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HTML_all" vbProcedure="false">Tabelle1!$A$1:$A$1</definedName>
    <definedName function="false" hidden="false" name="HTML_tables" vbProcedure="false">Tabelle1!$A$1:$A$1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<sst xmlns="http://schemas.openxmlformats.org/spreadsheetml/2006/main" count="92" uniqueCount="23">
  <si>
    <t xml:space="preserve">Schuljahr:</t>
  </si>
  <si>
    <t xml:space="preserve">Startdatum:</t>
  </si>
  <si>
    <t xml:space="preserve">Enddatum:</t>
  </si>
  <si>
    <t xml:space="preserve">Nicht löschen!!</t>
  </si>
  <si>
    <t xml:space="preserve"> </t>
  </si>
  <si>
    <t xml:space="preserve">Klasse:</t>
  </si>
  <si>
    <t xml:space="preserve">9a Sport</t>
  </si>
  <si>
    <t xml:space="preserve">Dienstag</t>
  </si>
  <si>
    <t xml:space="preserve">Wochentag</t>
  </si>
  <si>
    <t xml:space="preserve">Anzahl der Schulstunden</t>
  </si>
  <si>
    <t xml:space="preserve">Mittwoch</t>
  </si>
  <si>
    <t xml:space="preserve">Donnerstag</t>
  </si>
  <si>
    <t xml:space="preserve">Freitag</t>
  </si>
  <si>
    <t xml:space="preserve">Sonntag</t>
  </si>
  <si>
    <t xml:space="preserve">Montag</t>
  </si>
  <si>
    <t xml:space="preserve">Stundenzahl im vorgegebenen Zeitraum:</t>
  </si>
  <si>
    <t xml:space="preserve">ACHTUNG! Daten müssen in der zeitlich richtigen Reihenfolge eingegeben werden</t>
  </si>
  <si>
    <t xml:space="preserve">Grund des Ausfalls</t>
  </si>
  <si>
    <r>
      <rPr>
        <b val="true"/>
        <sz val="10"/>
        <rFont val="Arial"/>
        <family val="2"/>
        <charset val="1"/>
      </rPr>
      <t xml:space="preserve">Datum des Ausfalls
</t>
    </r>
    <r>
      <rPr>
        <sz val="8"/>
        <rFont val="Arial"/>
        <family val="2"/>
        <charset val="1"/>
      </rPr>
      <t xml:space="preserve">(Je von.. bis... bei eintägigen Ausfällen muss das Enddatum der darauffolgende Tag sein)</t>
    </r>
  </si>
  <si>
    <t xml:space="preserve">Ferien</t>
  </si>
  <si>
    <t xml:space="preserve">Samstag</t>
  </si>
  <si>
    <t xml:space="preserve">Datum</t>
  </si>
  <si>
    <t xml:space="preserve">Stunden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</si>
</sst>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General"/>
    <numFmt numFmtId="167" formatCode="DDDD, "/>
    <numFmt numFmtId="168" formatCode="DDDD"/>
    <numFmt numFmtId="169" formatCode="0.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EEEEEE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b val="true"/>
      <sz val="12"/>
      <name val="Times New Roman"/>
      <family val="1"/>
    </font>
    <font>
      <sz val="10"/>
      <name val="Times New Roman"/>
      <family val="1"/>
    </font>
    <font>
      <sz val="8"/>
      <name val="Arial"/>
      <family val="2"/>
      <charset val="1"/>
    </font>
    <font>
      <sz val="10"/>
      <name val="Verdana"/>
      <family val="0"/>
    </font>
  </fonts>
  <fills count="20">
    <fill>
      <patternFill patternType="none"/>
    </fill>
    <fill>
      <patternFill patternType="gray125"/>
    </fill>
    <fill>
      <patternFill patternType="solid">
        <fgColor rgb="FFFF3333"/>
        <bgColor rgb="FFF10D0C"/>
      </patternFill>
    </fill>
    <fill>
      <patternFill patternType="solid">
        <fgColor rgb="FF66FF00"/>
        <bgColor rgb="FFBBE33D"/>
      </patternFill>
    </fill>
    <fill>
      <patternFill patternType="solid">
        <fgColor rgb="FFFFBF00"/>
        <bgColor rgb="FFFF9900"/>
      </patternFill>
    </fill>
    <fill>
      <patternFill patternType="solid">
        <fgColor rgb="FFE6E905"/>
        <bgColor rgb="FFFFFF00"/>
      </patternFill>
    </fill>
    <fill>
      <patternFill patternType="solid">
        <fgColor rgb="FFBBE33D"/>
        <bgColor rgb="FFE6E905"/>
      </patternFill>
    </fill>
    <fill>
      <patternFill patternType="solid">
        <fgColor rgb="FFFFA6A6"/>
        <bgColor rgb="FFE0C2CD"/>
      </patternFill>
    </fill>
    <fill>
      <patternFill patternType="solid">
        <fgColor rgb="FF780373"/>
        <bgColor rgb="FF800080"/>
      </patternFill>
    </fill>
    <fill>
      <patternFill patternType="solid">
        <fgColor rgb="FF3465A4"/>
        <bgColor rgb="FF5983B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B4C7DC"/>
        <bgColor rgb="FF99CCFF"/>
      </patternFill>
    </fill>
    <fill>
      <patternFill patternType="solid">
        <fgColor rgb="FFDEE6EF"/>
        <bgColor rgb="FFEEEEEE"/>
      </patternFill>
    </fill>
    <fill>
      <patternFill patternType="solid">
        <fgColor rgb="FF5983B0"/>
        <bgColor rgb="FF3465A4"/>
      </patternFill>
    </fill>
    <fill>
      <patternFill patternType="solid">
        <fgColor rgb="FFBF819E"/>
        <bgColor rgb="FFFF8080"/>
      </patternFill>
    </fill>
    <fill>
      <patternFill patternType="solid">
        <fgColor rgb="FF81ACA6"/>
        <bgColor rgb="FF9999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800080"/>
        <bgColor rgb="FF78037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FF0000"/>
      </top>
      <bottom/>
      <diagonal/>
    </border>
    <border diagonalUp="false" diagonalDown="false">
      <left style="hair">
        <color rgb="FFFF0000"/>
      </left>
      <right/>
      <top/>
      <bottom/>
      <diagonal/>
    </border>
    <border diagonalUp="false" diagonalDown="false">
      <left/>
      <right style="hair">
        <color rgb="FFFF0000"/>
      </right>
      <top/>
      <bottom/>
      <diagonal/>
    </border>
    <border diagonalUp="false" diagonalDown="false">
      <left style="hair">
        <color rgb="FFFF0000"/>
      </left>
      <right/>
      <top/>
      <bottom style="hair">
        <color rgb="FFFF0000"/>
      </bottom>
      <diagonal/>
    </border>
    <border diagonalUp="false" diagonalDown="false">
      <left/>
      <right style="hair">
        <color rgb="FFFF0000"/>
      </right>
      <top/>
      <bottom style="hair">
        <color rgb="FFFF0000"/>
      </bottom>
      <diagonal/>
    </border>
    <border diagonalUp="false" diagonalDown="false">
      <left style="hair">
        <color rgb="FFF10D0C"/>
      </left>
      <right style="hair">
        <color rgb="FFF10D0C"/>
      </right>
      <top style="hair">
        <color rgb="FFF10D0C"/>
      </top>
      <bottom style="hair">
        <color rgb="FFF10D0C"/>
      </bottom>
      <diagonal/>
    </border>
    <border diagonalUp="false" diagonalDown="false">
      <left style="thin">
        <color rgb="FFF10D0C"/>
      </left>
      <right style="thin">
        <color rgb="FFF10D0C"/>
      </right>
      <top style="thin">
        <color rgb="FFF10D0C"/>
      </top>
      <bottom style="thin">
        <color rgb="FFF10D0C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4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4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  <cellStyle name="Unbenannt3" xfId="21"/>
  </cellStyles>
  <colors>
    <indexedColors>
      <rgbColor rgb="FF000000"/>
      <rgbColor rgb="FFEEEEEE"/>
      <rgbColor rgb="FFFF0000"/>
      <rgbColor rgb="FF66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BF819E"/>
      <rgbColor rgb="FF9999FF"/>
      <rgbColor rgb="FF993366"/>
      <rgbColor rgb="FFFFD7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780373"/>
      <rgbColor rgb="FF800000"/>
      <rgbColor rgb="FF008080"/>
      <rgbColor rgb="FF0000FF"/>
      <rgbColor rgb="FF00CCFF"/>
      <rgbColor rgb="FFCCFFFF"/>
      <rgbColor rgb="FFCCFFCC"/>
      <rgbColor rgb="FFF7D1D5"/>
      <rgbColor rgb="FF99CCFF"/>
      <rgbColor rgb="FFFFA6A6"/>
      <rgbColor rgb="FFCC99FF"/>
      <rgbColor rgb="FFFFD8CE"/>
      <rgbColor rgb="FF3465A4"/>
      <rgbColor rgb="FF33CCCC"/>
      <rgbColor rgb="FFBBE33D"/>
      <rgbColor rgb="FFFFBF00"/>
      <rgbColor rgb="FFFF9900"/>
      <rgbColor rgb="FFFF3333"/>
      <rgbColor rgb="FF5983B0"/>
      <rgbColor rgb="FF81ACA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82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15" hidden="false" customHeight="true" outlineLevel="0" collapsed="false">
      <c r="A1" s="1" t="s">
        <v>0</v>
      </c>
      <c r="B1" s="2" t="n">
        <v>2019</v>
      </c>
      <c r="C1" s="3" t="s">
        <v>1</v>
      </c>
      <c r="D1" s="4" t="n">
        <v>43556</v>
      </c>
      <c r="E1" s="5" t="s">
        <v>2</v>
      </c>
      <c r="F1" s="6" t="n">
        <v>43626</v>
      </c>
      <c r="AH1" s="7" t="s">
        <v>3</v>
      </c>
      <c r="AI1" s="7"/>
    </row>
    <row r="2" customFormat="false" ht="12.8" hidden="false" customHeight="false" outlineLevel="0" collapsed="false">
      <c r="B2" s="8"/>
      <c r="C2" s="8"/>
      <c r="D2" s="8"/>
      <c r="E2" s="9"/>
      <c r="F2" s="9"/>
      <c r="R2" s="0" t="s">
        <v>4</v>
      </c>
      <c r="S2" s="0" t="n">
        <f aca="false">LOOKUP(R2,AI2:AI13,AH2:AH13)</f>
        <v>0</v>
      </c>
      <c r="AH2" s="0" t="n">
        <v>0</v>
      </c>
      <c r="AI2" s="0" t="s">
        <v>4</v>
      </c>
    </row>
    <row r="3" customFormat="false" ht="23.85" hidden="false" customHeight="true" outlineLevel="0" collapsed="false">
      <c r="A3" s="10" t="s">
        <v>5</v>
      </c>
      <c r="B3" s="11" t="s">
        <v>6</v>
      </c>
      <c r="C3" s="11"/>
      <c r="D3" s="11"/>
      <c r="E3" s="12"/>
      <c r="F3" s="12"/>
      <c r="G3" s="12"/>
      <c r="H3" s="11"/>
      <c r="I3" s="11"/>
      <c r="J3" s="11"/>
      <c r="K3" s="12"/>
      <c r="L3" s="12"/>
      <c r="M3" s="12"/>
      <c r="N3" s="11"/>
      <c r="O3" s="11"/>
      <c r="P3" s="11"/>
      <c r="Q3" s="12"/>
      <c r="R3" s="12"/>
      <c r="S3" s="12"/>
      <c r="T3" s="11"/>
      <c r="U3" s="11"/>
      <c r="V3" s="11"/>
      <c r="W3" s="12"/>
      <c r="X3" s="12"/>
      <c r="Y3" s="12"/>
      <c r="Z3" s="11"/>
      <c r="AA3" s="11"/>
      <c r="AB3" s="11"/>
      <c r="AC3" s="12"/>
      <c r="AD3" s="12"/>
      <c r="AE3" s="12"/>
      <c r="AH3" s="13" t="n">
        <v>2</v>
      </c>
      <c r="AI3" s="14" t="s">
        <v>7</v>
      </c>
    </row>
    <row r="4" customFormat="false" ht="20.05" hidden="false" customHeight="false" outlineLevel="0" collapsed="false">
      <c r="A4" s="15"/>
      <c r="C4" s="16" t="s">
        <v>8</v>
      </c>
      <c r="D4" s="17" t="s">
        <v>9</v>
      </c>
      <c r="F4" s="18" t="s">
        <v>8</v>
      </c>
      <c r="G4" s="19" t="s">
        <v>9</v>
      </c>
      <c r="I4" s="16" t="s">
        <v>8</v>
      </c>
      <c r="J4" s="17" t="s">
        <v>9</v>
      </c>
      <c r="L4" s="18" t="s">
        <v>8</v>
      </c>
      <c r="M4" s="19" t="s">
        <v>9</v>
      </c>
      <c r="O4" s="16" t="s">
        <v>8</v>
      </c>
      <c r="P4" s="17" t="s">
        <v>9</v>
      </c>
      <c r="R4" s="18" t="s">
        <v>8</v>
      </c>
      <c r="S4" s="19" t="s">
        <v>9</v>
      </c>
      <c r="U4" s="16" t="s">
        <v>8</v>
      </c>
      <c r="V4" s="17" t="s">
        <v>9</v>
      </c>
      <c r="X4" s="18" t="s">
        <v>8</v>
      </c>
      <c r="Y4" s="19" t="s">
        <v>9</v>
      </c>
      <c r="AA4" s="16" t="s">
        <v>8</v>
      </c>
      <c r="AB4" s="17" t="s">
        <v>9</v>
      </c>
      <c r="AD4" s="18" t="s">
        <v>8</v>
      </c>
      <c r="AE4" s="19" t="s">
        <v>9</v>
      </c>
      <c r="AH4" s="13"/>
      <c r="AI4" s="14"/>
    </row>
    <row r="5" customFormat="false" ht="12.8" hidden="false" customHeight="false" outlineLevel="0" collapsed="false">
      <c r="C5" s="20" t="s">
        <v>10</v>
      </c>
      <c r="D5" s="21" t="n">
        <v>2</v>
      </c>
      <c r="F5" s="22"/>
      <c r="G5" s="23"/>
      <c r="I5" s="20"/>
      <c r="J5" s="21"/>
      <c r="L5" s="22"/>
      <c r="M5" s="23"/>
      <c r="O5" s="20"/>
      <c r="P5" s="21"/>
      <c r="R5" s="22"/>
      <c r="S5" s="23"/>
      <c r="U5" s="20"/>
      <c r="V5" s="21"/>
      <c r="X5" s="22"/>
      <c r="Y5" s="23"/>
      <c r="AA5" s="20"/>
      <c r="AB5" s="21"/>
      <c r="AD5" s="22"/>
      <c r="AE5" s="23"/>
      <c r="AH5" s="13" t="n">
        <v>4</v>
      </c>
      <c r="AI5" s="14" t="s">
        <v>11</v>
      </c>
    </row>
    <row r="6" customFormat="false" ht="12.8" hidden="false" customHeight="false" outlineLevel="0" collapsed="false">
      <c r="C6" s="20" t="s">
        <v>11</v>
      </c>
      <c r="D6" s="21" t="n">
        <v>2</v>
      </c>
      <c r="F6" s="22"/>
      <c r="G6" s="23"/>
      <c r="I6" s="20"/>
      <c r="J6" s="21"/>
      <c r="L6" s="22"/>
      <c r="M6" s="23"/>
      <c r="O6" s="20"/>
      <c r="P6" s="21"/>
      <c r="R6" s="22"/>
      <c r="S6" s="23"/>
      <c r="U6" s="20"/>
      <c r="V6" s="21"/>
      <c r="X6" s="22"/>
      <c r="Y6" s="23"/>
      <c r="AA6" s="20"/>
      <c r="AB6" s="21"/>
      <c r="AD6" s="22"/>
      <c r="AE6" s="23"/>
      <c r="AH6" s="13" t="n">
        <v>5</v>
      </c>
      <c r="AI6" s="14" t="s">
        <v>12</v>
      </c>
    </row>
    <row r="7" customFormat="false" ht="12.8" hidden="false" customHeight="false" outlineLevel="0" collapsed="false">
      <c r="C7" s="20" t="s">
        <v>13</v>
      </c>
      <c r="D7" s="21" t="n">
        <v>1</v>
      </c>
      <c r="F7" s="22"/>
      <c r="G7" s="23"/>
      <c r="I7" s="20"/>
      <c r="J7" s="21"/>
      <c r="L7" s="22"/>
      <c r="M7" s="23"/>
      <c r="O7" s="20"/>
      <c r="P7" s="21"/>
      <c r="R7" s="22"/>
      <c r="S7" s="23"/>
      <c r="U7" s="20"/>
      <c r="V7" s="21"/>
      <c r="X7" s="22"/>
      <c r="Y7" s="23"/>
      <c r="AA7" s="20"/>
      <c r="AB7" s="21"/>
      <c r="AD7" s="22"/>
      <c r="AE7" s="23"/>
      <c r="AH7" s="13" t="n">
        <v>3</v>
      </c>
      <c r="AI7" s="14" t="s">
        <v>10</v>
      </c>
    </row>
    <row r="8" customFormat="false" ht="12.8" hidden="false" customHeight="false" outlineLevel="0" collapsed="false">
      <c r="C8" s="20"/>
      <c r="D8" s="24"/>
      <c r="F8" s="22"/>
      <c r="G8" s="25"/>
      <c r="I8" s="20"/>
      <c r="J8" s="24"/>
      <c r="L8" s="22"/>
      <c r="M8" s="25"/>
      <c r="O8" s="20"/>
      <c r="P8" s="24"/>
      <c r="R8" s="22"/>
      <c r="S8" s="25"/>
      <c r="U8" s="20"/>
      <c r="V8" s="24"/>
      <c r="X8" s="22"/>
      <c r="Y8" s="25"/>
      <c r="AA8" s="20"/>
      <c r="AB8" s="24"/>
      <c r="AD8" s="22"/>
      <c r="AE8" s="25"/>
      <c r="AH8" s="26" t="n">
        <v>1</v>
      </c>
      <c r="AI8" s="27" t="s">
        <v>14</v>
      </c>
    </row>
    <row r="9" customFormat="false" ht="23.9" hidden="false" customHeight="true" outlineLevel="0" collapsed="false">
      <c r="B9" s="28" t="s">
        <v>15</v>
      </c>
      <c r="C9" s="28"/>
      <c r="D9" s="29" t="n">
        <f aca="false">SUM(D66:D178)</f>
        <v>52</v>
      </c>
      <c r="E9" s="30" t="s">
        <v>15</v>
      </c>
      <c r="F9" s="30"/>
      <c r="G9" s="29" t="n">
        <f aca="false">SUM(G66:G178)</f>
        <v>0</v>
      </c>
      <c r="H9" s="28" t="s">
        <v>15</v>
      </c>
      <c r="I9" s="28"/>
      <c r="J9" s="29" t="n">
        <f aca="false">SUM(J66:J178)</f>
        <v>0</v>
      </c>
      <c r="K9" s="30" t="s">
        <v>15</v>
      </c>
      <c r="L9" s="30"/>
      <c r="M9" s="29" t="n">
        <f aca="false">SUM(M66:M178)</f>
        <v>0</v>
      </c>
      <c r="N9" s="28" t="s">
        <v>15</v>
      </c>
      <c r="O9" s="28"/>
      <c r="P9" s="29" t="n">
        <f aca="false">SUM(P66:P178)</f>
        <v>0</v>
      </c>
      <c r="Q9" s="30" t="s">
        <v>15</v>
      </c>
      <c r="R9" s="30"/>
      <c r="S9" s="29" t="n">
        <f aca="false">SUM(S66:S178)</f>
        <v>0</v>
      </c>
      <c r="T9" s="28" t="s">
        <v>15</v>
      </c>
      <c r="U9" s="28"/>
      <c r="V9" s="29" t="n">
        <f aca="false">SUM(V66:V178)</f>
        <v>0</v>
      </c>
      <c r="W9" s="30" t="s">
        <v>15</v>
      </c>
      <c r="X9" s="30"/>
      <c r="Y9" s="29" t="n">
        <f aca="false">SUM(Y66:Y178)</f>
        <v>0</v>
      </c>
      <c r="Z9" s="28" t="s">
        <v>15</v>
      </c>
      <c r="AA9" s="28"/>
      <c r="AB9" s="29" t="n">
        <f aca="false">SUM(AB66:AB178)</f>
        <v>0</v>
      </c>
      <c r="AC9" s="30" t="s">
        <v>15</v>
      </c>
      <c r="AD9" s="30"/>
      <c r="AE9" s="29" t="n">
        <f aca="false">SUM(AE66:AE178)</f>
        <v>0</v>
      </c>
      <c r="AH9" s="26"/>
      <c r="AI9" s="27"/>
    </row>
    <row r="10" customFormat="false" ht="12.8" hidden="false" customHeight="false" outlineLevel="0" collapsed="false">
      <c r="C10" s="15"/>
      <c r="D10" s="31"/>
      <c r="I10" s="32"/>
      <c r="O10" s="32"/>
      <c r="U10" s="32"/>
      <c r="AA10" s="32"/>
      <c r="AH10" s="26"/>
      <c r="AI10" s="27"/>
    </row>
    <row r="11" customFormat="false" ht="12.8" hidden="false" customHeight="false" outlineLevel="0" collapsed="false">
      <c r="B11" s="33" t="s">
        <v>16</v>
      </c>
      <c r="C11" s="33"/>
      <c r="D11" s="33"/>
      <c r="E11" s="33"/>
      <c r="F11" s="33"/>
      <c r="G11" s="33"/>
      <c r="H11" s="33"/>
      <c r="I11" s="33"/>
      <c r="O11" s="32"/>
      <c r="U11" s="32"/>
      <c r="AA11" s="32"/>
      <c r="AH11" s="26"/>
      <c r="AI11" s="27"/>
    </row>
    <row r="12" customFormat="false" ht="30.6" hidden="false" customHeight="true" outlineLevel="0" collapsed="false">
      <c r="A12" s="34" t="s">
        <v>17</v>
      </c>
      <c r="B12" s="35" t="s">
        <v>18</v>
      </c>
      <c r="C12" s="35"/>
      <c r="D12" s="35"/>
      <c r="E12" s="36" t="s">
        <v>18</v>
      </c>
      <c r="F12" s="36"/>
      <c r="G12" s="36"/>
      <c r="H12" s="35" t="s">
        <v>18</v>
      </c>
      <c r="I12" s="35"/>
      <c r="J12" s="35"/>
      <c r="K12" s="36" t="s">
        <v>18</v>
      </c>
      <c r="L12" s="36"/>
      <c r="M12" s="36"/>
      <c r="N12" s="35" t="s">
        <v>18</v>
      </c>
      <c r="O12" s="35"/>
      <c r="P12" s="35"/>
      <c r="Q12" s="36" t="s">
        <v>18</v>
      </c>
      <c r="R12" s="36"/>
      <c r="S12" s="36"/>
      <c r="T12" s="35" t="s">
        <v>18</v>
      </c>
      <c r="U12" s="35"/>
      <c r="V12" s="35"/>
      <c r="W12" s="36" t="s">
        <v>18</v>
      </c>
      <c r="X12" s="36"/>
      <c r="Y12" s="36"/>
      <c r="Z12" s="35" t="s">
        <v>18</v>
      </c>
      <c r="AA12" s="35"/>
      <c r="AB12" s="35"/>
      <c r="AC12" s="36" t="s">
        <v>18</v>
      </c>
      <c r="AD12" s="36"/>
      <c r="AE12" s="36"/>
      <c r="AH12" s="26"/>
      <c r="AI12" s="27"/>
    </row>
    <row r="13" customFormat="false" ht="12.8" hidden="false" customHeight="true" outlineLevel="0" collapsed="false">
      <c r="A13" s="37" t="s">
        <v>19</v>
      </c>
      <c r="B13" s="38"/>
      <c r="C13" s="38"/>
      <c r="D13" s="38"/>
      <c r="E13" s="39" t="str">
        <f aca="false">IF(B13="","",B13)</f>
        <v/>
      </c>
      <c r="F13" s="39"/>
      <c r="G13" s="39"/>
      <c r="H13" s="40" t="str">
        <f aca="false">IF(E13="","",E13)</f>
        <v/>
      </c>
      <c r="I13" s="40"/>
      <c r="J13" s="40"/>
      <c r="K13" s="39" t="str">
        <f aca="false">IF(H13="","",H13)</f>
        <v/>
      </c>
      <c r="L13" s="39"/>
      <c r="M13" s="39"/>
      <c r="N13" s="40" t="str">
        <f aca="false">IF(K13="","",K13)</f>
        <v/>
      </c>
      <c r="O13" s="40"/>
      <c r="P13" s="40"/>
      <c r="Q13" s="39" t="str">
        <f aca="false">IF(N13="","",N13)</f>
        <v/>
      </c>
      <c r="R13" s="39"/>
      <c r="S13" s="39"/>
      <c r="T13" s="40" t="str">
        <f aca="false">IF(Q13="","",Q13)</f>
        <v/>
      </c>
      <c r="U13" s="40"/>
      <c r="V13" s="40"/>
      <c r="W13" s="39" t="str">
        <f aca="false">IF(T13="","",T13)</f>
        <v/>
      </c>
      <c r="X13" s="39"/>
      <c r="Y13" s="39"/>
      <c r="Z13" s="40" t="str">
        <f aca="false">IF(W13="","",W13)</f>
        <v/>
      </c>
      <c r="AA13" s="40"/>
      <c r="AB13" s="40"/>
      <c r="AC13" s="39" t="str">
        <f aca="false">IF(Z13="","",Z13)</f>
        <v/>
      </c>
      <c r="AD13" s="39"/>
      <c r="AE13" s="39"/>
      <c r="AH13" s="0" t="n">
        <v>6</v>
      </c>
      <c r="AI13" s="0" t="s">
        <v>20</v>
      </c>
    </row>
    <row r="14" customFormat="false" ht="12.8" hidden="false" customHeight="false" outlineLevel="0" collapsed="false">
      <c r="A14" s="37"/>
      <c r="B14" s="40" t="str">
        <f aca="false">IF(B13="","",B13+1)</f>
        <v/>
      </c>
      <c r="C14" s="40"/>
      <c r="D14" s="40"/>
      <c r="E14" s="39" t="str">
        <f aca="false">IF(B14="",IF(E13="","",E13+1),IF(E13="","",B14))</f>
        <v/>
      </c>
      <c r="F14" s="39"/>
      <c r="G14" s="39"/>
      <c r="H14" s="40" t="str">
        <f aca="false">IF(E14="",IF(H13="","",H13+1),IF(H13="","",E14))</f>
        <v/>
      </c>
      <c r="I14" s="40"/>
      <c r="J14" s="40"/>
      <c r="K14" s="39" t="str">
        <f aca="false">IF(H14="",IF(K13="","",K13+1),IF(K13="","",H14))</f>
        <v/>
      </c>
      <c r="L14" s="39"/>
      <c r="M14" s="39"/>
      <c r="N14" s="40" t="str">
        <f aca="false">IF(K14="",IF(N13="","",N13+1),IF(N13="","",K14))</f>
        <v/>
      </c>
      <c r="O14" s="40"/>
      <c r="P14" s="40"/>
      <c r="Q14" s="39" t="str">
        <f aca="false">IF(N14="",IF(Q13="","",Q13+1),IF(Q13="","",N14))</f>
        <v/>
      </c>
      <c r="R14" s="39"/>
      <c r="S14" s="39"/>
      <c r="T14" s="40" t="str">
        <f aca="false">IF(Q14="",IF(T13="","",T13+1),IF(T13="","",Q14))</f>
        <v/>
      </c>
      <c r="U14" s="40"/>
      <c r="V14" s="40"/>
      <c r="W14" s="39" t="str">
        <f aca="false">IF(T14="",IF(W13="","",W13+1),IF(W13="","",T14))</f>
        <v/>
      </c>
      <c r="X14" s="39"/>
      <c r="Y14" s="39"/>
      <c r="Z14" s="40" t="str">
        <f aca="false">IF(W14="",IF(Z13="","",Z13+1),IF(Z13="","",W14))</f>
        <v/>
      </c>
      <c r="AA14" s="40"/>
      <c r="AB14" s="40"/>
      <c r="AC14" s="39" t="str">
        <f aca="false">IF(Z14="",IF(AC13="","",AC13+1),IF(AC13="","",Z14))</f>
        <v/>
      </c>
      <c r="AD14" s="39"/>
      <c r="AE14" s="39"/>
      <c r="AH14" s="41" t="n">
        <v>7</v>
      </c>
      <c r="AI14" s="0" t="s">
        <v>13</v>
      </c>
    </row>
    <row r="15" customFormat="false" ht="12.8" hidden="false" customHeight="false" outlineLevel="0" collapsed="false">
      <c r="A15" s="42"/>
      <c r="B15" s="43"/>
      <c r="C15" s="43"/>
      <c r="D15" s="43"/>
      <c r="E15" s="44" t="str">
        <f aca="false">IF(B15="","",B15)</f>
        <v/>
      </c>
      <c r="F15" s="44"/>
      <c r="G15" s="44"/>
      <c r="H15" s="45" t="str">
        <f aca="false">IF(E15="","",E15)</f>
        <v/>
      </c>
      <c r="I15" s="45"/>
      <c r="J15" s="45"/>
      <c r="K15" s="44" t="str">
        <f aca="false">IF(H15="","",H15)</f>
        <v/>
      </c>
      <c r="L15" s="44"/>
      <c r="M15" s="44"/>
      <c r="N15" s="45" t="str">
        <f aca="false">IF(K15="","",K15)</f>
        <v/>
      </c>
      <c r="O15" s="45"/>
      <c r="P15" s="45"/>
      <c r="Q15" s="44" t="str">
        <f aca="false">IF(N15="","",N15)</f>
        <v/>
      </c>
      <c r="R15" s="44"/>
      <c r="S15" s="44"/>
      <c r="T15" s="45" t="str">
        <f aca="false">IF(Q15="","",Q15)</f>
        <v/>
      </c>
      <c r="U15" s="45"/>
      <c r="V15" s="45"/>
      <c r="W15" s="44" t="str">
        <f aca="false">IF(T15="","",T15)</f>
        <v/>
      </c>
      <c r="X15" s="44"/>
      <c r="Y15" s="44"/>
      <c r="Z15" s="45" t="str">
        <f aca="false">IF(W15="","",W15)</f>
        <v/>
      </c>
      <c r="AA15" s="45"/>
      <c r="AB15" s="45"/>
      <c r="AC15" s="44" t="str">
        <f aca="false">IF(Z15="","",Z15)</f>
        <v/>
      </c>
      <c r="AD15" s="44"/>
      <c r="AE15" s="44"/>
      <c r="AH15" s="41"/>
    </row>
    <row r="16" customFormat="false" ht="12.8" hidden="false" customHeight="false" outlineLevel="0" collapsed="false">
      <c r="A16" s="42"/>
      <c r="B16" s="45" t="str">
        <f aca="false">IF(B15="","",B15+1)</f>
        <v/>
      </c>
      <c r="C16" s="45"/>
      <c r="D16" s="45"/>
      <c r="E16" s="44" t="str">
        <f aca="false">IF(B16="",IF(E15="","",E15+1),IF(E15="","",B16))</f>
        <v/>
      </c>
      <c r="F16" s="44"/>
      <c r="G16" s="44"/>
      <c r="H16" s="45" t="str">
        <f aca="false">IF(E16="",IF(H15="","",H15+1),IF(H15="","",E16))</f>
        <v/>
      </c>
      <c r="I16" s="45"/>
      <c r="J16" s="45"/>
      <c r="K16" s="44" t="str">
        <f aca="false">IF(H16="",IF(K15="","",K15+1),IF(K15="","",H16))</f>
        <v/>
      </c>
      <c r="L16" s="44"/>
      <c r="M16" s="44"/>
      <c r="N16" s="45" t="str">
        <f aca="false">IF(K16="",IF(N15="","",N15+1),IF(N15="","",K16))</f>
        <v/>
      </c>
      <c r="O16" s="45"/>
      <c r="P16" s="45"/>
      <c r="Q16" s="44" t="str">
        <f aca="false">IF(N16="",IF(Q15="","",Q15+1),IF(Q15="","",N16))</f>
        <v/>
      </c>
      <c r="R16" s="44"/>
      <c r="S16" s="44"/>
      <c r="T16" s="45" t="str">
        <f aca="false">IF(Q16="",IF(T15="","",T15+1),IF(T15="","",Q16))</f>
        <v/>
      </c>
      <c r="U16" s="45"/>
      <c r="V16" s="45"/>
      <c r="W16" s="44" t="str">
        <f aca="false">IF(T16="",IF(W15="","",W15+1),IF(W15="","",T16))</f>
        <v/>
      </c>
      <c r="X16" s="44"/>
      <c r="Y16" s="44"/>
      <c r="Z16" s="45" t="str">
        <f aca="false">IF(W16="",IF(Z15="","",Z15+1),IF(Z15="","",W16))</f>
        <v/>
      </c>
      <c r="AA16" s="45"/>
      <c r="AB16" s="45"/>
      <c r="AC16" s="44" t="str">
        <f aca="false">IF(Z16="",IF(AC15="","",AC15+1),IF(AC15="","",Z16))</f>
        <v/>
      </c>
      <c r="AD16" s="44"/>
      <c r="AE16" s="44"/>
      <c r="AH16" s="41"/>
    </row>
    <row r="17" customFormat="false" ht="12.8" hidden="false" customHeight="false" outlineLevel="0" collapsed="false">
      <c r="A17" s="46"/>
      <c r="B17" s="38"/>
      <c r="C17" s="38"/>
      <c r="D17" s="38"/>
      <c r="E17" s="39" t="str">
        <f aca="false">IF(B17="","",B17)</f>
        <v/>
      </c>
      <c r="F17" s="39"/>
      <c r="G17" s="39"/>
      <c r="H17" s="40" t="str">
        <f aca="false">IF(E17="","",E17)</f>
        <v/>
      </c>
      <c r="I17" s="40"/>
      <c r="J17" s="40"/>
      <c r="K17" s="39" t="str">
        <f aca="false">IF(H17="","",H17)</f>
        <v/>
      </c>
      <c r="L17" s="39"/>
      <c r="M17" s="39"/>
      <c r="N17" s="40" t="str">
        <f aca="false">IF(K17="","",K17)</f>
        <v/>
      </c>
      <c r="O17" s="40"/>
      <c r="P17" s="40"/>
      <c r="Q17" s="39" t="str">
        <f aca="false">IF(N17="","",N17)</f>
        <v/>
      </c>
      <c r="R17" s="39"/>
      <c r="S17" s="39"/>
      <c r="T17" s="40" t="str">
        <f aca="false">IF(Q17="","",Q17)</f>
        <v/>
      </c>
      <c r="U17" s="40"/>
      <c r="V17" s="40"/>
      <c r="W17" s="39" t="str">
        <f aca="false">IF(T17="","",T17)</f>
        <v/>
      </c>
      <c r="X17" s="39"/>
      <c r="Y17" s="39"/>
      <c r="Z17" s="40" t="str">
        <f aca="false">IF(W17="","",W17)</f>
        <v/>
      </c>
      <c r="AA17" s="40"/>
      <c r="AB17" s="40"/>
      <c r="AC17" s="39" t="str">
        <f aca="false">IF(Z17="","",Z17)</f>
        <v/>
      </c>
      <c r="AD17" s="39"/>
      <c r="AE17" s="39"/>
      <c r="AH17" s="41"/>
    </row>
    <row r="18" customFormat="false" ht="12.8" hidden="false" customHeight="false" outlineLevel="0" collapsed="false">
      <c r="A18" s="46"/>
      <c r="B18" s="40" t="str">
        <f aca="false">IF(B17="","",B17+1)</f>
        <v/>
      </c>
      <c r="C18" s="40"/>
      <c r="D18" s="40"/>
      <c r="E18" s="39" t="str">
        <f aca="false">IF(B18="",IF(E17="","",E17+1),IF(E17="","",B18))</f>
        <v/>
      </c>
      <c r="F18" s="39"/>
      <c r="G18" s="39"/>
      <c r="H18" s="40" t="str">
        <f aca="false">IF(E18="",IF(H17="","",H17+1),IF(H17="","",E18))</f>
        <v/>
      </c>
      <c r="I18" s="40"/>
      <c r="J18" s="40"/>
      <c r="K18" s="39" t="str">
        <f aca="false">IF(H18="",IF(K17="","",K17+1),IF(K17="","",H18))</f>
        <v/>
      </c>
      <c r="L18" s="39"/>
      <c r="M18" s="39"/>
      <c r="N18" s="40" t="str">
        <f aca="false">IF(K18="",IF(N17="","",N17+1),IF(N17="","",K18))</f>
        <v/>
      </c>
      <c r="O18" s="40"/>
      <c r="P18" s="40"/>
      <c r="Q18" s="39" t="str">
        <f aca="false">IF(N18="",IF(Q17="","",Q17+1),IF(Q17="","",N18))</f>
        <v/>
      </c>
      <c r="R18" s="39"/>
      <c r="S18" s="39"/>
      <c r="T18" s="40" t="str">
        <f aca="false">IF(Q18="",IF(T17="","",T17+1),IF(T17="","",Q18))</f>
        <v/>
      </c>
      <c r="U18" s="40"/>
      <c r="V18" s="40"/>
      <c r="W18" s="39" t="str">
        <f aca="false">IF(T18="",IF(W17="","",W17+1),IF(W17="","",T18))</f>
        <v/>
      </c>
      <c r="X18" s="39"/>
      <c r="Y18" s="39"/>
      <c r="Z18" s="40" t="str">
        <f aca="false">IF(W18="",IF(Z17="","",Z17+1),IF(Z17="","",W18))</f>
        <v/>
      </c>
      <c r="AA18" s="40"/>
      <c r="AB18" s="40"/>
      <c r="AC18" s="39" t="str">
        <f aca="false">IF(Z18="",IF(AC17="","",AC17+1),IF(AC17="","",Z18))</f>
        <v/>
      </c>
      <c r="AD18" s="39"/>
      <c r="AE18" s="39"/>
      <c r="AH18" s="41"/>
    </row>
    <row r="19" customFormat="false" ht="12.8" hidden="false" customHeight="false" outlineLevel="0" collapsed="false">
      <c r="A19" s="47"/>
      <c r="B19" s="43"/>
      <c r="C19" s="43"/>
      <c r="D19" s="43"/>
      <c r="E19" s="44" t="str">
        <f aca="false">IF(B19="","",B19)</f>
        <v/>
      </c>
      <c r="F19" s="44"/>
      <c r="G19" s="44"/>
      <c r="H19" s="45" t="str">
        <f aca="false">IF(E19="","",E19)</f>
        <v/>
      </c>
      <c r="I19" s="45"/>
      <c r="J19" s="45"/>
      <c r="K19" s="44" t="str">
        <f aca="false">IF(H19="","",H19)</f>
        <v/>
      </c>
      <c r="L19" s="44"/>
      <c r="M19" s="44"/>
      <c r="N19" s="45" t="str">
        <f aca="false">IF(K19="","",K19)</f>
        <v/>
      </c>
      <c r="O19" s="45"/>
      <c r="P19" s="45"/>
      <c r="Q19" s="44" t="str">
        <f aca="false">IF(N19="","",N19)</f>
        <v/>
      </c>
      <c r="R19" s="44"/>
      <c r="S19" s="44"/>
      <c r="T19" s="45" t="str">
        <f aca="false">IF(Q19="","",Q19)</f>
        <v/>
      </c>
      <c r="U19" s="45"/>
      <c r="V19" s="45"/>
      <c r="W19" s="44" t="str">
        <f aca="false">IF(T19="","",T19)</f>
        <v/>
      </c>
      <c r="X19" s="44"/>
      <c r="Y19" s="44"/>
      <c r="Z19" s="45" t="str">
        <f aca="false">IF(W19="","",W19)</f>
        <v/>
      </c>
      <c r="AA19" s="45"/>
      <c r="AB19" s="45"/>
      <c r="AC19" s="44" t="str">
        <f aca="false">IF(Z19="","",Z19)</f>
        <v/>
      </c>
      <c r="AD19" s="44"/>
      <c r="AE19" s="44"/>
      <c r="AH19" s="41"/>
    </row>
    <row r="20" customFormat="false" ht="12.8" hidden="false" customHeight="false" outlineLevel="0" collapsed="false">
      <c r="A20" s="47"/>
      <c r="B20" s="45" t="str">
        <f aca="false">IF(B19="","",B19+1)</f>
        <v/>
      </c>
      <c r="C20" s="45"/>
      <c r="D20" s="45"/>
      <c r="E20" s="44" t="str">
        <f aca="false">IF(B20="",IF(E19="","",E19+1),IF(E19="","",B20))</f>
        <v/>
      </c>
      <c r="F20" s="44"/>
      <c r="G20" s="44"/>
      <c r="H20" s="45" t="str">
        <f aca="false">IF(E20="",IF(H19="","",H19+1),IF(H19="","",E20))</f>
        <v/>
      </c>
      <c r="I20" s="45"/>
      <c r="J20" s="45"/>
      <c r="K20" s="44" t="str">
        <f aca="false">IF(H20="",IF(K19="","",K19+1),IF(K19="","",H20))</f>
        <v/>
      </c>
      <c r="L20" s="44"/>
      <c r="M20" s="44"/>
      <c r="N20" s="45" t="str">
        <f aca="false">IF(K20="",IF(N19="","",N19+1),IF(N19="","",K20))</f>
        <v/>
      </c>
      <c r="O20" s="45"/>
      <c r="P20" s="45"/>
      <c r="Q20" s="44" t="str">
        <f aca="false">IF(N20="",IF(Q19="","",Q19+1),IF(Q19="","",N20))</f>
        <v/>
      </c>
      <c r="R20" s="44"/>
      <c r="S20" s="44"/>
      <c r="T20" s="45" t="str">
        <f aca="false">IF(Q20="",IF(T19="","",T19+1),IF(T19="","",Q20))</f>
        <v/>
      </c>
      <c r="U20" s="45"/>
      <c r="V20" s="45"/>
      <c r="W20" s="44" t="str">
        <f aca="false">IF(T20="",IF(W19="","",W19+1),IF(W19="","",T20))</f>
        <v/>
      </c>
      <c r="X20" s="44"/>
      <c r="Y20" s="44"/>
      <c r="Z20" s="45" t="str">
        <f aca="false">IF(W20="",IF(Z19="","",Z19+1),IF(Z19="","",W20))</f>
        <v/>
      </c>
      <c r="AA20" s="45"/>
      <c r="AB20" s="45"/>
      <c r="AC20" s="44" t="str">
        <f aca="false">IF(Z20="",IF(AC19="","",AC19+1),IF(AC19="","",Z20))</f>
        <v/>
      </c>
      <c r="AD20" s="44"/>
      <c r="AE20" s="44"/>
      <c r="AH20" s="41"/>
    </row>
    <row r="21" customFormat="false" ht="12.8" hidden="false" customHeight="false" outlineLevel="0" collapsed="false">
      <c r="A21" s="48"/>
      <c r="B21" s="38"/>
      <c r="C21" s="38"/>
      <c r="D21" s="38"/>
      <c r="E21" s="39" t="str">
        <f aca="false">IF(B21="","",B21)</f>
        <v/>
      </c>
      <c r="F21" s="39"/>
      <c r="G21" s="39"/>
      <c r="H21" s="40" t="str">
        <f aca="false">IF(E21="","",E21)</f>
        <v/>
      </c>
      <c r="I21" s="40"/>
      <c r="J21" s="40"/>
      <c r="K21" s="39" t="str">
        <f aca="false">IF(H21="","",H21)</f>
        <v/>
      </c>
      <c r="L21" s="39"/>
      <c r="M21" s="39"/>
      <c r="N21" s="40" t="str">
        <f aca="false">IF(K21="","",K21)</f>
        <v/>
      </c>
      <c r="O21" s="40"/>
      <c r="P21" s="40"/>
      <c r="Q21" s="39" t="str">
        <f aca="false">IF(N21="","",N21)</f>
        <v/>
      </c>
      <c r="R21" s="39"/>
      <c r="S21" s="39"/>
      <c r="T21" s="40" t="str">
        <f aca="false">IF(Q21="","",Q21)</f>
        <v/>
      </c>
      <c r="U21" s="40"/>
      <c r="V21" s="40"/>
      <c r="W21" s="39" t="str">
        <f aca="false">IF(T21="","",T21)</f>
        <v/>
      </c>
      <c r="X21" s="39"/>
      <c r="Y21" s="39"/>
      <c r="Z21" s="40" t="str">
        <f aca="false">IF(W21="","",W21)</f>
        <v/>
      </c>
      <c r="AA21" s="40"/>
      <c r="AB21" s="40"/>
      <c r="AC21" s="39" t="str">
        <f aca="false">IF(Z21="","",Z21)</f>
        <v/>
      </c>
      <c r="AD21" s="39"/>
      <c r="AE21" s="39"/>
      <c r="AH21" s="41"/>
    </row>
    <row r="22" customFormat="false" ht="14.65" hidden="false" customHeight="true" outlineLevel="0" collapsed="false">
      <c r="A22" s="48"/>
      <c r="B22" s="40" t="str">
        <f aca="false">IF(B21="","",B21+1)</f>
        <v/>
      </c>
      <c r="C22" s="40"/>
      <c r="D22" s="40"/>
      <c r="E22" s="39" t="str">
        <f aca="false">IF(B22="",IF(E21="","",E21+1),IF(E21="","",B22))</f>
        <v/>
      </c>
      <c r="F22" s="39"/>
      <c r="G22" s="39"/>
      <c r="H22" s="40" t="str">
        <f aca="false">IF(E22="",IF(H21="","",H21+1),IF(H21="","",E22))</f>
        <v/>
      </c>
      <c r="I22" s="40"/>
      <c r="J22" s="40"/>
      <c r="K22" s="39" t="str">
        <f aca="false">IF(H22="",IF(K21="","",K21+1),IF(K21="","",H22))</f>
        <v/>
      </c>
      <c r="L22" s="39"/>
      <c r="M22" s="39"/>
      <c r="N22" s="40" t="str">
        <f aca="false">IF(K22="",IF(N21="","",N21+1),IF(N21="","",K22))</f>
        <v/>
      </c>
      <c r="O22" s="40"/>
      <c r="P22" s="40"/>
      <c r="Q22" s="39" t="str">
        <f aca="false">IF(N22="",IF(Q21="","",Q21+1),IF(Q21="","",N22))</f>
        <v/>
      </c>
      <c r="R22" s="39"/>
      <c r="S22" s="39"/>
      <c r="T22" s="40" t="str">
        <f aca="false">IF(Q22="",IF(T21="","",T21+1),IF(T21="","",Q22))</f>
        <v/>
      </c>
      <c r="U22" s="40"/>
      <c r="V22" s="40"/>
      <c r="W22" s="39" t="str">
        <f aca="false">IF(T22="",IF(W21="","",W21+1),IF(W21="","",T22))</f>
        <v/>
      </c>
      <c r="X22" s="39"/>
      <c r="Y22" s="39"/>
      <c r="Z22" s="40" t="str">
        <f aca="false">IF(W22="",IF(Z21="","",Z21+1),IF(Z21="","",W22))</f>
        <v/>
      </c>
      <c r="AA22" s="40"/>
      <c r="AB22" s="40"/>
      <c r="AC22" s="39" t="str">
        <f aca="false">IF(Z22="",IF(AC21="","",AC21+1),IF(AC21="","",Z22))</f>
        <v/>
      </c>
      <c r="AD22" s="39"/>
      <c r="AE22" s="39"/>
      <c r="AH22" s="41"/>
    </row>
    <row r="23" customFormat="false" ht="14.65" hidden="false" customHeight="true" outlineLevel="0" collapsed="false">
      <c r="A23" s="49"/>
      <c r="B23" s="43"/>
      <c r="C23" s="43"/>
      <c r="D23" s="43"/>
      <c r="E23" s="44" t="str">
        <f aca="false">IF(B23="","",B23)</f>
        <v/>
      </c>
      <c r="F23" s="44"/>
      <c r="G23" s="44"/>
      <c r="H23" s="45" t="str">
        <f aca="false">IF(E23="","",E23)</f>
        <v/>
      </c>
      <c r="I23" s="45"/>
      <c r="J23" s="45"/>
      <c r="K23" s="44" t="str">
        <f aca="false">IF(H23="","",H23)</f>
        <v/>
      </c>
      <c r="L23" s="44"/>
      <c r="M23" s="44"/>
      <c r="N23" s="45" t="str">
        <f aca="false">IF(K23="","",K23)</f>
        <v/>
      </c>
      <c r="O23" s="45"/>
      <c r="P23" s="45"/>
      <c r="Q23" s="44" t="str">
        <f aca="false">IF(N23="","",N23)</f>
        <v/>
      </c>
      <c r="R23" s="44"/>
      <c r="S23" s="44"/>
      <c r="T23" s="45" t="str">
        <f aca="false">IF(Q23="","",Q23)</f>
        <v/>
      </c>
      <c r="U23" s="45"/>
      <c r="V23" s="45"/>
      <c r="W23" s="44" t="str">
        <f aca="false">IF(T23="","",T23)</f>
        <v/>
      </c>
      <c r="X23" s="44"/>
      <c r="Y23" s="44"/>
      <c r="Z23" s="45" t="str">
        <f aca="false">IF(W23="","",W23)</f>
        <v/>
      </c>
      <c r="AA23" s="45"/>
      <c r="AB23" s="45"/>
      <c r="AC23" s="44" t="str">
        <f aca="false">IF(Z23="","",Z23)</f>
        <v/>
      </c>
      <c r="AD23" s="44"/>
      <c r="AE23" s="44"/>
      <c r="AH23" s="41"/>
    </row>
    <row r="24" customFormat="false" ht="12.8" hidden="false" customHeight="false" outlineLevel="0" collapsed="false">
      <c r="A24" s="49"/>
      <c r="B24" s="45" t="str">
        <f aca="false">IF(B23="","",B23+1)</f>
        <v/>
      </c>
      <c r="C24" s="45"/>
      <c r="D24" s="45"/>
      <c r="E24" s="44" t="str">
        <f aca="false">IF(B24="",IF(E23="","",E23+1),IF(E23="","",B24))</f>
        <v/>
      </c>
      <c r="F24" s="44"/>
      <c r="G24" s="44"/>
      <c r="H24" s="45" t="str">
        <f aca="false">IF(E24="",IF(H23="","",H23+1),IF(H23="","",E24))</f>
        <v/>
      </c>
      <c r="I24" s="45"/>
      <c r="J24" s="45"/>
      <c r="K24" s="44" t="str">
        <f aca="false">IF(H24="",IF(K23="","",K23+1),IF(K23="","",H24))</f>
        <v/>
      </c>
      <c r="L24" s="44"/>
      <c r="M24" s="44"/>
      <c r="N24" s="45" t="str">
        <f aca="false">IF(K24="",IF(N23="","",N23+1),IF(N23="","",K24))</f>
        <v/>
      </c>
      <c r="O24" s="45"/>
      <c r="P24" s="45"/>
      <c r="Q24" s="44" t="str">
        <f aca="false">IF(N24="",IF(Q23="","",Q23+1),IF(Q23="","",N24))</f>
        <v/>
      </c>
      <c r="R24" s="44"/>
      <c r="S24" s="44"/>
      <c r="T24" s="45" t="str">
        <f aca="false">IF(Q24="",IF(T23="","",T23+1),IF(T23="","",Q24))</f>
        <v/>
      </c>
      <c r="U24" s="45"/>
      <c r="V24" s="45"/>
      <c r="W24" s="44" t="str">
        <f aca="false">IF(T24="",IF(W23="","",W23+1),IF(W23="","",T24))</f>
        <v/>
      </c>
      <c r="X24" s="44"/>
      <c r="Y24" s="44"/>
      <c r="Z24" s="45" t="str">
        <f aca="false">IF(W24="",IF(Z23="","",Z23+1),IF(Z23="","",W24))</f>
        <v/>
      </c>
      <c r="AA24" s="45"/>
      <c r="AB24" s="45"/>
      <c r="AC24" s="44" t="str">
        <f aca="false">IF(Z24="",IF(AC23="","",AC23+1),IF(AC23="","",Z24))</f>
        <v/>
      </c>
      <c r="AD24" s="44"/>
      <c r="AE24" s="44"/>
      <c r="AH24" s="41"/>
    </row>
    <row r="25" customFormat="false" ht="12.8" hidden="false" customHeight="false" outlineLevel="0" collapsed="false">
      <c r="A25" s="48"/>
      <c r="B25" s="38"/>
      <c r="C25" s="38"/>
      <c r="D25" s="38"/>
      <c r="E25" s="39" t="str">
        <f aca="false">IF(B25="","",B25)</f>
        <v/>
      </c>
      <c r="F25" s="39"/>
      <c r="G25" s="39"/>
      <c r="H25" s="40" t="str">
        <f aca="false">IF(E25="","",E25)</f>
        <v/>
      </c>
      <c r="I25" s="40"/>
      <c r="J25" s="40"/>
      <c r="K25" s="39" t="str">
        <f aca="false">IF(H25="","",H25)</f>
        <v/>
      </c>
      <c r="L25" s="39"/>
      <c r="M25" s="39"/>
      <c r="N25" s="40" t="str">
        <f aca="false">IF(K25="","",K25)</f>
        <v/>
      </c>
      <c r="O25" s="40"/>
      <c r="P25" s="40"/>
      <c r="Q25" s="39" t="str">
        <f aca="false">IF(N25="","",N25)</f>
        <v/>
      </c>
      <c r="R25" s="39"/>
      <c r="S25" s="39"/>
      <c r="T25" s="40" t="str">
        <f aca="false">IF(Q25="","",Q25)</f>
        <v/>
      </c>
      <c r="U25" s="40"/>
      <c r="V25" s="40"/>
      <c r="W25" s="39" t="str">
        <f aca="false">IF(T25="","",T25)</f>
        <v/>
      </c>
      <c r="X25" s="39"/>
      <c r="Y25" s="39"/>
      <c r="Z25" s="40" t="str">
        <f aca="false">IF(W25="","",W25)</f>
        <v/>
      </c>
      <c r="AA25" s="40"/>
      <c r="AB25" s="40"/>
      <c r="AC25" s="39" t="str">
        <f aca="false">IF(Z25="","",Z25)</f>
        <v/>
      </c>
      <c r="AD25" s="39"/>
      <c r="AE25" s="39"/>
      <c r="AH25" s="41"/>
    </row>
    <row r="26" customFormat="false" ht="12.8" hidden="false" customHeight="false" outlineLevel="0" collapsed="false">
      <c r="A26" s="48"/>
      <c r="B26" s="40" t="str">
        <f aca="false">IF(B25="","",B25+1)</f>
        <v/>
      </c>
      <c r="C26" s="40"/>
      <c r="D26" s="40"/>
      <c r="E26" s="39" t="str">
        <f aca="false">IF(B26="",IF(E25="","",E25+1),IF(E25="","",B26))</f>
        <v/>
      </c>
      <c r="F26" s="39"/>
      <c r="G26" s="39"/>
      <c r="H26" s="40" t="str">
        <f aca="false">IF(E26="",IF(H25="","",H25+1),IF(H25="","",E26))</f>
        <v/>
      </c>
      <c r="I26" s="40"/>
      <c r="J26" s="40"/>
      <c r="K26" s="39" t="str">
        <f aca="false">IF(H26="",IF(K25="","",K25+1),IF(K25="","",H26))</f>
        <v/>
      </c>
      <c r="L26" s="39"/>
      <c r="M26" s="39"/>
      <c r="N26" s="40" t="str">
        <f aca="false">IF(K26="",IF(N25="","",N25+1),IF(N25="","",K26))</f>
        <v/>
      </c>
      <c r="O26" s="40"/>
      <c r="P26" s="40"/>
      <c r="Q26" s="39" t="str">
        <f aca="false">IF(N26="",IF(Q25="","",Q25+1),IF(Q25="","",N26))</f>
        <v/>
      </c>
      <c r="R26" s="39"/>
      <c r="S26" s="39"/>
      <c r="T26" s="40" t="str">
        <f aca="false">IF(Q26="",IF(T25="","",T25+1),IF(T25="","",Q26))</f>
        <v/>
      </c>
      <c r="U26" s="40"/>
      <c r="V26" s="40"/>
      <c r="W26" s="39" t="str">
        <f aca="false">IF(T26="",IF(W25="","",W25+1),IF(W25="","",T26))</f>
        <v/>
      </c>
      <c r="X26" s="39"/>
      <c r="Y26" s="39"/>
      <c r="Z26" s="40" t="str">
        <f aca="false">IF(W26="",IF(Z25="","",Z25+1),IF(Z25="","",W26))</f>
        <v/>
      </c>
      <c r="AA26" s="40"/>
      <c r="AB26" s="40"/>
      <c r="AC26" s="39" t="str">
        <f aca="false">IF(Z26="",IF(AC25="","",AC25+1),IF(AC25="","",Z26))</f>
        <v/>
      </c>
      <c r="AD26" s="39"/>
      <c r="AE26" s="39"/>
      <c r="AH26" s="41"/>
    </row>
    <row r="27" customFormat="false" ht="12.8" hidden="false" customHeight="false" outlineLevel="0" collapsed="false">
      <c r="A27" s="49"/>
      <c r="B27" s="43"/>
      <c r="C27" s="43"/>
      <c r="D27" s="43"/>
      <c r="E27" s="44" t="str">
        <f aca="false">IF(B27="","",B27)</f>
        <v/>
      </c>
      <c r="F27" s="44"/>
      <c r="G27" s="44"/>
      <c r="H27" s="45" t="str">
        <f aca="false">IF(E27="","",E27)</f>
        <v/>
      </c>
      <c r="I27" s="45"/>
      <c r="J27" s="45"/>
      <c r="K27" s="44" t="str">
        <f aca="false">IF(H27="","",H27)</f>
        <v/>
      </c>
      <c r="L27" s="44"/>
      <c r="M27" s="44"/>
      <c r="N27" s="45" t="str">
        <f aca="false">IF(K27="","",K27)</f>
        <v/>
      </c>
      <c r="O27" s="45"/>
      <c r="P27" s="45"/>
      <c r="Q27" s="44" t="str">
        <f aca="false">IF(N27="","",N27)</f>
        <v/>
      </c>
      <c r="R27" s="44"/>
      <c r="S27" s="44"/>
      <c r="T27" s="45" t="str">
        <f aca="false">IF(Q27="","",Q27)</f>
        <v/>
      </c>
      <c r="U27" s="45"/>
      <c r="V27" s="45"/>
      <c r="W27" s="44" t="str">
        <f aca="false">IF(T27="","",T27)</f>
        <v/>
      </c>
      <c r="X27" s="44"/>
      <c r="Y27" s="44"/>
      <c r="Z27" s="45" t="str">
        <f aca="false">IF(W27="","",W27)</f>
        <v/>
      </c>
      <c r="AA27" s="45"/>
      <c r="AB27" s="45"/>
      <c r="AC27" s="44" t="str">
        <f aca="false">IF(Z27="","",Z27)</f>
        <v/>
      </c>
      <c r="AD27" s="44"/>
      <c r="AE27" s="44"/>
      <c r="AH27" s="41"/>
    </row>
    <row r="28" customFormat="false" ht="12.8" hidden="false" customHeight="false" outlineLevel="0" collapsed="false">
      <c r="A28" s="49"/>
      <c r="B28" s="45" t="str">
        <f aca="false">IF(B27="","",B27+1)</f>
        <v/>
      </c>
      <c r="C28" s="45"/>
      <c r="D28" s="45"/>
      <c r="E28" s="44" t="str">
        <f aca="false">IF(B28="",IF(E27="","",E27+1),IF(E27="","",B28))</f>
        <v/>
      </c>
      <c r="F28" s="44"/>
      <c r="G28" s="44"/>
      <c r="H28" s="45" t="str">
        <f aca="false">IF(E28="",IF(H27="","",H27+1),IF(H27="","",E28))</f>
        <v/>
      </c>
      <c r="I28" s="45"/>
      <c r="J28" s="45"/>
      <c r="K28" s="44" t="str">
        <f aca="false">IF(H28="",IF(K27="","",K27+1),IF(K27="","",H28))</f>
        <v/>
      </c>
      <c r="L28" s="44"/>
      <c r="M28" s="44"/>
      <c r="N28" s="45" t="str">
        <f aca="false">IF(K28="",IF(N27="","",N27+1),IF(N27="","",K28))</f>
        <v/>
      </c>
      <c r="O28" s="45"/>
      <c r="P28" s="45"/>
      <c r="Q28" s="44" t="str">
        <f aca="false">IF(N28="",IF(Q27="","",Q27+1),IF(Q27="","",N28))</f>
        <v/>
      </c>
      <c r="R28" s="44"/>
      <c r="S28" s="44"/>
      <c r="T28" s="45" t="str">
        <f aca="false">IF(Q28="",IF(T27="","",T27+1),IF(T27="","",Q28))</f>
        <v/>
      </c>
      <c r="U28" s="45"/>
      <c r="V28" s="45"/>
      <c r="W28" s="44" t="str">
        <f aca="false">IF(T28="",IF(W27="","",W27+1),IF(W27="","",T28))</f>
        <v/>
      </c>
      <c r="X28" s="44"/>
      <c r="Y28" s="44"/>
      <c r="Z28" s="45" t="str">
        <f aca="false">IF(W28="",IF(Z27="","",Z27+1),IF(Z27="","",W28))</f>
        <v/>
      </c>
      <c r="AA28" s="45"/>
      <c r="AB28" s="45"/>
      <c r="AC28" s="44" t="str">
        <f aca="false">IF(Z28="",IF(AC27="","",AC27+1),IF(AC27="","",Z28))</f>
        <v/>
      </c>
      <c r="AD28" s="44"/>
      <c r="AE28" s="44"/>
      <c r="AH28" s="41"/>
    </row>
    <row r="29" customFormat="false" ht="12.8" hidden="false" customHeight="false" outlineLevel="0" collapsed="false">
      <c r="A29" s="48"/>
      <c r="B29" s="38"/>
      <c r="C29" s="38"/>
      <c r="D29" s="38"/>
      <c r="E29" s="39" t="str">
        <f aca="false">IF(B29="","",B29)</f>
        <v/>
      </c>
      <c r="F29" s="39"/>
      <c r="G29" s="39"/>
      <c r="H29" s="40" t="str">
        <f aca="false">IF(E29="","",E29)</f>
        <v/>
      </c>
      <c r="I29" s="40"/>
      <c r="J29" s="40"/>
      <c r="K29" s="39" t="str">
        <f aca="false">IF(H29="","",H29)</f>
        <v/>
      </c>
      <c r="L29" s="39"/>
      <c r="M29" s="39"/>
      <c r="N29" s="40" t="str">
        <f aca="false">IF(K29="","",K29)</f>
        <v/>
      </c>
      <c r="O29" s="40"/>
      <c r="P29" s="40"/>
      <c r="Q29" s="39" t="str">
        <f aca="false">IF(N29="","",N29)</f>
        <v/>
      </c>
      <c r="R29" s="39"/>
      <c r="S29" s="39"/>
      <c r="T29" s="40" t="str">
        <f aca="false">IF(Q29="","",Q29)</f>
        <v/>
      </c>
      <c r="U29" s="40"/>
      <c r="V29" s="40"/>
      <c r="W29" s="39" t="str">
        <f aca="false">IF(T29="","",T29)</f>
        <v/>
      </c>
      <c r="X29" s="39"/>
      <c r="Y29" s="39"/>
      <c r="Z29" s="40" t="str">
        <f aca="false">IF(W29="","",W29)</f>
        <v/>
      </c>
      <c r="AA29" s="40"/>
      <c r="AB29" s="40"/>
      <c r="AC29" s="39" t="str">
        <f aca="false">IF(Z29="","",Z29)</f>
        <v/>
      </c>
      <c r="AD29" s="39"/>
      <c r="AE29" s="39"/>
      <c r="AH29" s="41"/>
    </row>
    <row r="30" customFormat="false" ht="12.8" hidden="false" customHeight="false" outlineLevel="0" collapsed="false">
      <c r="A30" s="48"/>
      <c r="B30" s="40" t="str">
        <f aca="false">IF(B29="","",B29+1)</f>
        <v/>
      </c>
      <c r="C30" s="40"/>
      <c r="D30" s="40"/>
      <c r="E30" s="39" t="str">
        <f aca="false">IF(B30="",IF(E29="","",E29+1),IF(E29="","",B30))</f>
        <v/>
      </c>
      <c r="F30" s="39"/>
      <c r="G30" s="39"/>
      <c r="H30" s="40" t="str">
        <f aca="false">IF(E30="",IF(H29="","",H29+1),IF(H29="","",E30))</f>
        <v/>
      </c>
      <c r="I30" s="40"/>
      <c r="J30" s="40"/>
      <c r="K30" s="39" t="str">
        <f aca="false">IF(H30="",IF(K29="","",K29+1),IF(K29="","",H30))</f>
        <v/>
      </c>
      <c r="L30" s="39"/>
      <c r="M30" s="39"/>
      <c r="N30" s="40" t="str">
        <f aca="false">IF(K30="",IF(N29="","",N29+1),IF(N29="","",K30))</f>
        <v/>
      </c>
      <c r="O30" s="40"/>
      <c r="P30" s="40"/>
      <c r="Q30" s="39" t="str">
        <f aca="false">IF(N30="",IF(Q29="","",Q29+1),IF(Q29="","",N30))</f>
        <v/>
      </c>
      <c r="R30" s="39"/>
      <c r="S30" s="39"/>
      <c r="T30" s="40" t="str">
        <f aca="false">IF(Q30="",IF(T29="","",T29+1),IF(T29="","",Q30))</f>
        <v/>
      </c>
      <c r="U30" s="40"/>
      <c r="V30" s="40"/>
      <c r="W30" s="39" t="str">
        <f aca="false">IF(T30="",IF(W29="","",W29+1),IF(W29="","",T30))</f>
        <v/>
      </c>
      <c r="X30" s="39"/>
      <c r="Y30" s="39"/>
      <c r="Z30" s="40" t="str">
        <f aca="false">IF(W30="",IF(Z29="","",Z29+1),IF(Z29="","",W30))</f>
        <v/>
      </c>
      <c r="AA30" s="40"/>
      <c r="AB30" s="40"/>
      <c r="AC30" s="39" t="str">
        <f aca="false">IF(Z30="",IF(AC29="","",AC29+1),IF(AC29="","",Z30))</f>
        <v/>
      </c>
      <c r="AD30" s="39"/>
      <c r="AE30" s="39"/>
      <c r="AH30" s="41"/>
    </row>
    <row r="31" customFormat="false" ht="12.8" hidden="false" customHeight="false" outlineLevel="0" collapsed="false">
      <c r="A31" s="49"/>
      <c r="B31" s="43"/>
      <c r="C31" s="43"/>
      <c r="D31" s="43"/>
      <c r="E31" s="44" t="str">
        <f aca="false">IF(B31="","",B31)</f>
        <v/>
      </c>
      <c r="F31" s="44"/>
      <c r="G31" s="44"/>
      <c r="H31" s="45" t="str">
        <f aca="false">IF(E31="","",E31)</f>
        <v/>
      </c>
      <c r="I31" s="45"/>
      <c r="J31" s="45"/>
      <c r="K31" s="44" t="str">
        <f aca="false">IF(H31="","",H31)</f>
        <v/>
      </c>
      <c r="L31" s="44"/>
      <c r="M31" s="44"/>
      <c r="N31" s="45" t="str">
        <f aca="false">IF(K31="","",K31)</f>
        <v/>
      </c>
      <c r="O31" s="45"/>
      <c r="P31" s="45"/>
      <c r="Q31" s="44" t="str">
        <f aca="false">IF(N31="","",N31)</f>
        <v/>
      </c>
      <c r="R31" s="44"/>
      <c r="S31" s="44"/>
      <c r="T31" s="45" t="str">
        <f aca="false">IF(Q31="","",Q31)</f>
        <v/>
      </c>
      <c r="U31" s="45"/>
      <c r="V31" s="45"/>
      <c r="W31" s="44" t="str">
        <f aca="false">IF(T31="","",T31)</f>
        <v/>
      </c>
      <c r="X31" s="44"/>
      <c r="Y31" s="44"/>
      <c r="Z31" s="45" t="str">
        <f aca="false">IF(W31="","",W31)</f>
        <v/>
      </c>
      <c r="AA31" s="45"/>
      <c r="AB31" s="45"/>
      <c r="AC31" s="44" t="str">
        <f aca="false">IF(Z31="","",Z31)</f>
        <v/>
      </c>
      <c r="AD31" s="44"/>
      <c r="AE31" s="44"/>
      <c r="AH31" s="41"/>
    </row>
    <row r="32" customFormat="false" ht="12.8" hidden="false" customHeight="false" outlineLevel="0" collapsed="false">
      <c r="A32" s="49"/>
      <c r="B32" s="45" t="str">
        <f aca="false">IF(B31="","",B31+1)</f>
        <v/>
      </c>
      <c r="C32" s="45"/>
      <c r="D32" s="45"/>
      <c r="E32" s="44" t="str">
        <f aca="false">IF(B32="",IF(E31="","",E31+1),IF(E31="","",B32))</f>
        <v/>
      </c>
      <c r="F32" s="44"/>
      <c r="G32" s="44"/>
      <c r="H32" s="45" t="str">
        <f aca="false">IF(E32="",IF(H31="","",H31+1),IF(H31="","",E32))</f>
        <v/>
      </c>
      <c r="I32" s="45"/>
      <c r="J32" s="45"/>
      <c r="K32" s="44" t="str">
        <f aca="false">IF(H32="",IF(K31="","",K31+1),IF(K31="","",H32))</f>
        <v/>
      </c>
      <c r="L32" s="44"/>
      <c r="M32" s="44"/>
      <c r="N32" s="45" t="str">
        <f aca="false">IF(K32="",IF(N31="","",N31+1),IF(N31="","",K32))</f>
        <v/>
      </c>
      <c r="O32" s="45"/>
      <c r="P32" s="45"/>
      <c r="Q32" s="44" t="str">
        <f aca="false">IF(N32="",IF(Q31="","",Q31+1),IF(Q31="","",N32))</f>
        <v/>
      </c>
      <c r="R32" s="44"/>
      <c r="S32" s="44"/>
      <c r="T32" s="45" t="str">
        <f aca="false">IF(Q32="",IF(T31="","",T31+1),IF(T31="","",Q32))</f>
        <v/>
      </c>
      <c r="U32" s="45"/>
      <c r="V32" s="45"/>
      <c r="W32" s="44" t="str">
        <f aca="false">IF(T32="",IF(W31="","",W31+1),IF(W31="","",T32))</f>
        <v/>
      </c>
      <c r="X32" s="44"/>
      <c r="Y32" s="44"/>
      <c r="Z32" s="45" t="str">
        <f aca="false">IF(W32="",IF(Z31="","",Z31+1),IF(Z31="","",W32))</f>
        <v/>
      </c>
      <c r="AA32" s="45"/>
      <c r="AB32" s="45"/>
      <c r="AC32" s="44" t="str">
        <f aca="false">IF(Z32="",IF(AC31="","",AC31+1),IF(AC31="","",Z32))</f>
        <v/>
      </c>
      <c r="AD32" s="44"/>
      <c r="AE32" s="44"/>
      <c r="AH32" s="41"/>
    </row>
    <row r="33" customFormat="false" ht="12.8" hidden="false" customHeight="false" outlineLevel="0" collapsed="false">
      <c r="A33" s="48"/>
      <c r="B33" s="38"/>
      <c r="C33" s="38"/>
      <c r="D33" s="38"/>
      <c r="E33" s="39" t="str">
        <f aca="false">IF(B33="","",B33)</f>
        <v/>
      </c>
      <c r="F33" s="39"/>
      <c r="G33" s="39"/>
      <c r="H33" s="40" t="str">
        <f aca="false">IF(E33="","",E33)</f>
        <v/>
      </c>
      <c r="I33" s="40"/>
      <c r="J33" s="40"/>
      <c r="K33" s="39" t="str">
        <f aca="false">IF(H33="","",H33)</f>
        <v/>
      </c>
      <c r="L33" s="39"/>
      <c r="M33" s="39"/>
      <c r="N33" s="40" t="str">
        <f aca="false">IF(K33="","",K33)</f>
        <v/>
      </c>
      <c r="O33" s="40"/>
      <c r="P33" s="40"/>
      <c r="Q33" s="39" t="str">
        <f aca="false">IF(N33="","",N33)</f>
        <v/>
      </c>
      <c r="R33" s="39"/>
      <c r="S33" s="39"/>
      <c r="T33" s="40" t="str">
        <f aca="false">IF(Q33="","",Q33)</f>
        <v/>
      </c>
      <c r="U33" s="40"/>
      <c r="V33" s="40"/>
      <c r="W33" s="39" t="str">
        <f aca="false">IF(T33="","",T33)</f>
        <v/>
      </c>
      <c r="X33" s="39"/>
      <c r="Y33" s="39"/>
      <c r="Z33" s="40" t="str">
        <f aca="false">IF(W33="","",W33)</f>
        <v/>
      </c>
      <c r="AA33" s="40"/>
      <c r="AB33" s="40"/>
      <c r="AC33" s="39" t="str">
        <f aca="false">IF(Z33="","",Z33)</f>
        <v/>
      </c>
      <c r="AD33" s="39"/>
      <c r="AE33" s="39"/>
      <c r="AH33" s="41"/>
    </row>
    <row r="34" customFormat="false" ht="35.35" hidden="false" customHeight="true" outlineLevel="0" collapsed="false">
      <c r="A34" s="48"/>
      <c r="B34" s="40" t="str">
        <f aca="false">IF(B33="","",B33+1)</f>
        <v/>
      </c>
      <c r="C34" s="40"/>
      <c r="D34" s="40"/>
      <c r="E34" s="39" t="str">
        <f aca="false">IF(B34="",IF(E33="","",E33+1),IF(E33="","",B34))</f>
        <v/>
      </c>
      <c r="F34" s="39"/>
      <c r="G34" s="39"/>
      <c r="H34" s="40" t="str">
        <f aca="false">IF(E34="",IF(H33="","",H33+1),IF(H33="","",E34))</f>
        <v/>
      </c>
      <c r="I34" s="40"/>
      <c r="J34" s="40"/>
      <c r="K34" s="39" t="str">
        <f aca="false">IF(H34="",IF(K33="","",K33+1),IF(K33="","",H34))</f>
        <v/>
      </c>
      <c r="L34" s="39"/>
      <c r="M34" s="39"/>
      <c r="N34" s="40" t="str">
        <f aca="false">IF(K34="",IF(N33="","",N33+1),IF(N33="","",K34))</f>
        <v/>
      </c>
      <c r="O34" s="40"/>
      <c r="P34" s="40"/>
      <c r="Q34" s="39" t="str">
        <f aca="false">IF(N34="",IF(Q33="","",Q33+1),IF(Q33="","",N34))</f>
        <v/>
      </c>
      <c r="R34" s="39"/>
      <c r="S34" s="39"/>
      <c r="T34" s="40" t="str">
        <f aca="false">IF(Q34="",IF(T33="","",T33+1),IF(T33="","",Q34))</f>
        <v/>
      </c>
      <c r="U34" s="40"/>
      <c r="V34" s="40"/>
      <c r="W34" s="39" t="str">
        <f aca="false">IF(T34="",IF(W33="","",W33+1),IF(W33="","",T34))</f>
        <v/>
      </c>
      <c r="X34" s="39"/>
      <c r="Y34" s="39"/>
      <c r="Z34" s="40" t="str">
        <f aca="false">IF(W34="",IF(Z33="","",Z33+1),IF(Z33="","",W34))</f>
        <v/>
      </c>
      <c r="AA34" s="40"/>
      <c r="AB34" s="40"/>
      <c r="AC34" s="39" t="str">
        <f aca="false">IF(Z34="",IF(AC33="","",AC33+1),IF(AC33="","",Z34))</f>
        <v/>
      </c>
      <c r="AD34" s="39"/>
      <c r="AE34" s="39"/>
      <c r="AH34" s="41"/>
    </row>
    <row r="35" customFormat="false" ht="18.55" hidden="false" customHeight="true" outlineLevel="0" collapsed="false">
      <c r="A35" s="49"/>
      <c r="B35" s="43"/>
      <c r="C35" s="43"/>
      <c r="D35" s="43"/>
      <c r="E35" s="44" t="str">
        <f aca="false">IF(B35="","",B35)</f>
        <v/>
      </c>
      <c r="F35" s="44"/>
      <c r="G35" s="44"/>
      <c r="H35" s="45" t="str">
        <f aca="false">IF(E35="","",E35)</f>
        <v/>
      </c>
      <c r="I35" s="45"/>
      <c r="J35" s="45"/>
      <c r="K35" s="44" t="str">
        <f aca="false">IF(H35="","",H35)</f>
        <v/>
      </c>
      <c r="L35" s="44"/>
      <c r="M35" s="44"/>
      <c r="N35" s="45" t="str">
        <f aca="false">IF(K35="","",K35)</f>
        <v/>
      </c>
      <c r="O35" s="45"/>
      <c r="P35" s="45"/>
      <c r="Q35" s="44" t="str">
        <f aca="false">IF(N35="","",N35)</f>
        <v/>
      </c>
      <c r="R35" s="44"/>
      <c r="S35" s="44"/>
      <c r="T35" s="45" t="str">
        <f aca="false">IF(Q35="","",Q35)</f>
        <v/>
      </c>
      <c r="U35" s="45"/>
      <c r="V35" s="45"/>
      <c r="W35" s="44" t="str">
        <f aca="false">IF(T35="","",T35)</f>
        <v/>
      </c>
      <c r="X35" s="44"/>
      <c r="Y35" s="44"/>
      <c r="Z35" s="45" t="str">
        <f aca="false">IF(W35="","",W35)</f>
        <v/>
      </c>
      <c r="AA35" s="45"/>
      <c r="AB35" s="45"/>
      <c r="AC35" s="44" t="str">
        <f aca="false">IF(Z35="","",Z35)</f>
        <v/>
      </c>
      <c r="AD35" s="44"/>
      <c r="AE35" s="44"/>
      <c r="AH35" s="41"/>
    </row>
    <row r="36" customFormat="false" ht="12.8" hidden="false" customHeight="false" outlineLevel="0" collapsed="false">
      <c r="A36" s="49"/>
      <c r="B36" s="45" t="str">
        <f aca="false">IF(B35="","",B35+1)</f>
        <v/>
      </c>
      <c r="C36" s="45"/>
      <c r="D36" s="45"/>
      <c r="E36" s="44" t="str">
        <f aca="false">IF(B36="",IF(E35="","",E35+1),IF(E35="","",B36))</f>
        <v/>
      </c>
      <c r="F36" s="44"/>
      <c r="G36" s="44"/>
      <c r="H36" s="45" t="str">
        <f aca="false">IF(E36="",IF(H35="","",H35+1),IF(H35="","",E36))</f>
        <v/>
      </c>
      <c r="I36" s="45"/>
      <c r="J36" s="45"/>
      <c r="K36" s="44" t="str">
        <f aca="false">IF(H36="",IF(K35="","",K35+1),IF(K35="","",H36))</f>
        <v/>
      </c>
      <c r="L36" s="44"/>
      <c r="M36" s="44"/>
      <c r="N36" s="45" t="str">
        <f aca="false">IF(K36="",IF(N35="","",N35+1),IF(N35="","",K36))</f>
        <v/>
      </c>
      <c r="O36" s="45"/>
      <c r="P36" s="45"/>
      <c r="Q36" s="44" t="str">
        <f aca="false">IF(N36="",IF(Q35="","",Q35+1),IF(Q35="","",N36))</f>
        <v/>
      </c>
      <c r="R36" s="44"/>
      <c r="S36" s="44"/>
      <c r="T36" s="45" t="str">
        <f aca="false">IF(Q36="",IF(T35="","",T35+1),IF(T35="","",Q36))</f>
        <v/>
      </c>
      <c r="U36" s="45"/>
      <c r="V36" s="45"/>
      <c r="W36" s="44" t="str">
        <f aca="false">IF(T36="",IF(W35="","",W35+1),IF(W35="","",T36))</f>
        <v/>
      </c>
      <c r="X36" s="44"/>
      <c r="Y36" s="44"/>
      <c r="Z36" s="45" t="str">
        <f aca="false">IF(W36="",IF(Z35="","",Z35+1),IF(Z35="","",W36))</f>
        <v/>
      </c>
      <c r="AA36" s="45"/>
      <c r="AB36" s="45"/>
      <c r="AC36" s="44" t="str">
        <f aca="false">IF(Z36="",IF(AC35="","",AC35+1),IF(AC35="","",Z36))</f>
        <v/>
      </c>
      <c r="AD36" s="44"/>
      <c r="AE36" s="44"/>
      <c r="AH36" s="41"/>
    </row>
    <row r="37" customFormat="false" ht="12.8" hidden="false" customHeight="false" outlineLevel="0" collapsed="false">
      <c r="A37" s="48"/>
      <c r="B37" s="38"/>
      <c r="C37" s="38"/>
      <c r="D37" s="38"/>
      <c r="E37" s="39" t="str">
        <f aca="false">IF(B37="","",B37)</f>
        <v/>
      </c>
      <c r="F37" s="39"/>
      <c r="G37" s="39"/>
      <c r="H37" s="40" t="str">
        <f aca="false">IF(E37="","",E37)</f>
        <v/>
      </c>
      <c r="I37" s="40"/>
      <c r="J37" s="40"/>
      <c r="K37" s="39" t="str">
        <f aca="false">IF(H37="","",H37)</f>
        <v/>
      </c>
      <c r="L37" s="39"/>
      <c r="M37" s="39"/>
      <c r="N37" s="40" t="str">
        <f aca="false">IF(K37="","",K37)</f>
        <v/>
      </c>
      <c r="O37" s="40"/>
      <c r="P37" s="40"/>
      <c r="Q37" s="39" t="str">
        <f aca="false">IF(N37="","",N37)</f>
        <v/>
      </c>
      <c r="R37" s="39"/>
      <c r="S37" s="39"/>
      <c r="T37" s="40" t="str">
        <f aca="false">IF(Q37="","",Q37)</f>
        <v/>
      </c>
      <c r="U37" s="40"/>
      <c r="V37" s="40"/>
      <c r="W37" s="39" t="str">
        <f aca="false">IF(T37="","",T37)</f>
        <v/>
      </c>
      <c r="X37" s="39"/>
      <c r="Y37" s="39"/>
      <c r="Z37" s="40" t="str">
        <f aca="false">IF(W37="","",W37)</f>
        <v/>
      </c>
      <c r="AA37" s="40"/>
      <c r="AB37" s="40"/>
      <c r="AC37" s="39" t="str">
        <f aca="false">IF(Z37="","",Z37)</f>
        <v/>
      </c>
      <c r="AD37" s="39"/>
      <c r="AE37" s="39"/>
      <c r="AH37" s="41"/>
    </row>
    <row r="38" customFormat="false" ht="12.8" hidden="false" customHeight="false" outlineLevel="0" collapsed="false">
      <c r="A38" s="48"/>
      <c r="B38" s="40" t="str">
        <f aca="false">IF(B37="","",B37+1)</f>
        <v/>
      </c>
      <c r="C38" s="40"/>
      <c r="D38" s="40"/>
      <c r="E38" s="39" t="str">
        <f aca="false">IF(B38="",IF(E37="","",E37+1),IF(E37="","",B38))</f>
        <v/>
      </c>
      <c r="F38" s="39"/>
      <c r="G38" s="39"/>
      <c r="H38" s="40" t="str">
        <f aca="false">IF(E38="",IF(H37="","",H37+1),IF(H37="","",E38))</f>
        <v/>
      </c>
      <c r="I38" s="40"/>
      <c r="J38" s="40"/>
      <c r="K38" s="39" t="str">
        <f aca="false">IF(H38="",IF(K37="","",K37+1),IF(K37="","",H38))</f>
        <v/>
      </c>
      <c r="L38" s="39"/>
      <c r="M38" s="39"/>
      <c r="N38" s="40" t="str">
        <f aca="false">IF(K38="",IF(N37="","",N37+1),IF(N37="","",K38))</f>
        <v/>
      </c>
      <c r="O38" s="40"/>
      <c r="P38" s="40"/>
      <c r="Q38" s="39" t="str">
        <f aca="false">IF(N38="",IF(Q37="","",Q37+1),IF(Q37="","",N38))</f>
        <v/>
      </c>
      <c r="R38" s="39"/>
      <c r="S38" s="39"/>
      <c r="T38" s="40" t="str">
        <f aca="false">IF(Q38="",IF(T37="","",T37+1),IF(T37="","",Q38))</f>
        <v/>
      </c>
      <c r="U38" s="40"/>
      <c r="V38" s="40"/>
      <c r="W38" s="39" t="str">
        <f aca="false">IF(T38="",IF(W37="","",W37+1),IF(W37="","",T38))</f>
        <v/>
      </c>
      <c r="X38" s="39"/>
      <c r="Y38" s="39"/>
      <c r="Z38" s="40" t="str">
        <f aca="false">IF(W38="",IF(Z37="","",Z37+1),IF(Z37="","",W38))</f>
        <v/>
      </c>
      <c r="AA38" s="40"/>
      <c r="AB38" s="40"/>
      <c r="AC38" s="39" t="str">
        <f aca="false">IF(Z38="",IF(AC37="","",AC37+1),IF(AC37="","",Z38))</f>
        <v/>
      </c>
      <c r="AD38" s="39"/>
      <c r="AE38" s="39"/>
      <c r="AH38" s="41"/>
    </row>
    <row r="39" customFormat="false" ht="12.8" hidden="false" customHeight="false" outlineLevel="0" collapsed="false">
      <c r="A39" s="49"/>
      <c r="B39" s="43"/>
      <c r="C39" s="43"/>
      <c r="D39" s="43"/>
      <c r="E39" s="44" t="str">
        <f aca="false">IF(B39="","",B39)</f>
        <v/>
      </c>
      <c r="F39" s="44"/>
      <c r="G39" s="44"/>
      <c r="H39" s="45" t="str">
        <f aca="false">IF(E39="","",E39)</f>
        <v/>
      </c>
      <c r="I39" s="45"/>
      <c r="J39" s="45"/>
      <c r="K39" s="44" t="str">
        <f aca="false">IF(H39="","",H39)</f>
        <v/>
      </c>
      <c r="L39" s="44"/>
      <c r="M39" s="44"/>
      <c r="N39" s="45" t="str">
        <f aca="false">IF(K39="","",K39)</f>
        <v/>
      </c>
      <c r="O39" s="45"/>
      <c r="P39" s="45"/>
      <c r="Q39" s="44" t="str">
        <f aca="false">IF(N39="","",N39)</f>
        <v/>
      </c>
      <c r="R39" s="44"/>
      <c r="S39" s="44"/>
      <c r="T39" s="45" t="str">
        <f aca="false">IF(Q39="","",Q39)</f>
        <v/>
      </c>
      <c r="U39" s="45"/>
      <c r="V39" s="45"/>
      <c r="W39" s="44" t="str">
        <f aca="false">IF(T39="","",T39)</f>
        <v/>
      </c>
      <c r="X39" s="44"/>
      <c r="Y39" s="44"/>
      <c r="Z39" s="45" t="str">
        <f aca="false">IF(W39="","",W39)</f>
        <v/>
      </c>
      <c r="AA39" s="45"/>
      <c r="AB39" s="45"/>
      <c r="AC39" s="44" t="str">
        <f aca="false">IF(Z39="","",Z39)</f>
        <v/>
      </c>
      <c r="AD39" s="44"/>
      <c r="AE39" s="44"/>
      <c r="AH39" s="41"/>
    </row>
    <row r="40" customFormat="false" ht="12.8" hidden="false" customHeight="false" outlineLevel="0" collapsed="false">
      <c r="A40" s="49"/>
      <c r="B40" s="45" t="str">
        <f aca="false">IF(B39="","",B39+1)</f>
        <v/>
      </c>
      <c r="C40" s="45"/>
      <c r="D40" s="45"/>
      <c r="E40" s="44" t="str">
        <f aca="false">IF(B40="",IF(E39="","",E39+1),IF(E39="","",B40))</f>
        <v/>
      </c>
      <c r="F40" s="44"/>
      <c r="G40" s="44"/>
      <c r="H40" s="45" t="str">
        <f aca="false">IF(E40="",IF(H39="","",H39+1),IF(H39="","",E40))</f>
        <v/>
      </c>
      <c r="I40" s="45"/>
      <c r="J40" s="45"/>
      <c r="K40" s="44" t="str">
        <f aca="false">IF(H40="",IF(K39="","",K39+1),IF(K39="","",H40))</f>
        <v/>
      </c>
      <c r="L40" s="44"/>
      <c r="M40" s="44"/>
      <c r="N40" s="45" t="str">
        <f aca="false">IF(K40="",IF(N39="","",N39+1),IF(N39="","",K40))</f>
        <v/>
      </c>
      <c r="O40" s="45"/>
      <c r="P40" s="45"/>
      <c r="Q40" s="44" t="str">
        <f aca="false">IF(N40="",IF(Q39="","",Q39+1),IF(Q39="","",N40))</f>
        <v/>
      </c>
      <c r="R40" s="44"/>
      <c r="S40" s="44"/>
      <c r="T40" s="45" t="str">
        <f aca="false">IF(Q40="",IF(T39="","",T39+1),IF(T39="","",Q40))</f>
        <v/>
      </c>
      <c r="U40" s="45"/>
      <c r="V40" s="45"/>
      <c r="W40" s="44" t="str">
        <f aca="false">IF(T40="",IF(W39="","",W39+1),IF(W39="","",T40))</f>
        <v/>
      </c>
      <c r="X40" s="44"/>
      <c r="Y40" s="44"/>
      <c r="Z40" s="45" t="str">
        <f aca="false">IF(W40="",IF(Z39="","",Z39+1),IF(Z39="","",W40))</f>
        <v/>
      </c>
      <c r="AA40" s="45"/>
      <c r="AB40" s="45"/>
      <c r="AC40" s="44" t="str">
        <f aca="false">IF(Z40="",IF(AC39="","",AC39+1),IF(AC39="","",Z40))</f>
        <v/>
      </c>
      <c r="AD40" s="44"/>
      <c r="AE40" s="44"/>
      <c r="AH40" s="41"/>
    </row>
    <row r="41" customFormat="false" ht="12.8" hidden="false" customHeight="false" outlineLevel="0" collapsed="false">
      <c r="A41" s="48"/>
      <c r="B41" s="38"/>
      <c r="C41" s="38"/>
      <c r="D41" s="38"/>
      <c r="E41" s="39" t="str">
        <f aca="false">IF(B41="","",B41)</f>
        <v/>
      </c>
      <c r="F41" s="39"/>
      <c r="G41" s="39"/>
      <c r="H41" s="40" t="str">
        <f aca="false">IF(E41="","",E41)</f>
        <v/>
      </c>
      <c r="I41" s="40"/>
      <c r="J41" s="40"/>
      <c r="K41" s="39" t="str">
        <f aca="false">IF(H41="","",H41)</f>
        <v/>
      </c>
      <c r="L41" s="39"/>
      <c r="M41" s="39"/>
      <c r="N41" s="40" t="str">
        <f aca="false">IF(K41="","",K41)</f>
        <v/>
      </c>
      <c r="O41" s="40"/>
      <c r="P41" s="40"/>
      <c r="Q41" s="39" t="str">
        <f aca="false">IF(N41="","",N41)</f>
        <v/>
      </c>
      <c r="R41" s="39"/>
      <c r="S41" s="39"/>
      <c r="T41" s="40" t="str">
        <f aca="false">IF(Q41="","",Q41)</f>
        <v/>
      </c>
      <c r="U41" s="40"/>
      <c r="V41" s="40"/>
      <c r="W41" s="39" t="str">
        <f aca="false">IF(T41="","",T41)</f>
        <v/>
      </c>
      <c r="X41" s="39"/>
      <c r="Y41" s="39"/>
      <c r="Z41" s="40" t="str">
        <f aca="false">IF(W41="","",W41)</f>
        <v/>
      </c>
      <c r="AA41" s="40"/>
      <c r="AB41" s="40"/>
      <c r="AC41" s="39" t="str">
        <f aca="false">IF(Z41="","",Z41)</f>
        <v/>
      </c>
      <c r="AD41" s="39"/>
      <c r="AE41" s="39"/>
      <c r="AF41" s="15"/>
      <c r="AG41" s="15"/>
      <c r="AH41" s="50"/>
      <c r="AI41" s="15"/>
      <c r="AJ41" s="15"/>
    </row>
    <row r="42" customFormat="false" ht="12.8" hidden="false" customHeight="false" outlineLevel="0" collapsed="false">
      <c r="A42" s="48"/>
      <c r="B42" s="40" t="str">
        <f aca="false">IF(B41="","",B41+1)</f>
        <v/>
      </c>
      <c r="C42" s="40"/>
      <c r="D42" s="40"/>
      <c r="E42" s="39" t="str">
        <f aca="false">IF(B42="",IF(E41="","",E41+1),IF(E41="","",B42))</f>
        <v/>
      </c>
      <c r="F42" s="39"/>
      <c r="G42" s="39"/>
      <c r="H42" s="40" t="str">
        <f aca="false">IF(E42="",IF(H41="","",H41+1),IF(H41="","",E42))</f>
        <v/>
      </c>
      <c r="I42" s="40"/>
      <c r="J42" s="40"/>
      <c r="K42" s="39" t="str">
        <f aca="false">IF(H42="",IF(K41="","",K41+1),IF(K41="","",H42))</f>
        <v/>
      </c>
      <c r="L42" s="39"/>
      <c r="M42" s="39"/>
      <c r="N42" s="40" t="str">
        <f aca="false">IF(K42="",IF(N41="","",N41+1),IF(N41="","",K42))</f>
        <v/>
      </c>
      <c r="O42" s="40"/>
      <c r="P42" s="40"/>
      <c r="Q42" s="39" t="str">
        <f aca="false">IF(N42="",IF(Q41="","",Q41+1),IF(Q41="","",N42))</f>
        <v/>
      </c>
      <c r="R42" s="39"/>
      <c r="S42" s="39"/>
      <c r="T42" s="40" t="str">
        <f aca="false">IF(Q42="",IF(T41="","",T41+1),IF(T41="","",Q42))</f>
        <v/>
      </c>
      <c r="U42" s="40"/>
      <c r="V42" s="40"/>
      <c r="W42" s="39" t="str">
        <f aca="false">IF(T42="",IF(W41="","",W41+1),IF(W41="","",T42))</f>
        <v/>
      </c>
      <c r="X42" s="39"/>
      <c r="Y42" s="39"/>
      <c r="Z42" s="40" t="str">
        <f aca="false">IF(W42="",IF(Z41="","",Z41+1),IF(Z41="","",W42))</f>
        <v/>
      </c>
      <c r="AA42" s="40"/>
      <c r="AB42" s="40"/>
      <c r="AC42" s="39" t="str">
        <f aca="false">IF(Z42="",IF(AC41="","",AC41+1),IF(AC41="","",Z42))</f>
        <v/>
      </c>
      <c r="AD42" s="39"/>
      <c r="AE42" s="39"/>
      <c r="AH42" s="41"/>
    </row>
    <row r="43" customFormat="false" ht="12.8" hidden="false" customHeight="false" outlineLevel="0" collapsed="false">
      <c r="A43" s="49"/>
      <c r="B43" s="43"/>
      <c r="C43" s="43"/>
      <c r="D43" s="43"/>
      <c r="E43" s="44" t="str">
        <f aca="false">IF(B43="","",B43)</f>
        <v/>
      </c>
      <c r="F43" s="44"/>
      <c r="G43" s="44"/>
      <c r="H43" s="45" t="str">
        <f aca="false">IF(E43="","",E43)</f>
        <v/>
      </c>
      <c r="I43" s="45"/>
      <c r="J43" s="45"/>
      <c r="K43" s="44" t="str">
        <f aca="false">IF(H43="","",H43)</f>
        <v/>
      </c>
      <c r="L43" s="44"/>
      <c r="M43" s="44"/>
      <c r="N43" s="45" t="str">
        <f aca="false">IF(K43="","",K43)</f>
        <v/>
      </c>
      <c r="O43" s="45"/>
      <c r="P43" s="45"/>
      <c r="Q43" s="44" t="str">
        <f aca="false">IF(N43="","",N43)</f>
        <v/>
      </c>
      <c r="R43" s="44"/>
      <c r="S43" s="44"/>
      <c r="T43" s="45" t="str">
        <f aca="false">IF(Q43="","",Q43)</f>
        <v/>
      </c>
      <c r="U43" s="45"/>
      <c r="V43" s="45"/>
      <c r="W43" s="44" t="str">
        <f aca="false">IF(T43="","",T43)</f>
        <v/>
      </c>
      <c r="X43" s="44"/>
      <c r="Y43" s="44"/>
      <c r="Z43" s="45" t="str">
        <f aca="false">IF(W43="","",W43)</f>
        <v/>
      </c>
      <c r="AA43" s="45"/>
      <c r="AB43" s="45"/>
      <c r="AC43" s="44" t="str">
        <f aca="false">IF(Z43="","",Z43)</f>
        <v/>
      </c>
      <c r="AD43" s="44"/>
      <c r="AE43" s="44"/>
      <c r="AH43" s="41"/>
    </row>
    <row r="44" customFormat="false" ht="12.8" hidden="false" customHeight="false" outlineLevel="0" collapsed="false">
      <c r="A44" s="49"/>
      <c r="B44" s="45" t="str">
        <f aca="false">IF(B43="","",B43+1)</f>
        <v/>
      </c>
      <c r="C44" s="45"/>
      <c r="D44" s="45"/>
      <c r="E44" s="44" t="str">
        <f aca="false">IF(B44="",IF(E43="","",E43+1),IF(E43="","",B44))</f>
        <v/>
      </c>
      <c r="F44" s="44"/>
      <c r="G44" s="44"/>
      <c r="H44" s="45" t="str">
        <f aca="false">IF(E44="",IF(H43="","",H43+1),IF(H43="","",E44))</f>
        <v/>
      </c>
      <c r="I44" s="45"/>
      <c r="J44" s="45"/>
      <c r="K44" s="44" t="str">
        <f aca="false">IF(H44="",IF(K43="","",K43+1),IF(K43="","",H44))</f>
        <v/>
      </c>
      <c r="L44" s="44"/>
      <c r="M44" s="44"/>
      <c r="N44" s="45" t="str">
        <f aca="false">IF(K44="",IF(N43="","",N43+1),IF(N43="","",K44))</f>
        <v/>
      </c>
      <c r="O44" s="45"/>
      <c r="P44" s="45"/>
      <c r="Q44" s="44" t="str">
        <f aca="false">IF(N44="",IF(Q43="","",Q43+1),IF(Q43="","",N44))</f>
        <v/>
      </c>
      <c r="R44" s="44"/>
      <c r="S44" s="44"/>
      <c r="T44" s="45" t="str">
        <f aca="false">IF(Q44="",IF(T43="","",T43+1),IF(T43="","",Q44))</f>
        <v/>
      </c>
      <c r="U44" s="45"/>
      <c r="V44" s="45"/>
      <c r="W44" s="44" t="str">
        <f aca="false">IF(T44="",IF(W43="","",W43+1),IF(W43="","",T44))</f>
        <v/>
      </c>
      <c r="X44" s="44"/>
      <c r="Y44" s="44"/>
      <c r="Z44" s="45" t="str">
        <f aca="false">IF(W44="",IF(Z43="","",Z43+1),IF(Z43="","",W44))</f>
        <v/>
      </c>
      <c r="AA44" s="45"/>
      <c r="AB44" s="45"/>
      <c r="AC44" s="44" t="str">
        <f aca="false">IF(Z44="",IF(AC43="","",AC43+1),IF(AC43="","",Z44))</f>
        <v/>
      </c>
      <c r="AD44" s="44"/>
      <c r="AE44" s="44"/>
      <c r="AH44" s="41"/>
    </row>
    <row r="45" customFormat="false" ht="12.8" hidden="false" customHeight="false" outlineLevel="0" collapsed="false">
      <c r="A45" s="48"/>
      <c r="B45" s="38"/>
      <c r="C45" s="38"/>
      <c r="D45" s="38"/>
      <c r="E45" s="39" t="str">
        <f aca="false">IF(B45="","",B45)</f>
        <v/>
      </c>
      <c r="F45" s="39"/>
      <c r="G45" s="39"/>
      <c r="H45" s="40" t="str">
        <f aca="false">IF(E45="","",E45)</f>
        <v/>
      </c>
      <c r="I45" s="40"/>
      <c r="J45" s="40"/>
      <c r="K45" s="39" t="str">
        <f aca="false">IF(H45="","",H45)</f>
        <v/>
      </c>
      <c r="L45" s="39"/>
      <c r="M45" s="39"/>
      <c r="N45" s="40" t="str">
        <f aca="false">IF(K45="","",K45)</f>
        <v/>
      </c>
      <c r="O45" s="40"/>
      <c r="P45" s="40"/>
      <c r="Q45" s="39" t="str">
        <f aca="false">IF(N45="","",N45)</f>
        <v/>
      </c>
      <c r="R45" s="39"/>
      <c r="S45" s="39"/>
      <c r="T45" s="40" t="str">
        <f aca="false">IF(Q45="","",Q45)</f>
        <v/>
      </c>
      <c r="U45" s="40"/>
      <c r="V45" s="40"/>
      <c r="W45" s="39" t="str">
        <f aca="false">IF(T45="","",T45)</f>
        <v/>
      </c>
      <c r="X45" s="39"/>
      <c r="Y45" s="39"/>
      <c r="Z45" s="40" t="str">
        <f aca="false">IF(W45="","",W45)</f>
        <v/>
      </c>
      <c r="AA45" s="40"/>
      <c r="AB45" s="40"/>
      <c r="AC45" s="39" t="str">
        <f aca="false">IF(Z45="","",Z45)</f>
        <v/>
      </c>
      <c r="AD45" s="39"/>
      <c r="AE45" s="39"/>
      <c r="AH45" s="41"/>
    </row>
    <row r="46" customFormat="false" ht="12.8" hidden="false" customHeight="false" outlineLevel="0" collapsed="false">
      <c r="A46" s="48"/>
      <c r="B46" s="40" t="str">
        <f aca="false">IF(B45="","",B45+1)</f>
        <v/>
      </c>
      <c r="C46" s="40"/>
      <c r="D46" s="40"/>
      <c r="E46" s="39" t="str">
        <f aca="false">IF(B46="",IF(E45="","",E45+1),IF(E45="","",B46))</f>
        <v/>
      </c>
      <c r="F46" s="39"/>
      <c r="G46" s="39"/>
      <c r="H46" s="40" t="str">
        <f aca="false">IF(E46="",IF(H45="","",H45+1),IF(H45="","",E46))</f>
        <v/>
      </c>
      <c r="I46" s="40"/>
      <c r="J46" s="40"/>
      <c r="K46" s="39" t="str">
        <f aca="false">IF(H46="",IF(K45="","",K45+1),IF(K45="","",H46))</f>
        <v/>
      </c>
      <c r="L46" s="39"/>
      <c r="M46" s="39"/>
      <c r="N46" s="40" t="str">
        <f aca="false">IF(K46="",IF(N45="","",N45+1),IF(N45="","",K46))</f>
        <v/>
      </c>
      <c r="O46" s="40"/>
      <c r="P46" s="40"/>
      <c r="Q46" s="39" t="str">
        <f aca="false">IF(N46="",IF(Q45="","",Q45+1),IF(Q45="","",N46))</f>
        <v/>
      </c>
      <c r="R46" s="39"/>
      <c r="S46" s="39"/>
      <c r="T46" s="40" t="str">
        <f aca="false">IF(Q46="",IF(T45="","",T45+1),IF(T45="","",Q46))</f>
        <v/>
      </c>
      <c r="U46" s="40"/>
      <c r="V46" s="40"/>
      <c r="W46" s="39" t="str">
        <f aca="false">IF(T46="",IF(W45="","",W45+1),IF(W45="","",T46))</f>
        <v/>
      </c>
      <c r="X46" s="39"/>
      <c r="Y46" s="39"/>
      <c r="Z46" s="40" t="str">
        <f aca="false">IF(W46="",IF(Z45="","",Z45+1),IF(Z45="","",W46))</f>
        <v/>
      </c>
      <c r="AA46" s="40"/>
      <c r="AB46" s="40"/>
      <c r="AC46" s="39" t="str">
        <f aca="false">IF(Z46="",IF(AC45="","",AC45+1),IF(AC45="","",Z46))</f>
        <v/>
      </c>
      <c r="AD46" s="39"/>
      <c r="AE46" s="39"/>
      <c r="AH46" s="41"/>
    </row>
    <row r="47" customFormat="false" ht="12.8" hidden="false" customHeight="false" outlineLevel="0" collapsed="false">
      <c r="A47" s="49"/>
      <c r="B47" s="43"/>
      <c r="C47" s="43"/>
      <c r="D47" s="43"/>
      <c r="E47" s="44" t="str">
        <f aca="false">IF(B47="","",B47)</f>
        <v/>
      </c>
      <c r="F47" s="44"/>
      <c r="G47" s="44"/>
      <c r="H47" s="45" t="str">
        <f aca="false">IF(E47="","",E47)</f>
        <v/>
      </c>
      <c r="I47" s="45"/>
      <c r="J47" s="45"/>
      <c r="K47" s="44" t="str">
        <f aca="false">IF(H47="","",H47)</f>
        <v/>
      </c>
      <c r="L47" s="44"/>
      <c r="M47" s="44"/>
      <c r="N47" s="45" t="str">
        <f aca="false">IF(K47="","",K47)</f>
        <v/>
      </c>
      <c r="O47" s="45"/>
      <c r="P47" s="45"/>
      <c r="Q47" s="44" t="str">
        <f aca="false">IF(N47="","",N47)</f>
        <v/>
      </c>
      <c r="R47" s="44"/>
      <c r="S47" s="44"/>
      <c r="T47" s="45" t="str">
        <f aca="false">IF(Q47="","",Q47)</f>
        <v/>
      </c>
      <c r="U47" s="45"/>
      <c r="V47" s="45"/>
      <c r="W47" s="44" t="str">
        <f aca="false">IF(T47="","",T47)</f>
        <v/>
      </c>
      <c r="X47" s="44"/>
      <c r="Y47" s="44"/>
      <c r="Z47" s="45" t="str">
        <f aca="false">IF(W47="","",W47)</f>
        <v/>
      </c>
      <c r="AA47" s="45"/>
      <c r="AB47" s="45"/>
      <c r="AC47" s="44" t="str">
        <f aca="false">IF(Z47="","",Z47)</f>
        <v/>
      </c>
      <c r="AD47" s="44"/>
      <c r="AE47" s="44"/>
      <c r="AH47" s="41"/>
    </row>
    <row r="48" customFormat="false" ht="12.8" hidden="false" customHeight="false" outlineLevel="0" collapsed="false">
      <c r="A48" s="49"/>
      <c r="B48" s="45" t="str">
        <f aca="false">IF(B47="","",B47+1)</f>
        <v/>
      </c>
      <c r="C48" s="45"/>
      <c r="D48" s="45"/>
      <c r="E48" s="44" t="str">
        <f aca="false">IF(B48="",IF(E47="","",E47+1),IF(E47="","",B48))</f>
        <v/>
      </c>
      <c r="F48" s="44"/>
      <c r="G48" s="44"/>
      <c r="H48" s="45" t="str">
        <f aca="false">IF(E48="",IF(H47="","",H47+1),IF(H47="","",E48))</f>
        <v/>
      </c>
      <c r="I48" s="45"/>
      <c r="J48" s="45"/>
      <c r="K48" s="44" t="str">
        <f aca="false">IF(H48="",IF(K47="","",K47+1),IF(K47="","",H48))</f>
        <v/>
      </c>
      <c r="L48" s="44"/>
      <c r="M48" s="44"/>
      <c r="N48" s="45" t="str">
        <f aca="false">IF(K48="",IF(N47="","",N47+1),IF(N47="","",K48))</f>
        <v/>
      </c>
      <c r="O48" s="45"/>
      <c r="P48" s="45"/>
      <c r="Q48" s="44" t="str">
        <f aca="false">IF(N48="",IF(Q47="","",Q47+1),IF(Q47="","",N48))</f>
        <v/>
      </c>
      <c r="R48" s="44"/>
      <c r="S48" s="44"/>
      <c r="T48" s="45" t="str">
        <f aca="false">IF(Q48="",IF(T47="","",T47+1),IF(T47="","",Q48))</f>
        <v/>
      </c>
      <c r="U48" s="45"/>
      <c r="V48" s="45"/>
      <c r="W48" s="44" t="str">
        <f aca="false">IF(T48="",IF(W47="","",W47+1),IF(W47="","",T48))</f>
        <v/>
      </c>
      <c r="X48" s="44"/>
      <c r="Y48" s="44"/>
      <c r="Z48" s="45" t="str">
        <f aca="false">IF(W48="",IF(Z47="","",Z47+1),IF(Z47="","",W48))</f>
        <v/>
      </c>
      <c r="AA48" s="45"/>
      <c r="AB48" s="45"/>
      <c r="AC48" s="44" t="str">
        <f aca="false">IF(Z48="",IF(AC47="","",AC47+1),IF(AC47="","",Z48))</f>
        <v/>
      </c>
      <c r="AD48" s="44"/>
      <c r="AE48" s="44"/>
      <c r="AH48" s="41"/>
    </row>
    <row r="49" customFormat="false" ht="12.8" hidden="false" customHeight="false" outlineLevel="0" collapsed="false">
      <c r="A49" s="48"/>
      <c r="B49" s="38"/>
      <c r="C49" s="38"/>
      <c r="D49" s="38"/>
      <c r="E49" s="39" t="str">
        <f aca="false">IF(B49="","",B49)</f>
        <v/>
      </c>
      <c r="F49" s="39"/>
      <c r="G49" s="39"/>
      <c r="H49" s="40" t="str">
        <f aca="false">IF(E49="","",E49)</f>
        <v/>
      </c>
      <c r="I49" s="40"/>
      <c r="J49" s="40"/>
      <c r="K49" s="39" t="str">
        <f aca="false">IF(H49="","",H49)</f>
        <v/>
      </c>
      <c r="L49" s="39"/>
      <c r="M49" s="39"/>
      <c r="N49" s="40" t="str">
        <f aca="false">IF(K49="","",K49)</f>
        <v/>
      </c>
      <c r="O49" s="40"/>
      <c r="P49" s="40"/>
      <c r="Q49" s="39" t="str">
        <f aca="false">IF(N49="","",N49)</f>
        <v/>
      </c>
      <c r="R49" s="39"/>
      <c r="S49" s="39"/>
      <c r="T49" s="40" t="str">
        <f aca="false">IF(Q49="","",Q49)</f>
        <v/>
      </c>
      <c r="U49" s="40"/>
      <c r="V49" s="40"/>
      <c r="W49" s="39" t="str">
        <f aca="false">IF(T49="","",T49)</f>
        <v/>
      </c>
      <c r="X49" s="39"/>
      <c r="Y49" s="39"/>
      <c r="Z49" s="40" t="str">
        <f aca="false">IF(W49="","",W49)</f>
        <v/>
      </c>
      <c r="AA49" s="40"/>
      <c r="AB49" s="40"/>
      <c r="AC49" s="39" t="str">
        <f aca="false">IF(Z49="","",Z49)</f>
        <v/>
      </c>
      <c r="AD49" s="39"/>
      <c r="AE49" s="39"/>
      <c r="AH49" s="41"/>
    </row>
    <row r="50" customFormat="false" ht="12.8" hidden="false" customHeight="false" outlineLevel="0" collapsed="false">
      <c r="A50" s="48"/>
      <c r="B50" s="40" t="str">
        <f aca="false">IF(B49="","",B49+1)</f>
        <v/>
      </c>
      <c r="C50" s="40"/>
      <c r="D50" s="40"/>
      <c r="E50" s="39" t="str">
        <f aca="false">IF(B50="",IF(E49="","",E49+1),IF(E49="","",B50))</f>
        <v/>
      </c>
      <c r="F50" s="39"/>
      <c r="G50" s="39"/>
      <c r="H50" s="40" t="str">
        <f aca="false">IF(E50="",IF(H49="","",H49+1),IF(H49="","",E50))</f>
        <v/>
      </c>
      <c r="I50" s="40"/>
      <c r="J50" s="40"/>
      <c r="K50" s="39" t="str">
        <f aca="false">IF(H50="",IF(K49="","",K49+1),IF(K49="","",H50))</f>
        <v/>
      </c>
      <c r="L50" s="39"/>
      <c r="M50" s="39"/>
      <c r="N50" s="40" t="str">
        <f aca="false">IF(K50="",IF(N49="","",N49+1),IF(N49="","",K50))</f>
        <v/>
      </c>
      <c r="O50" s="40"/>
      <c r="P50" s="40"/>
      <c r="Q50" s="39" t="str">
        <f aca="false">IF(N50="",IF(Q49="","",Q49+1),IF(Q49="","",N50))</f>
        <v/>
      </c>
      <c r="R50" s="39"/>
      <c r="S50" s="39"/>
      <c r="T50" s="40" t="str">
        <f aca="false">IF(Q50="",IF(T49="","",T49+1),IF(T49="","",Q50))</f>
        <v/>
      </c>
      <c r="U50" s="40"/>
      <c r="V50" s="40"/>
      <c r="W50" s="39" t="str">
        <f aca="false">IF(T50="",IF(W49="","",W49+1),IF(W49="","",T50))</f>
        <v/>
      </c>
      <c r="X50" s="39"/>
      <c r="Y50" s="39"/>
      <c r="Z50" s="40" t="str">
        <f aca="false">IF(W50="",IF(Z49="","",Z49+1),IF(Z49="","",W50))</f>
        <v/>
      </c>
      <c r="AA50" s="40"/>
      <c r="AB50" s="40"/>
      <c r="AC50" s="39" t="str">
        <f aca="false">IF(Z50="",IF(AC49="","",AC49+1),IF(AC49="","",Z50))</f>
        <v/>
      </c>
      <c r="AD50" s="39"/>
      <c r="AE50" s="39"/>
      <c r="AH50" s="41"/>
    </row>
    <row r="51" customFormat="false" ht="12.8" hidden="false" customHeight="false" outlineLevel="0" collapsed="false">
      <c r="A51" s="49"/>
      <c r="B51" s="43"/>
      <c r="C51" s="43"/>
      <c r="D51" s="43"/>
      <c r="E51" s="44" t="str">
        <f aca="false">IF(B51="","",B51)</f>
        <v/>
      </c>
      <c r="F51" s="44"/>
      <c r="G51" s="44"/>
      <c r="H51" s="45" t="str">
        <f aca="false">IF(E51="","",E51)</f>
        <v/>
      </c>
      <c r="I51" s="45"/>
      <c r="J51" s="45"/>
      <c r="K51" s="44" t="str">
        <f aca="false">IF(H51="","",H51)</f>
        <v/>
      </c>
      <c r="L51" s="44"/>
      <c r="M51" s="44"/>
      <c r="N51" s="45" t="str">
        <f aca="false">IF(K51="","",K51)</f>
        <v/>
      </c>
      <c r="O51" s="45"/>
      <c r="P51" s="45"/>
      <c r="Q51" s="44" t="str">
        <f aca="false">IF(N51="","",N51)</f>
        <v/>
      </c>
      <c r="R51" s="44"/>
      <c r="S51" s="44"/>
      <c r="T51" s="45" t="str">
        <f aca="false">IF(Q51="","",Q51)</f>
        <v/>
      </c>
      <c r="U51" s="45"/>
      <c r="V51" s="45"/>
      <c r="W51" s="44" t="str">
        <f aca="false">IF(T51="","",T51)</f>
        <v/>
      </c>
      <c r="X51" s="44"/>
      <c r="Y51" s="44"/>
      <c r="Z51" s="45" t="str">
        <f aca="false">IF(W51="","",W51)</f>
        <v/>
      </c>
      <c r="AA51" s="45"/>
      <c r="AB51" s="45"/>
      <c r="AC51" s="44" t="str">
        <f aca="false">IF(Z51="","",Z51)</f>
        <v/>
      </c>
      <c r="AD51" s="44"/>
      <c r="AE51" s="44"/>
      <c r="AH51" s="41"/>
    </row>
    <row r="52" customFormat="false" ht="12.8" hidden="false" customHeight="false" outlineLevel="0" collapsed="false">
      <c r="A52" s="49"/>
      <c r="B52" s="45" t="str">
        <f aca="false">IF(B51="","",B51+1)</f>
        <v/>
      </c>
      <c r="C52" s="45"/>
      <c r="D52" s="45"/>
      <c r="E52" s="44" t="str">
        <f aca="false">IF(B52="",IF(E51="","",E51+1),IF(E51="","",B52))</f>
        <v/>
      </c>
      <c r="F52" s="44"/>
      <c r="G52" s="44"/>
      <c r="H52" s="45" t="str">
        <f aca="false">IF(E52="",IF(H51="","",H51+1),IF(H51="","",E52))</f>
        <v/>
      </c>
      <c r="I52" s="45"/>
      <c r="J52" s="45"/>
      <c r="K52" s="44" t="str">
        <f aca="false">IF(H52="",IF(K51="","",K51+1),IF(K51="","",H52))</f>
        <v/>
      </c>
      <c r="L52" s="44"/>
      <c r="M52" s="44"/>
      <c r="N52" s="45" t="str">
        <f aca="false">IF(K52="",IF(N51="","",N51+1),IF(N51="","",K52))</f>
        <v/>
      </c>
      <c r="O52" s="45"/>
      <c r="P52" s="45"/>
      <c r="Q52" s="44" t="str">
        <f aca="false">IF(N52="",IF(Q51="","",Q51+1),IF(Q51="","",N52))</f>
        <v/>
      </c>
      <c r="R52" s="44"/>
      <c r="S52" s="44"/>
      <c r="T52" s="45" t="str">
        <f aca="false">IF(Q52="",IF(T51="","",T51+1),IF(T51="","",Q52))</f>
        <v/>
      </c>
      <c r="U52" s="45"/>
      <c r="V52" s="45"/>
      <c r="W52" s="44" t="str">
        <f aca="false">IF(T52="",IF(W51="","",W51+1),IF(W51="","",T52))</f>
        <v/>
      </c>
      <c r="X52" s="44"/>
      <c r="Y52" s="44"/>
      <c r="Z52" s="45" t="str">
        <f aca="false">IF(W52="",IF(Z51="","",Z51+1),IF(Z51="","",W52))</f>
        <v/>
      </c>
      <c r="AA52" s="45"/>
      <c r="AB52" s="45"/>
      <c r="AC52" s="44" t="str">
        <f aca="false">IF(Z52="",IF(AC51="","",AC51+1),IF(AC51="","",Z52))</f>
        <v/>
      </c>
      <c r="AD52" s="44"/>
      <c r="AE52" s="44"/>
      <c r="AH52" s="41"/>
    </row>
    <row r="53" customFormat="false" ht="12.8" hidden="false" customHeight="false" outlineLevel="0" collapsed="false">
      <c r="A53" s="48"/>
      <c r="B53" s="38"/>
      <c r="C53" s="38"/>
      <c r="D53" s="38"/>
      <c r="E53" s="39" t="str">
        <f aca="false">IF(B53="","",B53)</f>
        <v/>
      </c>
      <c r="F53" s="39"/>
      <c r="G53" s="39"/>
      <c r="H53" s="40" t="str">
        <f aca="false">IF(E53="","",E53)</f>
        <v/>
      </c>
      <c r="I53" s="40"/>
      <c r="J53" s="40"/>
      <c r="K53" s="39" t="str">
        <f aca="false">IF(H53="","",H53)</f>
        <v/>
      </c>
      <c r="L53" s="39"/>
      <c r="M53" s="39"/>
      <c r="N53" s="40" t="str">
        <f aca="false">IF(K53="","",K53)</f>
        <v/>
      </c>
      <c r="O53" s="40"/>
      <c r="P53" s="40"/>
      <c r="Q53" s="39" t="str">
        <f aca="false">IF(N53="","",N53)</f>
        <v/>
      </c>
      <c r="R53" s="39"/>
      <c r="S53" s="39"/>
      <c r="T53" s="40" t="str">
        <f aca="false">IF(Q53="","",Q53)</f>
        <v/>
      </c>
      <c r="U53" s="40"/>
      <c r="V53" s="40"/>
      <c r="W53" s="39" t="str">
        <f aca="false">IF(T53="","",T53)</f>
        <v/>
      </c>
      <c r="X53" s="39"/>
      <c r="Y53" s="39"/>
      <c r="Z53" s="40" t="str">
        <f aca="false">IF(W53="","",W53)</f>
        <v/>
      </c>
      <c r="AA53" s="40"/>
      <c r="AB53" s="40"/>
      <c r="AC53" s="39" t="str">
        <f aca="false">IF(Z53="","",Z53)</f>
        <v/>
      </c>
      <c r="AD53" s="39"/>
      <c r="AE53" s="39"/>
      <c r="AH53" s="41"/>
    </row>
    <row r="54" customFormat="false" ht="12.8" hidden="false" customHeight="false" outlineLevel="0" collapsed="false">
      <c r="A54" s="48"/>
      <c r="B54" s="40" t="str">
        <f aca="false">IF(B53="","",B53+1)</f>
        <v/>
      </c>
      <c r="C54" s="40"/>
      <c r="D54" s="40"/>
      <c r="E54" s="39" t="str">
        <f aca="false">IF(B54="",IF(E53="","",E53+1),IF(E53="","",B54))</f>
        <v/>
      </c>
      <c r="F54" s="39"/>
      <c r="G54" s="39"/>
      <c r="H54" s="40" t="str">
        <f aca="false">IF(E54="",IF(H53="","",H53+1),IF(H53="","",E54))</f>
        <v/>
      </c>
      <c r="I54" s="40"/>
      <c r="J54" s="40"/>
      <c r="K54" s="39" t="str">
        <f aca="false">IF(H54="",IF(K53="","",K53+1),IF(K53="","",H54))</f>
        <v/>
      </c>
      <c r="L54" s="39"/>
      <c r="M54" s="39"/>
      <c r="N54" s="40" t="str">
        <f aca="false">IF(K54="",IF(N53="","",N53+1),IF(N53="","",K54))</f>
        <v/>
      </c>
      <c r="O54" s="40"/>
      <c r="P54" s="40"/>
      <c r="Q54" s="39" t="str">
        <f aca="false">IF(N54="",IF(Q53="","",Q53+1),IF(Q53="","",N54))</f>
        <v/>
      </c>
      <c r="R54" s="39"/>
      <c r="S54" s="39"/>
      <c r="T54" s="40" t="str">
        <f aca="false">IF(Q54="",IF(T53="","",T53+1),IF(T53="","",Q54))</f>
        <v/>
      </c>
      <c r="U54" s="40"/>
      <c r="V54" s="40"/>
      <c r="W54" s="39" t="str">
        <f aca="false">IF(T54="",IF(W53="","",W53+1),IF(W53="","",T54))</f>
        <v/>
      </c>
      <c r="X54" s="39"/>
      <c r="Y54" s="39"/>
      <c r="Z54" s="40" t="str">
        <f aca="false">IF(W54="",IF(Z53="","",Z53+1),IF(Z53="","",W54))</f>
        <v/>
      </c>
      <c r="AA54" s="40"/>
      <c r="AB54" s="40"/>
      <c r="AC54" s="39" t="str">
        <f aca="false">IF(Z54="",IF(AC53="","",AC53+1),IF(AC53="","",Z54))</f>
        <v/>
      </c>
      <c r="AD54" s="39"/>
      <c r="AE54" s="39"/>
      <c r="AH54" s="41"/>
    </row>
    <row r="55" customFormat="false" ht="12.8" hidden="false" customHeight="false" outlineLevel="0" collapsed="false">
      <c r="A55" s="49"/>
      <c r="B55" s="43"/>
      <c r="C55" s="43"/>
      <c r="D55" s="43"/>
      <c r="E55" s="44" t="str">
        <f aca="false">IF(B55="","",B55)</f>
        <v/>
      </c>
      <c r="F55" s="44"/>
      <c r="G55" s="44"/>
      <c r="H55" s="45" t="str">
        <f aca="false">IF(E55="","",E55)</f>
        <v/>
      </c>
      <c r="I55" s="45"/>
      <c r="J55" s="45"/>
      <c r="K55" s="44" t="str">
        <f aca="false">IF(H55="","",H55)</f>
        <v/>
      </c>
      <c r="L55" s="44"/>
      <c r="M55" s="44"/>
      <c r="N55" s="45" t="str">
        <f aca="false">IF(K55="","",K55)</f>
        <v/>
      </c>
      <c r="O55" s="45"/>
      <c r="P55" s="45"/>
      <c r="Q55" s="44" t="str">
        <f aca="false">IF(N55="","",N55)</f>
        <v/>
      </c>
      <c r="R55" s="44"/>
      <c r="S55" s="44"/>
      <c r="T55" s="45" t="str">
        <f aca="false">IF(Q55="","",Q55)</f>
        <v/>
      </c>
      <c r="U55" s="45"/>
      <c r="V55" s="45"/>
      <c r="W55" s="44" t="str">
        <f aca="false">IF(T55="","",T55)</f>
        <v/>
      </c>
      <c r="X55" s="44"/>
      <c r="Y55" s="44"/>
      <c r="Z55" s="45" t="str">
        <f aca="false">IF(W55="","",W55)</f>
        <v/>
      </c>
      <c r="AA55" s="45"/>
      <c r="AB55" s="45"/>
      <c r="AC55" s="44" t="str">
        <f aca="false">IF(Z55="","",Z55)</f>
        <v/>
      </c>
      <c r="AD55" s="44"/>
      <c r="AE55" s="44"/>
      <c r="AH55" s="41"/>
    </row>
    <row r="56" customFormat="false" ht="12.8" hidden="false" customHeight="false" outlineLevel="0" collapsed="false">
      <c r="A56" s="49"/>
      <c r="B56" s="45" t="str">
        <f aca="false">IF(B55="","",B55+1)</f>
        <v/>
      </c>
      <c r="C56" s="45"/>
      <c r="D56" s="45"/>
      <c r="E56" s="44" t="str">
        <f aca="false">IF(B56="",IF(E55="","",E55+1),IF(E55="","",B56))</f>
        <v/>
      </c>
      <c r="F56" s="44"/>
      <c r="G56" s="44"/>
      <c r="H56" s="45" t="str">
        <f aca="false">IF(E56="",IF(H55="","",H55+1),IF(H55="","",E56))</f>
        <v/>
      </c>
      <c r="I56" s="45"/>
      <c r="J56" s="45"/>
      <c r="K56" s="44" t="str">
        <f aca="false">IF(H56="",IF(K55="","",K55+1),IF(K55="","",H56))</f>
        <v/>
      </c>
      <c r="L56" s="44"/>
      <c r="M56" s="44"/>
      <c r="N56" s="45" t="str">
        <f aca="false">IF(K56="",IF(N55="","",N55+1),IF(N55="","",K56))</f>
        <v/>
      </c>
      <c r="O56" s="45"/>
      <c r="P56" s="45"/>
      <c r="Q56" s="44" t="str">
        <f aca="false">IF(N56="",IF(Q55="","",Q55+1),IF(Q55="","",N56))</f>
        <v/>
      </c>
      <c r="R56" s="44"/>
      <c r="S56" s="44"/>
      <c r="T56" s="45" t="str">
        <f aca="false">IF(Q56="",IF(T55="","",T55+1),IF(T55="","",Q56))</f>
        <v/>
      </c>
      <c r="U56" s="45"/>
      <c r="V56" s="45"/>
      <c r="W56" s="44" t="str">
        <f aca="false">IF(T56="",IF(W55="","",W55+1),IF(W55="","",T56))</f>
        <v/>
      </c>
      <c r="X56" s="44"/>
      <c r="Y56" s="44"/>
      <c r="Z56" s="45" t="str">
        <f aca="false">IF(W56="",IF(Z55="","",Z55+1),IF(Z55="","",W56))</f>
        <v/>
      </c>
      <c r="AA56" s="45"/>
      <c r="AB56" s="45"/>
      <c r="AC56" s="44" t="str">
        <f aca="false">IF(Z56="",IF(AC55="","",AC55+1),IF(AC55="","",Z56))</f>
        <v/>
      </c>
      <c r="AD56" s="44"/>
      <c r="AE56" s="44"/>
      <c r="AH56" s="41"/>
    </row>
    <row r="57" customFormat="false" ht="12.8" hidden="false" customHeight="false" outlineLevel="0" collapsed="false">
      <c r="A57" s="48"/>
      <c r="B57" s="38"/>
      <c r="C57" s="38"/>
      <c r="D57" s="38"/>
      <c r="E57" s="39" t="str">
        <f aca="false">IF(B57="","",B57)</f>
        <v/>
      </c>
      <c r="F57" s="39"/>
      <c r="G57" s="39"/>
      <c r="H57" s="40" t="str">
        <f aca="false">IF(E57="","",E57)</f>
        <v/>
      </c>
      <c r="I57" s="40"/>
      <c r="J57" s="40"/>
      <c r="K57" s="39" t="str">
        <f aca="false">IF(H57="","",H57)</f>
        <v/>
      </c>
      <c r="L57" s="39"/>
      <c r="M57" s="39"/>
      <c r="N57" s="40" t="str">
        <f aca="false">IF(K57="","",K57)</f>
        <v/>
      </c>
      <c r="O57" s="40"/>
      <c r="P57" s="40"/>
      <c r="Q57" s="39" t="str">
        <f aca="false">IF(N57="","",N57)</f>
        <v/>
      </c>
      <c r="R57" s="39"/>
      <c r="S57" s="39"/>
      <c r="T57" s="40" t="str">
        <f aca="false">IF(Q57="","",Q57)</f>
        <v/>
      </c>
      <c r="U57" s="40"/>
      <c r="V57" s="40"/>
      <c r="W57" s="39" t="str">
        <f aca="false">IF(T57="","",T57)</f>
        <v/>
      </c>
      <c r="X57" s="39"/>
      <c r="Y57" s="39"/>
      <c r="Z57" s="40" t="str">
        <f aca="false">IF(W57="","",W57)</f>
        <v/>
      </c>
      <c r="AA57" s="40"/>
      <c r="AB57" s="40"/>
      <c r="AC57" s="39" t="str">
        <f aca="false">IF(Z57="","",Z57)</f>
        <v/>
      </c>
      <c r="AD57" s="39"/>
      <c r="AE57" s="39"/>
      <c r="AH57" s="41"/>
    </row>
    <row r="58" customFormat="false" ht="12.8" hidden="false" customHeight="false" outlineLevel="0" collapsed="false">
      <c r="A58" s="48"/>
      <c r="B58" s="40" t="str">
        <f aca="false">IF(B57="","",B57+1)</f>
        <v/>
      </c>
      <c r="C58" s="40"/>
      <c r="D58" s="40"/>
      <c r="E58" s="39" t="str">
        <f aca="false">IF(B58="",IF(E57="","",E57+1),IF(E57="","",B58))</f>
        <v/>
      </c>
      <c r="F58" s="39"/>
      <c r="G58" s="39"/>
      <c r="H58" s="40" t="str">
        <f aca="false">IF(E58="",IF(H57="","",H57+1),IF(H57="","",E58))</f>
        <v/>
      </c>
      <c r="I58" s="40"/>
      <c r="J58" s="40"/>
      <c r="K58" s="39" t="str">
        <f aca="false">IF(H58="",IF(K57="","",K57+1),IF(K57="","",H58))</f>
        <v/>
      </c>
      <c r="L58" s="39"/>
      <c r="M58" s="39"/>
      <c r="N58" s="40" t="str">
        <f aca="false">IF(K58="",IF(N57="","",N57+1),IF(N57="","",K58))</f>
        <v/>
      </c>
      <c r="O58" s="40"/>
      <c r="P58" s="40"/>
      <c r="Q58" s="39" t="str">
        <f aca="false">IF(N58="",IF(Q57="","",Q57+1),IF(Q57="","",N58))</f>
        <v/>
      </c>
      <c r="R58" s="39"/>
      <c r="S58" s="39"/>
      <c r="T58" s="40" t="str">
        <f aca="false">IF(Q58="",IF(T57="","",T57+1),IF(T57="","",Q58))</f>
        <v/>
      </c>
      <c r="U58" s="40"/>
      <c r="V58" s="40"/>
      <c r="W58" s="39" t="str">
        <f aca="false">IF(T58="",IF(W57="","",W57+1),IF(W57="","",T58))</f>
        <v/>
      </c>
      <c r="X58" s="39"/>
      <c r="Y58" s="39"/>
      <c r="Z58" s="40" t="str">
        <f aca="false">IF(W58="",IF(Z57="","",Z57+1),IF(Z57="","",W58))</f>
        <v/>
      </c>
      <c r="AA58" s="40"/>
      <c r="AB58" s="40"/>
      <c r="AC58" s="39" t="str">
        <f aca="false">IF(Z58="",IF(AC57="","",AC57+1),IF(AC57="","",Z58))</f>
        <v/>
      </c>
      <c r="AD58" s="39"/>
      <c r="AE58" s="39"/>
      <c r="AH58" s="41"/>
    </row>
    <row r="59" customFormat="false" ht="12.8" hidden="false" customHeight="false" outlineLevel="0" collapsed="false">
      <c r="A59" s="49"/>
      <c r="B59" s="43"/>
      <c r="C59" s="43"/>
      <c r="D59" s="43"/>
      <c r="E59" s="44" t="str">
        <f aca="false">IF(B59="","",B59)</f>
        <v/>
      </c>
      <c r="F59" s="44"/>
      <c r="G59" s="44"/>
      <c r="H59" s="45" t="str">
        <f aca="false">IF(E59="","",E59)</f>
        <v/>
      </c>
      <c r="I59" s="45"/>
      <c r="J59" s="45"/>
      <c r="K59" s="44" t="str">
        <f aca="false">IF(H59="","",H59)</f>
        <v/>
      </c>
      <c r="L59" s="44"/>
      <c r="M59" s="44"/>
      <c r="N59" s="45" t="str">
        <f aca="false">IF(K59="","",K59)</f>
        <v/>
      </c>
      <c r="O59" s="45"/>
      <c r="P59" s="45"/>
      <c r="Q59" s="44" t="str">
        <f aca="false">IF(N59="","",N59)</f>
        <v/>
      </c>
      <c r="R59" s="44"/>
      <c r="S59" s="44"/>
      <c r="T59" s="45" t="str">
        <f aca="false">IF(Q59="","",Q59)</f>
        <v/>
      </c>
      <c r="U59" s="45"/>
      <c r="V59" s="45"/>
      <c r="W59" s="44" t="str">
        <f aca="false">IF(T59="","",T59)</f>
        <v/>
      </c>
      <c r="X59" s="44"/>
      <c r="Y59" s="44"/>
      <c r="Z59" s="45" t="str">
        <f aca="false">IF(W59="","",W59)</f>
        <v/>
      </c>
      <c r="AA59" s="45"/>
      <c r="AB59" s="45"/>
      <c r="AC59" s="44" t="str">
        <f aca="false">IF(Z59="","",Z59)</f>
        <v/>
      </c>
      <c r="AD59" s="44"/>
      <c r="AE59" s="44"/>
      <c r="AH59" s="41"/>
    </row>
    <row r="60" customFormat="false" ht="12.8" hidden="false" customHeight="false" outlineLevel="0" collapsed="false">
      <c r="A60" s="49"/>
      <c r="B60" s="45" t="str">
        <f aca="false">IF(B59="","",B59+1)</f>
        <v/>
      </c>
      <c r="C60" s="45"/>
      <c r="D60" s="45"/>
      <c r="E60" s="44" t="str">
        <f aca="false">IF(B60="",IF(E59="","",E59+1),IF(E59="","",B60))</f>
        <v/>
      </c>
      <c r="F60" s="44"/>
      <c r="G60" s="44"/>
      <c r="H60" s="45" t="str">
        <f aca="false">IF(E60="",IF(H59="","",H59+1),IF(H59="","",E60))</f>
        <v/>
      </c>
      <c r="I60" s="45"/>
      <c r="J60" s="45"/>
      <c r="K60" s="44" t="str">
        <f aca="false">IF(H60="",IF(K59="","",K59+1),IF(K59="","",H60))</f>
        <v/>
      </c>
      <c r="L60" s="44"/>
      <c r="M60" s="44"/>
      <c r="N60" s="45" t="str">
        <f aca="false">IF(K60="",IF(N59="","",N59+1),IF(N59="","",K60))</f>
        <v/>
      </c>
      <c r="O60" s="45"/>
      <c r="P60" s="45"/>
      <c r="Q60" s="44" t="str">
        <f aca="false">IF(N60="",IF(Q59="","",Q59+1),IF(Q59="","",N60))</f>
        <v/>
      </c>
      <c r="R60" s="44"/>
      <c r="S60" s="44"/>
      <c r="T60" s="45" t="str">
        <f aca="false">IF(Q60="",IF(T59="","",T59+1),IF(T59="","",Q60))</f>
        <v/>
      </c>
      <c r="U60" s="45"/>
      <c r="V60" s="45"/>
      <c r="W60" s="44" t="str">
        <f aca="false">IF(T60="",IF(W59="","",W59+1),IF(W59="","",T60))</f>
        <v/>
      </c>
      <c r="X60" s="44"/>
      <c r="Y60" s="44"/>
      <c r="Z60" s="45" t="str">
        <f aca="false">IF(W60="",IF(Z59="","",Z59+1),IF(Z59="","",W60))</f>
        <v/>
      </c>
      <c r="AA60" s="45"/>
      <c r="AB60" s="45"/>
      <c r="AC60" s="44" t="str">
        <f aca="false">IF(Z60="",IF(AC59="","",AC59+1),IF(AC59="","",Z60))</f>
        <v/>
      </c>
      <c r="AD60" s="44"/>
      <c r="AE60" s="44"/>
      <c r="AH60" s="41"/>
    </row>
    <row r="61" customFormat="false" ht="12.8" hidden="false" customHeight="false" outlineLevel="0" collapsed="false">
      <c r="B61" s="51"/>
      <c r="C61" s="52"/>
      <c r="D61" s="8"/>
      <c r="E61" s="51"/>
      <c r="F61" s="52"/>
      <c r="G61" s="8"/>
      <c r="H61" s="51"/>
      <c r="I61" s="52"/>
      <c r="J61" s="8"/>
      <c r="K61" s="51"/>
      <c r="L61" s="52"/>
      <c r="M61" s="8"/>
      <c r="N61" s="51"/>
      <c r="O61" s="52"/>
      <c r="P61" s="8"/>
      <c r="Q61" s="51"/>
      <c r="R61" s="52"/>
      <c r="S61" s="8"/>
      <c r="T61" s="51"/>
      <c r="U61" s="52"/>
      <c r="V61" s="8"/>
      <c r="W61" s="51"/>
      <c r="X61" s="52"/>
      <c r="Y61" s="8"/>
      <c r="Z61" s="51"/>
      <c r="AA61" s="52"/>
      <c r="AB61" s="8"/>
      <c r="AC61" s="51"/>
      <c r="AD61" s="52"/>
      <c r="AE61" s="8"/>
      <c r="AH61" s="41"/>
    </row>
    <row r="62" customFormat="false" ht="12.8" hidden="false" customHeight="false" outlineLevel="0" collapsed="false">
      <c r="B62" s="51"/>
      <c r="C62" s="52"/>
      <c r="D62" s="8"/>
      <c r="E62" s="51"/>
      <c r="F62" s="52"/>
      <c r="G62" s="8"/>
      <c r="H62" s="51"/>
      <c r="I62" s="52"/>
      <c r="J62" s="8"/>
      <c r="K62" s="51"/>
      <c r="L62" s="52"/>
      <c r="M62" s="8"/>
      <c r="N62" s="51"/>
      <c r="O62" s="52"/>
      <c r="P62" s="8"/>
      <c r="Q62" s="51"/>
      <c r="R62" s="52"/>
      <c r="S62" s="8"/>
      <c r="T62" s="51"/>
      <c r="U62" s="52"/>
      <c r="V62" s="8"/>
      <c r="W62" s="51"/>
      <c r="X62" s="52"/>
      <c r="Y62" s="8"/>
      <c r="Z62" s="51"/>
      <c r="AA62" s="52"/>
      <c r="AB62" s="8"/>
      <c r="AC62" s="51"/>
      <c r="AD62" s="52"/>
      <c r="AE62" s="8"/>
      <c r="AH62" s="41"/>
    </row>
    <row r="63" customFormat="false" ht="12.8" hidden="false" customHeight="false" outlineLevel="0" collapsed="false">
      <c r="B63" s="51"/>
      <c r="C63" s="52"/>
      <c r="D63" s="8"/>
      <c r="E63" s="51"/>
      <c r="F63" s="52"/>
      <c r="G63" s="8"/>
      <c r="H63" s="51"/>
      <c r="I63" s="52"/>
      <c r="J63" s="8"/>
      <c r="K63" s="51"/>
      <c r="L63" s="52"/>
      <c r="M63" s="8"/>
      <c r="N63" s="51"/>
      <c r="O63" s="52"/>
      <c r="P63" s="8"/>
      <c r="Q63" s="51"/>
      <c r="R63" s="52"/>
      <c r="S63" s="8"/>
      <c r="T63" s="51"/>
      <c r="U63" s="52"/>
      <c r="V63" s="8"/>
      <c r="W63" s="51"/>
      <c r="X63" s="52"/>
      <c r="Y63" s="8"/>
      <c r="Z63" s="51"/>
      <c r="AA63" s="52"/>
      <c r="AB63" s="8"/>
      <c r="AC63" s="51"/>
      <c r="AD63" s="52"/>
      <c r="AE63" s="8"/>
      <c r="AH63" s="41"/>
    </row>
    <row r="64" customFormat="false" ht="12.8" hidden="false" customHeight="false" outlineLevel="0" collapsed="false">
      <c r="A64" s="15" t="s">
        <v>5</v>
      </c>
      <c r="B64" s="53" t="str">
        <f aca="false">B3</f>
        <v>9a Sport</v>
      </c>
      <c r="C64" s="53"/>
      <c r="D64" s="53" t="n">
        <f aca="false">C3</f>
        <v>0</v>
      </c>
      <c r="E64" s="54" t="n">
        <f aca="false">E3</f>
        <v>0</v>
      </c>
      <c r="F64" s="54"/>
      <c r="G64" s="54" t="n">
        <f aca="false">F3</f>
        <v>0</v>
      </c>
      <c r="H64" s="53" t="n">
        <f aca="false">H3</f>
        <v>0</v>
      </c>
      <c r="I64" s="53"/>
      <c r="J64" s="53" t="n">
        <f aca="false">I3</f>
        <v>0</v>
      </c>
      <c r="K64" s="54" t="n">
        <f aca="false">K3</f>
        <v>0</v>
      </c>
      <c r="L64" s="54"/>
      <c r="M64" s="54" t="n">
        <f aca="false">L3</f>
        <v>0</v>
      </c>
      <c r="N64" s="53" t="n">
        <f aca="false">N3</f>
        <v>0</v>
      </c>
      <c r="O64" s="53"/>
      <c r="P64" s="53" t="n">
        <f aca="false">O3</f>
        <v>0</v>
      </c>
      <c r="Q64" s="54" t="n">
        <f aca="false">Q3</f>
        <v>0</v>
      </c>
      <c r="R64" s="54"/>
      <c r="S64" s="54" t="n">
        <f aca="false">R3</f>
        <v>0</v>
      </c>
      <c r="T64" s="53" t="n">
        <f aca="false">T3</f>
        <v>0</v>
      </c>
      <c r="U64" s="53"/>
      <c r="V64" s="53" t="n">
        <f aca="false">U3</f>
        <v>0</v>
      </c>
      <c r="W64" s="54" t="n">
        <f aca="false">W3</f>
        <v>0</v>
      </c>
      <c r="X64" s="54"/>
      <c r="Y64" s="54" t="n">
        <f aca="false">X3</f>
        <v>0</v>
      </c>
      <c r="Z64" s="53" t="n">
        <f aca="false">Z3</f>
        <v>0</v>
      </c>
      <c r="AA64" s="53"/>
      <c r="AB64" s="53" t="n">
        <f aca="false">AA3</f>
        <v>0</v>
      </c>
      <c r="AC64" s="54" t="n">
        <f aca="false">AC3</f>
        <v>0</v>
      </c>
      <c r="AD64" s="54"/>
      <c r="AE64" s="54" t="n">
        <f aca="false">AD3</f>
        <v>0</v>
      </c>
      <c r="AH64" s="41"/>
    </row>
    <row r="65" customFormat="false" ht="12.8" hidden="false" customHeight="false" outlineLevel="0" collapsed="false">
      <c r="A65" s="15"/>
      <c r="B65" s="55" t="s">
        <v>21</v>
      </c>
      <c r="C65" s="56" t="s">
        <v>8</v>
      </c>
      <c r="D65" s="55" t="s">
        <v>22</v>
      </c>
      <c r="E65" s="57" t="s">
        <v>21</v>
      </c>
      <c r="F65" s="58" t="s">
        <v>8</v>
      </c>
      <c r="G65" s="57" t="s">
        <v>22</v>
      </c>
      <c r="H65" s="55" t="s">
        <v>21</v>
      </c>
      <c r="I65" s="56" t="s">
        <v>8</v>
      </c>
      <c r="J65" s="55" t="s">
        <v>22</v>
      </c>
      <c r="K65" s="57" t="s">
        <v>21</v>
      </c>
      <c r="L65" s="58" t="s">
        <v>8</v>
      </c>
      <c r="M65" s="57" t="s">
        <v>22</v>
      </c>
      <c r="N65" s="55" t="s">
        <v>21</v>
      </c>
      <c r="O65" s="56" t="s">
        <v>8</v>
      </c>
      <c r="P65" s="55" t="s">
        <v>22</v>
      </c>
      <c r="Q65" s="57" t="s">
        <v>21</v>
      </c>
      <c r="R65" s="58" t="s">
        <v>8</v>
      </c>
      <c r="S65" s="57" t="s">
        <v>22</v>
      </c>
      <c r="T65" s="55" t="s">
        <v>21</v>
      </c>
      <c r="U65" s="56" t="s">
        <v>8</v>
      </c>
      <c r="V65" s="55" t="s">
        <v>22</v>
      </c>
      <c r="W65" s="57" t="s">
        <v>21</v>
      </c>
      <c r="X65" s="58" t="s">
        <v>8</v>
      </c>
      <c r="Y65" s="57" t="s">
        <v>22</v>
      </c>
      <c r="Z65" s="55" t="s">
        <v>21</v>
      </c>
      <c r="AA65" s="56" t="s">
        <v>8</v>
      </c>
      <c r="AB65" s="55" t="s">
        <v>22</v>
      </c>
      <c r="AC65" s="57" t="s">
        <v>21</v>
      </c>
      <c r="AD65" s="58" t="s">
        <v>8</v>
      </c>
      <c r="AE65" s="57" t="s">
        <v>22</v>
      </c>
      <c r="AH65" s="41"/>
    </row>
    <row r="66" customFormat="false" ht="14.65" hidden="false" customHeight="false" outlineLevel="0" collapsed="false">
      <c r="B66" s="59" t="n">
        <f aca="false">IF(LOOKUP(C5,$AI$3:$AI$14,$AH$3:$AH$14)=WEEKDAY($D$1,2),$D$1,$D$1+LOOKUP(C5,$AI$3:$AI$14,$AH$3:$AH$14)-1)</f>
        <v>43558</v>
      </c>
      <c r="C66" s="60" t="n">
        <f aca="false">B66</f>
        <v>43558</v>
      </c>
      <c r="D66" s="61" t="n">
        <f aca="false">IFERROR(IF(_xlfn.IFNA(LOOKUP(B66,B$13:B$60,$A$13:$A$60)="",ISERROR(LOOKUP(B66,B$13:B$60,$A$13:$A$60)="")),_xlfn.IFS(WEEKDAY(C66,2)=LOOKUP(C$5,$AI$3:$AI$14,$AH$3:$AH$14),D$5,WEEKDAY(C66,2)=LOOKUP(C$6,$AI$3:$AI$14,$AH$3:$AH$14),D$6,WEEKDAY(C66,2)=LOOKUP(C$7,$AI$3:$AI$14,$AH$3:$AH$14),D$7,WEEKDAY(C66,2)=LOOKUP(C$8,$AI$3:$AI$14,$AH$3:$AH$14),D$8),LOOKUP(B66,B$13:B$60,$A$13:$A$60)),"")</f>
        <v>2</v>
      </c>
      <c r="E66" s="62" t="e">
        <f aca="false">IF(LOOKUP(F5,$AI$3:$AI$14,$AH$3:$AH$14)=WEEKDAY($D$1,2),$D$1,$D$1+LOOKUP(F5,$AI$3:$AI$14,$AH$3:$AH$14)-1)</f>
        <v>#N/A</v>
      </c>
      <c r="F66" s="63" t="e">
        <f aca="false">E66</f>
        <v>#N/A</v>
      </c>
      <c r="G66" s="64" t="str">
        <f aca="false">IFERROR(IF(_xlfn.IFNA(LOOKUP(E66,E$13:E$60,$A$13:$A$60)="",ISERROR(LOOKUP(E66,E$13:E$60,$A$13:$A$60)="")),_xlfn.IFS(WEEKDAY(F66,2)=LOOKUP(F$5,$AI$3:$AI$14,$AH$3:$AH$14),G$5,WEEKDAY(F66,2)=LOOKUP(F$6,$AI$3:$AI$14,$AH$3:$AH$14),G$6,WEEKDAY(F66,2)=LOOKUP(F$7,$AI$3:$AI$14,$AH$3:$AH$14),G$7,WEEKDAY(F66,2)=LOOKUP(F$8,$AI$3:$AI$14,$AH$3:$AH$14),G$8),LOOKUP(E66,E$13:E$60,$A$13:$A$60)),"")</f>
        <v/>
      </c>
      <c r="H66" s="59" t="e">
        <f aca="false">IF(LOOKUP(I5,$AI$3:$AI$14,$AH$3:$AH$14)=WEEKDAY($D$1,2),$D$1,$D$1+LOOKUP(I5,$AI$3:$AI$14,$AH$3:$AH$14)-1)</f>
        <v>#N/A</v>
      </c>
      <c r="I66" s="60" t="e">
        <f aca="false">H66</f>
        <v>#N/A</v>
      </c>
      <c r="J66" s="61" t="str">
        <f aca="false">IFERROR(IF(_xlfn.IFNA(LOOKUP(H66,H$13:H$60,$A$13:$A$60)="",ISERROR(LOOKUP(H66,H$13:H$60,$A$13:$A$60)="")),_xlfn.IFS(WEEKDAY(I66,2)=LOOKUP(I$5,$AI$3:$AI$14,$AH$3:$AH$14),J$5,WEEKDAY(I66,2)=LOOKUP(I$6,$AI$3:$AI$14,$AH$3:$AH$14),J$6,WEEKDAY(I66,2)=LOOKUP(I$7,$AI$3:$AI$14,$AH$3:$AH$14),J$7,WEEKDAY(I66,2)=LOOKUP(I$8,$AI$3:$AI$14,$AH$3:$AH$14),J$8),LOOKUP(H66,H$13:H$60,$A$13:$A$60)),"")</f>
        <v/>
      </c>
      <c r="K66" s="62" t="e">
        <f aca="false">IF(LOOKUP(L5,$AI$3:$AI$14,$AH$3:$AH$14)=WEEKDAY($D$1,2),$D$1,$D$1+LOOKUP(L5,$AI$3:$AI$14,$AH$3:$AH$14)-1)</f>
        <v>#N/A</v>
      </c>
      <c r="L66" s="63" t="e">
        <f aca="false">K66</f>
        <v>#N/A</v>
      </c>
      <c r="M66" s="64" t="str">
        <f aca="false">IFERROR(IF(_xlfn.IFNA(LOOKUP(K66,K$13:K$60,$A$13:$A$60)="",ISERROR(LOOKUP(K66,K$13:K$60,$A$13:$A$60)="")),_xlfn.IFS(WEEKDAY(L66,2)=LOOKUP(L$5,$AI$3:$AI$14,$AH$3:$AH$14),M$5,WEEKDAY(L66,2)=LOOKUP(L$6,$AI$3:$AI$14,$AH$3:$AH$14),M$6,WEEKDAY(L66,2)=LOOKUP(L$7,$AI$3:$AI$14,$AH$3:$AH$14),M$7,WEEKDAY(L66,2)=LOOKUP(L$8,$AI$3:$AI$14,$AH$3:$AH$14),M$8),LOOKUP(K66,K$13:K$60,$A$13:$A$60)),"")</f>
        <v/>
      </c>
      <c r="N66" s="59" t="e">
        <f aca="false">IF(LOOKUP(O5,$AI$3:$AI$14,$AH$3:$AH$14)=WEEKDAY($D$1,2),$D$1,$D$1+LOOKUP(O5,$AI$3:$AI$14,$AH$3:$AH$14)-1)</f>
        <v>#N/A</v>
      </c>
      <c r="O66" s="60" t="e">
        <f aca="false">N66</f>
        <v>#N/A</v>
      </c>
      <c r="P66" s="61" t="str">
        <f aca="false">IFERROR(IF(_xlfn.IFNA(LOOKUP(N66,N$13:N$60,$A$13:$A$60)="",ISERROR(LOOKUP(N66,N$13:N$60,$A$13:$A$60)="")),_xlfn.IFS(WEEKDAY(O66,2)=LOOKUP(O$5,$AI$3:$AI$14,$AH$3:$AH$14),P$5,WEEKDAY(O66,2)=LOOKUP(O$6,$AI$3:$AI$14,$AH$3:$AH$14),P$6,WEEKDAY(O66,2)=LOOKUP(O$7,$AI$3:$AI$14,$AH$3:$AH$14),P$7,WEEKDAY(O66,2)=LOOKUP(O$8,$AI$3:$AI$14,$AH$3:$AH$14),P$8),LOOKUP(N66,N$13:N$60,$A$13:$A$60)),"")</f>
        <v/>
      </c>
      <c r="Q66" s="62" t="e">
        <f aca="false">IF(LOOKUP(R5,$AI$3:$AI$14,$AH$3:$AH$14)=WEEKDAY($D$1,2),$D$1,$D$1+LOOKUP(R5,$AI$3:$AI$14,$AH$3:$AH$14)-1)</f>
        <v>#N/A</v>
      </c>
      <c r="R66" s="63" t="e">
        <f aca="false">Q66</f>
        <v>#N/A</v>
      </c>
      <c r="S66" s="64" t="str">
        <f aca="false">IFERROR(IF(_xlfn.IFNA(LOOKUP(Q66,Q$13:Q$60,$A$13:$A$60)="",ISERROR(LOOKUP(Q66,Q$13:Q$60,$A$13:$A$60)="")),_xlfn.IFS(WEEKDAY(R66,2)=LOOKUP(R$5,$AI$3:$AI$14,$AH$3:$AH$14),S$5,WEEKDAY(R66,2)=LOOKUP(R$6,$AI$3:$AI$14,$AH$3:$AH$14),S$6,WEEKDAY(R66,2)=LOOKUP(R$7,$AI$3:$AI$14,$AH$3:$AH$14),S$7,WEEKDAY(R66,2)=LOOKUP(R$8,$AI$3:$AI$14,$AH$3:$AH$14),S$8),LOOKUP(Q66,Q$13:Q$60,$A$13:$A$60)),"")</f>
        <v/>
      </c>
      <c r="T66" s="59" t="e">
        <f aca="false">IF(LOOKUP(U5,$W$3:$W$14,$V$3:$V$14)=WEEKDAY($D$1,2),$D$1,$D$1+LOOKUP(U5,$W$3:$W$14,$V$3:$V$14)-1)</f>
        <v>#N/A</v>
      </c>
      <c r="U66" s="60" t="e">
        <f aca="false">T66</f>
        <v>#N/A</v>
      </c>
      <c r="V66" s="61" t="str">
        <f aca="false">IFERROR(IF(_xlfn.IFNA(LOOKUP(T66,T$13:T$60,$A$13:$A$60)="",ISERROR(LOOKUP(T66,T$13:T$60,$A$13:$A$60)="")),_xlfn.IFS(WEEKDAY(U66,2)=LOOKUP(U$5,$W$3:$W$14,$V$3:$V$14),V$5,WEEKDAY(U66,2)=LOOKUP(U$6,$W$3:$W$14,$V$3:$V$14),V$6,WEEKDAY(U66,2)=LOOKUP(U$7,$W$3:$W$14,$V$3:$V$14),V$7,WEEKDAY(U66,2)=LOOKUP(U$8,$W$3:$W$14,$V$3:$V$14),V$8),LOOKUP(T66,T$13:T$60,$A$13:$A$60)),"")</f>
        <v/>
      </c>
      <c r="W66" s="62" t="e">
        <f aca="false">IF(LOOKUP(X5,$W$3:$W$14,$V$3:$V$14)=WEEKDAY($D$1,2),$D$1,$D$1+LOOKUP(X5,$W$3:$W$14,$V$3:$V$14)-1)</f>
        <v>#N/A</v>
      </c>
      <c r="X66" s="63" t="e">
        <f aca="false">W66</f>
        <v>#N/A</v>
      </c>
      <c r="Y66" s="64" t="str">
        <f aca="false">IFERROR(IF(_xlfn.IFNA(LOOKUP(W66,W$13:W$60,$A$13:$A$60)="",ISERROR(LOOKUP(W66,W$13:W$60,$A$13:$A$60)="")),_xlfn.IFS(WEEKDAY(X66,2)=LOOKUP(X$5,$W$3:$W$14,$V$3:$V$14),Y$5,WEEKDAY(X66,2)=LOOKUP(X$6,$W$3:$W$14,$V$3:$V$14),Y$6,WEEKDAY(X66,2)=LOOKUP(X$7,$W$3:$W$14,$V$3:$V$14),Y$7,WEEKDAY(X66,2)=LOOKUP(X$8,$W$3:$W$14,$V$3:$V$14),Y$8),LOOKUP(W66,W$13:W$60,$A$13:$A$60)),"")</f>
        <v/>
      </c>
      <c r="Z66" s="59" t="e">
        <f aca="false">IF(LOOKUP(AA5,$W$3:$W$14,$V$3:$V$14)=WEEKDAY($D$1,2),$D$1,$D$1+LOOKUP(AA5,$W$3:$W$14,$V$3:$V$14)-1)</f>
        <v>#N/A</v>
      </c>
      <c r="AA66" s="60" t="e">
        <f aca="false">Z66</f>
        <v>#N/A</v>
      </c>
      <c r="AB66" s="61" t="str">
        <f aca="false">IFERROR(IF(_xlfn.IFNA(LOOKUP(Z66,Z$13:Z$60,$A$13:$A$60)="",ISERROR(LOOKUP(Z66,Z$13:Z$60,$A$13:$A$60)="")),_xlfn.IFS(WEEKDAY(AA66,2)=LOOKUP(AA$5,$W$3:$W$14,$V$3:$V$14),AB$5,WEEKDAY(AA66,2)=LOOKUP(AA$6,$W$3:$W$14,$V$3:$V$14),AB$6,WEEKDAY(AA66,2)=LOOKUP(AA$7,$W$3:$W$14,$V$3:$V$14),AB$7,WEEKDAY(AA66,2)=LOOKUP(AA$8,$W$3:$W$14,$V$3:$V$14),AB$8),LOOKUP(Z66,Z$13:Z$60,$A$13:$A$60)),"")</f>
        <v/>
      </c>
      <c r="AC66" s="62" t="e">
        <f aca="false">IF(LOOKUP(AD5,$W$3:$W$14,$V$3:$V$14)=WEEKDAY($D$1,2),$D$1,$D$1+LOOKUP(AD5,$W$3:$W$14,$V$3:$V$14)-1)</f>
        <v>#N/A</v>
      </c>
      <c r="AD66" s="63" t="e">
        <f aca="false">AC66</f>
        <v>#N/A</v>
      </c>
      <c r="AE66" s="64" t="str">
        <f aca="false">IFERROR(IF(_xlfn.IFNA(LOOKUP(AC66,AC$13:AC$60,$A$13:$A$60)="",ISERROR(LOOKUP(AC66,AC$13:AC$60,$A$13:$A$60)="")),_xlfn.IFS(WEEKDAY(AD66,2)=LOOKUP(AD$5,$W$3:$W$14,$V$3:$V$14),AE$5,WEEKDAY(AD66,2)=LOOKUP(AD$6,$W$3:$W$14,$V$3:$V$14),AE$6,WEEKDAY(AD66,2)=LOOKUP(AD$7,$W$3:$W$14,$V$3:$V$14),AE$7,WEEKDAY(AD66,2)=LOOKUP(AD$8,$W$3:$W$14,$V$3:$V$14),AE$8),LOOKUP(AC66,AC$13:AC$60,$A$13:$A$60)),"")</f>
        <v/>
      </c>
      <c r="AH66" s="41"/>
    </row>
    <row r="67" customFormat="false" ht="14.65" hidden="false" customHeight="false" outlineLevel="0" collapsed="false">
      <c r="B67" s="59" t="n">
        <f aca="false">IF(ISBLANK(C6),B66+7,B66+LOOKUP(C6,$AI$3:$AI$14,$AH$3:$AH$14)-LOOKUP(C5,$AI$3:$AI$14,$AH$3:$AH$14))</f>
        <v>43559</v>
      </c>
      <c r="C67" s="60" t="n">
        <f aca="false">B67</f>
        <v>43559</v>
      </c>
      <c r="D67" s="61" t="n">
        <f aca="false">IFERROR(IF(_xlfn.IFNA(LOOKUP(B67,B$13:B$60,$A$13:$A$60)="",ISERROR(LOOKUP(B67,B$13:B$60,$A$13:$A$60)="")),_xlfn.IFS(WEEKDAY(C67,2)=LOOKUP(C$5,$AI$3:$AI$14,$AH$3:$AH$14),D$5,WEEKDAY(C67,2)=LOOKUP(C$6,$AI$3:$AI$14,$AH$3:$AH$14),D$6,WEEKDAY(C67,2)=LOOKUP(C$7,$AI$3:$AI$14,$AH$3:$AH$14),D$7,WEEKDAY(C67,2)=LOOKUP(C$8,$AI$3:$AI$14,$AH$3:$AH$14),D$8),LOOKUP(B67,B$13:B$60,$A$13:$A$60)),"")</f>
        <v>2</v>
      </c>
      <c r="E67" s="62" t="e">
        <f aca="false">IF(ISBLANK(F6),E66+7,E66+LOOKUP(F6,$AI$3:$AI$14,$AH$3:$AH$14)-LOOKUP(F5,$AI$3:$AI$14,$AH$3:$AH$14))</f>
        <v>#N/A</v>
      </c>
      <c r="F67" s="63" t="e">
        <f aca="false">E67</f>
        <v>#N/A</v>
      </c>
      <c r="G67" s="64" t="str">
        <f aca="false">IFERROR(IF(_xlfn.IFNA(LOOKUP(E67,E$13:E$60,$A$13:$A$60)="",ISERROR(LOOKUP(E67,E$13:E$60,$A$13:$A$60)="")),_xlfn.IFS(WEEKDAY(F67,2)=LOOKUP(F$5,$AI$3:$AI$14,$AH$3:$AH$14),G$5,WEEKDAY(F67,2)=LOOKUP(F$6,$AI$3:$AI$14,$AH$3:$AH$14),G$6,WEEKDAY(F67,2)=LOOKUP(F$7,$AI$3:$AI$14,$AH$3:$AH$14),G$7,WEEKDAY(F67,2)=LOOKUP(F$8,$AI$3:$AI$14,$AH$3:$AH$14),G$8),LOOKUP(E67,E$13:E$60,$A$13:$A$60)),"")</f>
        <v/>
      </c>
      <c r="H67" s="59" t="e">
        <f aca="false">IF(ISBLANK(I6),H66+7,H66+LOOKUP(I6,$AI$3:$AI$14,$AH$3:$AH$14)-LOOKUP(I5,$AI$3:$AI$14,$AH$3:$AH$14))</f>
        <v>#N/A</v>
      </c>
      <c r="I67" s="60" t="e">
        <f aca="false">H67</f>
        <v>#N/A</v>
      </c>
      <c r="J67" s="61" t="str">
        <f aca="false">IFERROR(IF(_xlfn.IFNA(LOOKUP(H67,H$13:H$60,$A$13:$A$60)="",ISERROR(LOOKUP(H67,H$13:H$60,$A$13:$A$60)="")),_xlfn.IFS(WEEKDAY(I67,2)=LOOKUP(I$5,$AI$3:$AI$14,$AH$3:$AH$14),J$5,WEEKDAY(I67,2)=LOOKUP(I$6,$AI$3:$AI$14,$AH$3:$AH$14),J$6,WEEKDAY(I67,2)=LOOKUP(I$7,$AI$3:$AI$14,$AH$3:$AH$14),J$7,WEEKDAY(I67,2)=LOOKUP(I$8,$AI$3:$AI$14,$AH$3:$AH$14),J$8),LOOKUP(H67,H$13:H$60,$A$13:$A$60)),"")</f>
        <v/>
      </c>
      <c r="K67" s="62" t="e">
        <f aca="false">IF(ISBLANK(L6),K66+7,K66+LOOKUP(L6,$AI$3:$AI$14,$AH$3:$AH$14)-LOOKUP(L5,$AI$3:$AI$14,$AH$3:$AH$14))</f>
        <v>#N/A</v>
      </c>
      <c r="L67" s="63" t="e">
        <f aca="false">K67</f>
        <v>#N/A</v>
      </c>
      <c r="M67" s="64" t="str">
        <f aca="false">IFERROR(IF(_xlfn.IFNA(LOOKUP(K67,K$13:K$60,$A$13:$A$60)="",ISERROR(LOOKUP(K67,K$13:K$60,$A$13:$A$60)="")),_xlfn.IFS(WEEKDAY(L67,2)=LOOKUP(L$5,$AI$3:$AI$14,$AH$3:$AH$14),M$5,WEEKDAY(L67,2)=LOOKUP(L$6,$AI$3:$AI$14,$AH$3:$AH$14),M$6,WEEKDAY(L67,2)=LOOKUP(L$7,$AI$3:$AI$14,$AH$3:$AH$14),M$7,WEEKDAY(L67,2)=LOOKUP(L$8,$AI$3:$AI$14,$AH$3:$AH$14),M$8),LOOKUP(K67,K$13:K$60,$A$13:$A$60)),"")</f>
        <v/>
      </c>
      <c r="N67" s="59" t="e">
        <f aca="false">IF(ISBLANK(O6),N66+7,N66+LOOKUP(O6,$AI$3:$AI$14,$AH$3:$AH$14)-LOOKUP(O5,$AI$3:$AI$14,$AH$3:$AH$14))</f>
        <v>#N/A</v>
      </c>
      <c r="O67" s="60" t="e">
        <f aca="false">N67</f>
        <v>#N/A</v>
      </c>
      <c r="P67" s="61" t="str">
        <f aca="false">IFERROR(IF(_xlfn.IFNA(LOOKUP(N67,N$13:N$60,$A$13:$A$60)="",ISERROR(LOOKUP(N67,N$13:N$60,$A$13:$A$60)="")),_xlfn.IFS(WEEKDAY(O67,2)=LOOKUP(O$5,$AI$3:$AI$14,$AH$3:$AH$14),P$5,WEEKDAY(O67,2)=LOOKUP(O$6,$AI$3:$AI$14,$AH$3:$AH$14),P$6,WEEKDAY(O67,2)=LOOKUP(O$7,$AI$3:$AI$14,$AH$3:$AH$14),P$7,WEEKDAY(O67,2)=LOOKUP(O$8,$AI$3:$AI$14,$AH$3:$AH$14),P$8),LOOKUP(N67,N$13:N$60,$A$13:$A$60)),"")</f>
        <v/>
      </c>
      <c r="Q67" s="62" t="e">
        <f aca="false">IF(ISBLANK(R6),Q66+7,Q66+LOOKUP(R6,$AI$3:$AI$14,$AH$3:$AH$14)-LOOKUP(R5,$AI$3:$AI$14,$AH$3:$AH$14))</f>
        <v>#N/A</v>
      </c>
      <c r="R67" s="63" t="e">
        <f aca="false">Q67</f>
        <v>#N/A</v>
      </c>
      <c r="S67" s="64" t="str">
        <f aca="false">IFERROR(IF(_xlfn.IFNA(LOOKUP(Q67,Q$13:Q$60,$A$13:$A$60)="",ISERROR(LOOKUP(Q67,Q$13:Q$60,$A$13:$A$60)="")),_xlfn.IFS(WEEKDAY(R67,2)=LOOKUP(R$5,$AI$3:$AI$14,$AH$3:$AH$14),S$5,WEEKDAY(R67,2)=LOOKUP(R$6,$AI$3:$AI$14,$AH$3:$AH$14),S$6,WEEKDAY(R67,2)=LOOKUP(R$7,$AI$3:$AI$14,$AH$3:$AH$14),S$7,WEEKDAY(R67,2)=LOOKUP(R$8,$AI$3:$AI$14,$AH$3:$AH$14),S$8),LOOKUP(Q67,Q$13:Q$60,$A$13:$A$60)),"")</f>
        <v/>
      </c>
      <c r="T67" s="59" t="e">
        <f aca="false">IF(ISBLANK(U6),T66+7,T66+LOOKUP(U6,$W$3:$W$14,$V$3:$V$14)-LOOKUP(U5,$W$3:$W$14,$V$3:$V$14))</f>
        <v>#N/A</v>
      </c>
      <c r="U67" s="60" t="e">
        <f aca="false">T67</f>
        <v>#N/A</v>
      </c>
      <c r="V67" s="61" t="str">
        <f aca="false">IFERROR(IF(_xlfn.IFNA(LOOKUP(T67,T$13:T$60,$A$13:$A$60)="",ISERROR(LOOKUP(T67,T$13:T$60,$A$13:$A$60)="")),_xlfn.IFS(WEEKDAY(U67,2)=LOOKUP(U$5,$W$3:$W$14,$V$3:$V$14),V$5,WEEKDAY(U67,2)=LOOKUP(U$6,$W$3:$W$14,$V$3:$V$14),V$6,WEEKDAY(U67,2)=LOOKUP(U$7,$W$3:$W$14,$V$3:$V$14),V$7,WEEKDAY(U67,2)=LOOKUP(U$8,$W$3:$W$14,$V$3:$V$14),V$8),LOOKUP(T67,T$13:T$60,$A$13:$A$60)),"")</f>
        <v/>
      </c>
      <c r="W67" s="62" t="e">
        <f aca="false">IF(ISBLANK(X6),W66+7,W66+LOOKUP(X6,$W$3:$W$14,$V$3:$V$14)-LOOKUP(X5,$W$3:$W$14,$V$3:$V$14))</f>
        <v>#N/A</v>
      </c>
      <c r="X67" s="63" t="e">
        <f aca="false">W67</f>
        <v>#N/A</v>
      </c>
      <c r="Y67" s="64" t="str">
        <f aca="false">IFERROR(IF(_xlfn.IFNA(LOOKUP(W67,W$13:W$60,$A$13:$A$60)="",ISERROR(LOOKUP(W67,W$13:W$60,$A$13:$A$60)="")),_xlfn.IFS(WEEKDAY(X67,2)=LOOKUP(X$5,$W$3:$W$14,$V$3:$V$14),Y$5,WEEKDAY(X67,2)=LOOKUP(X$6,$W$3:$W$14,$V$3:$V$14),Y$6,WEEKDAY(X67,2)=LOOKUP(X$7,$W$3:$W$14,$V$3:$V$14),Y$7,WEEKDAY(X67,2)=LOOKUP(X$8,$W$3:$W$14,$V$3:$V$14),Y$8),LOOKUP(W67,W$13:W$60,$A$13:$A$60)),"")</f>
        <v/>
      </c>
      <c r="Z67" s="59" t="e">
        <f aca="false">IF(ISBLANK(AA6),Z66+7,Z66+LOOKUP(AA6,$W$3:$W$14,$V$3:$V$14)-LOOKUP(AA5,$W$3:$W$14,$V$3:$V$14))</f>
        <v>#N/A</v>
      </c>
      <c r="AA67" s="60" t="e">
        <f aca="false">Z67</f>
        <v>#N/A</v>
      </c>
      <c r="AB67" s="61" t="str">
        <f aca="false">IFERROR(IF(_xlfn.IFNA(LOOKUP(Z67,Z$13:Z$60,$A$13:$A$60)="",ISERROR(LOOKUP(Z67,Z$13:Z$60,$A$13:$A$60)="")),_xlfn.IFS(WEEKDAY(AA67,2)=LOOKUP(AA$5,$W$3:$W$14,$V$3:$V$14),AB$5,WEEKDAY(AA67,2)=LOOKUP(AA$6,$W$3:$W$14,$V$3:$V$14),AB$6,WEEKDAY(AA67,2)=LOOKUP(AA$7,$W$3:$W$14,$V$3:$V$14),AB$7,WEEKDAY(AA67,2)=LOOKUP(AA$8,$W$3:$W$14,$V$3:$V$14),AB$8),LOOKUP(Z67,Z$13:Z$60,$A$13:$A$60)),"")</f>
        <v/>
      </c>
      <c r="AC67" s="62" t="e">
        <f aca="false">IF(ISBLANK(AD6),AC66+7,AC66+LOOKUP(AD6,$W$3:$W$14,$V$3:$V$14)-LOOKUP(AD5,$W$3:$W$14,$V$3:$V$14))</f>
        <v>#N/A</v>
      </c>
      <c r="AD67" s="63" t="e">
        <f aca="false">AC67</f>
        <v>#N/A</v>
      </c>
      <c r="AE67" s="64" t="str">
        <f aca="false">IFERROR(IF(_xlfn.IFNA(LOOKUP(AC67,AC$13:AC$60,$A$13:$A$60)="",ISERROR(LOOKUP(AC67,AC$13:AC$60,$A$13:$A$60)="")),_xlfn.IFS(WEEKDAY(AD67,2)=LOOKUP(AD$5,$W$3:$W$14,$V$3:$V$14),AE$5,WEEKDAY(AD67,2)=LOOKUP(AD$6,$W$3:$W$14,$V$3:$V$14),AE$6,WEEKDAY(AD67,2)=LOOKUP(AD$7,$W$3:$W$14,$V$3:$V$14),AE$7,WEEKDAY(AD67,2)=LOOKUP(AD$8,$W$3:$W$14,$V$3:$V$14),AE$8),LOOKUP(AC67,AC$13:AC$60,$A$13:$A$60)),"")</f>
        <v/>
      </c>
      <c r="AH67" s="41"/>
    </row>
    <row r="68" customFormat="false" ht="14.65" hidden="false" customHeight="false" outlineLevel="0" collapsed="false">
      <c r="B68" s="59" t="n">
        <f aca="false">IF(ISBLANK(C7),(IF(ISBLANK(C6),B67+7,B67+7-(LOOKUP(C6,$AI$3:$AI$14,$AH$3:$AH$14)-LOOKUP(C5,$AI$3:$AI$14,$AH$3:$AH$14)))),B67+LOOKUP(C7,$AI$3:$AI$14,$AH$3:$AH$14)-LOOKUP(C6,$AI$3:$AI$14,$AH$3:$AH$14))</f>
        <v>43562</v>
      </c>
      <c r="C68" s="60" t="n">
        <f aca="false">B68</f>
        <v>43562</v>
      </c>
      <c r="D68" s="61" t="n">
        <f aca="false">IFERROR(IF(_xlfn.IFNA(LOOKUP(B68,B$13:B$60,$A$13:$A$60)="",ISERROR(LOOKUP(B68,B$13:B$60,$A$13:$A$60)="")),_xlfn.IFS(WEEKDAY(C68,2)=LOOKUP(C$5,$AI$3:$AI$14,$AH$3:$AH$14),D$5,WEEKDAY(C68,2)=LOOKUP(C$6,$AI$3:$AI$14,$AH$3:$AH$14),D$6,WEEKDAY(C68,2)=LOOKUP(C$7,$AI$3:$AI$14,$AH$3:$AH$14),D$7,WEEKDAY(C68,2)=LOOKUP(C$8,$AI$3:$AI$14,$AH$3:$AH$14),D$8),LOOKUP(B68,B$13:B$60,$A$13:$A$60)),"")</f>
        <v>1</v>
      </c>
      <c r="E68" s="62" t="e">
        <f aca="false">IF(ISBLANK(F7),(IF(ISBLANK(F6),E67+7,E67+7-(LOOKUP(F6,$AI$3:$AI$14,$AH$3:$AH$14)-LOOKUP(F5,$AI$3:$AI$14,$AH$3:$AH$14)))),E67+LOOKUP(F7,$AI$3:$AI$14,$AH$3:$AH$14)-LOOKUP(F6,$AI$3:$AI$14,$AH$3:$AH$14))</f>
        <v>#N/A</v>
      </c>
      <c r="F68" s="63" t="e">
        <f aca="false">E68</f>
        <v>#N/A</v>
      </c>
      <c r="G68" s="64" t="str">
        <f aca="false">IFERROR(IF(_xlfn.IFNA(LOOKUP(E68,E$13:E$60,$A$13:$A$60)="",ISERROR(LOOKUP(E68,E$13:E$60,$A$13:$A$60)="")),_xlfn.IFS(WEEKDAY(F68,2)=LOOKUP(F$5,$AI$3:$AI$14,$AH$3:$AH$14),G$5,WEEKDAY(F68,2)=LOOKUP(F$6,$AI$3:$AI$14,$AH$3:$AH$14),G$6,WEEKDAY(F68,2)=LOOKUP(F$7,$AI$3:$AI$14,$AH$3:$AH$14),G$7,WEEKDAY(F68,2)=LOOKUP(F$8,$AI$3:$AI$14,$AH$3:$AH$14),G$8),LOOKUP(E68,E$13:E$60,$A$13:$A$60)),"")</f>
        <v/>
      </c>
      <c r="H68" s="59" t="e">
        <f aca="false">IF(ISBLANK(I7),(IF(ISBLANK(I6),H67+7,H67+7-(LOOKUP(I6,$AI$3:$AI$14,$AH$3:$AH$14)-LOOKUP(I5,$AI$3:$AI$14,$AH$3:$AH$14)))),H67+LOOKUP(I7,$AI$3:$AI$14,$AH$3:$AH$14)-LOOKUP(I6,$AI$3:$AI$14,$AH$3:$AH$14))</f>
        <v>#N/A</v>
      </c>
      <c r="I68" s="60" t="e">
        <f aca="false">H68</f>
        <v>#N/A</v>
      </c>
      <c r="J68" s="61" t="str">
        <f aca="false">IFERROR(IF(_xlfn.IFNA(LOOKUP(H68,H$13:H$60,$A$13:$A$60)="",ISERROR(LOOKUP(H68,H$13:H$60,$A$13:$A$60)="")),_xlfn.IFS(WEEKDAY(I68,2)=LOOKUP(I$5,$AI$3:$AI$14,$AH$3:$AH$14),J$5,WEEKDAY(I68,2)=LOOKUP(I$6,$AI$3:$AI$14,$AH$3:$AH$14),J$6,WEEKDAY(I68,2)=LOOKUP(I$7,$AI$3:$AI$14,$AH$3:$AH$14),J$7,WEEKDAY(I68,2)=LOOKUP(I$8,$AI$3:$AI$14,$AH$3:$AH$14),J$8),LOOKUP(H68,H$13:H$60,$A$13:$A$60)),"")</f>
        <v/>
      </c>
      <c r="K68" s="62" t="e">
        <f aca="false">IF(ISBLANK(L7),(IF(ISBLANK(L6),K67+7,K67+7-(LOOKUP(L6,$AI$3:$AI$14,$AH$3:$AH$14)-LOOKUP(L5,$AI$3:$AI$14,$AH$3:$AH$14)))),K67+LOOKUP(L7,$AI$3:$AI$14,$AH$3:$AH$14)-LOOKUP(L6,$AI$3:$AI$14,$AH$3:$AH$14))</f>
        <v>#N/A</v>
      </c>
      <c r="L68" s="63" t="e">
        <f aca="false">K68</f>
        <v>#N/A</v>
      </c>
      <c r="M68" s="64" t="str">
        <f aca="false">IFERROR(IF(_xlfn.IFNA(LOOKUP(K68,K$13:K$60,$A$13:$A$60)="",ISERROR(LOOKUP(K68,K$13:K$60,$A$13:$A$60)="")),_xlfn.IFS(WEEKDAY(L68,2)=LOOKUP(L$5,$AI$3:$AI$14,$AH$3:$AH$14),M$5,WEEKDAY(L68,2)=LOOKUP(L$6,$AI$3:$AI$14,$AH$3:$AH$14),M$6,WEEKDAY(L68,2)=LOOKUP(L$7,$AI$3:$AI$14,$AH$3:$AH$14),M$7,WEEKDAY(L68,2)=LOOKUP(L$8,$AI$3:$AI$14,$AH$3:$AH$14),M$8),LOOKUP(K68,K$13:K$60,$A$13:$A$60)),"")</f>
        <v/>
      </c>
      <c r="N68" s="59" t="e">
        <f aca="false">IF(ISBLANK(O7),(IF(ISBLANK(O6),N67+7,N67+7-(LOOKUP(O6,$AI$3:$AI$14,$AH$3:$AH$14)-LOOKUP(O5,$AI$3:$AI$14,$AH$3:$AH$14)))),N67+LOOKUP(O7,$AI$3:$AI$14,$AH$3:$AH$14)-LOOKUP(O6,$AI$3:$AI$14,$AH$3:$AH$14))</f>
        <v>#N/A</v>
      </c>
      <c r="O68" s="60" t="e">
        <f aca="false">N68</f>
        <v>#N/A</v>
      </c>
      <c r="P68" s="61" t="str">
        <f aca="false">IFERROR(IF(_xlfn.IFNA(LOOKUP(N68,N$13:N$60,$A$13:$A$60)="",ISERROR(LOOKUP(N68,N$13:N$60,$A$13:$A$60)="")),_xlfn.IFS(WEEKDAY(O68,2)=LOOKUP(O$5,$AI$3:$AI$14,$AH$3:$AH$14),P$5,WEEKDAY(O68,2)=LOOKUP(O$6,$AI$3:$AI$14,$AH$3:$AH$14),P$6,WEEKDAY(O68,2)=LOOKUP(O$7,$AI$3:$AI$14,$AH$3:$AH$14),P$7,WEEKDAY(O68,2)=LOOKUP(O$8,$AI$3:$AI$14,$AH$3:$AH$14),P$8),LOOKUP(N68,N$13:N$60,$A$13:$A$60)),"")</f>
        <v/>
      </c>
      <c r="Q68" s="62" t="e">
        <f aca="false">IF(ISBLANK(R7),(IF(ISBLANK(R6),Q67+7,Q67+7-(LOOKUP(R6,$AI$3:$AI$14,$AH$3:$AH$14)-LOOKUP(R5,$AI$3:$AI$14,$AH$3:$AH$14)))),Q67+LOOKUP(R7,$AI$3:$AI$14,$AH$3:$AH$14)-LOOKUP(R6,$AI$3:$AI$14,$AH$3:$AH$14))</f>
        <v>#N/A</v>
      </c>
      <c r="R68" s="63" t="e">
        <f aca="false">Q68</f>
        <v>#N/A</v>
      </c>
      <c r="S68" s="64" t="str">
        <f aca="false">IFERROR(IF(_xlfn.IFNA(LOOKUP(Q68,Q$13:Q$60,$A$13:$A$60)="",ISERROR(LOOKUP(Q68,Q$13:Q$60,$A$13:$A$60)="")),_xlfn.IFS(WEEKDAY(R68,2)=LOOKUP(R$5,$AI$3:$AI$14,$AH$3:$AH$14),S$5,WEEKDAY(R68,2)=LOOKUP(R$6,$AI$3:$AI$14,$AH$3:$AH$14),S$6,WEEKDAY(R68,2)=LOOKUP(R$7,$AI$3:$AI$14,$AH$3:$AH$14),S$7,WEEKDAY(R68,2)=LOOKUP(R$8,$AI$3:$AI$14,$AH$3:$AH$14),S$8),LOOKUP(Q68,Q$13:Q$60,$A$13:$A$60)),"")</f>
        <v/>
      </c>
      <c r="T68" s="59" t="e">
        <f aca="false">IF(ISBLANK(U7),(IF(ISBLANK(U6),T67+7,T67+7-(LOOKUP(U6,$W$3:$W$14,$V$3:$V$14)-LOOKUP(U5,$W$3:$W$14,$V$3:$V$14)))),T67+LOOKUP(U7,$W$3:$W$14,$V$3:$V$14)-LOOKUP(U6,$W$3:$W$14,$V$3:$V$14))</f>
        <v>#N/A</v>
      </c>
      <c r="U68" s="60" t="e">
        <f aca="false">T68</f>
        <v>#N/A</v>
      </c>
      <c r="V68" s="61" t="str">
        <f aca="false">IFERROR(IF(_xlfn.IFNA(LOOKUP(T68,T$13:T$60,$A$13:$A$60)="",ISERROR(LOOKUP(T68,T$13:T$60,$A$13:$A$60)="")),_xlfn.IFS(WEEKDAY(U68,2)=LOOKUP(U$5,$W$3:$W$14,$V$3:$V$14),V$5,WEEKDAY(U68,2)=LOOKUP(U$6,$W$3:$W$14,$V$3:$V$14),V$6,WEEKDAY(U68,2)=LOOKUP(U$7,$W$3:$W$14,$V$3:$V$14),V$7,WEEKDAY(U68,2)=LOOKUP(U$8,$W$3:$W$14,$V$3:$V$14),V$8),LOOKUP(T68,T$13:T$60,$A$13:$A$60)),"")</f>
        <v/>
      </c>
      <c r="W68" s="62" t="e">
        <f aca="false">IF(ISBLANK(X7),(IF(ISBLANK(X6),W67+7,W67+7-(LOOKUP(X6,$W$3:$W$14,$V$3:$V$14)-LOOKUP(X5,$W$3:$W$14,$V$3:$V$14)))),W67+LOOKUP(X7,$W$3:$W$14,$V$3:$V$14)-LOOKUP(X6,$W$3:$W$14,$V$3:$V$14))</f>
        <v>#N/A</v>
      </c>
      <c r="X68" s="63" t="e">
        <f aca="false">W68</f>
        <v>#N/A</v>
      </c>
      <c r="Y68" s="64" t="str">
        <f aca="false">IFERROR(IF(_xlfn.IFNA(LOOKUP(W68,W$13:W$60,$A$13:$A$60)="",ISERROR(LOOKUP(W68,W$13:W$60,$A$13:$A$60)="")),_xlfn.IFS(WEEKDAY(X68,2)=LOOKUP(X$5,$W$3:$W$14,$V$3:$V$14),Y$5,WEEKDAY(X68,2)=LOOKUP(X$6,$W$3:$W$14,$V$3:$V$14),Y$6,WEEKDAY(X68,2)=LOOKUP(X$7,$W$3:$W$14,$V$3:$V$14),Y$7,WEEKDAY(X68,2)=LOOKUP(X$8,$W$3:$W$14,$V$3:$V$14),Y$8),LOOKUP(W68,W$13:W$60,$A$13:$A$60)),"")</f>
        <v/>
      </c>
      <c r="Z68" s="59" t="e">
        <f aca="false">IF(ISBLANK(AA7),(IF(ISBLANK(AA6),Z67+7,Z67+7-(LOOKUP(AA6,$W$3:$W$14,$V$3:$V$14)-LOOKUP(AA5,$W$3:$W$14,$V$3:$V$14)))),Z67+LOOKUP(AA7,$W$3:$W$14,$V$3:$V$14)-LOOKUP(AA6,$W$3:$W$14,$V$3:$V$14))</f>
        <v>#N/A</v>
      </c>
      <c r="AA68" s="60" t="e">
        <f aca="false">Z68</f>
        <v>#N/A</v>
      </c>
      <c r="AB68" s="61" t="str">
        <f aca="false">IFERROR(IF(_xlfn.IFNA(LOOKUP(Z68,Z$13:Z$60,$A$13:$A$60)="",ISERROR(LOOKUP(Z68,Z$13:Z$60,$A$13:$A$60)="")),_xlfn.IFS(WEEKDAY(AA68,2)=LOOKUP(AA$5,$W$3:$W$14,$V$3:$V$14),AB$5,WEEKDAY(AA68,2)=LOOKUP(AA$6,$W$3:$W$14,$V$3:$V$14),AB$6,WEEKDAY(AA68,2)=LOOKUP(AA$7,$W$3:$W$14,$V$3:$V$14),AB$7,WEEKDAY(AA68,2)=LOOKUP(AA$8,$W$3:$W$14,$V$3:$V$14),AB$8),LOOKUP(Z68,Z$13:Z$60,$A$13:$A$60)),"")</f>
        <v/>
      </c>
      <c r="AC68" s="62" t="e">
        <f aca="false">IF(ISBLANK(AD7),(IF(ISBLANK(AD6),AC67+7,AC67+7-(LOOKUP(AD6,$W$3:$W$14,$V$3:$V$14)-LOOKUP(AD5,$W$3:$W$14,$V$3:$V$14)))),AC67+LOOKUP(AD7,$W$3:$W$14,$V$3:$V$14)-LOOKUP(AD6,$W$3:$W$14,$V$3:$V$14))</f>
        <v>#N/A</v>
      </c>
      <c r="AD68" s="63" t="e">
        <f aca="false">AC68</f>
        <v>#N/A</v>
      </c>
      <c r="AE68" s="64" t="str">
        <f aca="false">IFERROR(IF(_xlfn.IFNA(LOOKUP(AC68,AC$13:AC$60,$A$13:$A$60)="",ISERROR(LOOKUP(AC68,AC$13:AC$60,$A$13:$A$60)="")),_xlfn.IFS(WEEKDAY(AD68,2)=LOOKUP(AD$5,$W$3:$W$14,$V$3:$V$14),AE$5,WEEKDAY(AD68,2)=LOOKUP(AD$6,$W$3:$W$14,$V$3:$V$14),AE$6,WEEKDAY(AD68,2)=LOOKUP(AD$7,$W$3:$W$14,$V$3:$V$14),AE$7,WEEKDAY(AD68,2)=LOOKUP(AD$8,$W$3:$W$14,$V$3:$V$14),AE$8),LOOKUP(AC68,AC$13:AC$60,$A$13:$A$60)),"")</f>
        <v/>
      </c>
      <c r="AH68" s="41"/>
    </row>
    <row r="69" customFormat="false" ht="14.65" hidden="false" customHeight="false" outlineLevel="0" collapsed="false">
      <c r="B69" s="59" t="n">
        <f aca="false">IF(ISBLANK(C8),IF(ISBLANK(C7),(IF(ISBLANK(C6),B68+7,B68+(LOOKUP(C6,$AI$3:$AI$14,$AH$3:$AH$14)-LOOKUP(C5,$AI$3:$AI$14,$AH$3:$AH$14)))),B68+7-(LOOKUP(C7,$AI$3:$AI$14,$AH$3:$AH$14)-LOOKUP(C5,$AI$3:$AI$14,$AH$3:$AH$14))),B68+LOOKUP(C8,$AI$3:$AI$14,$AH$3:$AH$14)-LOOKUP(C7,$AI$3:$AI$14,$AH$3:$AH$14) )</f>
        <v>43565</v>
      </c>
      <c r="C69" s="60" t="n">
        <f aca="false">B69</f>
        <v>43565</v>
      </c>
      <c r="D69" s="61" t="n">
        <f aca="false">IFERROR(IF(_xlfn.IFNA(LOOKUP(B69,B$13:B$60,$A$13:$A$60)="",ISERROR(LOOKUP(B69,B$13:B$60,$A$13:$A$60)="")),_xlfn.IFS(WEEKDAY(C69,2)=LOOKUP(C$5,$AI$3:$AI$14,$AH$3:$AH$14),D$5,WEEKDAY(C69,2)=LOOKUP(C$6,$AI$3:$AI$14,$AH$3:$AH$14),D$6,WEEKDAY(C69,2)=LOOKUP(C$7,$AI$3:$AI$14,$AH$3:$AH$14),D$7,WEEKDAY(C69,2)=LOOKUP(C$8,$AI$3:$AI$14,$AH$3:$AH$14),D$8),LOOKUP(B69,B$13:B$60,$A$13:$A$60)),"")</f>
        <v>2</v>
      </c>
      <c r="E69" s="62" t="e">
        <f aca="false">IF(ISBLANK(F8),IF(ISBLANK(F7),(IF(ISBLANK(F6),E68+7,E68+(LOOKUP(F6,$AI$3:$AI$14,$AH$3:$AH$14)-LOOKUP(F5,$AI$3:$AI$14,$AH$3:$AH$14)))),E68+7-(LOOKUP(F7,$AI$3:$AI$14,$AH$3:$AH$14)-LOOKUP(F5,$AI$3:$AI$14,$AH$3:$AH$14))),E68+LOOKUP(F8,$AI$3:$AI$14,$AH$3:$AH$14)-LOOKUP(F7,$AI$3:$AI$14,$AH$3:$AH$14) )</f>
        <v>#N/A</v>
      </c>
      <c r="F69" s="63" t="e">
        <f aca="false">E69</f>
        <v>#N/A</v>
      </c>
      <c r="G69" s="64" t="str">
        <f aca="false">IFERROR(IF(_xlfn.IFNA(LOOKUP(E69,E$13:E$60,$A$13:$A$60)="",ISERROR(LOOKUP(E69,E$13:E$60,$A$13:$A$60)="")),_xlfn.IFS(WEEKDAY(F69,2)=LOOKUP(F$5,$AI$3:$AI$14,$AH$3:$AH$14),G$5,WEEKDAY(F69,2)=LOOKUP(F$6,$AI$3:$AI$14,$AH$3:$AH$14),G$6,WEEKDAY(F69,2)=LOOKUP(F$7,$AI$3:$AI$14,$AH$3:$AH$14),G$7,WEEKDAY(F69,2)=LOOKUP(F$8,$AI$3:$AI$14,$AH$3:$AH$14),G$8),LOOKUP(E69,E$13:E$60,$A$13:$A$60)),"")</f>
        <v/>
      </c>
      <c r="H69" s="59" t="e">
        <f aca="false">IF(ISBLANK(I8),IF(ISBLANK(I7),(IF(ISBLANK(I6),H68+7,H68+(LOOKUP(I6,$AI$3:$AI$14,$AH$3:$AH$14)-LOOKUP(I5,$AI$3:$AI$14,$AH$3:$AH$14)))),H68+7-(LOOKUP(I7,$AI$3:$AI$14,$AH$3:$AH$14)-LOOKUP(I5,$AI$3:$AI$14,$AH$3:$AH$14))),H68+LOOKUP(I8,$AI$3:$AI$14,$AH$3:$AH$14)-LOOKUP(I7,$AI$3:$AI$14,$AH$3:$AH$14) )</f>
        <v>#N/A</v>
      </c>
      <c r="I69" s="60" t="e">
        <f aca="false">H69</f>
        <v>#N/A</v>
      </c>
      <c r="J69" s="61" t="str">
        <f aca="false">IFERROR(IF(_xlfn.IFNA(LOOKUP(H69,H$13:H$60,$A$13:$A$60)="",ISERROR(LOOKUP(H69,H$13:H$60,$A$13:$A$60)="")),_xlfn.IFS(WEEKDAY(I69,2)=LOOKUP(I$5,$AI$3:$AI$14,$AH$3:$AH$14),J$5,WEEKDAY(I69,2)=LOOKUP(I$6,$AI$3:$AI$14,$AH$3:$AH$14),J$6,WEEKDAY(I69,2)=LOOKUP(I$7,$AI$3:$AI$14,$AH$3:$AH$14),J$7,WEEKDAY(I69,2)=LOOKUP(I$8,$AI$3:$AI$14,$AH$3:$AH$14),J$8),LOOKUP(H69,H$13:H$60,$A$13:$A$60)),"")</f>
        <v/>
      </c>
      <c r="K69" s="62" t="e">
        <f aca="false">IF(ISBLANK(L8),IF(ISBLANK(L7),(IF(ISBLANK(L6),K68+7,K68+(LOOKUP(L6,$AI$3:$AI$14,$AH$3:$AH$14)-LOOKUP(L5,$AI$3:$AI$14,$AH$3:$AH$14)))),K68+7-(LOOKUP(L7,$AI$3:$AI$14,$AH$3:$AH$14)-LOOKUP(L5,$AI$3:$AI$14,$AH$3:$AH$14))),K68+LOOKUP(L8,$AI$3:$AI$14,$AH$3:$AH$14)-LOOKUP(L7,$AI$3:$AI$14,$AH$3:$AH$14) )</f>
        <v>#N/A</v>
      </c>
      <c r="L69" s="63" t="e">
        <f aca="false">K69</f>
        <v>#N/A</v>
      </c>
      <c r="M69" s="64" t="str">
        <f aca="false">IFERROR(IF(_xlfn.IFNA(LOOKUP(K69,K$13:K$60,$A$13:$A$60)="",ISERROR(LOOKUP(K69,K$13:K$60,$A$13:$A$60)="")),_xlfn.IFS(WEEKDAY(L69,2)=LOOKUP(L$5,$AI$3:$AI$14,$AH$3:$AH$14),M$5,WEEKDAY(L69,2)=LOOKUP(L$6,$AI$3:$AI$14,$AH$3:$AH$14),M$6,WEEKDAY(L69,2)=LOOKUP(L$7,$AI$3:$AI$14,$AH$3:$AH$14),M$7,WEEKDAY(L69,2)=LOOKUP(L$8,$AI$3:$AI$14,$AH$3:$AH$14),M$8),LOOKUP(K69,K$13:K$60,$A$13:$A$60)),"")</f>
        <v/>
      </c>
      <c r="N69" s="59" t="e">
        <f aca="false">IF(ISBLANK(O8),IF(ISBLANK(O7),(IF(ISBLANK(O6),N68+7,N68+(LOOKUP(O6,$AI$3:$AI$14,$AH$3:$AH$14)-LOOKUP(O5,$AI$3:$AI$14,$AH$3:$AH$14)))),N68+7-(LOOKUP(O7,$AI$3:$AI$14,$AH$3:$AH$14)-LOOKUP(O5,$AI$3:$AI$14,$AH$3:$AH$14))),N68+LOOKUP(O8,$AI$3:$AI$14,$AH$3:$AH$14)-LOOKUP(O7,$AI$3:$AI$14,$AH$3:$AH$14) )</f>
        <v>#N/A</v>
      </c>
      <c r="O69" s="60" t="e">
        <f aca="false">N69</f>
        <v>#N/A</v>
      </c>
      <c r="P69" s="61" t="str">
        <f aca="false">IFERROR(IF(_xlfn.IFNA(LOOKUP(N69,N$13:N$60,$A$13:$A$60)="",ISERROR(LOOKUP(N69,N$13:N$60,$A$13:$A$60)="")),_xlfn.IFS(WEEKDAY(O69,2)=LOOKUP(O$5,$AI$3:$AI$14,$AH$3:$AH$14),P$5,WEEKDAY(O69,2)=LOOKUP(O$6,$AI$3:$AI$14,$AH$3:$AH$14),P$6,WEEKDAY(O69,2)=LOOKUP(O$7,$AI$3:$AI$14,$AH$3:$AH$14),P$7,WEEKDAY(O69,2)=LOOKUP(O$8,$AI$3:$AI$14,$AH$3:$AH$14),P$8),LOOKUP(N69,N$13:N$60,$A$13:$A$60)),"")</f>
        <v/>
      </c>
      <c r="Q69" s="62" t="e">
        <f aca="false">IF(ISBLANK(R8),IF(ISBLANK(R7),(IF(ISBLANK(R6),Q68+7,Q68+(LOOKUP(R6,$AI$3:$AI$14,$AH$3:$AH$14)-LOOKUP(R5,$AI$3:$AI$14,$AH$3:$AH$14)))),Q68+7-(LOOKUP(R7,$AI$3:$AI$14,$AH$3:$AH$14)-LOOKUP(R5,$AI$3:$AI$14,$AH$3:$AH$14))),Q68+LOOKUP(R8,$AI$3:$AI$14,$AH$3:$AH$14)-LOOKUP(R7,$AI$3:$AI$14,$AH$3:$AH$14) )</f>
        <v>#N/A</v>
      </c>
      <c r="R69" s="63" t="e">
        <f aca="false">Q69</f>
        <v>#N/A</v>
      </c>
      <c r="S69" s="64" t="str">
        <f aca="false">IFERROR(IF(_xlfn.IFNA(LOOKUP(Q69,Q$13:Q$60,$A$13:$A$60)="",ISERROR(LOOKUP(Q69,Q$13:Q$60,$A$13:$A$60)="")),_xlfn.IFS(WEEKDAY(R69,2)=LOOKUP(R$5,$AI$3:$AI$14,$AH$3:$AH$14),S$5,WEEKDAY(R69,2)=LOOKUP(R$6,$AI$3:$AI$14,$AH$3:$AH$14),S$6,WEEKDAY(R69,2)=LOOKUP(R$7,$AI$3:$AI$14,$AH$3:$AH$14),S$7,WEEKDAY(R69,2)=LOOKUP(R$8,$AI$3:$AI$14,$AH$3:$AH$14),S$8),LOOKUP(Q69,Q$13:Q$60,$A$13:$A$60)),"")</f>
        <v/>
      </c>
      <c r="T69" s="59" t="e">
        <f aca="false">IF(ISBLANK(U8),IF(ISBLANK(U7),(IF(ISBLANK(U6),T68+7,T68+(LOOKUP(U6,$W$3:$W$14,$V$3:$V$14)-LOOKUP(U5,$W$3:$W$14,$V$3:$V$14)))),T68+7-(LOOKUP(U7,$W$3:$W$14,$V$3:$V$14)-LOOKUP(U5,$W$3:$W$14,$V$3:$V$14))),T68+LOOKUP(U8,$W$3:$W$14,$V$3:$V$14)-LOOKUP(U7,$W$3:$W$14,$V$3:$V$14) )</f>
        <v>#N/A</v>
      </c>
      <c r="U69" s="60" t="e">
        <f aca="false">T69</f>
        <v>#N/A</v>
      </c>
      <c r="V69" s="61" t="str">
        <f aca="false">IFERROR(IF(_xlfn.IFNA(LOOKUP(T69,T$13:T$60,$A$13:$A$60)="",ISERROR(LOOKUP(T69,T$13:T$60,$A$13:$A$60)="")),_xlfn.IFS(WEEKDAY(U69,2)=LOOKUP(U$5,$W$3:$W$14,$V$3:$V$14),V$5,WEEKDAY(U69,2)=LOOKUP(U$6,$W$3:$W$14,$V$3:$V$14),V$6,WEEKDAY(U69,2)=LOOKUP(U$7,$W$3:$W$14,$V$3:$V$14),V$7,WEEKDAY(U69,2)=LOOKUP(U$8,$W$3:$W$14,$V$3:$V$14),V$8),LOOKUP(T69,T$13:T$60,$A$13:$A$60)),"")</f>
        <v/>
      </c>
      <c r="W69" s="62" t="e">
        <f aca="false">IF(ISBLANK(X8),IF(ISBLANK(X7),(IF(ISBLANK(X6),W68+7,W68+(LOOKUP(X6,$W$3:$W$14,$V$3:$V$14)-LOOKUP(X5,$W$3:$W$14,$V$3:$V$14)))),W68+7-(LOOKUP(X7,$W$3:$W$14,$V$3:$V$14)-LOOKUP(X5,$W$3:$W$14,$V$3:$V$14))),W68+LOOKUP(X8,$W$3:$W$14,$V$3:$V$14)-LOOKUP(X7,$W$3:$W$14,$V$3:$V$14) )</f>
        <v>#N/A</v>
      </c>
      <c r="X69" s="63" t="e">
        <f aca="false">W69</f>
        <v>#N/A</v>
      </c>
      <c r="Y69" s="64" t="str">
        <f aca="false">IFERROR(IF(_xlfn.IFNA(LOOKUP(W69,W$13:W$60,$A$13:$A$60)="",ISERROR(LOOKUP(W69,W$13:W$60,$A$13:$A$60)="")),_xlfn.IFS(WEEKDAY(X69,2)=LOOKUP(X$5,$W$3:$W$14,$V$3:$V$14),Y$5,WEEKDAY(X69,2)=LOOKUP(X$6,$W$3:$W$14,$V$3:$V$14),Y$6,WEEKDAY(X69,2)=LOOKUP(X$7,$W$3:$W$14,$V$3:$V$14),Y$7,WEEKDAY(X69,2)=LOOKUP(X$8,$W$3:$W$14,$V$3:$V$14),Y$8),LOOKUP(W69,W$13:W$60,$A$13:$A$60)),"")</f>
        <v/>
      </c>
      <c r="Z69" s="59" t="e">
        <f aca="false">IF(ISBLANK(AA8),IF(ISBLANK(AA7),(IF(ISBLANK(AA6),Z68+7,Z68+(LOOKUP(AA6,$W$3:$W$14,$V$3:$V$14)-LOOKUP(AA5,$W$3:$W$14,$V$3:$V$14)))),Z68+7-(LOOKUP(AA7,$W$3:$W$14,$V$3:$V$14)-LOOKUP(AA5,$W$3:$W$14,$V$3:$V$14))),Z68+LOOKUP(AA8,$W$3:$W$14,$V$3:$V$14)-LOOKUP(AA7,$W$3:$W$14,$V$3:$V$14) )</f>
        <v>#N/A</v>
      </c>
      <c r="AA69" s="60" t="e">
        <f aca="false">Z69</f>
        <v>#N/A</v>
      </c>
      <c r="AB69" s="61" t="str">
        <f aca="false">IFERROR(IF(_xlfn.IFNA(LOOKUP(Z69,Z$13:Z$60,$A$13:$A$60)="",ISERROR(LOOKUP(Z69,Z$13:Z$60,$A$13:$A$60)="")),_xlfn.IFS(WEEKDAY(AA69,2)=LOOKUP(AA$5,$W$3:$W$14,$V$3:$V$14),AB$5,WEEKDAY(AA69,2)=LOOKUP(AA$6,$W$3:$W$14,$V$3:$V$14),AB$6,WEEKDAY(AA69,2)=LOOKUP(AA$7,$W$3:$W$14,$V$3:$V$14),AB$7,WEEKDAY(AA69,2)=LOOKUP(AA$8,$W$3:$W$14,$V$3:$V$14),AB$8),LOOKUP(Z69,Z$13:Z$60,$A$13:$A$60)),"")</f>
        <v/>
      </c>
      <c r="AC69" s="62" t="e">
        <f aca="false">IF(ISBLANK(AD8),IF(ISBLANK(AD7),(IF(ISBLANK(AD6),AC68+7,AC68+(LOOKUP(AD6,$W$3:$W$14,$V$3:$V$14)-LOOKUP(AD5,$W$3:$W$14,$V$3:$V$14)))),AC68+7-(LOOKUP(AD7,$W$3:$W$14,$V$3:$V$14)-LOOKUP(AD5,$W$3:$W$14,$V$3:$V$14))),AC68+LOOKUP(AD8,$W$3:$W$14,$V$3:$V$14)-LOOKUP(AD7,$W$3:$W$14,$V$3:$V$14) )</f>
        <v>#N/A</v>
      </c>
      <c r="AD69" s="63" t="e">
        <f aca="false">AC69</f>
        <v>#N/A</v>
      </c>
      <c r="AE69" s="64" t="str">
        <f aca="false">IFERROR(IF(_xlfn.IFNA(LOOKUP(AC69,AC$13:AC$60,$A$13:$A$60)="",ISERROR(LOOKUP(AC69,AC$13:AC$60,$A$13:$A$60)="")),_xlfn.IFS(WEEKDAY(AD69,2)=LOOKUP(AD$5,$W$3:$W$14,$V$3:$V$14),AE$5,WEEKDAY(AD69,2)=LOOKUP(AD$6,$W$3:$W$14,$V$3:$V$14),AE$6,WEEKDAY(AD69,2)=LOOKUP(AD$7,$W$3:$W$14,$V$3:$V$14),AE$7,WEEKDAY(AD69,2)=LOOKUP(AD$8,$W$3:$W$14,$V$3:$V$14),AE$8),LOOKUP(AC69,AC$13:AC$60,$A$13:$A$60)),"")</f>
        <v/>
      </c>
      <c r="AH69" s="41"/>
    </row>
    <row r="70" customFormat="false" ht="14.65" hidden="false" customHeight="false" outlineLevel="0" collapsed="false">
      <c r="B70" s="59" t="n">
        <f aca="false">IF(B69&gt;$F$1," ",IF(ISBLANK(C$8),IF(ISBLANK(C$7),B69+B68-B67,B69+7+B67-B69),B69+7+B66-B69))</f>
        <v>43566</v>
      </c>
      <c r="C70" s="60" t="n">
        <f aca="false">B70</f>
        <v>43566</v>
      </c>
      <c r="D70" s="61" t="n">
        <f aca="false">IFERROR(IF(_xlfn.IFNA(LOOKUP(B70,B$13:B$60,$A$13:$A$60)="",ISERROR(LOOKUP(B70,B$13:B$60,$A$13:$A$60)="")),_xlfn.IFS(WEEKDAY(C70,2)=LOOKUP(C$5,$AI$3:$AI$14,$AH$3:$AH$14),D$5,WEEKDAY(C70,2)=LOOKUP(C$6,$AI$3:$AI$14,$AH$3:$AH$14),D$6,WEEKDAY(C70,2)=LOOKUP(C$7,$AI$3:$AI$14,$AH$3:$AH$14),D$7,WEEKDAY(C70,2)=LOOKUP(C$8,$AI$3:$AI$14,$AH$3:$AH$14),D$8),LOOKUP(B70,B$13:B$60,$A$13:$A$60)),"")</f>
        <v>2</v>
      </c>
      <c r="E70" s="62" t="e">
        <f aca="false">IF(E69&gt;$F$1," ",IF(ISBLANK(F$8),IF(ISBLANK(F$7),E69+E68-E67,E69+7+E67-E69),E69+7+E66-E69))</f>
        <v>#N/A</v>
      </c>
      <c r="F70" s="63" t="e">
        <f aca="false">E70</f>
        <v>#N/A</v>
      </c>
      <c r="G70" s="64" t="str">
        <f aca="false">IFERROR(IF(_xlfn.IFNA(LOOKUP(E70,E$13:E$60,$A$13:$A$60)="",ISERROR(LOOKUP(E70,E$13:E$60,$A$13:$A$60)="")),_xlfn.IFS(WEEKDAY(F70,2)=LOOKUP(F$5,$AI$3:$AI$14,$AH$3:$AH$14),G$5,WEEKDAY(F70,2)=LOOKUP(F$6,$AI$3:$AI$14,$AH$3:$AH$14),G$6,WEEKDAY(F70,2)=LOOKUP(F$7,$AI$3:$AI$14,$AH$3:$AH$14),G$7,WEEKDAY(F70,2)=LOOKUP(F$8,$AI$3:$AI$14,$AH$3:$AH$14),G$8),LOOKUP(E70,E$13:E$60,$A$13:$A$60)),"")</f>
        <v/>
      </c>
      <c r="H70" s="59" t="e">
        <f aca="false">IF(H69&gt;$F$1," ",IF(ISBLANK(I$8),IF(ISBLANK(I$7),H69+H68-H67,H69+7+H67-H69),H69+7+H66-H69))</f>
        <v>#N/A</v>
      </c>
      <c r="I70" s="60" t="e">
        <f aca="false">H70</f>
        <v>#N/A</v>
      </c>
      <c r="J70" s="61" t="str">
        <f aca="false">IFERROR(IF(_xlfn.IFNA(LOOKUP(H70,H$13:H$60,$A$13:$A$60)="",ISERROR(LOOKUP(H70,H$13:H$60,$A$13:$A$60)="")),_xlfn.IFS(WEEKDAY(I70,2)=LOOKUP(I$5,$AI$3:$AI$14,$AH$3:$AH$14),J$5,WEEKDAY(I70,2)=LOOKUP(I$6,$AI$3:$AI$14,$AH$3:$AH$14),J$6,WEEKDAY(I70,2)=LOOKUP(I$7,$AI$3:$AI$14,$AH$3:$AH$14),J$7,WEEKDAY(I70,2)=LOOKUP(I$8,$AI$3:$AI$14,$AH$3:$AH$14),J$8),LOOKUP(H70,H$13:H$60,$A$13:$A$60)),"")</f>
        <v/>
      </c>
      <c r="K70" s="62" t="e">
        <f aca="false">IF(K69&gt;$F$1," ",IF(ISBLANK(L$8),IF(ISBLANK(L$7),K69+K68-K67,K69+7+K67-K69),K69+7+K66-K69))</f>
        <v>#N/A</v>
      </c>
      <c r="L70" s="63" t="e">
        <f aca="false">K70</f>
        <v>#N/A</v>
      </c>
      <c r="M70" s="64" t="str">
        <f aca="false">IFERROR(IF(_xlfn.IFNA(LOOKUP(K70,K$13:K$60,$A$13:$A$60)="",ISERROR(LOOKUP(K70,K$13:K$60,$A$13:$A$60)="")),_xlfn.IFS(WEEKDAY(L70,2)=LOOKUP(L$5,$AI$3:$AI$14,$AH$3:$AH$14),M$5,WEEKDAY(L70,2)=LOOKUP(L$6,$AI$3:$AI$14,$AH$3:$AH$14),M$6,WEEKDAY(L70,2)=LOOKUP(L$7,$AI$3:$AI$14,$AH$3:$AH$14),M$7,WEEKDAY(L70,2)=LOOKUP(L$8,$AI$3:$AI$14,$AH$3:$AH$14),M$8),LOOKUP(K70,K$13:K$60,$A$13:$A$60)),"")</f>
        <v/>
      </c>
      <c r="N70" s="59" t="e">
        <f aca="false">IF(N69&gt;$F$1," ",IF(ISBLANK(O$8),IF(ISBLANK(O$7),N69+N68-N67,N69+7+N67-N69),N69+7+N66-N69))</f>
        <v>#N/A</v>
      </c>
      <c r="O70" s="60" t="e">
        <f aca="false">N70</f>
        <v>#N/A</v>
      </c>
      <c r="P70" s="61" t="str">
        <f aca="false">IFERROR(IF(_xlfn.IFNA(LOOKUP(N70,N$13:N$60,$A$13:$A$60)="",ISERROR(LOOKUP(N70,N$13:N$60,$A$13:$A$60)="")),_xlfn.IFS(WEEKDAY(O70,2)=LOOKUP(O$5,$AI$3:$AI$14,$AH$3:$AH$14),P$5,WEEKDAY(O70,2)=LOOKUP(O$6,$AI$3:$AI$14,$AH$3:$AH$14),P$6,WEEKDAY(O70,2)=LOOKUP(O$7,$AI$3:$AI$14,$AH$3:$AH$14),P$7,WEEKDAY(O70,2)=LOOKUP(O$8,$AI$3:$AI$14,$AH$3:$AH$14),P$8),LOOKUP(N70,N$13:N$60,$A$13:$A$60)),"")</f>
        <v/>
      </c>
      <c r="Q70" s="62" t="e">
        <f aca="false">IF(Q69&gt;$F$1," ",IF(ISBLANK(R$8),IF(ISBLANK(R$7),Q69+Q68-Q67,Q69+7+Q67-Q69),Q69+7+Q66-Q69))</f>
        <v>#N/A</v>
      </c>
      <c r="R70" s="63" t="e">
        <f aca="false">Q70</f>
        <v>#N/A</v>
      </c>
      <c r="S70" s="64" t="str">
        <f aca="false">IFERROR(IF(_xlfn.IFNA(LOOKUP(Q70,Q$13:Q$60,$A$13:$A$60)="",ISERROR(LOOKUP(Q70,Q$13:Q$60,$A$13:$A$60)="")),_xlfn.IFS(WEEKDAY(R70,2)=LOOKUP(R$5,$AI$3:$AI$14,$AH$3:$AH$14),S$5,WEEKDAY(R70,2)=LOOKUP(R$6,$AI$3:$AI$14,$AH$3:$AH$14),S$6,WEEKDAY(R70,2)=LOOKUP(R$7,$AI$3:$AI$14,$AH$3:$AH$14),S$7,WEEKDAY(R70,2)=LOOKUP(R$8,$AI$3:$AI$14,$AH$3:$AH$14),S$8),LOOKUP(Q70,Q$13:Q$60,$A$13:$A$60)),"")</f>
        <v/>
      </c>
      <c r="T70" s="59" t="e">
        <f aca="false">IF(T69&gt;$F$1," ",IF(ISBLANK(U$8),IF(ISBLANK(U$7),T69+T68-T67,T69+7+T67-T69),T69+7+T66-T69))</f>
        <v>#N/A</v>
      </c>
      <c r="U70" s="60" t="e">
        <f aca="false">T70</f>
        <v>#N/A</v>
      </c>
      <c r="V70" s="61" t="str">
        <f aca="false">IFERROR(IF(_xlfn.IFNA(LOOKUP(T70,T$13:T$60,$A$13:$A$60)="",ISERROR(LOOKUP(T70,T$13:T$60,$A$13:$A$60)="")),_xlfn.IFS(WEEKDAY(U70,2)=LOOKUP(U$5,$W$3:$W$14,$V$3:$V$14),V$5,WEEKDAY(U70,2)=LOOKUP(U$6,$W$3:$W$14,$V$3:$V$14),V$6,WEEKDAY(U70,2)=LOOKUP(U$7,$W$3:$W$14,$V$3:$V$14),V$7,WEEKDAY(U70,2)=LOOKUP(U$8,$W$3:$W$14,$V$3:$V$14),V$8),LOOKUP(T70,T$13:T$60,$A$13:$A$60)),"")</f>
        <v/>
      </c>
      <c r="W70" s="62" t="e">
        <f aca="false">IF(W69&gt;$F$1," ",IF(ISBLANK(X$8),IF(ISBLANK(X$7),W69+W68-W67,W69+7+W67-W69),W69+7+W66-W69))</f>
        <v>#N/A</v>
      </c>
      <c r="X70" s="63" t="e">
        <f aca="false">W70</f>
        <v>#N/A</v>
      </c>
      <c r="Y70" s="64" t="str">
        <f aca="false">IFERROR(IF(_xlfn.IFNA(LOOKUP(W70,W$13:W$60,$A$13:$A$60)="",ISERROR(LOOKUP(W70,W$13:W$60,$A$13:$A$60)="")),_xlfn.IFS(WEEKDAY(X70,2)=LOOKUP(X$5,$W$3:$W$14,$V$3:$V$14),Y$5,WEEKDAY(X70,2)=LOOKUP(X$6,$W$3:$W$14,$V$3:$V$14),Y$6,WEEKDAY(X70,2)=LOOKUP(X$7,$W$3:$W$14,$V$3:$V$14),Y$7,WEEKDAY(X70,2)=LOOKUP(X$8,$W$3:$W$14,$V$3:$V$14),Y$8),LOOKUP(W70,W$13:W$60,$A$13:$A$60)),"")</f>
        <v/>
      </c>
      <c r="Z70" s="59" t="e">
        <f aca="false">IF(Z69&gt;$F$1," ",IF(ISBLANK(AA$8),IF(ISBLANK(AA$7),Z69+Z68-Z67,Z69+7+Z67-Z69),Z69+7+Z66-Z69))</f>
        <v>#N/A</v>
      </c>
      <c r="AA70" s="60" t="e">
        <f aca="false">Z70</f>
        <v>#N/A</v>
      </c>
      <c r="AB70" s="61" t="str">
        <f aca="false">IFERROR(IF(_xlfn.IFNA(LOOKUP(Z70,Z$13:Z$60,$A$13:$A$60)="",ISERROR(LOOKUP(Z70,Z$13:Z$60,$A$13:$A$60)="")),_xlfn.IFS(WEEKDAY(AA70,2)=LOOKUP(AA$5,$W$3:$W$14,$V$3:$V$14),AB$5,WEEKDAY(AA70,2)=LOOKUP(AA$6,$W$3:$W$14,$V$3:$V$14),AB$6,WEEKDAY(AA70,2)=LOOKUP(AA$7,$W$3:$W$14,$V$3:$V$14),AB$7,WEEKDAY(AA70,2)=LOOKUP(AA$8,$W$3:$W$14,$V$3:$V$14),AB$8),LOOKUP(Z70,Z$13:Z$60,$A$13:$A$60)),"")</f>
        <v/>
      </c>
      <c r="AC70" s="62" t="e">
        <f aca="false">IF(AC69&gt;$F$1," ",IF(ISBLANK(AD$8),IF(ISBLANK(AD$7),AC69+AC68-AC67,AC69+7+AC67-AC69),AC69+7+AC66-AC69))</f>
        <v>#N/A</v>
      </c>
      <c r="AD70" s="63" t="e">
        <f aca="false">AC70</f>
        <v>#N/A</v>
      </c>
      <c r="AE70" s="64" t="str">
        <f aca="false">IFERROR(IF(_xlfn.IFNA(LOOKUP(AC70,AC$13:AC$60,$A$13:$A$60)="",ISERROR(LOOKUP(AC70,AC$13:AC$60,$A$13:$A$60)="")),_xlfn.IFS(WEEKDAY(AD70,2)=LOOKUP(AD$5,$W$3:$W$14,$V$3:$V$14),AE$5,WEEKDAY(AD70,2)=LOOKUP(AD$6,$W$3:$W$14,$V$3:$V$14),AE$6,WEEKDAY(AD70,2)=LOOKUP(AD$7,$W$3:$W$14,$V$3:$V$14),AE$7,WEEKDAY(AD70,2)=LOOKUP(AD$8,$W$3:$W$14,$V$3:$V$14),AE$8),LOOKUP(AC70,AC$13:AC$60,$A$13:$A$60)),"")</f>
        <v/>
      </c>
      <c r="AH70" s="41"/>
    </row>
    <row r="71" customFormat="false" ht="14.65" hidden="false" customHeight="false" outlineLevel="0" collapsed="false">
      <c r="B71" s="59" t="n">
        <f aca="false">IF(B70&gt;$F$1," ",IF(ISBLANK(C$8),IF(ISBLANK(C$7),B70+B69-B68,B70+7+B68-B70),B70+7+B67-B70))</f>
        <v>43569</v>
      </c>
      <c r="C71" s="60" t="n">
        <f aca="false">B71</f>
        <v>43569</v>
      </c>
      <c r="D71" s="61" t="n">
        <f aca="false">IFERROR(IF(_xlfn.IFNA(LOOKUP(B71,B$13:B$60,$A$13:$A$60)="",ISERROR(LOOKUP(B71,B$13:B$60,$A$13:$A$60)="")),_xlfn.IFS(WEEKDAY(C71,2)=LOOKUP(C$5,$AI$3:$AI$14,$AH$3:$AH$14),D$5,WEEKDAY(C71,2)=LOOKUP(C$6,$AI$3:$AI$14,$AH$3:$AH$14),D$6,WEEKDAY(C71,2)=LOOKUP(C$7,$AI$3:$AI$14,$AH$3:$AH$14),D$7,WEEKDAY(C71,2)=LOOKUP(C$8,$AI$3:$AI$14,$AH$3:$AH$14),D$8),LOOKUP(B71,B$13:B$60,$A$13:$A$60)),"")</f>
        <v>1</v>
      </c>
      <c r="E71" s="62" t="e">
        <f aca="false">IF(E70&gt;$F$1," ",IF(ISBLANK(F$8),IF(ISBLANK(F$7),E70+E69-E68,E70+7+E68-E70),E70+7+E67-E70))</f>
        <v>#N/A</v>
      </c>
      <c r="F71" s="63" t="e">
        <f aca="false">E71</f>
        <v>#N/A</v>
      </c>
      <c r="G71" s="64" t="str">
        <f aca="false">IFERROR(IF(_xlfn.IFNA(LOOKUP(E71,E$13:E$60,$A$13:$A$60)="",ISERROR(LOOKUP(E71,E$13:E$60,$A$13:$A$60)="")),_xlfn.IFS(WEEKDAY(F71,2)=LOOKUP(F$5,$AI$3:$AI$14,$AH$3:$AH$14),G$5,WEEKDAY(F71,2)=LOOKUP(F$6,$AI$3:$AI$14,$AH$3:$AH$14),G$6,WEEKDAY(F71,2)=LOOKUP(F$7,$AI$3:$AI$14,$AH$3:$AH$14),G$7,WEEKDAY(F71,2)=LOOKUP(F$8,$AI$3:$AI$14,$AH$3:$AH$14),G$8),LOOKUP(E71,E$13:E$60,$A$13:$A$60)),"")</f>
        <v/>
      </c>
      <c r="H71" s="59" t="e">
        <f aca="false">IF(H70&gt;$F$1," ",IF(ISBLANK(I$8),IF(ISBLANK(I$7),H70+H69-H68,H70+7+H68-H70),H70+7+H67-H70))</f>
        <v>#N/A</v>
      </c>
      <c r="I71" s="60" t="e">
        <f aca="false">H71</f>
        <v>#N/A</v>
      </c>
      <c r="J71" s="61" t="str">
        <f aca="false">IFERROR(IF(_xlfn.IFNA(LOOKUP(H71,H$13:H$60,$A$13:$A$60)="",ISERROR(LOOKUP(H71,H$13:H$60,$A$13:$A$60)="")),_xlfn.IFS(WEEKDAY(I71,2)=LOOKUP(I$5,$AI$3:$AI$14,$AH$3:$AH$14),J$5,WEEKDAY(I71,2)=LOOKUP(I$6,$AI$3:$AI$14,$AH$3:$AH$14),J$6,WEEKDAY(I71,2)=LOOKUP(I$7,$AI$3:$AI$14,$AH$3:$AH$14),J$7,WEEKDAY(I71,2)=LOOKUP(I$8,$AI$3:$AI$14,$AH$3:$AH$14),J$8),LOOKUP(H71,H$13:H$60,$A$13:$A$60)),"")</f>
        <v/>
      </c>
      <c r="K71" s="62" t="e">
        <f aca="false">IF(K70&gt;$F$1," ",IF(ISBLANK(L$8),IF(ISBLANK(L$7),K70+K69-K68,K70+7+K68-K70),K70+7+K67-K70))</f>
        <v>#N/A</v>
      </c>
      <c r="L71" s="63" t="e">
        <f aca="false">K71</f>
        <v>#N/A</v>
      </c>
      <c r="M71" s="64" t="str">
        <f aca="false">IFERROR(IF(_xlfn.IFNA(LOOKUP(K71,K$13:K$60,$A$13:$A$60)="",ISERROR(LOOKUP(K71,K$13:K$60,$A$13:$A$60)="")),_xlfn.IFS(WEEKDAY(L71,2)=LOOKUP(L$5,$AI$3:$AI$14,$AH$3:$AH$14),M$5,WEEKDAY(L71,2)=LOOKUP(L$6,$AI$3:$AI$14,$AH$3:$AH$14),M$6,WEEKDAY(L71,2)=LOOKUP(L$7,$AI$3:$AI$14,$AH$3:$AH$14),M$7,WEEKDAY(L71,2)=LOOKUP(L$8,$AI$3:$AI$14,$AH$3:$AH$14),M$8),LOOKUP(K71,K$13:K$60,$A$13:$A$60)),"")</f>
        <v/>
      </c>
      <c r="N71" s="59" t="e">
        <f aca="false">IF(N70&gt;$F$1," ",IF(ISBLANK(O$8),IF(ISBLANK(O$7),N70+N69-N68,N70+7+N68-N70),N70+7+N67-N70))</f>
        <v>#N/A</v>
      </c>
      <c r="O71" s="60" t="e">
        <f aca="false">N71</f>
        <v>#N/A</v>
      </c>
      <c r="P71" s="61" t="str">
        <f aca="false">IFERROR(IF(_xlfn.IFNA(LOOKUP(N71,N$13:N$60,$A$13:$A$60)="",ISERROR(LOOKUP(N71,N$13:N$60,$A$13:$A$60)="")),_xlfn.IFS(WEEKDAY(O71,2)=LOOKUP(O$5,$AI$3:$AI$14,$AH$3:$AH$14),P$5,WEEKDAY(O71,2)=LOOKUP(O$6,$AI$3:$AI$14,$AH$3:$AH$14),P$6,WEEKDAY(O71,2)=LOOKUP(O$7,$AI$3:$AI$14,$AH$3:$AH$14),P$7,WEEKDAY(O71,2)=LOOKUP(O$8,$AI$3:$AI$14,$AH$3:$AH$14),P$8),LOOKUP(N71,N$13:N$60,$A$13:$A$60)),"")</f>
        <v/>
      </c>
      <c r="Q71" s="62" t="e">
        <f aca="false">IF(Q70&gt;$F$1," ",IF(ISBLANK(R$8),IF(ISBLANK(R$7),Q70+Q69-Q68,Q70+7+Q68-Q70),Q70+7+Q67-Q70))</f>
        <v>#N/A</v>
      </c>
      <c r="R71" s="63" t="e">
        <f aca="false">Q71</f>
        <v>#N/A</v>
      </c>
      <c r="S71" s="64" t="str">
        <f aca="false">IFERROR(IF(_xlfn.IFNA(LOOKUP(Q71,Q$13:Q$60,$A$13:$A$60)="",ISERROR(LOOKUP(Q71,Q$13:Q$60,$A$13:$A$60)="")),_xlfn.IFS(WEEKDAY(R71,2)=LOOKUP(R$5,$AI$3:$AI$14,$AH$3:$AH$14),S$5,WEEKDAY(R71,2)=LOOKUP(R$6,$AI$3:$AI$14,$AH$3:$AH$14),S$6,WEEKDAY(R71,2)=LOOKUP(R$7,$AI$3:$AI$14,$AH$3:$AH$14),S$7,WEEKDAY(R71,2)=LOOKUP(R$8,$AI$3:$AI$14,$AH$3:$AH$14),S$8),LOOKUP(Q71,Q$13:Q$60,$A$13:$A$60)),"")</f>
        <v/>
      </c>
      <c r="T71" s="59" t="e">
        <f aca="false">IF(T70&gt;$F$1," ",IF(ISBLANK(U$8),IF(ISBLANK(U$7),T70+T69-T68,T70+7+T68-T70),T70+7+T67-T70))</f>
        <v>#N/A</v>
      </c>
      <c r="U71" s="60" t="e">
        <f aca="false">T71</f>
        <v>#N/A</v>
      </c>
      <c r="V71" s="61" t="str">
        <f aca="false">IFERROR(IF(_xlfn.IFNA(LOOKUP(T71,T$13:T$60,$A$13:$A$60)="",ISERROR(LOOKUP(T71,T$13:T$60,$A$13:$A$60)="")),_xlfn.IFS(WEEKDAY(U71,2)=LOOKUP(U$5,$W$3:$W$14,$V$3:$V$14),V$5,WEEKDAY(U71,2)=LOOKUP(U$6,$W$3:$W$14,$V$3:$V$14),V$6,WEEKDAY(U71,2)=LOOKUP(U$7,$W$3:$W$14,$V$3:$V$14),V$7,WEEKDAY(U71,2)=LOOKUP(U$8,$W$3:$W$14,$V$3:$V$14),V$8),LOOKUP(T71,T$13:T$60,$A$13:$A$60)),"")</f>
        <v/>
      </c>
      <c r="W71" s="62" t="e">
        <f aca="false">IF(W70&gt;$F$1," ",IF(ISBLANK(X$8),IF(ISBLANK(X$7),W70+W69-W68,W70+7+W68-W70),W70+7+W67-W70))</f>
        <v>#N/A</v>
      </c>
      <c r="X71" s="63" t="e">
        <f aca="false">W71</f>
        <v>#N/A</v>
      </c>
      <c r="Y71" s="64" t="str">
        <f aca="false">IFERROR(IF(_xlfn.IFNA(LOOKUP(W71,W$13:W$60,$A$13:$A$60)="",ISERROR(LOOKUP(W71,W$13:W$60,$A$13:$A$60)="")),_xlfn.IFS(WEEKDAY(X71,2)=LOOKUP(X$5,$W$3:$W$14,$V$3:$V$14),Y$5,WEEKDAY(X71,2)=LOOKUP(X$6,$W$3:$W$14,$V$3:$V$14),Y$6,WEEKDAY(X71,2)=LOOKUP(X$7,$W$3:$W$14,$V$3:$V$14),Y$7,WEEKDAY(X71,2)=LOOKUP(X$8,$W$3:$W$14,$V$3:$V$14),Y$8),LOOKUP(W71,W$13:W$60,$A$13:$A$60)),"")</f>
        <v/>
      </c>
      <c r="Z71" s="59" t="e">
        <f aca="false">IF(Z70&gt;$F$1," ",IF(ISBLANK(AA$8),IF(ISBLANK(AA$7),Z70+Z69-Z68,Z70+7+Z68-Z70),Z70+7+Z67-Z70))</f>
        <v>#N/A</v>
      </c>
      <c r="AA71" s="60" t="e">
        <f aca="false">Z71</f>
        <v>#N/A</v>
      </c>
      <c r="AB71" s="61" t="str">
        <f aca="false">IFERROR(IF(_xlfn.IFNA(LOOKUP(Z71,Z$13:Z$60,$A$13:$A$60)="",ISERROR(LOOKUP(Z71,Z$13:Z$60,$A$13:$A$60)="")),_xlfn.IFS(WEEKDAY(AA71,2)=LOOKUP(AA$5,$W$3:$W$14,$V$3:$V$14),AB$5,WEEKDAY(AA71,2)=LOOKUP(AA$6,$W$3:$W$14,$V$3:$V$14),AB$6,WEEKDAY(AA71,2)=LOOKUP(AA$7,$W$3:$W$14,$V$3:$V$14),AB$7,WEEKDAY(AA71,2)=LOOKUP(AA$8,$W$3:$W$14,$V$3:$V$14),AB$8),LOOKUP(Z71,Z$13:Z$60,$A$13:$A$60)),"")</f>
        <v/>
      </c>
      <c r="AC71" s="62" t="e">
        <f aca="false">IF(AC70&gt;$F$1," ",IF(ISBLANK(AD$8),IF(ISBLANK(AD$7),AC70+AC69-AC68,AC70+7+AC68-AC70),AC70+7+AC67-AC70))</f>
        <v>#N/A</v>
      </c>
      <c r="AD71" s="63" t="e">
        <f aca="false">AC71</f>
        <v>#N/A</v>
      </c>
      <c r="AE71" s="64" t="str">
        <f aca="false">IFERROR(IF(_xlfn.IFNA(LOOKUP(AC71,AC$13:AC$60,$A$13:$A$60)="",ISERROR(LOOKUP(AC71,AC$13:AC$60,$A$13:$A$60)="")),_xlfn.IFS(WEEKDAY(AD71,2)=LOOKUP(AD$5,$W$3:$W$14,$V$3:$V$14),AE$5,WEEKDAY(AD71,2)=LOOKUP(AD$6,$W$3:$W$14,$V$3:$V$14),AE$6,WEEKDAY(AD71,2)=LOOKUP(AD$7,$W$3:$W$14,$V$3:$V$14),AE$7,WEEKDAY(AD71,2)=LOOKUP(AD$8,$W$3:$W$14,$V$3:$V$14),AE$8),LOOKUP(AC71,AC$13:AC$60,$A$13:$A$60)),"")</f>
        <v/>
      </c>
      <c r="AH71" s="41"/>
    </row>
    <row r="72" customFormat="false" ht="14.65" hidden="false" customHeight="false" outlineLevel="0" collapsed="false">
      <c r="B72" s="59" t="n">
        <f aca="false">IF(B71&gt;$F$1," ",IF(ISBLANK(C$8),IF(ISBLANK(C$7),B71+B70-B69,B71+7+B69-B71),B71+7+B68-B71))</f>
        <v>43572</v>
      </c>
      <c r="C72" s="60" t="n">
        <f aca="false">B72</f>
        <v>43572</v>
      </c>
      <c r="D72" s="61" t="n">
        <f aca="false">IFERROR(IF(_xlfn.IFNA(LOOKUP(B72,B$13:B$60,$A$13:$A$60)="",ISERROR(LOOKUP(B72,B$13:B$60,$A$13:$A$60)="")),_xlfn.IFS(WEEKDAY(C72,2)=LOOKUP(C$5,$AI$3:$AI$14,$AH$3:$AH$14),D$5,WEEKDAY(C72,2)=LOOKUP(C$6,$AI$3:$AI$14,$AH$3:$AH$14),D$6,WEEKDAY(C72,2)=LOOKUP(C$7,$AI$3:$AI$14,$AH$3:$AH$14),D$7,WEEKDAY(C72,2)=LOOKUP(C$8,$AI$3:$AI$14,$AH$3:$AH$14),D$8),LOOKUP(B72,B$13:B$60,$A$13:$A$60)),"")</f>
        <v>2</v>
      </c>
      <c r="E72" s="62" t="e">
        <f aca="false">IF(E71&gt;$F$1," ",IF(ISBLANK(F$8),IF(ISBLANK(F$7),E71+E70-E69,E71+7+E69-E71),E71+7+E68-E71))</f>
        <v>#N/A</v>
      </c>
      <c r="F72" s="63" t="e">
        <f aca="false">E72</f>
        <v>#N/A</v>
      </c>
      <c r="G72" s="64" t="str">
        <f aca="false">IFERROR(IF(_xlfn.IFNA(LOOKUP(E72,E$13:E$60,$A$13:$A$60)="",ISERROR(LOOKUP(E72,E$13:E$60,$A$13:$A$60)="")),_xlfn.IFS(WEEKDAY(F72,2)=LOOKUP(F$5,$AI$3:$AI$14,$AH$3:$AH$14),G$5,WEEKDAY(F72,2)=LOOKUP(F$6,$AI$3:$AI$14,$AH$3:$AH$14),G$6,WEEKDAY(F72,2)=LOOKUP(F$7,$AI$3:$AI$14,$AH$3:$AH$14),G$7,WEEKDAY(F72,2)=LOOKUP(F$8,$AI$3:$AI$14,$AH$3:$AH$14),G$8),LOOKUP(E72,E$13:E$60,$A$13:$A$60)),"")</f>
        <v/>
      </c>
      <c r="H72" s="59" t="e">
        <f aca="false">IF(H71&gt;$F$1," ",IF(ISBLANK(I$8),IF(ISBLANK(I$7),H71+H70-H69,H71+7+H69-H71),H71+7+H68-H71))</f>
        <v>#N/A</v>
      </c>
      <c r="I72" s="60" t="e">
        <f aca="false">H72</f>
        <v>#N/A</v>
      </c>
      <c r="J72" s="61" t="str">
        <f aca="false">IFERROR(IF(_xlfn.IFNA(LOOKUP(H72,H$13:H$60,$A$13:$A$60)="",ISERROR(LOOKUP(H72,H$13:H$60,$A$13:$A$60)="")),_xlfn.IFS(WEEKDAY(I72,2)=LOOKUP(I$5,$AI$3:$AI$14,$AH$3:$AH$14),J$5,WEEKDAY(I72,2)=LOOKUP(I$6,$AI$3:$AI$14,$AH$3:$AH$14),J$6,WEEKDAY(I72,2)=LOOKUP(I$7,$AI$3:$AI$14,$AH$3:$AH$14),J$7,WEEKDAY(I72,2)=LOOKUP(I$8,$AI$3:$AI$14,$AH$3:$AH$14),J$8),LOOKUP(H72,H$13:H$60,$A$13:$A$60)),"")</f>
        <v/>
      </c>
      <c r="K72" s="62" t="e">
        <f aca="false">IF(K71&gt;$F$1," ",IF(ISBLANK(L$8),IF(ISBLANK(L$7),K71+K70-K69,K71+7+K69-K71),K71+7+K68-K71))</f>
        <v>#N/A</v>
      </c>
      <c r="L72" s="63" t="e">
        <f aca="false">K72</f>
        <v>#N/A</v>
      </c>
      <c r="M72" s="64" t="str">
        <f aca="false">IFERROR(IF(_xlfn.IFNA(LOOKUP(K72,K$13:K$60,$A$13:$A$60)="",ISERROR(LOOKUP(K72,K$13:K$60,$A$13:$A$60)="")),_xlfn.IFS(WEEKDAY(L72,2)=LOOKUP(L$5,$AI$3:$AI$14,$AH$3:$AH$14),M$5,WEEKDAY(L72,2)=LOOKUP(L$6,$AI$3:$AI$14,$AH$3:$AH$14),M$6,WEEKDAY(L72,2)=LOOKUP(L$7,$AI$3:$AI$14,$AH$3:$AH$14),M$7,WEEKDAY(L72,2)=LOOKUP(L$8,$AI$3:$AI$14,$AH$3:$AH$14),M$8),LOOKUP(K72,K$13:K$60,$A$13:$A$60)),"")</f>
        <v/>
      </c>
      <c r="N72" s="59" t="e">
        <f aca="false">IF(N71&gt;$F$1," ",IF(ISBLANK(O$8),IF(ISBLANK(O$7),N71+N70-N69,N71+7+N69-N71),N71+7+N68-N71))</f>
        <v>#N/A</v>
      </c>
      <c r="O72" s="60" t="e">
        <f aca="false">N72</f>
        <v>#N/A</v>
      </c>
      <c r="P72" s="61" t="str">
        <f aca="false">IFERROR(IF(_xlfn.IFNA(LOOKUP(N72,N$13:N$60,$A$13:$A$60)="",ISERROR(LOOKUP(N72,N$13:N$60,$A$13:$A$60)="")),_xlfn.IFS(WEEKDAY(O72,2)=LOOKUP(O$5,$AI$3:$AI$14,$AH$3:$AH$14),P$5,WEEKDAY(O72,2)=LOOKUP(O$6,$AI$3:$AI$14,$AH$3:$AH$14),P$6,WEEKDAY(O72,2)=LOOKUP(O$7,$AI$3:$AI$14,$AH$3:$AH$14),P$7,WEEKDAY(O72,2)=LOOKUP(O$8,$AI$3:$AI$14,$AH$3:$AH$14),P$8),LOOKUP(N72,N$13:N$60,$A$13:$A$60)),"")</f>
        <v/>
      </c>
      <c r="Q72" s="62" t="e">
        <f aca="false">IF(Q71&gt;$F$1," ",IF(ISBLANK(R$8),IF(ISBLANK(R$7),Q71+Q70-Q69,Q71+7+Q69-Q71),Q71+7+Q68-Q71))</f>
        <v>#N/A</v>
      </c>
      <c r="R72" s="63" t="e">
        <f aca="false">Q72</f>
        <v>#N/A</v>
      </c>
      <c r="S72" s="64" t="str">
        <f aca="false">IFERROR(IF(_xlfn.IFNA(LOOKUP(Q72,Q$13:Q$60,$A$13:$A$60)="",ISERROR(LOOKUP(Q72,Q$13:Q$60,$A$13:$A$60)="")),_xlfn.IFS(WEEKDAY(R72,2)=LOOKUP(R$5,$AI$3:$AI$14,$AH$3:$AH$14),S$5,WEEKDAY(R72,2)=LOOKUP(R$6,$AI$3:$AI$14,$AH$3:$AH$14),S$6,WEEKDAY(R72,2)=LOOKUP(R$7,$AI$3:$AI$14,$AH$3:$AH$14),S$7,WEEKDAY(R72,2)=LOOKUP(R$8,$AI$3:$AI$14,$AH$3:$AH$14),S$8),LOOKUP(Q72,Q$13:Q$60,$A$13:$A$60)),"")</f>
        <v/>
      </c>
      <c r="T72" s="59" t="e">
        <f aca="false">IF(T71&gt;$F$1," ",IF(ISBLANK(U$8),IF(ISBLANK(U$7),T71+T70-T69,T71+7+T69-T71),T71+7+T68-T71))</f>
        <v>#N/A</v>
      </c>
      <c r="U72" s="60" t="e">
        <f aca="false">T72</f>
        <v>#N/A</v>
      </c>
      <c r="V72" s="61" t="str">
        <f aca="false">IFERROR(IF(_xlfn.IFNA(LOOKUP(T72,T$13:T$60,$A$13:$A$60)="",ISERROR(LOOKUP(T72,T$13:T$60,$A$13:$A$60)="")),_xlfn.IFS(WEEKDAY(U72,2)=LOOKUP(U$5,$W$3:$W$14,$V$3:$V$14),V$5,WEEKDAY(U72,2)=LOOKUP(U$6,$W$3:$W$14,$V$3:$V$14),V$6,WEEKDAY(U72,2)=LOOKUP(U$7,$W$3:$W$14,$V$3:$V$14),V$7,WEEKDAY(U72,2)=LOOKUP(U$8,$W$3:$W$14,$V$3:$V$14),V$8),LOOKUP(T72,T$13:T$60,$A$13:$A$60)),"")</f>
        <v/>
      </c>
      <c r="W72" s="62" t="e">
        <f aca="false">IF(W71&gt;$F$1," ",IF(ISBLANK(X$8),IF(ISBLANK(X$7),W71+W70-W69,W71+7+W69-W71),W71+7+W68-W71))</f>
        <v>#N/A</v>
      </c>
      <c r="X72" s="63" t="e">
        <f aca="false">W72</f>
        <v>#N/A</v>
      </c>
      <c r="Y72" s="64" t="str">
        <f aca="false">IFERROR(IF(_xlfn.IFNA(LOOKUP(W72,W$13:W$60,$A$13:$A$60)="",ISERROR(LOOKUP(W72,W$13:W$60,$A$13:$A$60)="")),_xlfn.IFS(WEEKDAY(X72,2)=LOOKUP(X$5,$W$3:$W$14,$V$3:$V$14),Y$5,WEEKDAY(X72,2)=LOOKUP(X$6,$W$3:$W$14,$V$3:$V$14),Y$6,WEEKDAY(X72,2)=LOOKUP(X$7,$W$3:$W$14,$V$3:$V$14),Y$7,WEEKDAY(X72,2)=LOOKUP(X$8,$W$3:$W$14,$V$3:$V$14),Y$8),LOOKUP(W72,W$13:W$60,$A$13:$A$60)),"")</f>
        <v/>
      </c>
      <c r="Z72" s="59" t="e">
        <f aca="false">IF(Z71&gt;$F$1," ",IF(ISBLANK(AA$8),IF(ISBLANK(AA$7),Z71+Z70-Z69,Z71+7+Z69-Z71),Z71+7+Z68-Z71))</f>
        <v>#N/A</v>
      </c>
      <c r="AA72" s="60" t="e">
        <f aca="false">Z72</f>
        <v>#N/A</v>
      </c>
      <c r="AB72" s="61" t="str">
        <f aca="false">IFERROR(IF(_xlfn.IFNA(LOOKUP(Z72,Z$13:Z$60,$A$13:$A$60)="",ISERROR(LOOKUP(Z72,Z$13:Z$60,$A$13:$A$60)="")),_xlfn.IFS(WEEKDAY(AA72,2)=LOOKUP(AA$5,$W$3:$W$14,$V$3:$V$14),AB$5,WEEKDAY(AA72,2)=LOOKUP(AA$6,$W$3:$W$14,$V$3:$V$14),AB$6,WEEKDAY(AA72,2)=LOOKUP(AA$7,$W$3:$W$14,$V$3:$V$14),AB$7,WEEKDAY(AA72,2)=LOOKUP(AA$8,$W$3:$W$14,$V$3:$V$14),AB$8),LOOKUP(Z72,Z$13:Z$60,$A$13:$A$60)),"")</f>
        <v/>
      </c>
      <c r="AC72" s="62" t="e">
        <f aca="false">IF(AC71&gt;$F$1," ",IF(ISBLANK(AD$8),IF(ISBLANK(AD$7),AC71+AC70-AC69,AC71+7+AC69-AC71),AC71+7+AC68-AC71))</f>
        <v>#N/A</v>
      </c>
      <c r="AD72" s="63" t="e">
        <f aca="false">AC72</f>
        <v>#N/A</v>
      </c>
      <c r="AE72" s="64" t="str">
        <f aca="false">IFERROR(IF(_xlfn.IFNA(LOOKUP(AC72,AC$13:AC$60,$A$13:$A$60)="",ISERROR(LOOKUP(AC72,AC$13:AC$60,$A$13:$A$60)="")),_xlfn.IFS(WEEKDAY(AD72,2)=LOOKUP(AD$5,$W$3:$W$14,$V$3:$V$14),AE$5,WEEKDAY(AD72,2)=LOOKUP(AD$6,$W$3:$W$14,$V$3:$V$14),AE$6,WEEKDAY(AD72,2)=LOOKUP(AD$7,$W$3:$W$14,$V$3:$V$14),AE$7,WEEKDAY(AD72,2)=LOOKUP(AD$8,$W$3:$W$14,$V$3:$V$14),AE$8),LOOKUP(AC72,AC$13:AC$60,$A$13:$A$60)),"")</f>
        <v/>
      </c>
      <c r="AH72" s="41"/>
    </row>
    <row r="73" customFormat="false" ht="14.65" hidden="false" customHeight="false" outlineLevel="0" collapsed="false">
      <c r="B73" s="59" t="n">
        <f aca="false">IF(B72&gt;$F$1," ",IF(ISBLANK(C$8),IF(ISBLANK(C$7),B72+B71-B70,B72+7+B70-B72),B72+7+B69-B72))</f>
        <v>43573</v>
      </c>
      <c r="C73" s="60" t="n">
        <f aca="false">B73</f>
        <v>43573</v>
      </c>
      <c r="D73" s="61" t="n">
        <f aca="false">IFERROR(IF(_xlfn.IFNA(LOOKUP(B73,B$13:B$60,$A$13:$A$60)="",ISERROR(LOOKUP(B73,B$13:B$60,$A$13:$A$60)="")),_xlfn.IFS(WEEKDAY(C73,2)=LOOKUP(C$5,$AI$3:$AI$14,$AH$3:$AH$14),D$5,WEEKDAY(C73,2)=LOOKUP(C$6,$AI$3:$AI$14,$AH$3:$AH$14),D$6,WEEKDAY(C73,2)=LOOKUP(C$7,$AI$3:$AI$14,$AH$3:$AH$14),D$7,WEEKDAY(C73,2)=LOOKUP(C$8,$AI$3:$AI$14,$AH$3:$AH$14),D$8),LOOKUP(B73,B$13:B$60,$A$13:$A$60)),"")</f>
        <v>2</v>
      </c>
      <c r="E73" s="62" t="e">
        <f aca="false">IF(E72&gt;$F$1," ",IF(ISBLANK(F$8),IF(ISBLANK(F$7),E72+E71-E70,E72+7+E70-E72),E72+7+E69-E72))</f>
        <v>#N/A</v>
      </c>
      <c r="F73" s="63" t="e">
        <f aca="false">E73</f>
        <v>#N/A</v>
      </c>
      <c r="G73" s="64" t="str">
        <f aca="false">IFERROR(IF(_xlfn.IFNA(LOOKUP(E73,E$13:E$60,$A$13:$A$60)="",ISERROR(LOOKUP(E73,E$13:E$60,$A$13:$A$60)="")),_xlfn.IFS(WEEKDAY(F73,2)=LOOKUP(F$5,$AI$3:$AI$14,$AH$3:$AH$14),G$5,WEEKDAY(F73,2)=LOOKUP(F$6,$AI$3:$AI$14,$AH$3:$AH$14),G$6,WEEKDAY(F73,2)=LOOKUP(F$7,$AI$3:$AI$14,$AH$3:$AH$14),G$7,WEEKDAY(F73,2)=LOOKUP(F$8,$AI$3:$AI$14,$AH$3:$AH$14),G$8),LOOKUP(E73,E$13:E$60,$A$13:$A$60)),"")</f>
        <v/>
      </c>
      <c r="H73" s="59" t="e">
        <f aca="false">IF(H72&gt;$F$1," ",IF(ISBLANK(I$8),IF(ISBLANK(I$7),H72+H71-H70,H72+7+H70-H72),H72+7+H69-H72))</f>
        <v>#N/A</v>
      </c>
      <c r="I73" s="60" t="e">
        <f aca="false">H73</f>
        <v>#N/A</v>
      </c>
      <c r="J73" s="61" t="str">
        <f aca="false">IFERROR(IF(_xlfn.IFNA(LOOKUP(H73,H$13:H$60,$A$13:$A$60)="",ISERROR(LOOKUP(H73,H$13:H$60,$A$13:$A$60)="")),_xlfn.IFS(WEEKDAY(I73,2)=LOOKUP(I$5,$AI$3:$AI$14,$AH$3:$AH$14),J$5,WEEKDAY(I73,2)=LOOKUP(I$6,$AI$3:$AI$14,$AH$3:$AH$14),J$6,WEEKDAY(I73,2)=LOOKUP(I$7,$AI$3:$AI$14,$AH$3:$AH$14),J$7,WEEKDAY(I73,2)=LOOKUP(I$8,$AI$3:$AI$14,$AH$3:$AH$14),J$8),LOOKUP(H73,H$13:H$60,$A$13:$A$60)),"")</f>
        <v/>
      </c>
      <c r="K73" s="62" t="e">
        <f aca="false">IF(K72&gt;$F$1," ",IF(ISBLANK(L$8),IF(ISBLANK(L$7),K72+K71-K70,K72+7+K70-K72),K72+7+K69-K72))</f>
        <v>#N/A</v>
      </c>
      <c r="L73" s="63" t="e">
        <f aca="false">K73</f>
        <v>#N/A</v>
      </c>
      <c r="M73" s="64" t="str">
        <f aca="false">IFERROR(IF(_xlfn.IFNA(LOOKUP(K73,K$13:K$60,$A$13:$A$60)="",ISERROR(LOOKUP(K73,K$13:K$60,$A$13:$A$60)="")),_xlfn.IFS(WEEKDAY(L73,2)=LOOKUP(L$5,$AI$3:$AI$14,$AH$3:$AH$14),M$5,WEEKDAY(L73,2)=LOOKUP(L$6,$AI$3:$AI$14,$AH$3:$AH$14),M$6,WEEKDAY(L73,2)=LOOKUP(L$7,$AI$3:$AI$14,$AH$3:$AH$14),M$7,WEEKDAY(L73,2)=LOOKUP(L$8,$AI$3:$AI$14,$AH$3:$AH$14),M$8),LOOKUP(K73,K$13:K$60,$A$13:$A$60)),"")</f>
        <v/>
      </c>
      <c r="N73" s="59" t="e">
        <f aca="false">IF(N72&gt;$F$1," ",IF(ISBLANK(O$8),IF(ISBLANK(O$7),N72+N71-N70,N72+7+N70-N72),N72+7+N69-N72))</f>
        <v>#N/A</v>
      </c>
      <c r="O73" s="60" t="e">
        <f aca="false">N73</f>
        <v>#N/A</v>
      </c>
      <c r="P73" s="61" t="str">
        <f aca="false">IFERROR(IF(_xlfn.IFNA(LOOKUP(N73,N$13:N$60,$A$13:$A$60)="",ISERROR(LOOKUP(N73,N$13:N$60,$A$13:$A$60)="")),_xlfn.IFS(WEEKDAY(O73,2)=LOOKUP(O$5,$AI$3:$AI$14,$AH$3:$AH$14),P$5,WEEKDAY(O73,2)=LOOKUP(O$6,$AI$3:$AI$14,$AH$3:$AH$14),P$6,WEEKDAY(O73,2)=LOOKUP(O$7,$AI$3:$AI$14,$AH$3:$AH$14),P$7,WEEKDAY(O73,2)=LOOKUP(O$8,$AI$3:$AI$14,$AH$3:$AH$14),P$8),LOOKUP(N73,N$13:N$60,$A$13:$A$60)),"")</f>
        <v/>
      </c>
      <c r="Q73" s="62" t="e">
        <f aca="false">IF(Q72&gt;$F$1," ",IF(ISBLANK(R$8),IF(ISBLANK(R$7),Q72+Q71-Q70,Q72+7+Q70-Q72),Q72+7+Q69-Q72))</f>
        <v>#N/A</v>
      </c>
      <c r="R73" s="63" t="e">
        <f aca="false">Q73</f>
        <v>#N/A</v>
      </c>
      <c r="S73" s="64" t="str">
        <f aca="false">IFERROR(IF(_xlfn.IFNA(LOOKUP(Q73,Q$13:Q$60,$A$13:$A$60)="",ISERROR(LOOKUP(Q73,Q$13:Q$60,$A$13:$A$60)="")),_xlfn.IFS(WEEKDAY(R73,2)=LOOKUP(R$5,$AI$3:$AI$14,$AH$3:$AH$14),S$5,WEEKDAY(R73,2)=LOOKUP(R$6,$AI$3:$AI$14,$AH$3:$AH$14),S$6,WEEKDAY(R73,2)=LOOKUP(R$7,$AI$3:$AI$14,$AH$3:$AH$14),S$7,WEEKDAY(R73,2)=LOOKUP(R$8,$AI$3:$AI$14,$AH$3:$AH$14),S$8),LOOKUP(Q73,Q$13:Q$60,$A$13:$A$60)),"")</f>
        <v/>
      </c>
      <c r="T73" s="59" t="e">
        <f aca="false">IF(T72&gt;$F$1," ",IF(ISBLANK(U$8),IF(ISBLANK(U$7),T72+T71-T70,T72+7+T70-T72),T72+7+T69-T72))</f>
        <v>#N/A</v>
      </c>
      <c r="U73" s="60" t="e">
        <f aca="false">T73</f>
        <v>#N/A</v>
      </c>
      <c r="V73" s="61" t="str">
        <f aca="false">IFERROR(IF(_xlfn.IFNA(LOOKUP(T73,T$13:T$60,$A$13:$A$60)="",ISERROR(LOOKUP(T73,T$13:T$60,$A$13:$A$60)="")),_xlfn.IFS(WEEKDAY(U73,2)=LOOKUP(U$5,$W$3:$W$14,$V$3:$V$14),V$5,WEEKDAY(U73,2)=LOOKUP(U$6,$W$3:$W$14,$V$3:$V$14),V$6,WEEKDAY(U73,2)=LOOKUP(U$7,$W$3:$W$14,$V$3:$V$14),V$7,WEEKDAY(U73,2)=LOOKUP(U$8,$W$3:$W$14,$V$3:$V$14),V$8),LOOKUP(T73,T$13:T$60,$A$13:$A$60)),"")</f>
        <v/>
      </c>
      <c r="W73" s="62" t="e">
        <f aca="false">IF(W72&gt;$F$1," ",IF(ISBLANK(X$8),IF(ISBLANK(X$7),W72+W71-W70,W72+7+W70-W72),W72+7+W69-W72))</f>
        <v>#N/A</v>
      </c>
      <c r="X73" s="63" t="e">
        <f aca="false">W73</f>
        <v>#N/A</v>
      </c>
      <c r="Y73" s="64" t="str">
        <f aca="false">IFERROR(IF(_xlfn.IFNA(LOOKUP(W73,W$13:W$60,$A$13:$A$60)="",ISERROR(LOOKUP(W73,W$13:W$60,$A$13:$A$60)="")),_xlfn.IFS(WEEKDAY(X73,2)=LOOKUP(X$5,$W$3:$W$14,$V$3:$V$14),Y$5,WEEKDAY(X73,2)=LOOKUP(X$6,$W$3:$W$14,$V$3:$V$14),Y$6,WEEKDAY(X73,2)=LOOKUP(X$7,$W$3:$W$14,$V$3:$V$14),Y$7,WEEKDAY(X73,2)=LOOKUP(X$8,$W$3:$W$14,$V$3:$V$14),Y$8),LOOKUP(W73,W$13:W$60,$A$13:$A$60)),"")</f>
        <v/>
      </c>
      <c r="Z73" s="59" t="e">
        <f aca="false">IF(Z72&gt;$F$1," ",IF(ISBLANK(AA$8),IF(ISBLANK(AA$7),Z72+Z71-Z70,Z72+7+Z70-Z72),Z72+7+Z69-Z72))</f>
        <v>#N/A</v>
      </c>
      <c r="AA73" s="60" t="e">
        <f aca="false">Z73</f>
        <v>#N/A</v>
      </c>
      <c r="AB73" s="61" t="str">
        <f aca="false">IFERROR(IF(_xlfn.IFNA(LOOKUP(Z73,Z$13:Z$60,$A$13:$A$60)="",ISERROR(LOOKUP(Z73,Z$13:Z$60,$A$13:$A$60)="")),_xlfn.IFS(WEEKDAY(AA73,2)=LOOKUP(AA$5,$W$3:$W$14,$V$3:$V$14),AB$5,WEEKDAY(AA73,2)=LOOKUP(AA$6,$W$3:$W$14,$V$3:$V$14),AB$6,WEEKDAY(AA73,2)=LOOKUP(AA$7,$W$3:$W$14,$V$3:$V$14),AB$7,WEEKDAY(AA73,2)=LOOKUP(AA$8,$W$3:$W$14,$V$3:$V$14),AB$8),LOOKUP(Z73,Z$13:Z$60,$A$13:$A$60)),"")</f>
        <v/>
      </c>
      <c r="AC73" s="62" t="e">
        <f aca="false">IF(AC72&gt;$F$1," ",IF(ISBLANK(AD$8),IF(ISBLANK(AD$7),AC72+AC71-AC70,AC72+7+AC70-AC72),AC72+7+AC69-AC72))</f>
        <v>#N/A</v>
      </c>
      <c r="AD73" s="63" t="e">
        <f aca="false">AC73</f>
        <v>#N/A</v>
      </c>
      <c r="AE73" s="64" t="str">
        <f aca="false">IFERROR(IF(_xlfn.IFNA(LOOKUP(AC73,AC$13:AC$60,$A$13:$A$60)="",ISERROR(LOOKUP(AC73,AC$13:AC$60,$A$13:$A$60)="")),_xlfn.IFS(WEEKDAY(AD73,2)=LOOKUP(AD$5,$W$3:$W$14,$V$3:$V$14),AE$5,WEEKDAY(AD73,2)=LOOKUP(AD$6,$W$3:$W$14,$V$3:$V$14),AE$6,WEEKDAY(AD73,2)=LOOKUP(AD$7,$W$3:$W$14,$V$3:$V$14),AE$7,WEEKDAY(AD73,2)=LOOKUP(AD$8,$W$3:$W$14,$V$3:$V$14),AE$8),LOOKUP(AC73,AC$13:AC$60,$A$13:$A$60)),"")</f>
        <v/>
      </c>
      <c r="AH73" s="41"/>
    </row>
    <row r="74" customFormat="false" ht="14.65" hidden="false" customHeight="false" outlineLevel="0" collapsed="false">
      <c r="B74" s="59" t="n">
        <f aca="false">IF(B73&gt;$F$1," ",IF(ISBLANK(C$8),IF(ISBLANK(C$7),B73+B72-B71,B73+7+B71-B73),B73+7+B70-B73))</f>
        <v>43576</v>
      </c>
      <c r="C74" s="60" t="n">
        <f aca="false">B74</f>
        <v>43576</v>
      </c>
      <c r="D74" s="61" t="n">
        <f aca="false">IFERROR(IF(_xlfn.IFNA(LOOKUP(B74,B$13:B$60,$A$13:$A$60)="",ISERROR(LOOKUP(B74,B$13:B$60,$A$13:$A$60)="")),_xlfn.IFS(WEEKDAY(C74,2)=LOOKUP(C$5,$AI$3:$AI$14,$AH$3:$AH$14),D$5,WEEKDAY(C74,2)=LOOKUP(C$6,$AI$3:$AI$14,$AH$3:$AH$14),D$6,WEEKDAY(C74,2)=LOOKUP(C$7,$AI$3:$AI$14,$AH$3:$AH$14),D$7,WEEKDAY(C74,2)=LOOKUP(C$8,$AI$3:$AI$14,$AH$3:$AH$14),D$8),LOOKUP(B74,B$13:B$60,$A$13:$A$60)),"")</f>
        <v>1</v>
      </c>
      <c r="E74" s="62" t="e">
        <f aca="false">IF(E73&gt;$F$1," ",IF(ISBLANK(F$8),IF(ISBLANK(F$7),E73+E72-E71,E73+7+E71-E73),E73+7+E70-E73))</f>
        <v>#N/A</v>
      </c>
      <c r="F74" s="63" t="e">
        <f aca="false">E74</f>
        <v>#N/A</v>
      </c>
      <c r="G74" s="64" t="str">
        <f aca="false">IFERROR(IF(_xlfn.IFNA(LOOKUP(E74,E$13:E$60,$A$13:$A$60)="",ISERROR(LOOKUP(E74,E$13:E$60,$A$13:$A$60)="")),_xlfn.IFS(WEEKDAY(F74,2)=LOOKUP(F$5,$AI$3:$AI$14,$AH$3:$AH$14),G$5,WEEKDAY(F74,2)=LOOKUP(F$6,$AI$3:$AI$14,$AH$3:$AH$14),G$6,WEEKDAY(F74,2)=LOOKUP(F$7,$AI$3:$AI$14,$AH$3:$AH$14),G$7,WEEKDAY(F74,2)=LOOKUP(F$8,$AI$3:$AI$14,$AH$3:$AH$14),G$8),LOOKUP(E74,E$13:E$60,$A$13:$A$60)),"")</f>
        <v/>
      </c>
      <c r="H74" s="59" t="e">
        <f aca="false">IF(H73&gt;$F$1," ",IF(ISBLANK(I$8),IF(ISBLANK(I$7),H73+H72-H71,H73+7+H71-H73),H73+7+H70-H73))</f>
        <v>#N/A</v>
      </c>
      <c r="I74" s="60" t="e">
        <f aca="false">H74</f>
        <v>#N/A</v>
      </c>
      <c r="J74" s="61" t="str">
        <f aca="false">IFERROR(IF(_xlfn.IFNA(LOOKUP(H74,H$13:H$60,$A$13:$A$60)="",ISERROR(LOOKUP(H74,H$13:H$60,$A$13:$A$60)="")),_xlfn.IFS(WEEKDAY(I74,2)=LOOKUP(I$5,$AI$3:$AI$14,$AH$3:$AH$14),J$5,WEEKDAY(I74,2)=LOOKUP(I$6,$AI$3:$AI$14,$AH$3:$AH$14),J$6,WEEKDAY(I74,2)=LOOKUP(I$7,$AI$3:$AI$14,$AH$3:$AH$14),J$7,WEEKDAY(I74,2)=LOOKUP(I$8,$AI$3:$AI$14,$AH$3:$AH$14),J$8),LOOKUP(H74,H$13:H$60,$A$13:$A$60)),"")</f>
        <v/>
      </c>
      <c r="K74" s="62" t="e">
        <f aca="false">IF(K73&gt;$F$1," ",IF(ISBLANK(L$8),IF(ISBLANK(L$7),K73+K72-K71,K73+7+K71-K73),K73+7+K70-K73))</f>
        <v>#N/A</v>
      </c>
      <c r="L74" s="63" t="e">
        <f aca="false">K74</f>
        <v>#N/A</v>
      </c>
      <c r="M74" s="64" t="str">
        <f aca="false">IFERROR(IF(_xlfn.IFNA(LOOKUP(K74,K$13:K$60,$A$13:$A$60)="",ISERROR(LOOKUP(K74,K$13:K$60,$A$13:$A$60)="")),_xlfn.IFS(WEEKDAY(L74,2)=LOOKUP(L$5,$AI$3:$AI$14,$AH$3:$AH$14),M$5,WEEKDAY(L74,2)=LOOKUP(L$6,$AI$3:$AI$14,$AH$3:$AH$14),M$6,WEEKDAY(L74,2)=LOOKUP(L$7,$AI$3:$AI$14,$AH$3:$AH$14),M$7,WEEKDAY(L74,2)=LOOKUP(L$8,$AI$3:$AI$14,$AH$3:$AH$14),M$8),LOOKUP(K74,K$13:K$60,$A$13:$A$60)),"")</f>
        <v/>
      </c>
      <c r="N74" s="59" t="e">
        <f aca="false">IF(N73&gt;$F$1," ",IF(ISBLANK(O$8),IF(ISBLANK(O$7),N73+N72-N71,N73+7+N71-N73),N73+7+N70-N73))</f>
        <v>#N/A</v>
      </c>
      <c r="O74" s="60" t="e">
        <f aca="false">N74</f>
        <v>#N/A</v>
      </c>
      <c r="P74" s="61" t="str">
        <f aca="false">IFERROR(IF(_xlfn.IFNA(LOOKUP(N74,N$13:N$60,$A$13:$A$60)="",ISERROR(LOOKUP(N74,N$13:N$60,$A$13:$A$60)="")),_xlfn.IFS(WEEKDAY(O74,2)=LOOKUP(O$5,$AI$3:$AI$14,$AH$3:$AH$14),P$5,WEEKDAY(O74,2)=LOOKUP(O$6,$AI$3:$AI$14,$AH$3:$AH$14),P$6,WEEKDAY(O74,2)=LOOKUP(O$7,$AI$3:$AI$14,$AH$3:$AH$14),P$7,WEEKDAY(O74,2)=LOOKUP(O$8,$AI$3:$AI$14,$AH$3:$AH$14),P$8),LOOKUP(N74,N$13:N$60,$A$13:$A$60)),"")</f>
        <v/>
      </c>
      <c r="Q74" s="62" t="e">
        <f aca="false">IF(Q73&gt;$F$1," ",IF(ISBLANK(R$8),IF(ISBLANK(R$7),Q73+Q72-Q71,Q73+7+Q71-Q73),Q73+7+Q70-Q73))</f>
        <v>#N/A</v>
      </c>
      <c r="R74" s="63" t="e">
        <f aca="false">Q74</f>
        <v>#N/A</v>
      </c>
      <c r="S74" s="64" t="str">
        <f aca="false">IFERROR(IF(_xlfn.IFNA(LOOKUP(Q74,Q$13:Q$60,$A$13:$A$60)="",ISERROR(LOOKUP(Q74,Q$13:Q$60,$A$13:$A$60)="")),_xlfn.IFS(WEEKDAY(R74,2)=LOOKUP(R$5,$AI$3:$AI$14,$AH$3:$AH$14),S$5,WEEKDAY(R74,2)=LOOKUP(R$6,$AI$3:$AI$14,$AH$3:$AH$14),S$6,WEEKDAY(R74,2)=LOOKUP(R$7,$AI$3:$AI$14,$AH$3:$AH$14),S$7,WEEKDAY(R74,2)=LOOKUP(R$8,$AI$3:$AI$14,$AH$3:$AH$14),S$8),LOOKUP(Q74,Q$13:Q$60,$A$13:$A$60)),"")</f>
        <v/>
      </c>
      <c r="T74" s="59" t="e">
        <f aca="false">IF(T73&gt;$F$1," ",IF(ISBLANK(U$8),IF(ISBLANK(U$7),T73+T72-T71,T73+7+T71-T73),T73+7+T70-T73))</f>
        <v>#N/A</v>
      </c>
      <c r="U74" s="60" t="e">
        <f aca="false">T74</f>
        <v>#N/A</v>
      </c>
      <c r="V74" s="61" t="str">
        <f aca="false">IFERROR(IF(_xlfn.IFNA(LOOKUP(T74,T$13:T$60,$A$13:$A$60)="",ISERROR(LOOKUP(T74,T$13:T$60,$A$13:$A$60)="")),_xlfn.IFS(WEEKDAY(U74,2)=LOOKUP(U$5,$W$3:$W$14,$V$3:$V$14),V$5,WEEKDAY(U74,2)=LOOKUP(U$6,$W$3:$W$14,$V$3:$V$14),V$6,WEEKDAY(U74,2)=LOOKUP(U$7,$W$3:$W$14,$V$3:$V$14),V$7,WEEKDAY(U74,2)=LOOKUP(U$8,$W$3:$W$14,$V$3:$V$14),V$8),LOOKUP(T74,T$13:T$60,$A$13:$A$60)),"")</f>
        <v/>
      </c>
      <c r="W74" s="62" t="e">
        <f aca="false">IF(W73&gt;$F$1," ",IF(ISBLANK(X$8),IF(ISBLANK(X$7),W73+W72-W71,W73+7+W71-W73),W73+7+W70-W73))</f>
        <v>#N/A</v>
      </c>
      <c r="X74" s="63" t="e">
        <f aca="false">W74</f>
        <v>#N/A</v>
      </c>
      <c r="Y74" s="64" t="str">
        <f aca="false">IFERROR(IF(_xlfn.IFNA(LOOKUP(W74,W$13:W$60,$A$13:$A$60)="",ISERROR(LOOKUP(W74,W$13:W$60,$A$13:$A$60)="")),_xlfn.IFS(WEEKDAY(X74,2)=LOOKUP(X$5,$W$3:$W$14,$V$3:$V$14),Y$5,WEEKDAY(X74,2)=LOOKUP(X$6,$W$3:$W$14,$V$3:$V$14),Y$6,WEEKDAY(X74,2)=LOOKUP(X$7,$W$3:$W$14,$V$3:$V$14),Y$7,WEEKDAY(X74,2)=LOOKUP(X$8,$W$3:$W$14,$V$3:$V$14),Y$8),LOOKUP(W74,W$13:W$60,$A$13:$A$60)),"")</f>
        <v/>
      </c>
      <c r="Z74" s="59" t="e">
        <f aca="false">IF(Z73&gt;$F$1," ",IF(ISBLANK(AA$8),IF(ISBLANK(AA$7),Z73+Z72-Z71,Z73+7+Z71-Z73),Z73+7+Z70-Z73))</f>
        <v>#N/A</v>
      </c>
      <c r="AA74" s="60" t="e">
        <f aca="false">Z74</f>
        <v>#N/A</v>
      </c>
      <c r="AB74" s="61" t="str">
        <f aca="false">IFERROR(IF(_xlfn.IFNA(LOOKUP(Z74,Z$13:Z$60,$A$13:$A$60)="",ISERROR(LOOKUP(Z74,Z$13:Z$60,$A$13:$A$60)="")),_xlfn.IFS(WEEKDAY(AA74,2)=LOOKUP(AA$5,$W$3:$W$14,$V$3:$V$14),AB$5,WEEKDAY(AA74,2)=LOOKUP(AA$6,$W$3:$W$14,$V$3:$V$14),AB$6,WEEKDAY(AA74,2)=LOOKUP(AA$7,$W$3:$W$14,$V$3:$V$14),AB$7,WEEKDAY(AA74,2)=LOOKUP(AA$8,$W$3:$W$14,$V$3:$V$14),AB$8),LOOKUP(Z74,Z$13:Z$60,$A$13:$A$60)),"")</f>
        <v/>
      </c>
      <c r="AC74" s="62" t="e">
        <f aca="false">IF(AC73&gt;$F$1," ",IF(ISBLANK(AD$8),IF(ISBLANK(AD$7),AC73+AC72-AC71,AC73+7+AC71-AC73),AC73+7+AC70-AC73))</f>
        <v>#N/A</v>
      </c>
      <c r="AD74" s="63" t="e">
        <f aca="false">AC74</f>
        <v>#N/A</v>
      </c>
      <c r="AE74" s="64" t="str">
        <f aca="false">IFERROR(IF(_xlfn.IFNA(LOOKUP(AC74,AC$13:AC$60,$A$13:$A$60)="",ISERROR(LOOKUP(AC74,AC$13:AC$60,$A$13:$A$60)="")),_xlfn.IFS(WEEKDAY(AD74,2)=LOOKUP(AD$5,$W$3:$W$14,$V$3:$V$14),AE$5,WEEKDAY(AD74,2)=LOOKUP(AD$6,$W$3:$W$14,$V$3:$V$14),AE$6,WEEKDAY(AD74,2)=LOOKUP(AD$7,$W$3:$W$14,$V$3:$V$14),AE$7,WEEKDAY(AD74,2)=LOOKUP(AD$8,$W$3:$W$14,$V$3:$V$14),AE$8),LOOKUP(AC74,AC$13:AC$60,$A$13:$A$60)),"")</f>
        <v/>
      </c>
      <c r="AH74" s="41"/>
    </row>
    <row r="75" customFormat="false" ht="14.65" hidden="false" customHeight="false" outlineLevel="0" collapsed="false">
      <c r="B75" s="59" t="n">
        <f aca="false">IF(B74&gt;$F$1," ",IF(ISBLANK(C$8),IF(ISBLANK(C$7),B74+B73-B72,B74+7+B72-B74),B74+7+B71-B74))</f>
        <v>43579</v>
      </c>
      <c r="C75" s="60" t="n">
        <f aca="false">B75</f>
        <v>43579</v>
      </c>
      <c r="D75" s="61" t="n">
        <f aca="false">IFERROR(IF(_xlfn.IFNA(LOOKUP(B75,B$13:B$60,$A$13:$A$60)="",ISERROR(LOOKUP(B75,B$13:B$60,$A$13:$A$60)="")),_xlfn.IFS(WEEKDAY(C75,2)=LOOKUP(C$5,$AI$3:$AI$14,$AH$3:$AH$14),D$5,WEEKDAY(C75,2)=LOOKUP(C$6,$AI$3:$AI$14,$AH$3:$AH$14),D$6,WEEKDAY(C75,2)=LOOKUP(C$7,$AI$3:$AI$14,$AH$3:$AH$14),D$7,WEEKDAY(C75,2)=LOOKUP(C$8,$AI$3:$AI$14,$AH$3:$AH$14),D$8),LOOKUP(B75,B$13:B$60,$A$13:$A$60)),"")</f>
        <v>2</v>
      </c>
      <c r="E75" s="62" t="e">
        <f aca="false">IF(E74&gt;$F$1," ",IF(ISBLANK(F$8),IF(ISBLANK(F$7),E74+E73-E72,E74+7+E72-E74),E74+7+E71-E74))</f>
        <v>#N/A</v>
      </c>
      <c r="F75" s="63" t="e">
        <f aca="false">E75</f>
        <v>#N/A</v>
      </c>
      <c r="G75" s="64" t="str">
        <f aca="false">IFERROR(IF(_xlfn.IFNA(LOOKUP(E75,E$13:E$60,$A$13:$A$60)="",ISERROR(LOOKUP(E75,E$13:E$60,$A$13:$A$60)="")),_xlfn.IFS(WEEKDAY(F75,2)=LOOKUP(F$5,$AI$3:$AI$14,$AH$3:$AH$14),G$5,WEEKDAY(F75,2)=LOOKUP(F$6,$AI$3:$AI$14,$AH$3:$AH$14),G$6,WEEKDAY(F75,2)=LOOKUP(F$7,$AI$3:$AI$14,$AH$3:$AH$14),G$7,WEEKDAY(F75,2)=LOOKUP(F$8,$AI$3:$AI$14,$AH$3:$AH$14),G$8),LOOKUP(E75,E$13:E$60,$A$13:$A$60)),"")</f>
        <v/>
      </c>
      <c r="H75" s="59" t="e">
        <f aca="false">IF(H74&gt;$F$1," ",IF(ISBLANK(I$8),IF(ISBLANK(I$7),H74+H73-H72,H74+7+H72-H74),H74+7+H71-H74))</f>
        <v>#N/A</v>
      </c>
      <c r="I75" s="60" t="e">
        <f aca="false">H75</f>
        <v>#N/A</v>
      </c>
      <c r="J75" s="61" t="str">
        <f aca="false">IFERROR(IF(_xlfn.IFNA(LOOKUP(H75,H$13:H$60,$A$13:$A$60)="",ISERROR(LOOKUP(H75,H$13:H$60,$A$13:$A$60)="")),_xlfn.IFS(WEEKDAY(I75,2)=LOOKUP(I$5,$AI$3:$AI$14,$AH$3:$AH$14),J$5,WEEKDAY(I75,2)=LOOKUP(I$6,$AI$3:$AI$14,$AH$3:$AH$14),J$6,WEEKDAY(I75,2)=LOOKUP(I$7,$AI$3:$AI$14,$AH$3:$AH$14),J$7,WEEKDAY(I75,2)=LOOKUP(I$8,$AI$3:$AI$14,$AH$3:$AH$14),J$8),LOOKUP(H75,H$13:H$60,$A$13:$A$60)),"")</f>
        <v/>
      </c>
      <c r="K75" s="62" t="e">
        <f aca="false">IF(K74&gt;$F$1," ",IF(ISBLANK(L$8),IF(ISBLANK(L$7),K74+K73-K72,K74+7+K72-K74),K74+7+K71-K74))</f>
        <v>#N/A</v>
      </c>
      <c r="L75" s="63" t="e">
        <f aca="false">K75</f>
        <v>#N/A</v>
      </c>
      <c r="M75" s="64" t="str">
        <f aca="false">IFERROR(IF(_xlfn.IFNA(LOOKUP(K75,K$13:K$60,$A$13:$A$60)="",ISERROR(LOOKUP(K75,K$13:K$60,$A$13:$A$60)="")),_xlfn.IFS(WEEKDAY(L75,2)=LOOKUP(L$5,$AI$3:$AI$14,$AH$3:$AH$14),M$5,WEEKDAY(L75,2)=LOOKUP(L$6,$AI$3:$AI$14,$AH$3:$AH$14),M$6,WEEKDAY(L75,2)=LOOKUP(L$7,$AI$3:$AI$14,$AH$3:$AH$14),M$7,WEEKDAY(L75,2)=LOOKUP(L$8,$AI$3:$AI$14,$AH$3:$AH$14),M$8),LOOKUP(K75,K$13:K$60,$A$13:$A$60)),"")</f>
        <v/>
      </c>
      <c r="N75" s="59" t="e">
        <f aca="false">IF(N74&gt;$F$1," ",IF(ISBLANK(O$8),IF(ISBLANK(O$7),N74+N73-N72,N74+7+N72-N74),N74+7+N71-N74))</f>
        <v>#N/A</v>
      </c>
      <c r="O75" s="60" t="e">
        <f aca="false">N75</f>
        <v>#N/A</v>
      </c>
      <c r="P75" s="61" t="str">
        <f aca="false">IFERROR(IF(_xlfn.IFNA(LOOKUP(N75,N$13:N$60,$A$13:$A$60)="",ISERROR(LOOKUP(N75,N$13:N$60,$A$13:$A$60)="")),_xlfn.IFS(WEEKDAY(O75,2)=LOOKUP(O$5,$AI$3:$AI$14,$AH$3:$AH$14),P$5,WEEKDAY(O75,2)=LOOKUP(O$6,$AI$3:$AI$14,$AH$3:$AH$14),P$6,WEEKDAY(O75,2)=LOOKUP(O$7,$AI$3:$AI$14,$AH$3:$AH$14),P$7,WEEKDAY(O75,2)=LOOKUP(O$8,$AI$3:$AI$14,$AH$3:$AH$14),P$8),LOOKUP(N75,N$13:N$60,$A$13:$A$60)),"")</f>
        <v/>
      </c>
      <c r="Q75" s="62" t="e">
        <f aca="false">IF(Q74&gt;$F$1," ",IF(ISBLANK(R$8),IF(ISBLANK(R$7),Q74+Q73-Q72,Q74+7+Q72-Q74),Q74+7+Q71-Q74))</f>
        <v>#N/A</v>
      </c>
      <c r="R75" s="63" t="e">
        <f aca="false">Q75</f>
        <v>#N/A</v>
      </c>
      <c r="S75" s="64" t="str">
        <f aca="false">IFERROR(IF(_xlfn.IFNA(LOOKUP(Q75,Q$13:Q$60,$A$13:$A$60)="",ISERROR(LOOKUP(Q75,Q$13:Q$60,$A$13:$A$60)="")),_xlfn.IFS(WEEKDAY(R75,2)=LOOKUP(R$5,$AI$3:$AI$14,$AH$3:$AH$14),S$5,WEEKDAY(R75,2)=LOOKUP(R$6,$AI$3:$AI$14,$AH$3:$AH$14),S$6,WEEKDAY(R75,2)=LOOKUP(R$7,$AI$3:$AI$14,$AH$3:$AH$14),S$7,WEEKDAY(R75,2)=LOOKUP(R$8,$AI$3:$AI$14,$AH$3:$AH$14),S$8),LOOKUP(Q75,Q$13:Q$60,$A$13:$A$60)),"")</f>
        <v/>
      </c>
      <c r="T75" s="59" t="e">
        <f aca="false">IF(T74&gt;$F$1," ",IF(ISBLANK(U$8),IF(ISBLANK(U$7),T74+T73-T72,T74+7+T72-T74),T74+7+T71-T74))</f>
        <v>#N/A</v>
      </c>
      <c r="U75" s="60" t="e">
        <f aca="false">T75</f>
        <v>#N/A</v>
      </c>
      <c r="V75" s="61" t="str">
        <f aca="false">IFERROR(IF(_xlfn.IFNA(LOOKUP(T75,T$13:T$60,$A$13:$A$60)="",ISERROR(LOOKUP(T75,T$13:T$60,$A$13:$A$60)="")),_xlfn.IFS(WEEKDAY(U75,2)=LOOKUP(U$5,$W$3:$W$14,$V$3:$V$14),V$5,WEEKDAY(U75,2)=LOOKUP(U$6,$W$3:$W$14,$V$3:$V$14),V$6,WEEKDAY(U75,2)=LOOKUP(U$7,$W$3:$W$14,$V$3:$V$14),V$7,WEEKDAY(U75,2)=LOOKUP(U$8,$W$3:$W$14,$V$3:$V$14),V$8),LOOKUP(T75,T$13:T$60,$A$13:$A$60)),"")</f>
        <v/>
      </c>
      <c r="W75" s="62" t="e">
        <f aca="false">IF(W74&gt;$F$1," ",IF(ISBLANK(X$8),IF(ISBLANK(X$7),W74+W73-W72,W74+7+W72-W74),W74+7+W71-W74))</f>
        <v>#N/A</v>
      </c>
      <c r="X75" s="63" t="e">
        <f aca="false">W75</f>
        <v>#N/A</v>
      </c>
      <c r="Y75" s="64" t="str">
        <f aca="false">IFERROR(IF(_xlfn.IFNA(LOOKUP(W75,W$13:W$60,$A$13:$A$60)="",ISERROR(LOOKUP(W75,W$13:W$60,$A$13:$A$60)="")),_xlfn.IFS(WEEKDAY(X75,2)=LOOKUP(X$5,$W$3:$W$14,$V$3:$V$14),Y$5,WEEKDAY(X75,2)=LOOKUP(X$6,$W$3:$W$14,$V$3:$V$14),Y$6,WEEKDAY(X75,2)=LOOKUP(X$7,$W$3:$W$14,$V$3:$V$14),Y$7,WEEKDAY(X75,2)=LOOKUP(X$8,$W$3:$W$14,$V$3:$V$14),Y$8),LOOKUP(W75,W$13:W$60,$A$13:$A$60)),"")</f>
        <v/>
      </c>
      <c r="Z75" s="59" t="e">
        <f aca="false">IF(Z74&gt;$F$1," ",IF(ISBLANK(AA$8),IF(ISBLANK(AA$7),Z74+Z73-Z72,Z74+7+Z72-Z74),Z74+7+Z71-Z74))</f>
        <v>#N/A</v>
      </c>
      <c r="AA75" s="60" t="e">
        <f aca="false">Z75</f>
        <v>#N/A</v>
      </c>
      <c r="AB75" s="61" t="str">
        <f aca="false">IFERROR(IF(_xlfn.IFNA(LOOKUP(Z75,Z$13:Z$60,$A$13:$A$60)="",ISERROR(LOOKUP(Z75,Z$13:Z$60,$A$13:$A$60)="")),_xlfn.IFS(WEEKDAY(AA75,2)=LOOKUP(AA$5,$W$3:$W$14,$V$3:$V$14),AB$5,WEEKDAY(AA75,2)=LOOKUP(AA$6,$W$3:$W$14,$V$3:$V$14),AB$6,WEEKDAY(AA75,2)=LOOKUP(AA$7,$W$3:$W$14,$V$3:$V$14),AB$7,WEEKDAY(AA75,2)=LOOKUP(AA$8,$W$3:$W$14,$V$3:$V$14),AB$8),LOOKUP(Z75,Z$13:Z$60,$A$13:$A$60)),"")</f>
        <v/>
      </c>
      <c r="AC75" s="62" t="e">
        <f aca="false">IF(AC74&gt;$F$1," ",IF(ISBLANK(AD$8),IF(ISBLANK(AD$7),AC74+AC73-AC72,AC74+7+AC72-AC74),AC74+7+AC71-AC74))</f>
        <v>#N/A</v>
      </c>
      <c r="AD75" s="63" t="e">
        <f aca="false">AC75</f>
        <v>#N/A</v>
      </c>
      <c r="AE75" s="64" t="str">
        <f aca="false">IFERROR(IF(_xlfn.IFNA(LOOKUP(AC75,AC$13:AC$60,$A$13:$A$60)="",ISERROR(LOOKUP(AC75,AC$13:AC$60,$A$13:$A$60)="")),_xlfn.IFS(WEEKDAY(AD75,2)=LOOKUP(AD$5,$W$3:$W$14,$V$3:$V$14),AE$5,WEEKDAY(AD75,2)=LOOKUP(AD$6,$W$3:$W$14,$V$3:$V$14),AE$6,WEEKDAY(AD75,2)=LOOKUP(AD$7,$W$3:$W$14,$V$3:$V$14),AE$7,WEEKDAY(AD75,2)=LOOKUP(AD$8,$W$3:$W$14,$V$3:$V$14),AE$8),LOOKUP(AC75,AC$13:AC$60,$A$13:$A$60)),"")</f>
        <v/>
      </c>
      <c r="AH75" s="41"/>
    </row>
    <row r="76" customFormat="false" ht="14.65" hidden="false" customHeight="false" outlineLevel="0" collapsed="false">
      <c r="B76" s="59" t="n">
        <f aca="false">IF(B75&gt;$F$1," ",IF(ISBLANK(C$8),IF(ISBLANK(C$7),B75+B74-B73,B75+7+B73-B75),B75+7+B72-B75))</f>
        <v>43580</v>
      </c>
      <c r="C76" s="60" t="n">
        <f aca="false">B76</f>
        <v>43580</v>
      </c>
      <c r="D76" s="61" t="n">
        <f aca="false">IFERROR(IF(_xlfn.IFNA(LOOKUP(B76,B$13:B$60,$A$13:$A$60)="",ISERROR(LOOKUP(B76,B$13:B$60,$A$13:$A$60)="")),_xlfn.IFS(WEEKDAY(C76,2)=LOOKUP(C$5,$AI$3:$AI$14,$AH$3:$AH$14),D$5,WEEKDAY(C76,2)=LOOKUP(C$6,$AI$3:$AI$14,$AH$3:$AH$14),D$6,WEEKDAY(C76,2)=LOOKUP(C$7,$AI$3:$AI$14,$AH$3:$AH$14),D$7,WEEKDAY(C76,2)=LOOKUP(C$8,$AI$3:$AI$14,$AH$3:$AH$14),D$8),LOOKUP(B76,B$13:B$60,$A$13:$A$60)),"")</f>
        <v>2</v>
      </c>
      <c r="E76" s="62" t="e">
        <f aca="false">IF(E75&gt;$F$1," ",IF(ISBLANK(F$8),IF(ISBLANK(F$7),E75+E74-E73,E75+7+E73-E75),E75+7+E72-E75))</f>
        <v>#N/A</v>
      </c>
      <c r="F76" s="63" t="e">
        <f aca="false">E76</f>
        <v>#N/A</v>
      </c>
      <c r="G76" s="64" t="str">
        <f aca="false">IFERROR(IF(_xlfn.IFNA(LOOKUP(E76,E$13:E$60,$A$13:$A$60)="",ISERROR(LOOKUP(E76,E$13:E$60,$A$13:$A$60)="")),_xlfn.IFS(WEEKDAY(F76,2)=LOOKUP(F$5,$AI$3:$AI$14,$AH$3:$AH$14),G$5,WEEKDAY(F76,2)=LOOKUP(F$6,$AI$3:$AI$14,$AH$3:$AH$14),G$6,WEEKDAY(F76,2)=LOOKUP(F$7,$AI$3:$AI$14,$AH$3:$AH$14),G$7,WEEKDAY(F76,2)=LOOKUP(F$8,$AI$3:$AI$14,$AH$3:$AH$14),G$8),LOOKUP(E76,E$13:E$60,$A$13:$A$60)),"")</f>
        <v/>
      </c>
      <c r="H76" s="59" t="e">
        <f aca="false">IF(H75&gt;$F$1," ",IF(ISBLANK(I$8),IF(ISBLANK(I$7),H75+H74-H73,H75+7+H73-H75),H75+7+H72-H75))</f>
        <v>#N/A</v>
      </c>
      <c r="I76" s="60" t="e">
        <f aca="false">H76</f>
        <v>#N/A</v>
      </c>
      <c r="J76" s="61" t="str">
        <f aca="false">IFERROR(IF(_xlfn.IFNA(LOOKUP(H76,H$13:H$60,$A$13:$A$60)="",ISERROR(LOOKUP(H76,H$13:H$60,$A$13:$A$60)="")),_xlfn.IFS(WEEKDAY(I76,2)=LOOKUP(I$5,$AI$3:$AI$14,$AH$3:$AH$14),J$5,WEEKDAY(I76,2)=LOOKUP(I$6,$AI$3:$AI$14,$AH$3:$AH$14),J$6,WEEKDAY(I76,2)=LOOKUP(I$7,$AI$3:$AI$14,$AH$3:$AH$14),J$7,WEEKDAY(I76,2)=LOOKUP(I$8,$AI$3:$AI$14,$AH$3:$AH$14),J$8),LOOKUP(H76,H$13:H$60,$A$13:$A$60)),"")</f>
        <v/>
      </c>
      <c r="K76" s="62" t="e">
        <f aca="false">IF(K75&gt;$F$1," ",IF(ISBLANK(L$8),IF(ISBLANK(L$7),K75+K74-K73,K75+7+K73-K75),K75+7+K72-K75))</f>
        <v>#N/A</v>
      </c>
      <c r="L76" s="63" t="e">
        <f aca="false">K76</f>
        <v>#N/A</v>
      </c>
      <c r="M76" s="64" t="str">
        <f aca="false">IFERROR(IF(_xlfn.IFNA(LOOKUP(K76,K$13:K$60,$A$13:$A$60)="",ISERROR(LOOKUP(K76,K$13:K$60,$A$13:$A$60)="")),_xlfn.IFS(WEEKDAY(L76,2)=LOOKUP(L$5,$AI$3:$AI$14,$AH$3:$AH$14),M$5,WEEKDAY(L76,2)=LOOKUP(L$6,$AI$3:$AI$14,$AH$3:$AH$14),M$6,WEEKDAY(L76,2)=LOOKUP(L$7,$AI$3:$AI$14,$AH$3:$AH$14),M$7,WEEKDAY(L76,2)=LOOKUP(L$8,$AI$3:$AI$14,$AH$3:$AH$14),M$8),LOOKUP(K76,K$13:K$60,$A$13:$A$60)),"")</f>
        <v/>
      </c>
      <c r="N76" s="59" t="e">
        <f aca="false">IF(N75&gt;$F$1," ",IF(ISBLANK(O$8),IF(ISBLANK(O$7),N75+N74-N73,N75+7+N73-N75),N75+7+N72-N75))</f>
        <v>#N/A</v>
      </c>
      <c r="O76" s="60" t="e">
        <f aca="false">N76</f>
        <v>#N/A</v>
      </c>
      <c r="P76" s="61" t="str">
        <f aca="false">IFERROR(IF(_xlfn.IFNA(LOOKUP(N76,N$13:N$60,$A$13:$A$60)="",ISERROR(LOOKUP(N76,N$13:N$60,$A$13:$A$60)="")),_xlfn.IFS(WEEKDAY(O76,2)=LOOKUP(O$5,$AI$3:$AI$14,$AH$3:$AH$14),P$5,WEEKDAY(O76,2)=LOOKUP(O$6,$AI$3:$AI$14,$AH$3:$AH$14),P$6,WEEKDAY(O76,2)=LOOKUP(O$7,$AI$3:$AI$14,$AH$3:$AH$14),P$7,WEEKDAY(O76,2)=LOOKUP(O$8,$AI$3:$AI$14,$AH$3:$AH$14),P$8),LOOKUP(N76,N$13:N$60,$A$13:$A$60)),"")</f>
        <v/>
      </c>
      <c r="Q76" s="62" t="e">
        <f aca="false">IF(Q75&gt;$F$1," ",IF(ISBLANK(R$8),IF(ISBLANK(R$7),Q75+Q74-Q73,Q75+7+Q73-Q75),Q75+7+Q72-Q75))</f>
        <v>#N/A</v>
      </c>
      <c r="R76" s="63" t="e">
        <f aca="false">Q76</f>
        <v>#N/A</v>
      </c>
      <c r="S76" s="64" t="str">
        <f aca="false">IFERROR(IF(_xlfn.IFNA(LOOKUP(Q76,Q$13:Q$60,$A$13:$A$60)="",ISERROR(LOOKUP(Q76,Q$13:Q$60,$A$13:$A$60)="")),_xlfn.IFS(WEEKDAY(R76,2)=LOOKUP(R$5,$AI$3:$AI$14,$AH$3:$AH$14),S$5,WEEKDAY(R76,2)=LOOKUP(R$6,$AI$3:$AI$14,$AH$3:$AH$14),S$6,WEEKDAY(R76,2)=LOOKUP(R$7,$AI$3:$AI$14,$AH$3:$AH$14),S$7,WEEKDAY(R76,2)=LOOKUP(R$8,$AI$3:$AI$14,$AH$3:$AH$14),S$8),LOOKUP(Q76,Q$13:Q$60,$A$13:$A$60)),"")</f>
        <v/>
      </c>
      <c r="T76" s="59" t="e">
        <f aca="false">IF(T75&gt;$F$1," ",IF(ISBLANK(U$8),IF(ISBLANK(U$7),T75+T74-T73,T75+7+T73-T75),T75+7+T72-T75))</f>
        <v>#N/A</v>
      </c>
      <c r="U76" s="60" t="e">
        <f aca="false">T76</f>
        <v>#N/A</v>
      </c>
      <c r="V76" s="61" t="str">
        <f aca="false">IFERROR(IF(_xlfn.IFNA(LOOKUP(T76,T$13:T$60,$A$13:$A$60)="",ISERROR(LOOKUP(T76,T$13:T$60,$A$13:$A$60)="")),_xlfn.IFS(WEEKDAY(U76,2)=LOOKUP(U$5,$W$3:$W$14,$V$3:$V$14),V$5,WEEKDAY(U76,2)=LOOKUP(U$6,$W$3:$W$14,$V$3:$V$14),V$6,WEEKDAY(U76,2)=LOOKUP(U$7,$W$3:$W$14,$V$3:$V$14),V$7,WEEKDAY(U76,2)=LOOKUP(U$8,$W$3:$W$14,$V$3:$V$14),V$8),LOOKUP(T76,T$13:T$60,$A$13:$A$60)),"")</f>
        <v/>
      </c>
      <c r="W76" s="62" t="e">
        <f aca="false">IF(W75&gt;$F$1," ",IF(ISBLANK(X$8),IF(ISBLANK(X$7),W75+W74-W73,W75+7+W73-W75),W75+7+W72-W75))</f>
        <v>#N/A</v>
      </c>
      <c r="X76" s="63" t="e">
        <f aca="false">W76</f>
        <v>#N/A</v>
      </c>
      <c r="Y76" s="64" t="str">
        <f aca="false">IFERROR(IF(_xlfn.IFNA(LOOKUP(W76,W$13:W$60,$A$13:$A$60)="",ISERROR(LOOKUP(W76,W$13:W$60,$A$13:$A$60)="")),_xlfn.IFS(WEEKDAY(X76,2)=LOOKUP(X$5,$W$3:$W$14,$V$3:$V$14),Y$5,WEEKDAY(X76,2)=LOOKUP(X$6,$W$3:$W$14,$V$3:$V$14),Y$6,WEEKDAY(X76,2)=LOOKUP(X$7,$W$3:$W$14,$V$3:$V$14),Y$7,WEEKDAY(X76,2)=LOOKUP(X$8,$W$3:$W$14,$V$3:$V$14),Y$8),LOOKUP(W76,W$13:W$60,$A$13:$A$60)),"")</f>
        <v/>
      </c>
      <c r="Z76" s="59" t="e">
        <f aca="false">IF(Z75&gt;$F$1," ",IF(ISBLANK(AA$8),IF(ISBLANK(AA$7),Z75+Z74-Z73,Z75+7+Z73-Z75),Z75+7+Z72-Z75))</f>
        <v>#N/A</v>
      </c>
      <c r="AA76" s="60" t="e">
        <f aca="false">Z76</f>
        <v>#N/A</v>
      </c>
      <c r="AB76" s="61" t="str">
        <f aca="false">IFERROR(IF(_xlfn.IFNA(LOOKUP(Z76,Z$13:Z$60,$A$13:$A$60)="",ISERROR(LOOKUP(Z76,Z$13:Z$60,$A$13:$A$60)="")),_xlfn.IFS(WEEKDAY(AA76,2)=LOOKUP(AA$5,$W$3:$W$14,$V$3:$V$14),AB$5,WEEKDAY(AA76,2)=LOOKUP(AA$6,$W$3:$W$14,$V$3:$V$14),AB$6,WEEKDAY(AA76,2)=LOOKUP(AA$7,$W$3:$W$14,$V$3:$V$14),AB$7,WEEKDAY(AA76,2)=LOOKUP(AA$8,$W$3:$W$14,$V$3:$V$14),AB$8),LOOKUP(Z76,Z$13:Z$60,$A$13:$A$60)),"")</f>
        <v/>
      </c>
      <c r="AC76" s="62" t="e">
        <f aca="false">IF(AC75&gt;$F$1," ",IF(ISBLANK(AD$8),IF(ISBLANK(AD$7),AC75+AC74-AC73,AC75+7+AC73-AC75),AC75+7+AC72-AC75))</f>
        <v>#N/A</v>
      </c>
      <c r="AD76" s="63" t="e">
        <f aca="false">AC76</f>
        <v>#N/A</v>
      </c>
      <c r="AE76" s="64" t="str">
        <f aca="false">IFERROR(IF(_xlfn.IFNA(LOOKUP(AC76,AC$13:AC$60,$A$13:$A$60)="",ISERROR(LOOKUP(AC76,AC$13:AC$60,$A$13:$A$60)="")),_xlfn.IFS(WEEKDAY(AD76,2)=LOOKUP(AD$5,$W$3:$W$14,$V$3:$V$14),AE$5,WEEKDAY(AD76,2)=LOOKUP(AD$6,$W$3:$W$14,$V$3:$V$14),AE$6,WEEKDAY(AD76,2)=LOOKUP(AD$7,$W$3:$W$14,$V$3:$V$14),AE$7,WEEKDAY(AD76,2)=LOOKUP(AD$8,$W$3:$W$14,$V$3:$V$14),AE$8),LOOKUP(AC76,AC$13:AC$60,$A$13:$A$60)),"")</f>
        <v/>
      </c>
      <c r="AH76" s="41"/>
    </row>
    <row r="77" customFormat="false" ht="14.65" hidden="false" customHeight="false" outlineLevel="0" collapsed="false">
      <c r="B77" s="59" t="n">
        <f aca="false">IF(B76&gt;$F$1," ",IF(ISBLANK(C$8),IF(ISBLANK(C$7),B76+B75-B74,B76+7+B74-B76),B76+7+B73-B76))</f>
        <v>43583</v>
      </c>
      <c r="C77" s="60" t="n">
        <f aca="false">B77</f>
        <v>43583</v>
      </c>
      <c r="D77" s="61" t="n">
        <f aca="false">IFERROR(IF(_xlfn.IFNA(LOOKUP(B77,B$13:B$60,$A$13:$A$60)="",ISERROR(LOOKUP(B77,B$13:B$60,$A$13:$A$60)="")),_xlfn.IFS(WEEKDAY(C77,2)=LOOKUP(C$5,$AI$3:$AI$14,$AH$3:$AH$14),D$5,WEEKDAY(C77,2)=LOOKUP(C$6,$AI$3:$AI$14,$AH$3:$AH$14),D$6,WEEKDAY(C77,2)=LOOKUP(C$7,$AI$3:$AI$14,$AH$3:$AH$14),D$7,WEEKDAY(C77,2)=LOOKUP(C$8,$AI$3:$AI$14,$AH$3:$AH$14),D$8),LOOKUP(B77,B$13:B$60,$A$13:$A$60)),"")</f>
        <v>1</v>
      </c>
      <c r="E77" s="62" t="e">
        <f aca="false">IF(E76&gt;$F$1," ",IF(ISBLANK(F$8),IF(ISBLANK(F$7),E76+E75-E74,E76+7+E74-E76),E76+7+E73-E76))</f>
        <v>#N/A</v>
      </c>
      <c r="F77" s="63" t="e">
        <f aca="false">E77</f>
        <v>#N/A</v>
      </c>
      <c r="G77" s="64" t="str">
        <f aca="false">IFERROR(IF(_xlfn.IFNA(LOOKUP(E77,E$13:E$60,$A$13:$A$60)="",ISERROR(LOOKUP(E77,E$13:E$60,$A$13:$A$60)="")),_xlfn.IFS(WEEKDAY(F77,2)=LOOKUP(F$5,$AI$3:$AI$14,$AH$3:$AH$14),G$5,WEEKDAY(F77,2)=LOOKUP(F$6,$AI$3:$AI$14,$AH$3:$AH$14),G$6,WEEKDAY(F77,2)=LOOKUP(F$7,$AI$3:$AI$14,$AH$3:$AH$14),G$7,WEEKDAY(F77,2)=LOOKUP(F$8,$AI$3:$AI$14,$AH$3:$AH$14),G$8),LOOKUP(E77,E$13:E$60,$A$13:$A$60)),"")</f>
        <v/>
      </c>
      <c r="H77" s="59" t="e">
        <f aca="false">IF(H76&gt;$F$1," ",IF(ISBLANK(I$8),IF(ISBLANK(I$7),H76+H75-H74,H76+7+H74-H76),H76+7+H73-H76))</f>
        <v>#N/A</v>
      </c>
      <c r="I77" s="60" t="e">
        <f aca="false">H77</f>
        <v>#N/A</v>
      </c>
      <c r="J77" s="61" t="str">
        <f aca="false">IFERROR(IF(_xlfn.IFNA(LOOKUP(H77,H$13:H$60,$A$13:$A$60)="",ISERROR(LOOKUP(H77,H$13:H$60,$A$13:$A$60)="")),_xlfn.IFS(WEEKDAY(I77,2)=LOOKUP(I$5,$AI$3:$AI$14,$AH$3:$AH$14),J$5,WEEKDAY(I77,2)=LOOKUP(I$6,$AI$3:$AI$14,$AH$3:$AH$14),J$6,WEEKDAY(I77,2)=LOOKUP(I$7,$AI$3:$AI$14,$AH$3:$AH$14),J$7,WEEKDAY(I77,2)=LOOKUP(I$8,$AI$3:$AI$14,$AH$3:$AH$14),J$8),LOOKUP(H77,H$13:H$60,$A$13:$A$60)),"")</f>
        <v/>
      </c>
      <c r="K77" s="62" t="e">
        <f aca="false">IF(K76&gt;$F$1," ",IF(ISBLANK(L$8),IF(ISBLANK(L$7),K76+K75-K74,K76+7+K74-K76),K76+7+K73-K76))</f>
        <v>#N/A</v>
      </c>
      <c r="L77" s="63" t="e">
        <f aca="false">K77</f>
        <v>#N/A</v>
      </c>
      <c r="M77" s="64" t="str">
        <f aca="false">IFERROR(IF(_xlfn.IFNA(LOOKUP(K77,K$13:K$60,$A$13:$A$60)="",ISERROR(LOOKUP(K77,K$13:K$60,$A$13:$A$60)="")),_xlfn.IFS(WEEKDAY(L77,2)=LOOKUP(L$5,$AI$3:$AI$14,$AH$3:$AH$14),M$5,WEEKDAY(L77,2)=LOOKUP(L$6,$AI$3:$AI$14,$AH$3:$AH$14),M$6,WEEKDAY(L77,2)=LOOKUP(L$7,$AI$3:$AI$14,$AH$3:$AH$14),M$7,WEEKDAY(L77,2)=LOOKUP(L$8,$AI$3:$AI$14,$AH$3:$AH$14),M$8),LOOKUP(K77,K$13:K$60,$A$13:$A$60)),"")</f>
        <v/>
      </c>
      <c r="N77" s="59" t="e">
        <f aca="false">IF(N76&gt;$F$1," ",IF(ISBLANK(O$8),IF(ISBLANK(O$7),N76+N75-N74,N76+7+N74-N76),N76+7+N73-N76))</f>
        <v>#N/A</v>
      </c>
      <c r="O77" s="60" t="e">
        <f aca="false">N77</f>
        <v>#N/A</v>
      </c>
      <c r="P77" s="61" t="str">
        <f aca="false">IFERROR(IF(_xlfn.IFNA(LOOKUP(N77,N$13:N$60,$A$13:$A$60)="",ISERROR(LOOKUP(N77,N$13:N$60,$A$13:$A$60)="")),_xlfn.IFS(WEEKDAY(O77,2)=LOOKUP(O$5,$AI$3:$AI$14,$AH$3:$AH$14),P$5,WEEKDAY(O77,2)=LOOKUP(O$6,$AI$3:$AI$14,$AH$3:$AH$14),P$6,WEEKDAY(O77,2)=LOOKUP(O$7,$AI$3:$AI$14,$AH$3:$AH$14),P$7,WEEKDAY(O77,2)=LOOKUP(O$8,$AI$3:$AI$14,$AH$3:$AH$14),P$8),LOOKUP(N77,N$13:N$60,$A$13:$A$60)),"")</f>
        <v/>
      </c>
      <c r="Q77" s="62" t="e">
        <f aca="false">IF(Q76&gt;$F$1," ",IF(ISBLANK(R$8),IF(ISBLANK(R$7),Q76+Q75-Q74,Q76+7+Q74-Q76),Q76+7+Q73-Q76))</f>
        <v>#N/A</v>
      </c>
      <c r="R77" s="63" t="e">
        <f aca="false">Q77</f>
        <v>#N/A</v>
      </c>
      <c r="S77" s="64" t="str">
        <f aca="false">IFERROR(IF(_xlfn.IFNA(LOOKUP(Q77,Q$13:Q$60,$A$13:$A$60)="",ISERROR(LOOKUP(Q77,Q$13:Q$60,$A$13:$A$60)="")),_xlfn.IFS(WEEKDAY(R77,2)=LOOKUP(R$5,$AI$3:$AI$14,$AH$3:$AH$14),S$5,WEEKDAY(R77,2)=LOOKUP(R$6,$AI$3:$AI$14,$AH$3:$AH$14),S$6,WEEKDAY(R77,2)=LOOKUP(R$7,$AI$3:$AI$14,$AH$3:$AH$14),S$7,WEEKDAY(R77,2)=LOOKUP(R$8,$AI$3:$AI$14,$AH$3:$AH$14),S$8),LOOKUP(Q77,Q$13:Q$60,$A$13:$A$60)),"")</f>
        <v/>
      </c>
      <c r="T77" s="59" t="e">
        <f aca="false">IF(T76&gt;$F$1," ",IF(ISBLANK(U$8),IF(ISBLANK(U$7),T76+T75-T74,T76+7+T74-T76),T76+7+T73-T76))</f>
        <v>#N/A</v>
      </c>
      <c r="U77" s="60" t="e">
        <f aca="false">T77</f>
        <v>#N/A</v>
      </c>
      <c r="V77" s="61" t="str">
        <f aca="false">IFERROR(IF(_xlfn.IFNA(LOOKUP(T77,T$13:T$60,$A$13:$A$60)="",ISERROR(LOOKUP(T77,T$13:T$60,$A$13:$A$60)="")),_xlfn.IFS(WEEKDAY(U77,2)=LOOKUP(U$5,$W$3:$W$14,$V$3:$V$14),V$5,WEEKDAY(U77,2)=LOOKUP(U$6,$W$3:$W$14,$V$3:$V$14),V$6,WEEKDAY(U77,2)=LOOKUP(U$7,$W$3:$W$14,$V$3:$V$14),V$7,WEEKDAY(U77,2)=LOOKUP(U$8,$W$3:$W$14,$V$3:$V$14),V$8),LOOKUP(T77,T$13:T$60,$A$13:$A$60)),"")</f>
        <v/>
      </c>
      <c r="W77" s="62" t="e">
        <f aca="false">IF(W76&gt;$F$1," ",IF(ISBLANK(X$8),IF(ISBLANK(X$7),W76+W75-W74,W76+7+W74-W76),W76+7+W73-W76))</f>
        <v>#N/A</v>
      </c>
      <c r="X77" s="63" t="e">
        <f aca="false">W77</f>
        <v>#N/A</v>
      </c>
      <c r="Y77" s="64" t="str">
        <f aca="false">IFERROR(IF(_xlfn.IFNA(LOOKUP(W77,W$13:W$60,$A$13:$A$60)="",ISERROR(LOOKUP(W77,W$13:W$60,$A$13:$A$60)="")),_xlfn.IFS(WEEKDAY(X77,2)=LOOKUP(X$5,$W$3:$W$14,$V$3:$V$14),Y$5,WEEKDAY(X77,2)=LOOKUP(X$6,$W$3:$W$14,$V$3:$V$14),Y$6,WEEKDAY(X77,2)=LOOKUP(X$7,$W$3:$W$14,$V$3:$V$14),Y$7,WEEKDAY(X77,2)=LOOKUP(X$8,$W$3:$W$14,$V$3:$V$14),Y$8),LOOKUP(W77,W$13:W$60,$A$13:$A$60)),"")</f>
        <v/>
      </c>
      <c r="Z77" s="59" t="e">
        <f aca="false">IF(Z76&gt;$F$1," ",IF(ISBLANK(AA$8),IF(ISBLANK(AA$7),Z76+Z75-Z74,Z76+7+Z74-Z76),Z76+7+Z73-Z76))</f>
        <v>#N/A</v>
      </c>
      <c r="AA77" s="60" t="e">
        <f aca="false">Z77</f>
        <v>#N/A</v>
      </c>
      <c r="AB77" s="61" t="str">
        <f aca="false">IFERROR(IF(_xlfn.IFNA(LOOKUP(Z77,Z$13:Z$60,$A$13:$A$60)="",ISERROR(LOOKUP(Z77,Z$13:Z$60,$A$13:$A$60)="")),_xlfn.IFS(WEEKDAY(AA77,2)=LOOKUP(AA$5,$W$3:$W$14,$V$3:$V$14),AB$5,WEEKDAY(AA77,2)=LOOKUP(AA$6,$W$3:$W$14,$V$3:$V$14),AB$6,WEEKDAY(AA77,2)=LOOKUP(AA$7,$W$3:$W$14,$V$3:$V$14),AB$7,WEEKDAY(AA77,2)=LOOKUP(AA$8,$W$3:$W$14,$V$3:$V$14),AB$8),LOOKUP(Z77,Z$13:Z$60,$A$13:$A$60)),"")</f>
        <v/>
      </c>
      <c r="AC77" s="62" t="e">
        <f aca="false">IF(AC76&gt;$F$1," ",IF(ISBLANK(AD$8),IF(ISBLANK(AD$7),AC76+AC75-AC74,AC76+7+AC74-AC76),AC76+7+AC73-AC76))</f>
        <v>#N/A</v>
      </c>
      <c r="AD77" s="63" t="e">
        <f aca="false">AC77</f>
        <v>#N/A</v>
      </c>
      <c r="AE77" s="64" t="str">
        <f aca="false">IFERROR(IF(_xlfn.IFNA(LOOKUP(AC77,AC$13:AC$60,$A$13:$A$60)="",ISERROR(LOOKUP(AC77,AC$13:AC$60,$A$13:$A$60)="")),_xlfn.IFS(WEEKDAY(AD77,2)=LOOKUP(AD$5,$W$3:$W$14,$V$3:$V$14),AE$5,WEEKDAY(AD77,2)=LOOKUP(AD$6,$W$3:$W$14,$V$3:$V$14),AE$6,WEEKDAY(AD77,2)=LOOKUP(AD$7,$W$3:$W$14,$V$3:$V$14),AE$7,WEEKDAY(AD77,2)=LOOKUP(AD$8,$W$3:$W$14,$V$3:$V$14),AE$8),LOOKUP(AC77,AC$13:AC$60,$A$13:$A$60)),"")</f>
        <v/>
      </c>
      <c r="AH77" s="41"/>
    </row>
    <row r="78" customFormat="false" ht="14.65" hidden="false" customHeight="false" outlineLevel="0" collapsed="false">
      <c r="B78" s="59" t="n">
        <f aca="false">IF(B77&gt;$F$1," ",IF(ISBLANK(C$8),IF(ISBLANK(C$7),B77+B76-B75,B77+7+B75-B77),B77+7+B74-B77))</f>
        <v>43586</v>
      </c>
      <c r="C78" s="60" t="n">
        <f aca="false">B78</f>
        <v>43586</v>
      </c>
      <c r="D78" s="61" t="n">
        <f aca="false">IFERROR(IF(_xlfn.IFNA(LOOKUP(B78,B$13:B$60,$A$13:$A$60)="",ISERROR(LOOKUP(B78,B$13:B$60,$A$13:$A$60)="")),_xlfn.IFS(WEEKDAY(C78,2)=LOOKUP(C$5,$AI$3:$AI$14,$AH$3:$AH$14),D$5,WEEKDAY(C78,2)=LOOKUP(C$6,$AI$3:$AI$14,$AH$3:$AH$14),D$6,WEEKDAY(C78,2)=LOOKUP(C$7,$AI$3:$AI$14,$AH$3:$AH$14),D$7,WEEKDAY(C78,2)=LOOKUP(C$8,$AI$3:$AI$14,$AH$3:$AH$14),D$8),LOOKUP(B78,B$13:B$60,$A$13:$A$60)),"")</f>
        <v>2</v>
      </c>
      <c r="E78" s="62" t="e">
        <f aca="false">IF(E77&gt;$F$1," ",IF(ISBLANK(F$8),IF(ISBLANK(F$7),E77+E76-E75,E77+7+E75-E77),E77+7+E74-E77))</f>
        <v>#N/A</v>
      </c>
      <c r="F78" s="63" t="e">
        <f aca="false">E78</f>
        <v>#N/A</v>
      </c>
      <c r="G78" s="64" t="str">
        <f aca="false">IFERROR(IF(_xlfn.IFNA(LOOKUP(E78,E$13:E$60,$A$13:$A$60)="",ISERROR(LOOKUP(E78,E$13:E$60,$A$13:$A$60)="")),_xlfn.IFS(WEEKDAY(F78,2)=LOOKUP(F$5,$AI$3:$AI$14,$AH$3:$AH$14),G$5,WEEKDAY(F78,2)=LOOKUP(F$6,$AI$3:$AI$14,$AH$3:$AH$14),G$6,WEEKDAY(F78,2)=LOOKUP(F$7,$AI$3:$AI$14,$AH$3:$AH$14),G$7,WEEKDAY(F78,2)=LOOKUP(F$8,$AI$3:$AI$14,$AH$3:$AH$14),G$8),LOOKUP(E78,E$13:E$60,$A$13:$A$60)),"")</f>
        <v/>
      </c>
      <c r="H78" s="59" t="e">
        <f aca="false">IF(H77&gt;$F$1," ",IF(ISBLANK(I$8),IF(ISBLANK(I$7),H77+H76-H75,H77+7+H75-H77),H77+7+H74-H77))</f>
        <v>#N/A</v>
      </c>
      <c r="I78" s="60" t="e">
        <f aca="false">H78</f>
        <v>#N/A</v>
      </c>
      <c r="J78" s="61" t="str">
        <f aca="false">IFERROR(IF(_xlfn.IFNA(LOOKUP(H78,H$13:H$60,$A$13:$A$60)="",ISERROR(LOOKUP(H78,H$13:H$60,$A$13:$A$60)="")),_xlfn.IFS(WEEKDAY(I78,2)=LOOKUP(I$5,$AI$3:$AI$14,$AH$3:$AH$14),J$5,WEEKDAY(I78,2)=LOOKUP(I$6,$AI$3:$AI$14,$AH$3:$AH$14),J$6,WEEKDAY(I78,2)=LOOKUP(I$7,$AI$3:$AI$14,$AH$3:$AH$14),J$7,WEEKDAY(I78,2)=LOOKUP(I$8,$AI$3:$AI$14,$AH$3:$AH$14),J$8),LOOKUP(H78,H$13:H$60,$A$13:$A$60)),"")</f>
        <v/>
      </c>
      <c r="K78" s="62" t="e">
        <f aca="false">IF(K77&gt;$F$1," ",IF(ISBLANK(L$8),IF(ISBLANK(L$7),K77+K76-K75,K77+7+K75-K77),K77+7+K74-K77))</f>
        <v>#N/A</v>
      </c>
      <c r="L78" s="63" t="e">
        <f aca="false">K78</f>
        <v>#N/A</v>
      </c>
      <c r="M78" s="64" t="str">
        <f aca="false">IFERROR(IF(_xlfn.IFNA(LOOKUP(K78,K$13:K$60,$A$13:$A$60)="",ISERROR(LOOKUP(K78,K$13:K$60,$A$13:$A$60)="")),_xlfn.IFS(WEEKDAY(L78,2)=LOOKUP(L$5,$AI$3:$AI$14,$AH$3:$AH$14),M$5,WEEKDAY(L78,2)=LOOKUP(L$6,$AI$3:$AI$14,$AH$3:$AH$14),M$6,WEEKDAY(L78,2)=LOOKUP(L$7,$AI$3:$AI$14,$AH$3:$AH$14),M$7,WEEKDAY(L78,2)=LOOKUP(L$8,$AI$3:$AI$14,$AH$3:$AH$14),M$8),LOOKUP(K78,K$13:K$60,$A$13:$A$60)),"")</f>
        <v/>
      </c>
      <c r="N78" s="59" t="e">
        <f aca="false">IF(N77&gt;$F$1," ",IF(ISBLANK(O$8),IF(ISBLANK(O$7),N77+N76-N75,N77+7+N75-N77),N77+7+N74-N77))</f>
        <v>#N/A</v>
      </c>
      <c r="O78" s="60" t="e">
        <f aca="false">N78</f>
        <v>#N/A</v>
      </c>
      <c r="P78" s="61" t="str">
        <f aca="false">IFERROR(IF(_xlfn.IFNA(LOOKUP(N78,N$13:N$60,$A$13:$A$60)="",ISERROR(LOOKUP(N78,N$13:N$60,$A$13:$A$60)="")),_xlfn.IFS(WEEKDAY(O78,2)=LOOKUP(O$5,$AI$3:$AI$14,$AH$3:$AH$14),P$5,WEEKDAY(O78,2)=LOOKUP(O$6,$AI$3:$AI$14,$AH$3:$AH$14),P$6,WEEKDAY(O78,2)=LOOKUP(O$7,$AI$3:$AI$14,$AH$3:$AH$14),P$7,WEEKDAY(O78,2)=LOOKUP(O$8,$AI$3:$AI$14,$AH$3:$AH$14),P$8),LOOKUP(N78,N$13:N$60,$A$13:$A$60)),"")</f>
        <v/>
      </c>
      <c r="Q78" s="62" t="e">
        <f aca="false">IF(Q77&gt;$F$1," ",IF(ISBLANK(R$8),IF(ISBLANK(R$7),Q77+Q76-Q75,Q77+7+Q75-Q77),Q77+7+Q74-Q77))</f>
        <v>#N/A</v>
      </c>
      <c r="R78" s="63" t="e">
        <f aca="false">Q78</f>
        <v>#N/A</v>
      </c>
      <c r="S78" s="64" t="str">
        <f aca="false">IFERROR(IF(_xlfn.IFNA(LOOKUP(Q78,Q$13:Q$60,$A$13:$A$60)="",ISERROR(LOOKUP(Q78,Q$13:Q$60,$A$13:$A$60)="")),_xlfn.IFS(WEEKDAY(R78,2)=LOOKUP(R$5,$AI$3:$AI$14,$AH$3:$AH$14),S$5,WEEKDAY(R78,2)=LOOKUP(R$6,$AI$3:$AI$14,$AH$3:$AH$14),S$6,WEEKDAY(R78,2)=LOOKUP(R$7,$AI$3:$AI$14,$AH$3:$AH$14),S$7,WEEKDAY(R78,2)=LOOKUP(R$8,$AI$3:$AI$14,$AH$3:$AH$14),S$8),LOOKUP(Q78,Q$13:Q$60,$A$13:$A$60)),"")</f>
        <v/>
      </c>
      <c r="T78" s="59" t="e">
        <f aca="false">IF(T77&gt;$F$1," ",IF(ISBLANK(U$8),IF(ISBLANK(U$7),T77+T76-T75,T77+7+T75-T77),T77+7+T74-T77))</f>
        <v>#N/A</v>
      </c>
      <c r="U78" s="60" t="e">
        <f aca="false">T78</f>
        <v>#N/A</v>
      </c>
      <c r="V78" s="61" t="str">
        <f aca="false">IFERROR(IF(_xlfn.IFNA(LOOKUP(T78,T$13:T$60,$A$13:$A$60)="",ISERROR(LOOKUP(T78,T$13:T$60,$A$13:$A$60)="")),_xlfn.IFS(WEEKDAY(U78,2)=LOOKUP(U$5,$W$3:$W$14,$V$3:$V$14),V$5,WEEKDAY(U78,2)=LOOKUP(U$6,$W$3:$W$14,$V$3:$V$14),V$6,WEEKDAY(U78,2)=LOOKUP(U$7,$W$3:$W$14,$V$3:$V$14),V$7,WEEKDAY(U78,2)=LOOKUP(U$8,$W$3:$W$14,$V$3:$V$14),V$8),LOOKUP(T78,T$13:T$60,$A$13:$A$60)),"")</f>
        <v/>
      </c>
      <c r="W78" s="62" t="e">
        <f aca="false">IF(W77&gt;$F$1," ",IF(ISBLANK(X$8),IF(ISBLANK(X$7),W77+W76-W75,W77+7+W75-W77),W77+7+W74-W77))</f>
        <v>#N/A</v>
      </c>
      <c r="X78" s="63" t="e">
        <f aca="false">W78</f>
        <v>#N/A</v>
      </c>
      <c r="Y78" s="64" t="str">
        <f aca="false">IFERROR(IF(_xlfn.IFNA(LOOKUP(W78,W$13:W$60,$A$13:$A$60)="",ISERROR(LOOKUP(W78,W$13:W$60,$A$13:$A$60)="")),_xlfn.IFS(WEEKDAY(X78,2)=LOOKUP(X$5,$W$3:$W$14,$V$3:$V$14),Y$5,WEEKDAY(X78,2)=LOOKUP(X$6,$W$3:$W$14,$V$3:$V$14),Y$6,WEEKDAY(X78,2)=LOOKUP(X$7,$W$3:$W$14,$V$3:$V$14),Y$7,WEEKDAY(X78,2)=LOOKUP(X$8,$W$3:$W$14,$V$3:$V$14),Y$8),LOOKUP(W78,W$13:W$60,$A$13:$A$60)),"")</f>
        <v/>
      </c>
      <c r="Z78" s="59" t="e">
        <f aca="false">IF(Z77&gt;$F$1," ",IF(ISBLANK(AA$8),IF(ISBLANK(AA$7),Z77+Z76-Z75,Z77+7+Z75-Z77),Z77+7+Z74-Z77))</f>
        <v>#N/A</v>
      </c>
      <c r="AA78" s="60" t="e">
        <f aca="false">Z78</f>
        <v>#N/A</v>
      </c>
      <c r="AB78" s="61" t="str">
        <f aca="false">IFERROR(IF(_xlfn.IFNA(LOOKUP(Z78,Z$13:Z$60,$A$13:$A$60)="",ISERROR(LOOKUP(Z78,Z$13:Z$60,$A$13:$A$60)="")),_xlfn.IFS(WEEKDAY(AA78,2)=LOOKUP(AA$5,$W$3:$W$14,$V$3:$V$14),AB$5,WEEKDAY(AA78,2)=LOOKUP(AA$6,$W$3:$W$14,$V$3:$V$14),AB$6,WEEKDAY(AA78,2)=LOOKUP(AA$7,$W$3:$W$14,$V$3:$V$14),AB$7,WEEKDAY(AA78,2)=LOOKUP(AA$8,$W$3:$W$14,$V$3:$V$14),AB$8),LOOKUP(Z78,Z$13:Z$60,$A$13:$A$60)),"")</f>
        <v/>
      </c>
      <c r="AC78" s="62" t="e">
        <f aca="false">IF(AC77&gt;$F$1," ",IF(ISBLANK(AD$8),IF(ISBLANK(AD$7),AC77+AC76-AC75,AC77+7+AC75-AC77),AC77+7+AC74-AC77))</f>
        <v>#N/A</v>
      </c>
      <c r="AD78" s="63" t="e">
        <f aca="false">AC78</f>
        <v>#N/A</v>
      </c>
      <c r="AE78" s="64" t="str">
        <f aca="false">IFERROR(IF(_xlfn.IFNA(LOOKUP(AC78,AC$13:AC$60,$A$13:$A$60)="",ISERROR(LOOKUP(AC78,AC$13:AC$60,$A$13:$A$60)="")),_xlfn.IFS(WEEKDAY(AD78,2)=LOOKUP(AD$5,$W$3:$W$14,$V$3:$V$14),AE$5,WEEKDAY(AD78,2)=LOOKUP(AD$6,$W$3:$W$14,$V$3:$V$14),AE$6,WEEKDAY(AD78,2)=LOOKUP(AD$7,$W$3:$W$14,$V$3:$V$14),AE$7,WEEKDAY(AD78,2)=LOOKUP(AD$8,$W$3:$W$14,$V$3:$V$14),AE$8),LOOKUP(AC78,AC$13:AC$60,$A$13:$A$60)),"")</f>
        <v/>
      </c>
      <c r="AH78" s="41"/>
    </row>
    <row r="79" customFormat="false" ht="14.65" hidden="false" customHeight="false" outlineLevel="0" collapsed="false">
      <c r="B79" s="59" t="n">
        <f aca="false">IF(B78&gt;$F$1," ",IF(ISBLANK(C$8),IF(ISBLANK(C$7),B78+B77-B76,B78+7+B76-B78),B78+7+B75-B78))</f>
        <v>43587</v>
      </c>
      <c r="C79" s="60" t="n">
        <f aca="false">B79</f>
        <v>43587</v>
      </c>
      <c r="D79" s="61" t="n">
        <f aca="false">IFERROR(IF(_xlfn.IFNA(LOOKUP(B79,B$13:B$60,$A$13:$A$60)="",ISERROR(LOOKUP(B79,B$13:B$60,$A$13:$A$60)="")),_xlfn.IFS(WEEKDAY(C79,2)=LOOKUP(C$5,$AI$3:$AI$14,$AH$3:$AH$14),D$5,WEEKDAY(C79,2)=LOOKUP(C$6,$AI$3:$AI$14,$AH$3:$AH$14),D$6,WEEKDAY(C79,2)=LOOKUP(C$7,$AI$3:$AI$14,$AH$3:$AH$14),D$7,WEEKDAY(C79,2)=LOOKUP(C$8,$AI$3:$AI$14,$AH$3:$AH$14),D$8),LOOKUP(B79,B$13:B$60,$A$13:$A$60)),"")</f>
        <v>2</v>
      </c>
      <c r="E79" s="62" t="e">
        <f aca="false">IF(E78&gt;$F$1," ",IF(ISBLANK(F$8),IF(ISBLANK(F$7),E78+E77-E76,E78+7+E76-E78),E78+7+E75-E78))</f>
        <v>#N/A</v>
      </c>
      <c r="F79" s="63" t="e">
        <f aca="false">E79</f>
        <v>#N/A</v>
      </c>
      <c r="G79" s="64" t="str">
        <f aca="false">IFERROR(IF(_xlfn.IFNA(LOOKUP(E79,E$13:E$60,$A$13:$A$60)="",ISERROR(LOOKUP(E79,E$13:E$60,$A$13:$A$60)="")),_xlfn.IFS(WEEKDAY(F79,2)=LOOKUP(F$5,$AI$3:$AI$14,$AH$3:$AH$14),G$5,WEEKDAY(F79,2)=LOOKUP(F$6,$AI$3:$AI$14,$AH$3:$AH$14),G$6,WEEKDAY(F79,2)=LOOKUP(F$7,$AI$3:$AI$14,$AH$3:$AH$14),G$7,WEEKDAY(F79,2)=LOOKUP(F$8,$AI$3:$AI$14,$AH$3:$AH$14),G$8),LOOKUP(E79,E$13:E$60,$A$13:$A$60)),"")</f>
        <v/>
      </c>
      <c r="H79" s="59" t="e">
        <f aca="false">IF(H78&gt;$F$1," ",IF(ISBLANK(I$8),IF(ISBLANK(I$7),H78+H77-H76,H78+7+H76-H78),H78+7+H75-H78))</f>
        <v>#N/A</v>
      </c>
      <c r="I79" s="60" t="e">
        <f aca="false">H79</f>
        <v>#N/A</v>
      </c>
      <c r="J79" s="61" t="str">
        <f aca="false">IFERROR(IF(_xlfn.IFNA(LOOKUP(H79,H$13:H$60,$A$13:$A$60)="",ISERROR(LOOKUP(H79,H$13:H$60,$A$13:$A$60)="")),_xlfn.IFS(WEEKDAY(I79,2)=LOOKUP(I$5,$AI$3:$AI$14,$AH$3:$AH$14),J$5,WEEKDAY(I79,2)=LOOKUP(I$6,$AI$3:$AI$14,$AH$3:$AH$14),J$6,WEEKDAY(I79,2)=LOOKUP(I$7,$AI$3:$AI$14,$AH$3:$AH$14),J$7,WEEKDAY(I79,2)=LOOKUP(I$8,$AI$3:$AI$14,$AH$3:$AH$14),J$8),LOOKUP(H79,H$13:H$60,$A$13:$A$60)),"")</f>
        <v/>
      </c>
      <c r="K79" s="62" t="e">
        <f aca="false">IF(K78&gt;$F$1," ",IF(ISBLANK(L$8),IF(ISBLANK(L$7),K78+K77-K76,K78+7+K76-K78),K78+7+K75-K78))</f>
        <v>#N/A</v>
      </c>
      <c r="L79" s="63" t="e">
        <f aca="false">K79</f>
        <v>#N/A</v>
      </c>
      <c r="M79" s="64" t="str">
        <f aca="false">IFERROR(IF(_xlfn.IFNA(LOOKUP(K79,K$13:K$60,$A$13:$A$60)="",ISERROR(LOOKUP(K79,K$13:K$60,$A$13:$A$60)="")),_xlfn.IFS(WEEKDAY(L79,2)=LOOKUP(L$5,$AI$3:$AI$14,$AH$3:$AH$14),M$5,WEEKDAY(L79,2)=LOOKUP(L$6,$AI$3:$AI$14,$AH$3:$AH$14),M$6,WEEKDAY(L79,2)=LOOKUP(L$7,$AI$3:$AI$14,$AH$3:$AH$14),M$7,WEEKDAY(L79,2)=LOOKUP(L$8,$AI$3:$AI$14,$AH$3:$AH$14),M$8),LOOKUP(K79,K$13:K$60,$A$13:$A$60)),"")</f>
        <v/>
      </c>
      <c r="N79" s="59" t="e">
        <f aca="false">IF(N78&gt;$F$1," ",IF(ISBLANK(O$8),IF(ISBLANK(O$7),N78+N77-N76,N78+7+N76-N78),N78+7+N75-N78))</f>
        <v>#N/A</v>
      </c>
      <c r="O79" s="60" t="e">
        <f aca="false">N79</f>
        <v>#N/A</v>
      </c>
      <c r="P79" s="61" t="str">
        <f aca="false">IFERROR(IF(_xlfn.IFNA(LOOKUP(N79,N$13:N$60,$A$13:$A$60)="",ISERROR(LOOKUP(N79,N$13:N$60,$A$13:$A$60)="")),_xlfn.IFS(WEEKDAY(O79,2)=LOOKUP(O$5,$AI$3:$AI$14,$AH$3:$AH$14),P$5,WEEKDAY(O79,2)=LOOKUP(O$6,$AI$3:$AI$14,$AH$3:$AH$14),P$6,WEEKDAY(O79,2)=LOOKUP(O$7,$AI$3:$AI$14,$AH$3:$AH$14),P$7,WEEKDAY(O79,2)=LOOKUP(O$8,$AI$3:$AI$14,$AH$3:$AH$14),P$8),LOOKUP(N79,N$13:N$60,$A$13:$A$60)),"")</f>
        <v/>
      </c>
      <c r="Q79" s="62" t="e">
        <f aca="false">IF(Q78&gt;$F$1," ",IF(ISBLANK(R$8),IF(ISBLANK(R$7),Q78+Q77-Q76,Q78+7+Q76-Q78),Q78+7+Q75-Q78))</f>
        <v>#N/A</v>
      </c>
      <c r="R79" s="63" t="e">
        <f aca="false">Q79</f>
        <v>#N/A</v>
      </c>
      <c r="S79" s="64" t="str">
        <f aca="false">IFERROR(IF(_xlfn.IFNA(LOOKUP(Q79,Q$13:Q$60,$A$13:$A$60)="",ISERROR(LOOKUP(Q79,Q$13:Q$60,$A$13:$A$60)="")),_xlfn.IFS(WEEKDAY(R79,2)=LOOKUP(R$5,$AI$3:$AI$14,$AH$3:$AH$14),S$5,WEEKDAY(R79,2)=LOOKUP(R$6,$AI$3:$AI$14,$AH$3:$AH$14),S$6,WEEKDAY(R79,2)=LOOKUP(R$7,$AI$3:$AI$14,$AH$3:$AH$14),S$7,WEEKDAY(R79,2)=LOOKUP(R$8,$AI$3:$AI$14,$AH$3:$AH$14),S$8),LOOKUP(Q79,Q$13:Q$60,$A$13:$A$60)),"")</f>
        <v/>
      </c>
      <c r="T79" s="59" t="e">
        <f aca="false">IF(T78&gt;$F$1," ",IF(ISBLANK(U$8),IF(ISBLANK(U$7),T78+T77-T76,T78+7+T76-T78),T78+7+T75-T78))</f>
        <v>#N/A</v>
      </c>
      <c r="U79" s="60" t="e">
        <f aca="false">T79</f>
        <v>#N/A</v>
      </c>
      <c r="V79" s="61" t="str">
        <f aca="false">IFERROR(IF(_xlfn.IFNA(LOOKUP(T79,T$13:T$60,$A$13:$A$60)="",ISERROR(LOOKUP(T79,T$13:T$60,$A$13:$A$60)="")),_xlfn.IFS(WEEKDAY(U79,2)=LOOKUP(U$5,$W$3:$W$14,$V$3:$V$14),V$5,WEEKDAY(U79,2)=LOOKUP(U$6,$W$3:$W$14,$V$3:$V$14),V$6,WEEKDAY(U79,2)=LOOKUP(U$7,$W$3:$W$14,$V$3:$V$14),V$7,WEEKDAY(U79,2)=LOOKUP(U$8,$W$3:$W$14,$V$3:$V$14),V$8),LOOKUP(T79,T$13:T$60,$A$13:$A$60)),"")</f>
        <v/>
      </c>
      <c r="W79" s="62" t="e">
        <f aca="false">IF(W78&gt;$F$1," ",IF(ISBLANK(X$8),IF(ISBLANK(X$7),W78+W77-W76,W78+7+W76-W78),W78+7+W75-W78))</f>
        <v>#N/A</v>
      </c>
      <c r="X79" s="63" t="e">
        <f aca="false">W79</f>
        <v>#N/A</v>
      </c>
      <c r="Y79" s="64" t="str">
        <f aca="false">IFERROR(IF(_xlfn.IFNA(LOOKUP(W79,W$13:W$60,$A$13:$A$60)="",ISERROR(LOOKUP(W79,W$13:W$60,$A$13:$A$60)="")),_xlfn.IFS(WEEKDAY(X79,2)=LOOKUP(X$5,$W$3:$W$14,$V$3:$V$14),Y$5,WEEKDAY(X79,2)=LOOKUP(X$6,$W$3:$W$14,$V$3:$V$14),Y$6,WEEKDAY(X79,2)=LOOKUP(X$7,$W$3:$W$14,$V$3:$V$14),Y$7,WEEKDAY(X79,2)=LOOKUP(X$8,$W$3:$W$14,$V$3:$V$14),Y$8),LOOKUP(W79,W$13:W$60,$A$13:$A$60)),"")</f>
        <v/>
      </c>
      <c r="Z79" s="59" t="e">
        <f aca="false">IF(Z78&gt;$F$1," ",IF(ISBLANK(AA$8),IF(ISBLANK(AA$7),Z78+Z77-Z76,Z78+7+Z76-Z78),Z78+7+Z75-Z78))</f>
        <v>#N/A</v>
      </c>
      <c r="AA79" s="60" t="e">
        <f aca="false">Z79</f>
        <v>#N/A</v>
      </c>
      <c r="AB79" s="61" t="str">
        <f aca="false">IFERROR(IF(_xlfn.IFNA(LOOKUP(Z79,Z$13:Z$60,$A$13:$A$60)="",ISERROR(LOOKUP(Z79,Z$13:Z$60,$A$13:$A$60)="")),_xlfn.IFS(WEEKDAY(AA79,2)=LOOKUP(AA$5,$W$3:$W$14,$V$3:$V$14),AB$5,WEEKDAY(AA79,2)=LOOKUP(AA$6,$W$3:$W$14,$V$3:$V$14),AB$6,WEEKDAY(AA79,2)=LOOKUP(AA$7,$W$3:$W$14,$V$3:$V$14),AB$7,WEEKDAY(AA79,2)=LOOKUP(AA$8,$W$3:$W$14,$V$3:$V$14),AB$8),LOOKUP(Z79,Z$13:Z$60,$A$13:$A$60)),"")</f>
        <v/>
      </c>
      <c r="AC79" s="62" t="e">
        <f aca="false">IF(AC78&gt;$F$1," ",IF(ISBLANK(AD$8),IF(ISBLANK(AD$7),AC78+AC77-AC76,AC78+7+AC76-AC78),AC78+7+AC75-AC78))</f>
        <v>#N/A</v>
      </c>
      <c r="AD79" s="63" t="e">
        <f aca="false">AC79</f>
        <v>#N/A</v>
      </c>
      <c r="AE79" s="64" t="str">
        <f aca="false">IFERROR(IF(_xlfn.IFNA(LOOKUP(AC79,AC$13:AC$60,$A$13:$A$60)="",ISERROR(LOOKUP(AC79,AC$13:AC$60,$A$13:$A$60)="")),_xlfn.IFS(WEEKDAY(AD79,2)=LOOKUP(AD$5,$W$3:$W$14,$V$3:$V$14),AE$5,WEEKDAY(AD79,2)=LOOKUP(AD$6,$W$3:$W$14,$V$3:$V$14),AE$6,WEEKDAY(AD79,2)=LOOKUP(AD$7,$W$3:$W$14,$V$3:$V$14),AE$7,WEEKDAY(AD79,2)=LOOKUP(AD$8,$W$3:$W$14,$V$3:$V$14),AE$8),LOOKUP(AC79,AC$13:AC$60,$A$13:$A$60)),"")</f>
        <v/>
      </c>
      <c r="AH79" s="41"/>
    </row>
    <row r="80" customFormat="false" ht="14.65" hidden="false" customHeight="false" outlineLevel="0" collapsed="false">
      <c r="B80" s="59" t="n">
        <f aca="false">IF(B79&gt;$F$1," ",IF(ISBLANK(C$8),IF(ISBLANK(C$7),B79+B78-B77,B79+7+B77-B79),B79+7+B76-B79))</f>
        <v>43590</v>
      </c>
      <c r="C80" s="60" t="n">
        <f aca="false">B80</f>
        <v>43590</v>
      </c>
      <c r="D80" s="61" t="n">
        <f aca="false">IFERROR(IF(_xlfn.IFNA(LOOKUP(B80,B$13:B$60,$A$13:$A$60)="",ISERROR(LOOKUP(B80,B$13:B$60,$A$13:$A$60)="")),_xlfn.IFS(WEEKDAY(C80,2)=LOOKUP(C$5,$AI$3:$AI$14,$AH$3:$AH$14),D$5,WEEKDAY(C80,2)=LOOKUP(C$6,$AI$3:$AI$14,$AH$3:$AH$14),D$6,WEEKDAY(C80,2)=LOOKUP(C$7,$AI$3:$AI$14,$AH$3:$AH$14),D$7,WEEKDAY(C80,2)=LOOKUP(C$8,$AI$3:$AI$14,$AH$3:$AH$14),D$8),LOOKUP(B80,B$13:B$60,$A$13:$A$60)),"")</f>
        <v>1</v>
      </c>
      <c r="E80" s="62" t="e">
        <f aca="false">IF(E79&gt;$F$1," ",IF(ISBLANK(F$8),IF(ISBLANK(F$7),E79+E78-E77,E79+7+E77-E79),E79+7+E76-E79))</f>
        <v>#N/A</v>
      </c>
      <c r="F80" s="63" t="e">
        <f aca="false">E80</f>
        <v>#N/A</v>
      </c>
      <c r="G80" s="64" t="str">
        <f aca="false">IFERROR(IF(_xlfn.IFNA(LOOKUP(E80,E$13:E$60,$A$13:$A$60)="",ISERROR(LOOKUP(E80,E$13:E$60,$A$13:$A$60)="")),_xlfn.IFS(WEEKDAY(F80,2)=LOOKUP(F$5,$AI$3:$AI$14,$AH$3:$AH$14),G$5,WEEKDAY(F80,2)=LOOKUP(F$6,$AI$3:$AI$14,$AH$3:$AH$14),G$6,WEEKDAY(F80,2)=LOOKUP(F$7,$AI$3:$AI$14,$AH$3:$AH$14),G$7,WEEKDAY(F80,2)=LOOKUP(F$8,$AI$3:$AI$14,$AH$3:$AH$14),G$8),LOOKUP(E80,E$13:E$60,$A$13:$A$60)),"")</f>
        <v/>
      </c>
      <c r="H80" s="59" t="e">
        <f aca="false">IF(H79&gt;$F$1," ",IF(ISBLANK(I$8),IF(ISBLANK(I$7),H79+H78-H77,H79+7+H77-H79),H79+7+H76-H79))</f>
        <v>#N/A</v>
      </c>
      <c r="I80" s="60" t="e">
        <f aca="false">H80</f>
        <v>#N/A</v>
      </c>
      <c r="J80" s="61" t="str">
        <f aca="false">IFERROR(IF(_xlfn.IFNA(LOOKUP(H80,H$13:H$60,$A$13:$A$60)="",ISERROR(LOOKUP(H80,H$13:H$60,$A$13:$A$60)="")),_xlfn.IFS(WEEKDAY(I80,2)=LOOKUP(I$5,$AI$3:$AI$14,$AH$3:$AH$14),J$5,WEEKDAY(I80,2)=LOOKUP(I$6,$AI$3:$AI$14,$AH$3:$AH$14),J$6,WEEKDAY(I80,2)=LOOKUP(I$7,$AI$3:$AI$14,$AH$3:$AH$14),J$7,WEEKDAY(I80,2)=LOOKUP(I$8,$AI$3:$AI$14,$AH$3:$AH$14),J$8),LOOKUP(H80,H$13:H$60,$A$13:$A$60)),"")</f>
        <v/>
      </c>
      <c r="K80" s="62" t="e">
        <f aca="false">IF(K79&gt;$F$1," ",IF(ISBLANK(L$8),IF(ISBLANK(L$7),K79+K78-K77,K79+7+K77-K79),K79+7+K76-K79))</f>
        <v>#N/A</v>
      </c>
      <c r="L80" s="63" t="e">
        <f aca="false">K80</f>
        <v>#N/A</v>
      </c>
      <c r="M80" s="64" t="str">
        <f aca="false">IFERROR(IF(_xlfn.IFNA(LOOKUP(K80,K$13:K$60,$A$13:$A$60)="",ISERROR(LOOKUP(K80,K$13:K$60,$A$13:$A$60)="")),_xlfn.IFS(WEEKDAY(L80,2)=LOOKUP(L$5,$AI$3:$AI$14,$AH$3:$AH$14),M$5,WEEKDAY(L80,2)=LOOKUP(L$6,$AI$3:$AI$14,$AH$3:$AH$14),M$6,WEEKDAY(L80,2)=LOOKUP(L$7,$AI$3:$AI$14,$AH$3:$AH$14),M$7,WEEKDAY(L80,2)=LOOKUP(L$8,$AI$3:$AI$14,$AH$3:$AH$14),M$8),LOOKUP(K80,K$13:K$60,$A$13:$A$60)),"")</f>
        <v/>
      </c>
      <c r="N80" s="59" t="e">
        <f aca="false">IF(N79&gt;$F$1," ",IF(ISBLANK(O$8),IF(ISBLANK(O$7),N79+N78-N77,N79+7+N77-N79),N79+7+N76-N79))</f>
        <v>#N/A</v>
      </c>
      <c r="O80" s="60" t="e">
        <f aca="false">N80</f>
        <v>#N/A</v>
      </c>
      <c r="P80" s="61" t="str">
        <f aca="false">IFERROR(IF(_xlfn.IFNA(LOOKUP(N80,N$13:N$60,$A$13:$A$60)="",ISERROR(LOOKUP(N80,N$13:N$60,$A$13:$A$60)="")),_xlfn.IFS(WEEKDAY(O80,2)=LOOKUP(O$5,$AI$3:$AI$14,$AH$3:$AH$14),P$5,WEEKDAY(O80,2)=LOOKUP(O$6,$AI$3:$AI$14,$AH$3:$AH$14),P$6,WEEKDAY(O80,2)=LOOKUP(O$7,$AI$3:$AI$14,$AH$3:$AH$14),P$7,WEEKDAY(O80,2)=LOOKUP(O$8,$AI$3:$AI$14,$AH$3:$AH$14),P$8),LOOKUP(N80,N$13:N$60,$A$13:$A$60)),"")</f>
        <v/>
      </c>
      <c r="Q80" s="62" t="e">
        <f aca="false">IF(Q79&gt;$F$1," ",IF(ISBLANK(R$8),IF(ISBLANK(R$7),Q79+Q78-Q77,Q79+7+Q77-Q79),Q79+7+Q76-Q79))</f>
        <v>#N/A</v>
      </c>
      <c r="R80" s="63" t="e">
        <f aca="false">Q80</f>
        <v>#N/A</v>
      </c>
      <c r="S80" s="64" t="str">
        <f aca="false">IFERROR(IF(_xlfn.IFNA(LOOKUP(Q80,Q$13:Q$60,$A$13:$A$60)="",ISERROR(LOOKUP(Q80,Q$13:Q$60,$A$13:$A$60)="")),_xlfn.IFS(WEEKDAY(R80,2)=LOOKUP(R$5,$AI$3:$AI$14,$AH$3:$AH$14),S$5,WEEKDAY(R80,2)=LOOKUP(R$6,$AI$3:$AI$14,$AH$3:$AH$14),S$6,WEEKDAY(R80,2)=LOOKUP(R$7,$AI$3:$AI$14,$AH$3:$AH$14),S$7,WEEKDAY(R80,2)=LOOKUP(R$8,$AI$3:$AI$14,$AH$3:$AH$14),S$8),LOOKUP(Q80,Q$13:Q$60,$A$13:$A$60)),"")</f>
        <v/>
      </c>
      <c r="T80" s="59" t="e">
        <f aca="false">IF(T79&gt;$F$1," ",IF(ISBLANK(U$8),IF(ISBLANK(U$7),T79+T78-T77,T79+7+T77-T79),T79+7+T76-T79))</f>
        <v>#N/A</v>
      </c>
      <c r="U80" s="60" t="e">
        <f aca="false">T80</f>
        <v>#N/A</v>
      </c>
      <c r="V80" s="61" t="str">
        <f aca="false">IFERROR(IF(_xlfn.IFNA(LOOKUP(T80,T$13:T$60,$A$13:$A$60)="",ISERROR(LOOKUP(T80,T$13:T$60,$A$13:$A$60)="")),_xlfn.IFS(WEEKDAY(U80,2)=LOOKUP(U$5,$W$3:$W$14,$V$3:$V$14),V$5,WEEKDAY(U80,2)=LOOKUP(U$6,$W$3:$W$14,$V$3:$V$14),V$6,WEEKDAY(U80,2)=LOOKUP(U$7,$W$3:$W$14,$V$3:$V$14),V$7,WEEKDAY(U80,2)=LOOKUP(U$8,$W$3:$W$14,$V$3:$V$14),V$8),LOOKUP(T80,T$13:T$60,$A$13:$A$60)),"")</f>
        <v/>
      </c>
      <c r="W80" s="62" t="e">
        <f aca="false">IF(W79&gt;$F$1," ",IF(ISBLANK(X$8),IF(ISBLANK(X$7),W79+W78-W77,W79+7+W77-W79),W79+7+W76-W79))</f>
        <v>#N/A</v>
      </c>
      <c r="X80" s="63" t="e">
        <f aca="false">W80</f>
        <v>#N/A</v>
      </c>
      <c r="Y80" s="64" t="str">
        <f aca="false">IFERROR(IF(_xlfn.IFNA(LOOKUP(W80,W$13:W$60,$A$13:$A$60)="",ISERROR(LOOKUP(W80,W$13:W$60,$A$13:$A$60)="")),_xlfn.IFS(WEEKDAY(X80,2)=LOOKUP(X$5,$W$3:$W$14,$V$3:$V$14),Y$5,WEEKDAY(X80,2)=LOOKUP(X$6,$W$3:$W$14,$V$3:$V$14),Y$6,WEEKDAY(X80,2)=LOOKUP(X$7,$W$3:$W$14,$V$3:$V$14),Y$7,WEEKDAY(X80,2)=LOOKUP(X$8,$W$3:$W$14,$V$3:$V$14),Y$8),LOOKUP(W80,W$13:W$60,$A$13:$A$60)),"")</f>
        <v/>
      </c>
      <c r="Z80" s="59" t="e">
        <f aca="false">IF(Z79&gt;$F$1," ",IF(ISBLANK(AA$8),IF(ISBLANK(AA$7),Z79+Z78-Z77,Z79+7+Z77-Z79),Z79+7+Z76-Z79))</f>
        <v>#N/A</v>
      </c>
      <c r="AA80" s="60" t="e">
        <f aca="false">Z80</f>
        <v>#N/A</v>
      </c>
      <c r="AB80" s="61" t="str">
        <f aca="false">IFERROR(IF(_xlfn.IFNA(LOOKUP(Z80,Z$13:Z$60,$A$13:$A$60)="",ISERROR(LOOKUP(Z80,Z$13:Z$60,$A$13:$A$60)="")),_xlfn.IFS(WEEKDAY(AA80,2)=LOOKUP(AA$5,$W$3:$W$14,$V$3:$V$14),AB$5,WEEKDAY(AA80,2)=LOOKUP(AA$6,$W$3:$W$14,$V$3:$V$14),AB$6,WEEKDAY(AA80,2)=LOOKUP(AA$7,$W$3:$W$14,$V$3:$V$14),AB$7,WEEKDAY(AA80,2)=LOOKUP(AA$8,$W$3:$W$14,$V$3:$V$14),AB$8),LOOKUP(Z80,Z$13:Z$60,$A$13:$A$60)),"")</f>
        <v/>
      </c>
      <c r="AC80" s="62" t="e">
        <f aca="false">IF(AC79&gt;$F$1," ",IF(ISBLANK(AD$8),IF(ISBLANK(AD$7),AC79+AC78-AC77,AC79+7+AC77-AC79),AC79+7+AC76-AC79))</f>
        <v>#N/A</v>
      </c>
      <c r="AD80" s="63" t="e">
        <f aca="false">AC80</f>
        <v>#N/A</v>
      </c>
      <c r="AE80" s="64" t="str">
        <f aca="false">IFERROR(IF(_xlfn.IFNA(LOOKUP(AC80,AC$13:AC$60,$A$13:$A$60)="",ISERROR(LOOKUP(AC80,AC$13:AC$60,$A$13:$A$60)="")),_xlfn.IFS(WEEKDAY(AD80,2)=LOOKUP(AD$5,$W$3:$W$14,$V$3:$V$14),AE$5,WEEKDAY(AD80,2)=LOOKUP(AD$6,$W$3:$W$14,$V$3:$V$14),AE$6,WEEKDAY(AD80,2)=LOOKUP(AD$7,$W$3:$W$14,$V$3:$V$14),AE$7,WEEKDAY(AD80,2)=LOOKUP(AD$8,$W$3:$W$14,$V$3:$V$14),AE$8),LOOKUP(AC80,AC$13:AC$60,$A$13:$A$60)),"")</f>
        <v/>
      </c>
      <c r="AH80" s="41"/>
    </row>
    <row r="81" customFormat="false" ht="14.65" hidden="false" customHeight="false" outlineLevel="0" collapsed="false">
      <c r="B81" s="59" t="n">
        <f aca="false">IF(B80&gt;$F$1," ",IF(ISBLANK(C$8),IF(ISBLANK(C$7),B80+B79-B78,B80+7+B78-B80),B80+7+B77-B80))</f>
        <v>43593</v>
      </c>
      <c r="C81" s="60" t="n">
        <f aca="false">B81</f>
        <v>43593</v>
      </c>
      <c r="D81" s="61" t="n">
        <f aca="false">IFERROR(IF(_xlfn.IFNA(LOOKUP(B81,B$13:B$60,$A$13:$A$60)="",ISERROR(LOOKUP(B81,B$13:B$60,$A$13:$A$60)="")),_xlfn.IFS(WEEKDAY(C81,2)=LOOKUP(C$5,$AI$3:$AI$14,$AH$3:$AH$14),D$5,WEEKDAY(C81,2)=LOOKUP(C$6,$AI$3:$AI$14,$AH$3:$AH$14),D$6,WEEKDAY(C81,2)=LOOKUP(C$7,$AI$3:$AI$14,$AH$3:$AH$14),D$7,WEEKDAY(C81,2)=LOOKUP(C$8,$AI$3:$AI$14,$AH$3:$AH$14),D$8),LOOKUP(B81,B$13:B$60,$A$13:$A$60)),"")</f>
        <v>2</v>
      </c>
      <c r="E81" s="62" t="e">
        <f aca="false">IF(E80&gt;$F$1," ",IF(ISBLANK(F$8),IF(ISBLANK(F$7),E80+E79-E78,E80+7+E78-E80),E80+7+E77-E80))</f>
        <v>#N/A</v>
      </c>
      <c r="F81" s="63" t="e">
        <f aca="false">E81</f>
        <v>#N/A</v>
      </c>
      <c r="G81" s="64" t="str">
        <f aca="false">IFERROR(IF(_xlfn.IFNA(LOOKUP(E81,E$13:E$60,$A$13:$A$60)="",ISERROR(LOOKUP(E81,E$13:E$60,$A$13:$A$60)="")),_xlfn.IFS(WEEKDAY(F81,2)=LOOKUP(F$5,$AI$3:$AI$14,$AH$3:$AH$14),G$5,WEEKDAY(F81,2)=LOOKUP(F$6,$AI$3:$AI$14,$AH$3:$AH$14),G$6,WEEKDAY(F81,2)=LOOKUP(F$7,$AI$3:$AI$14,$AH$3:$AH$14),G$7,WEEKDAY(F81,2)=LOOKUP(F$8,$AI$3:$AI$14,$AH$3:$AH$14),G$8),LOOKUP(E81,E$13:E$60,$A$13:$A$60)),"")</f>
        <v/>
      </c>
      <c r="H81" s="59" t="e">
        <f aca="false">IF(H80&gt;$F$1," ",IF(ISBLANK(I$8),IF(ISBLANK(I$7),H80+H79-H78,H80+7+H78-H80),H80+7+H77-H80))</f>
        <v>#N/A</v>
      </c>
      <c r="I81" s="60" t="e">
        <f aca="false">H81</f>
        <v>#N/A</v>
      </c>
      <c r="J81" s="61" t="str">
        <f aca="false">IFERROR(IF(_xlfn.IFNA(LOOKUP(H81,H$13:H$60,$A$13:$A$60)="",ISERROR(LOOKUP(H81,H$13:H$60,$A$13:$A$60)="")),_xlfn.IFS(WEEKDAY(I81,2)=LOOKUP(I$5,$AI$3:$AI$14,$AH$3:$AH$14),J$5,WEEKDAY(I81,2)=LOOKUP(I$6,$AI$3:$AI$14,$AH$3:$AH$14),J$6,WEEKDAY(I81,2)=LOOKUP(I$7,$AI$3:$AI$14,$AH$3:$AH$14),J$7,WEEKDAY(I81,2)=LOOKUP(I$8,$AI$3:$AI$14,$AH$3:$AH$14),J$8),LOOKUP(H81,H$13:H$60,$A$13:$A$60)),"")</f>
        <v/>
      </c>
      <c r="K81" s="62" t="e">
        <f aca="false">IF(K80&gt;$F$1," ",IF(ISBLANK(L$8),IF(ISBLANK(L$7),K80+K79-K78,K80+7+K78-K80),K80+7+K77-K80))</f>
        <v>#N/A</v>
      </c>
      <c r="L81" s="63" t="e">
        <f aca="false">K81</f>
        <v>#N/A</v>
      </c>
      <c r="M81" s="64" t="str">
        <f aca="false">IFERROR(IF(_xlfn.IFNA(LOOKUP(K81,K$13:K$60,$A$13:$A$60)="",ISERROR(LOOKUP(K81,K$13:K$60,$A$13:$A$60)="")),_xlfn.IFS(WEEKDAY(L81,2)=LOOKUP(L$5,$AI$3:$AI$14,$AH$3:$AH$14),M$5,WEEKDAY(L81,2)=LOOKUP(L$6,$AI$3:$AI$14,$AH$3:$AH$14),M$6,WEEKDAY(L81,2)=LOOKUP(L$7,$AI$3:$AI$14,$AH$3:$AH$14),M$7,WEEKDAY(L81,2)=LOOKUP(L$8,$AI$3:$AI$14,$AH$3:$AH$14),M$8),LOOKUP(K81,K$13:K$60,$A$13:$A$60)),"")</f>
        <v/>
      </c>
      <c r="N81" s="59" t="e">
        <f aca="false">IF(N80&gt;$F$1," ",IF(ISBLANK(O$8),IF(ISBLANK(O$7),N80+N79-N78,N80+7+N78-N80),N80+7+N77-N80))</f>
        <v>#N/A</v>
      </c>
      <c r="O81" s="60" t="e">
        <f aca="false">N81</f>
        <v>#N/A</v>
      </c>
      <c r="P81" s="61" t="str">
        <f aca="false">IFERROR(IF(_xlfn.IFNA(LOOKUP(N81,N$13:N$60,$A$13:$A$60)="",ISERROR(LOOKUP(N81,N$13:N$60,$A$13:$A$60)="")),_xlfn.IFS(WEEKDAY(O81,2)=LOOKUP(O$5,$AI$3:$AI$14,$AH$3:$AH$14),P$5,WEEKDAY(O81,2)=LOOKUP(O$6,$AI$3:$AI$14,$AH$3:$AH$14),P$6,WEEKDAY(O81,2)=LOOKUP(O$7,$AI$3:$AI$14,$AH$3:$AH$14),P$7,WEEKDAY(O81,2)=LOOKUP(O$8,$AI$3:$AI$14,$AH$3:$AH$14),P$8),LOOKUP(N81,N$13:N$60,$A$13:$A$60)),"")</f>
        <v/>
      </c>
      <c r="Q81" s="62" t="e">
        <f aca="false">IF(Q80&gt;$F$1," ",IF(ISBLANK(R$8),IF(ISBLANK(R$7),Q80+Q79-Q78,Q80+7+Q78-Q80),Q80+7+Q77-Q80))</f>
        <v>#N/A</v>
      </c>
      <c r="R81" s="63" t="e">
        <f aca="false">Q81</f>
        <v>#N/A</v>
      </c>
      <c r="S81" s="64" t="str">
        <f aca="false">IFERROR(IF(_xlfn.IFNA(LOOKUP(Q81,Q$13:Q$60,$A$13:$A$60)="",ISERROR(LOOKUP(Q81,Q$13:Q$60,$A$13:$A$60)="")),_xlfn.IFS(WEEKDAY(R81,2)=LOOKUP(R$5,$AI$3:$AI$14,$AH$3:$AH$14),S$5,WEEKDAY(R81,2)=LOOKUP(R$6,$AI$3:$AI$14,$AH$3:$AH$14),S$6,WEEKDAY(R81,2)=LOOKUP(R$7,$AI$3:$AI$14,$AH$3:$AH$14),S$7,WEEKDAY(R81,2)=LOOKUP(R$8,$AI$3:$AI$14,$AH$3:$AH$14),S$8),LOOKUP(Q81,Q$13:Q$60,$A$13:$A$60)),"")</f>
        <v/>
      </c>
      <c r="T81" s="59" t="e">
        <f aca="false">IF(T80&gt;$F$1," ",IF(ISBLANK(U$8),IF(ISBLANK(U$7),T80+T79-T78,T80+7+T78-T80),T80+7+T77-T80))</f>
        <v>#N/A</v>
      </c>
      <c r="U81" s="60" t="e">
        <f aca="false">T81</f>
        <v>#N/A</v>
      </c>
      <c r="V81" s="61" t="str">
        <f aca="false">IFERROR(IF(_xlfn.IFNA(LOOKUP(T81,T$13:T$60,$A$13:$A$60)="",ISERROR(LOOKUP(T81,T$13:T$60,$A$13:$A$60)="")),_xlfn.IFS(WEEKDAY(U81,2)=LOOKUP(U$5,$W$3:$W$14,$V$3:$V$14),V$5,WEEKDAY(U81,2)=LOOKUP(U$6,$W$3:$W$14,$V$3:$V$14),V$6,WEEKDAY(U81,2)=LOOKUP(U$7,$W$3:$W$14,$V$3:$V$14),V$7,WEEKDAY(U81,2)=LOOKUP(U$8,$W$3:$W$14,$V$3:$V$14),V$8),LOOKUP(T81,T$13:T$60,$A$13:$A$60)),"")</f>
        <v/>
      </c>
      <c r="W81" s="62" t="e">
        <f aca="false">IF(W80&gt;$F$1," ",IF(ISBLANK(X$8),IF(ISBLANK(X$7),W80+W79-W78,W80+7+W78-W80),W80+7+W77-W80))</f>
        <v>#N/A</v>
      </c>
      <c r="X81" s="63" t="e">
        <f aca="false">W81</f>
        <v>#N/A</v>
      </c>
      <c r="Y81" s="64" t="str">
        <f aca="false">IFERROR(IF(_xlfn.IFNA(LOOKUP(W81,W$13:W$60,$A$13:$A$60)="",ISERROR(LOOKUP(W81,W$13:W$60,$A$13:$A$60)="")),_xlfn.IFS(WEEKDAY(X81,2)=LOOKUP(X$5,$W$3:$W$14,$V$3:$V$14),Y$5,WEEKDAY(X81,2)=LOOKUP(X$6,$W$3:$W$14,$V$3:$V$14),Y$6,WEEKDAY(X81,2)=LOOKUP(X$7,$W$3:$W$14,$V$3:$V$14),Y$7,WEEKDAY(X81,2)=LOOKUP(X$8,$W$3:$W$14,$V$3:$V$14),Y$8),LOOKUP(W81,W$13:W$60,$A$13:$A$60)),"")</f>
        <v/>
      </c>
      <c r="Z81" s="59" t="e">
        <f aca="false">IF(Z80&gt;$F$1," ",IF(ISBLANK(AA$8),IF(ISBLANK(AA$7),Z80+Z79-Z78,Z80+7+Z78-Z80),Z80+7+Z77-Z80))</f>
        <v>#N/A</v>
      </c>
      <c r="AA81" s="60" t="e">
        <f aca="false">Z81</f>
        <v>#N/A</v>
      </c>
      <c r="AB81" s="61" t="str">
        <f aca="false">IFERROR(IF(_xlfn.IFNA(LOOKUP(Z81,Z$13:Z$60,$A$13:$A$60)="",ISERROR(LOOKUP(Z81,Z$13:Z$60,$A$13:$A$60)="")),_xlfn.IFS(WEEKDAY(AA81,2)=LOOKUP(AA$5,$W$3:$W$14,$V$3:$V$14),AB$5,WEEKDAY(AA81,2)=LOOKUP(AA$6,$W$3:$W$14,$V$3:$V$14),AB$6,WEEKDAY(AA81,2)=LOOKUP(AA$7,$W$3:$W$14,$V$3:$V$14),AB$7,WEEKDAY(AA81,2)=LOOKUP(AA$8,$W$3:$W$14,$V$3:$V$14),AB$8),LOOKUP(Z81,Z$13:Z$60,$A$13:$A$60)),"")</f>
        <v/>
      </c>
      <c r="AC81" s="62" t="e">
        <f aca="false">IF(AC80&gt;$F$1," ",IF(ISBLANK(AD$8),IF(ISBLANK(AD$7),AC80+AC79-AC78,AC80+7+AC78-AC80),AC80+7+AC77-AC80))</f>
        <v>#N/A</v>
      </c>
      <c r="AD81" s="63" t="e">
        <f aca="false">AC81</f>
        <v>#N/A</v>
      </c>
      <c r="AE81" s="64" t="str">
        <f aca="false">IFERROR(IF(_xlfn.IFNA(LOOKUP(AC81,AC$13:AC$60,$A$13:$A$60)="",ISERROR(LOOKUP(AC81,AC$13:AC$60,$A$13:$A$60)="")),_xlfn.IFS(WEEKDAY(AD81,2)=LOOKUP(AD$5,$W$3:$W$14,$V$3:$V$14),AE$5,WEEKDAY(AD81,2)=LOOKUP(AD$6,$W$3:$W$14,$V$3:$V$14),AE$6,WEEKDAY(AD81,2)=LOOKUP(AD$7,$W$3:$W$14,$V$3:$V$14),AE$7,WEEKDAY(AD81,2)=LOOKUP(AD$8,$W$3:$W$14,$V$3:$V$14),AE$8),LOOKUP(AC81,AC$13:AC$60,$A$13:$A$60)),"")</f>
        <v/>
      </c>
      <c r="AH81" s="41"/>
    </row>
    <row r="82" customFormat="false" ht="14.65" hidden="false" customHeight="false" outlineLevel="0" collapsed="false">
      <c r="B82" s="59" t="n">
        <f aca="false">IF(B81&gt;$F$1," ",IF(ISBLANK(C$8),IF(ISBLANK(C$7),B81+B80-B79,B81+7+B79-B81),B81+7+B78-B81))</f>
        <v>43594</v>
      </c>
      <c r="C82" s="60" t="n">
        <f aca="false">B82</f>
        <v>43594</v>
      </c>
      <c r="D82" s="61" t="n">
        <f aca="false">IFERROR(IF(_xlfn.IFNA(LOOKUP(B82,B$13:B$60,$A$13:$A$60)="",ISERROR(LOOKUP(B82,B$13:B$60,$A$13:$A$60)="")),_xlfn.IFS(WEEKDAY(C82,2)=LOOKUP(C$5,$AI$3:$AI$14,$AH$3:$AH$14),D$5,WEEKDAY(C82,2)=LOOKUP(C$6,$AI$3:$AI$14,$AH$3:$AH$14),D$6,WEEKDAY(C82,2)=LOOKUP(C$7,$AI$3:$AI$14,$AH$3:$AH$14),D$7,WEEKDAY(C82,2)=LOOKUP(C$8,$AI$3:$AI$14,$AH$3:$AH$14),D$8),LOOKUP(B82,B$13:B$60,$A$13:$A$60)),"")</f>
        <v>2</v>
      </c>
      <c r="E82" s="62" t="e">
        <f aca="false">IF(E81&gt;$F$1," ",IF(ISBLANK(F$8),IF(ISBLANK(F$7),E81+E80-E79,E81+7+E79-E81),E81+7+E78-E81))</f>
        <v>#N/A</v>
      </c>
      <c r="F82" s="63" t="e">
        <f aca="false">E82</f>
        <v>#N/A</v>
      </c>
      <c r="G82" s="64" t="str">
        <f aca="false">IFERROR(IF(_xlfn.IFNA(LOOKUP(E82,E$13:E$60,$A$13:$A$60)="",ISERROR(LOOKUP(E82,E$13:E$60,$A$13:$A$60)="")),_xlfn.IFS(WEEKDAY(F82,2)=LOOKUP(F$5,$AI$3:$AI$14,$AH$3:$AH$14),G$5,WEEKDAY(F82,2)=LOOKUP(F$6,$AI$3:$AI$14,$AH$3:$AH$14),G$6,WEEKDAY(F82,2)=LOOKUP(F$7,$AI$3:$AI$14,$AH$3:$AH$14),G$7,WEEKDAY(F82,2)=LOOKUP(F$8,$AI$3:$AI$14,$AH$3:$AH$14),G$8),LOOKUP(E82,E$13:E$60,$A$13:$A$60)),"")</f>
        <v/>
      </c>
      <c r="H82" s="59" t="e">
        <f aca="false">IF(H81&gt;$F$1," ",IF(ISBLANK(I$8),IF(ISBLANK(I$7),H81+H80-H79,H81+7+H79-H81),H81+7+H78-H81))</f>
        <v>#N/A</v>
      </c>
      <c r="I82" s="60" t="e">
        <f aca="false">H82</f>
        <v>#N/A</v>
      </c>
      <c r="J82" s="61" t="str">
        <f aca="false">IFERROR(IF(_xlfn.IFNA(LOOKUP(H82,H$13:H$60,$A$13:$A$60)="",ISERROR(LOOKUP(H82,H$13:H$60,$A$13:$A$60)="")),_xlfn.IFS(WEEKDAY(I82,2)=LOOKUP(I$5,$AI$3:$AI$14,$AH$3:$AH$14),J$5,WEEKDAY(I82,2)=LOOKUP(I$6,$AI$3:$AI$14,$AH$3:$AH$14),J$6,WEEKDAY(I82,2)=LOOKUP(I$7,$AI$3:$AI$14,$AH$3:$AH$14),J$7,WEEKDAY(I82,2)=LOOKUP(I$8,$AI$3:$AI$14,$AH$3:$AH$14),J$8),LOOKUP(H82,H$13:H$60,$A$13:$A$60)),"")</f>
        <v/>
      </c>
      <c r="K82" s="62" t="e">
        <f aca="false">IF(K81&gt;$F$1," ",IF(ISBLANK(L$8),IF(ISBLANK(L$7),K81+K80-K79,K81+7+K79-K81),K81+7+K78-K81))</f>
        <v>#N/A</v>
      </c>
      <c r="L82" s="63" t="e">
        <f aca="false">K82</f>
        <v>#N/A</v>
      </c>
      <c r="M82" s="64" t="str">
        <f aca="false">IFERROR(IF(_xlfn.IFNA(LOOKUP(K82,K$13:K$60,$A$13:$A$60)="",ISERROR(LOOKUP(K82,K$13:K$60,$A$13:$A$60)="")),_xlfn.IFS(WEEKDAY(L82,2)=LOOKUP(L$5,$AI$3:$AI$14,$AH$3:$AH$14),M$5,WEEKDAY(L82,2)=LOOKUP(L$6,$AI$3:$AI$14,$AH$3:$AH$14),M$6,WEEKDAY(L82,2)=LOOKUP(L$7,$AI$3:$AI$14,$AH$3:$AH$14),M$7,WEEKDAY(L82,2)=LOOKUP(L$8,$AI$3:$AI$14,$AH$3:$AH$14),M$8),LOOKUP(K82,K$13:K$60,$A$13:$A$60)),"")</f>
        <v/>
      </c>
      <c r="N82" s="59" t="e">
        <f aca="false">IF(N81&gt;$F$1," ",IF(ISBLANK(O$8),IF(ISBLANK(O$7),N81+N80-N79,N81+7+N79-N81),N81+7+N78-N81))</f>
        <v>#N/A</v>
      </c>
      <c r="O82" s="60" t="e">
        <f aca="false">N82</f>
        <v>#N/A</v>
      </c>
      <c r="P82" s="61" t="str">
        <f aca="false">IFERROR(IF(_xlfn.IFNA(LOOKUP(N82,N$13:N$60,$A$13:$A$60)="",ISERROR(LOOKUP(N82,N$13:N$60,$A$13:$A$60)="")),_xlfn.IFS(WEEKDAY(O82,2)=LOOKUP(O$5,$AI$3:$AI$14,$AH$3:$AH$14),P$5,WEEKDAY(O82,2)=LOOKUP(O$6,$AI$3:$AI$14,$AH$3:$AH$14),P$6,WEEKDAY(O82,2)=LOOKUP(O$7,$AI$3:$AI$14,$AH$3:$AH$14),P$7,WEEKDAY(O82,2)=LOOKUP(O$8,$AI$3:$AI$14,$AH$3:$AH$14),P$8),LOOKUP(N82,N$13:N$60,$A$13:$A$60)),"")</f>
        <v/>
      </c>
      <c r="Q82" s="62" t="e">
        <f aca="false">IF(Q81&gt;$F$1," ",IF(ISBLANK(R$8),IF(ISBLANK(R$7),Q81+Q80-Q79,Q81+7+Q79-Q81),Q81+7+Q78-Q81))</f>
        <v>#N/A</v>
      </c>
      <c r="R82" s="63" t="e">
        <f aca="false">Q82</f>
        <v>#N/A</v>
      </c>
      <c r="S82" s="64" t="str">
        <f aca="false">IFERROR(IF(_xlfn.IFNA(LOOKUP(Q82,Q$13:Q$60,$A$13:$A$60)="",ISERROR(LOOKUP(Q82,Q$13:Q$60,$A$13:$A$60)="")),_xlfn.IFS(WEEKDAY(R82,2)=LOOKUP(R$5,$AI$3:$AI$14,$AH$3:$AH$14),S$5,WEEKDAY(R82,2)=LOOKUP(R$6,$AI$3:$AI$14,$AH$3:$AH$14),S$6,WEEKDAY(R82,2)=LOOKUP(R$7,$AI$3:$AI$14,$AH$3:$AH$14),S$7,WEEKDAY(R82,2)=LOOKUP(R$8,$AI$3:$AI$14,$AH$3:$AH$14),S$8),LOOKUP(Q82,Q$13:Q$60,$A$13:$A$60)),"")</f>
        <v/>
      </c>
      <c r="T82" s="59" t="e">
        <f aca="false">IF(T81&gt;$F$1," ",IF(ISBLANK(U$8),IF(ISBLANK(U$7),T81+T80-T79,T81+7+T79-T81),T81+7+T78-T81))</f>
        <v>#N/A</v>
      </c>
      <c r="U82" s="60" t="e">
        <f aca="false">T82</f>
        <v>#N/A</v>
      </c>
      <c r="V82" s="61" t="str">
        <f aca="false">IFERROR(IF(_xlfn.IFNA(LOOKUP(T82,T$13:T$60,$A$13:$A$60)="",ISERROR(LOOKUP(T82,T$13:T$60,$A$13:$A$60)="")),_xlfn.IFS(WEEKDAY(U82,2)=LOOKUP(U$5,$W$3:$W$14,$V$3:$V$14),V$5,WEEKDAY(U82,2)=LOOKUP(U$6,$W$3:$W$14,$V$3:$V$14),V$6,WEEKDAY(U82,2)=LOOKUP(U$7,$W$3:$W$14,$V$3:$V$14),V$7,WEEKDAY(U82,2)=LOOKUP(U$8,$W$3:$W$14,$V$3:$V$14),V$8),LOOKUP(T82,T$13:T$60,$A$13:$A$60)),"")</f>
        <v/>
      </c>
      <c r="W82" s="62" t="e">
        <f aca="false">IF(W81&gt;$F$1," ",IF(ISBLANK(X$8),IF(ISBLANK(X$7),W81+W80-W79,W81+7+W79-W81),W81+7+W78-W81))</f>
        <v>#N/A</v>
      </c>
      <c r="X82" s="63" t="e">
        <f aca="false">W82</f>
        <v>#N/A</v>
      </c>
      <c r="Y82" s="64" t="str">
        <f aca="false">IFERROR(IF(_xlfn.IFNA(LOOKUP(W82,W$13:W$60,$A$13:$A$60)="",ISERROR(LOOKUP(W82,W$13:W$60,$A$13:$A$60)="")),_xlfn.IFS(WEEKDAY(X82,2)=LOOKUP(X$5,$W$3:$W$14,$V$3:$V$14),Y$5,WEEKDAY(X82,2)=LOOKUP(X$6,$W$3:$W$14,$V$3:$V$14),Y$6,WEEKDAY(X82,2)=LOOKUP(X$7,$W$3:$W$14,$V$3:$V$14),Y$7,WEEKDAY(X82,2)=LOOKUP(X$8,$W$3:$W$14,$V$3:$V$14),Y$8),LOOKUP(W82,W$13:W$60,$A$13:$A$60)),"")</f>
        <v/>
      </c>
      <c r="Z82" s="59" t="e">
        <f aca="false">IF(Z81&gt;$F$1," ",IF(ISBLANK(AA$8),IF(ISBLANK(AA$7),Z81+Z80-Z79,Z81+7+Z79-Z81),Z81+7+Z78-Z81))</f>
        <v>#N/A</v>
      </c>
      <c r="AA82" s="60" t="e">
        <f aca="false">Z82</f>
        <v>#N/A</v>
      </c>
      <c r="AB82" s="61" t="str">
        <f aca="false">IFERROR(IF(_xlfn.IFNA(LOOKUP(Z82,Z$13:Z$60,$A$13:$A$60)="",ISERROR(LOOKUP(Z82,Z$13:Z$60,$A$13:$A$60)="")),_xlfn.IFS(WEEKDAY(AA82,2)=LOOKUP(AA$5,$W$3:$W$14,$V$3:$V$14),AB$5,WEEKDAY(AA82,2)=LOOKUP(AA$6,$W$3:$W$14,$V$3:$V$14),AB$6,WEEKDAY(AA82,2)=LOOKUP(AA$7,$W$3:$W$14,$V$3:$V$14),AB$7,WEEKDAY(AA82,2)=LOOKUP(AA$8,$W$3:$W$14,$V$3:$V$14),AB$8),LOOKUP(Z82,Z$13:Z$60,$A$13:$A$60)),"")</f>
        <v/>
      </c>
      <c r="AC82" s="62" t="e">
        <f aca="false">IF(AC81&gt;$F$1," ",IF(ISBLANK(AD$8),IF(ISBLANK(AD$7),AC81+AC80-AC79,AC81+7+AC79-AC81),AC81+7+AC78-AC81))</f>
        <v>#N/A</v>
      </c>
      <c r="AD82" s="63" t="e">
        <f aca="false">AC82</f>
        <v>#N/A</v>
      </c>
      <c r="AE82" s="64" t="str">
        <f aca="false">IFERROR(IF(_xlfn.IFNA(LOOKUP(AC82,AC$13:AC$60,$A$13:$A$60)="",ISERROR(LOOKUP(AC82,AC$13:AC$60,$A$13:$A$60)="")),_xlfn.IFS(WEEKDAY(AD82,2)=LOOKUP(AD$5,$W$3:$W$14,$V$3:$V$14),AE$5,WEEKDAY(AD82,2)=LOOKUP(AD$6,$W$3:$W$14,$V$3:$V$14),AE$6,WEEKDAY(AD82,2)=LOOKUP(AD$7,$W$3:$W$14,$V$3:$V$14),AE$7,WEEKDAY(AD82,2)=LOOKUP(AD$8,$W$3:$W$14,$V$3:$V$14),AE$8),LOOKUP(AC82,AC$13:AC$60,$A$13:$A$60)),"")</f>
        <v/>
      </c>
      <c r="AH82" s="41"/>
    </row>
    <row r="83" customFormat="false" ht="14.65" hidden="false" customHeight="false" outlineLevel="0" collapsed="false">
      <c r="B83" s="59" t="n">
        <f aca="false">IF(B82&gt;$F$1," ",IF(ISBLANK(C$8),IF(ISBLANK(C$7),B82+B81-B80,B82+7+B80-B82),B82+7+B79-B82))</f>
        <v>43597</v>
      </c>
      <c r="C83" s="60" t="n">
        <f aca="false">B83</f>
        <v>43597</v>
      </c>
      <c r="D83" s="61" t="n">
        <f aca="false">IFERROR(IF(_xlfn.IFNA(LOOKUP(B83,B$13:B$60,$A$13:$A$60)="",ISERROR(LOOKUP(B83,B$13:B$60,$A$13:$A$60)="")),_xlfn.IFS(WEEKDAY(C83,2)=LOOKUP(C$5,$AI$3:$AI$14,$AH$3:$AH$14),D$5,WEEKDAY(C83,2)=LOOKUP(C$6,$AI$3:$AI$14,$AH$3:$AH$14),D$6,WEEKDAY(C83,2)=LOOKUP(C$7,$AI$3:$AI$14,$AH$3:$AH$14),D$7,WEEKDAY(C83,2)=LOOKUP(C$8,$AI$3:$AI$14,$AH$3:$AH$14),D$8),LOOKUP(B83,B$13:B$60,$A$13:$A$60)),"")</f>
        <v>1</v>
      </c>
      <c r="E83" s="62" t="e">
        <f aca="false">IF(E82&gt;$F$1," ",IF(ISBLANK(F$8),IF(ISBLANK(F$7),E82+E81-E80,E82+7+E80-E82),E82+7+E79-E82))</f>
        <v>#N/A</v>
      </c>
      <c r="F83" s="63" t="e">
        <f aca="false">E83</f>
        <v>#N/A</v>
      </c>
      <c r="G83" s="64" t="str">
        <f aca="false">IFERROR(IF(_xlfn.IFNA(LOOKUP(E83,E$13:E$60,$A$13:$A$60)="",ISERROR(LOOKUP(E83,E$13:E$60,$A$13:$A$60)="")),_xlfn.IFS(WEEKDAY(F83,2)=LOOKUP(F$5,$AI$3:$AI$14,$AH$3:$AH$14),G$5,WEEKDAY(F83,2)=LOOKUP(F$6,$AI$3:$AI$14,$AH$3:$AH$14),G$6,WEEKDAY(F83,2)=LOOKUP(F$7,$AI$3:$AI$14,$AH$3:$AH$14),G$7,WEEKDAY(F83,2)=LOOKUP(F$8,$AI$3:$AI$14,$AH$3:$AH$14),G$8),LOOKUP(E83,E$13:E$60,$A$13:$A$60)),"")</f>
        <v/>
      </c>
      <c r="H83" s="59" t="e">
        <f aca="false">IF(H82&gt;$F$1," ",IF(ISBLANK(I$8),IF(ISBLANK(I$7),H82+H81-H80,H82+7+H80-H82),H82+7+H79-H82))</f>
        <v>#N/A</v>
      </c>
      <c r="I83" s="60" t="e">
        <f aca="false">H83</f>
        <v>#N/A</v>
      </c>
      <c r="J83" s="61" t="str">
        <f aca="false">IFERROR(IF(_xlfn.IFNA(LOOKUP(H83,H$13:H$60,$A$13:$A$60)="",ISERROR(LOOKUP(H83,H$13:H$60,$A$13:$A$60)="")),_xlfn.IFS(WEEKDAY(I83,2)=LOOKUP(I$5,$AI$3:$AI$14,$AH$3:$AH$14),J$5,WEEKDAY(I83,2)=LOOKUP(I$6,$AI$3:$AI$14,$AH$3:$AH$14),J$6,WEEKDAY(I83,2)=LOOKUP(I$7,$AI$3:$AI$14,$AH$3:$AH$14),J$7,WEEKDAY(I83,2)=LOOKUP(I$8,$AI$3:$AI$14,$AH$3:$AH$14),J$8),LOOKUP(H83,H$13:H$60,$A$13:$A$60)),"")</f>
        <v/>
      </c>
      <c r="K83" s="62" t="e">
        <f aca="false">IF(K82&gt;$F$1," ",IF(ISBLANK(L$8),IF(ISBLANK(L$7),K82+K81-K80,K82+7+K80-K82),K82+7+K79-K82))</f>
        <v>#N/A</v>
      </c>
      <c r="L83" s="63" t="e">
        <f aca="false">K83</f>
        <v>#N/A</v>
      </c>
      <c r="M83" s="64" t="str">
        <f aca="false">IFERROR(IF(_xlfn.IFNA(LOOKUP(K83,K$13:K$60,$A$13:$A$60)="",ISERROR(LOOKUP(K83,K$13:K$60,$A$13:$A$60)="")),_xlfn.IFS(WEEKDAY(L83,2)=LOOKUP(L$5,$AI$3:$AI$14,$AH$3:$AH$14),M$5,WEEKDAY(L83,2)=LOOKUP(L$6,$AI$3:$AI$14,$AH$3:$AH$14),M$6,WEEKDAY(L83,2)=LOOKUP(L$7,$AI$3:$AI$14,$AH$3:$AH$14),M$7,WEEKDAY(L83,2)=LOOKUP(L$8,$AI$3:$AI$14,$AH$3:$AH$14),M$8),LOOKUP(K83,K$13:K$60,$A$13:$A$60)),"")</f>
        <v/>
      </c>
      <c r="N83" s="59" t="e">
        <f aca="false">IF(N82&gt;$F$1," ",IF(ISBLANK(O$8),IF(ISBLANK(O$7),N82+N81-N80,N82+7+N80-N82),N82+7+N79-N82))</f>
        <v>#N/A</v>
      </c>
      <c r="O83" s="60" t="e">
        <f aca="false">N83</f>
        <v>#N/A</v>
      </c>
      <c r="P83" s="61" t="str">
        <f aca="false">IFERROR(IF(_xlfn.IFNA(LOOKUP(N83,N$13:N$60,$A$13:$A$60)="",ISERROR(LOOKUP(N83,N$13:N$60,$A$13:$A$60)="")),_xlfn.IFS(WEEKDAY(O83,2)=LOOKUP(O$5,$AI$3:$AI$14,$AH$3:$AH$14),P$5,WEEKDAY(O83,2)=LOOKUP(O$6,$AI$3:$AI$14,$AH$3:$AH$14),P$6,WEEKDAY(O83,2)=LOOKUP(O$7,$AI$3:$AI$14,$AH$3:$AH$14),P$7,WEEKDAY(O83,2)=LOOKUP(O$8,$AI$3:$AI$14,$AH$3:$AH$14),P$8),LOOKUP(N83,N$13:N$60,$A$13:$A$60)),"")</f>
        <v/>
      </c>
      <c r="Q83" s="62" t="e">
        <f aca="false">IF(Q82&gt;$F$1," ",IF(ISBLANK(R$8),IF(ISBLANK(R$7),Q82+Q81-Q80,Q82+7+Q80-Q82),Q82+7+Q79-Q82))</f>
        <v>#N/A</v>
      </c>
      <c r="R83" s="63" t="e">
        <f aca="false">Q83</f>
        <v>#N/A</v>
      </c>
      <c r="S83" s="64" t="str">
        <f aca="false">IFERROR(IF(_xlfn.IFNA(LOOKUP(Q83,Q$13:Q$60,$A$13:$A$60)="",ISERROR(LOOKUP(Q83,Q$13:Q$60,$A$13:$A$60)="")),_xlfn.IFS(WEEKDAY(R83,2)=LOOKUP(R$5,$AI$3:$AI$14,$AH$3:$AH$14),S$5,WEEKDAY(R83,2)=LOOKUP(R$6,$AI$3:$AI$14,$AH$3:$AH$14),S$6,WEEKDAY(R83,2)=LOOKUP(R$7,$AI$3:$AI$14,$AH$3:$AH$14),S$7,WEEKDAY(R83,2)=LOOKUP(R$8,$AI$3:$AI$14,$AH$3:$AH$14),S$8),LOOKUP(Q83,Q$13:Q$60,$A$13:$A$60)),"")</f>
        <v/>
      </c>
      <c r="T83" s="59" t="e">
        <f aca="false">IF(T82&gt;$F$1," ",IF(ISBLANK(U$8),IF(ISBLANK(U$7),T82+T81-T80,T82+7+T80-T82),T82+7+T79-T82))</f>
        <v>#N/A</v>
      </c>
      <c r="U83" s="60" t="e">
        <f aca="false">T83</f>
        <v>#N/A</v>
      </c>
      <c r="V83" s="61" t="str">
        <f aca="false">IFERROR(IF(_xlfn.IFNA(LOOKUP(T83,T$13:T$60,$A$13:$A$60)="",ISERROR(LOOKUP(T83,T$13:T$60,$A$13:$A$60)="")),_xlfn.IFS(WEEKDAY(U83,2)=LOOKUP(U$5,$W$3:$W$14,$V$3:$V$14),V$5,WEEKDAY(U83,2)=LOOKUP(U$6,$W$3:$W$14,$V$3:$V$14),V$6,WEEKDAY(U83,2)=LOOKUP(U$7,$W$3:$W$14,$V$3:$V$14),V$7,WEEKDAY(U83,2)=LOOKUP(U$8,$W$3:$W$14,$V$3:$V$14),V$8),LOOKUP(T83,T$13:T$60,$A$13:$A$60)),"")</f>
        <v/>
      </c>
      <c r="W83" s="62" t="e">
        <f aca="false">IF(W82&gt;$F$1," ",IF(ISBLANK(X$8),IF(ISBLANK(X$7),W82+W81-W80,W82+7+W80-W82),W82+7+W79-W82))</f>
        <v>#N/A</v>
      </c>
      <c r="X83" s="63" t="e">
        <f aca="false">W83</f>
        <v>#N/A</v>
      </c>
      <c r="Y83" s="64" t="str">
        <f aca="false">IFERROR(IF(_xlfn.IFNA(LOOKUP(W83,W$13:W$60,$A$13:$A$60)="",ISERROR(LOOKUP(W83,W$13:W$60,$A$13:$A$60)="")),_xlfn.IFS(WEEKDAY(X83,2)=LOOKUP(X$5,$W$3:$W$14,$V$3:$V$14),Y$5,WEEKDAY(X83,2)=LOOKUP(X$6,$W$3:$W$14,$V$3:$V$14),Y$6,WEEKDAY(X83,2)=LOOKUP(X$7,$W$3:$W$14,$V$3:$V$14),Y$7,WEEKDAY(X83,2)=LOOKUP(X$8,$W$3:$W$14,$V$3:$V$14),Y$8),LOOKUP(W83,W$13:W$60,$A$13:$A$60)),"")</f>
        <v/>
      </c>
      <c r="Z83" s="59" t="e">
        <f aca="false">IF(Z82&gt;$F$1," ",IF(ISBLANK(AA$8),IF(ISBLANK(AA$7),Z82+Z81-Z80,Z82+7+Z80-Z82),Z82+7+Z79-Z82))</f>
        <v>#N/A</v>
      </c>
      <c r="AA83" s="60" t="e">
        <f aca="false">Z83</f>
        <v>#N/A</v>
      </c>
      <c r="AB83" s="61" t="str">
        <f aca="false">IFERROR(IF(_xlfn.IFNA(LOOKUP(Z83,Z$13:Z$60,$A$13:$A$60)="",ISERROR(LOOKUP(Z83,Z$13:Z$60,$A$13:$A$60)="")),_xlfn.IFS(WEEKDAY(AA83,2)=LOOKUP(AA$5,$W$3:$W$14,$V$3:$V$14),AB$5,WEEKDAY(AA83,2)=LOOKUP(AA$6,$W$3:$W$14,$V$3:$V$14),AB$6,WEEKDAY(AA83,2)=LOOKUP(AA$7,$W$3:$W$14,$V$3:$V$14),AB$7,WEEKDAY(AA83,2)=LOOKUP(AA$8,$W$3:$W$14,$V$3:$V$14),AB$8),LOOKUP(Z83,Z$13:Z$60,$A$13:$A$60)),"")</f>
        <v/>
      </c>
      <c r="AC83" s="62" t="e">
        <f aca="false">IF(AC82&gt;$F$1," ",IF(ISBLANK(AD$8),IF(ISBLANK(AD$7),AC82+AC81-AC80,AC82+7+AC80-AC82),AC82+7+AC79-AC82))</f>
        <v>#N/A</v>
      </c>
      <c r="AD83" s="63" t="e">
        <f aca="false">AC83</f>
        <v>#N/A</v>
      </c>
      <c r="AE83" s="64" t="str">
        <f aca="false">IFERROR(IF(_xlfn.IFNA(LOOKUP(AC83,AC$13:AC$60,$A$13:$A$60)="",ISERROR(LOOKUP(AC83,AC$13:AC$60,$A$13:$A$60)="")),_xlfn.IFS(WEEKDAY(AD83,2)=LOOKUP(AD$5,$W$3:$W$14,$V$3:$V$14),AE$5,WEEKDAY(AD83,2)=LOOKUP(AD$6,$W$3:$W$14,$V$3:$V$14),AE$6,WEEKDAY(AD83,2)=LOOKUP(AD$7,$W$3:$W$14,$V$3:$V$14),AE$7,WEEKDAY(AD83,2)=LOOKUP(AD$8,$W$3:$W$14,$V$3:$V$14),AE$8),LOOKUP(AC83,AC$13:AC$60,$A$13:$A$60)),"")</f>
        <v/>
      </c>
      <c r="AH83" s="41"/>
    </row>
    <row r="84" customFormat="false" ht="14.65" hidden="false" customHeight="false" outlineLevel="0" collapsed="false">
      <c r="B84" s="59" t="n">
        <f aca="false">IF(B83&gt;$F$1," ",IF(ISBLANK(C$8),IF(ISBLANK(C$7),B83+B82-B81,B83+7+B81-B83),B83+7+B80-B83))</f>
        <v>43600</v>
      </c>
      <c r="C84" s="60" t="n">
        <f aca="false">B84</f>
        <v>43600</v>
      </c>
      <c r="D84" s="61" t="n">
        <f aca="false">IFERROR(IF(_xlfn.IFNA(LOOKUP(B84,B$13:B$60,$A$13:$A$60)="",ISERROR(LOOKUP(B84,B$13:B$60,$A$13:$A$60)="")),_xlfn.IFS(WEEKDAY(C84,2)=LOOKUP(C$5,$AI$3:$AI$14,$AH$3:$AH$14),D$5,WEEKDAY(C84,2)=LOOKUP(C$6,$AI$3:$AI$14,$AH$3:$AH$14),D$6,WEEKDAY(C84,2)=LOOKUP(C$7,$AI$3:$AI$14,$AH$3:$AH$14),D$7,WEEKDAY(C84,2)=LOOKUP(C$8,$AI$3:$AI$14,$AH$3:$AH$14),D$8),LOOKUP(B84,B$13:B$60,$A$13:$A$60)),"")</f>
        <v>2</v>
      </c>
      <c r="E84" s="62" t="e">
        <f aca="false">IF(E83&gt;$F$1," ",IF(ISBLANK(F$8),IF(ISBLANK(F$7),E83+E82-E81,E83+7+E81-E83),E83+7+E80-E83))</f>
        <v>#N/A</v>
      </c>
      <c r="F84" s="63" t="e">
        <f aca="false">E84</f>
        <v>#N/A</v>
      </c>
      <c r="G84" s="64" t="str">
        <f aca="false">IFERROR(IF(_xlfn.IFNA(LOOKUP(E84,E$13:E$60,$A$13:$A$60)="",ISERROR(LOOKUP(E84,E$13:E$60,$A$13:$A$60)="")),_xlfn.IFS(WEEKDAY(F84,2)=LOOKUP(F$5,$AI$3:$AI$14,$AH$3:$AH$14),G$5,WEEKDAY(F84,2)=LOOKUP(F$6,$AI$3:$AI$14,$AH$3:$AH$14),G$6,WEEKDAY(F84,2)=LOOKUP(F$7,$AI$3:$AI$14,$AH$3:$AH$14),G$7,WEEKDAY(F84,2)=LOOKUP(F$8,$AI$3:$AI$14,$AH$3:$AH$14),G$8),LOOKUP(E84,E$13:E$60,$A$13:$A$60)),"")</f>
        <v/>
      </c>
      <c r="H84" s="59" t="e">
        <f aca="false">IF(H83&gt;$F$1," ",IF(ISBLANK(I$8),IF(ISBLANK(I$7),H83+H82-H81,H83+7+H81-H83),H83+7+H80-H83))</f>
        <v>#N/A</v>
      </c>
      <c r="I84" s="60" t="e">
        <f aca="false">H84</f>
        <v>#N/A</v>
      </c>
      <c r="J84" s="61" t="str">
        <f aca="false">IFERROR(IF(_xlfn.IFNA(LOOKUP(H84,H$13:H$60,$A$13:$A$60)="",ISERROR(LOOKUP(H84,H$13:H$60,$A$13:$A$60)="")),_xlfn.IFS(WEEKDAY(I84,2)=LOOKUP(I$5,$AI$3:$AI$14,$AH$3:$AH$14),J$5,WEEKDAY(I84,2)=LOOKUP(I$6,$AI$3:$AI$14,$AH$3:$AH$14),J$6,WEEKDAY(I84,2)=LOOKUP(I$7,$AI$3:$AI$14,$AH$3:$AH$14),J$7,WEEKDAY(I84,2)=LOOKUP(I$8,$AI$3:$AI$14,$AH$3:$AH$14),J$8),LOOKUP(H84,H$13:H$60,$A$13:$A$60)),"")</f>
        <v/>
      </c>
      <c r="K84" s="62" t="e">
        <f aca="false">IF(K83&gt;$F$1," ",IF(ISBLANK(L$8),IF(ISBLANK(L$7),K83+K82-K81,K83+7+K81-K83),K83+7+K80-K83))</f>
        <v>#N/A</v>
      </c>
      <c r="L84" s="63" t="e">
        <f aca="false">K84</f>
        <v>#N/A</v>
      </c>
      <c r="M84" s="64" t="str">
        <f aca="false">IFERROR(IF(_xlfn.IFNA(LOOKUP(K84,K$13:K$60,$A$13:$A$60)="",ISERROR(LOOKUP(K84,K$13:K$60,$A$13:$A$60)="")),_xlfn.IFS(WEEKDAY(L84,2)=LOOKUP(L$5,$AI$3:$AI$14,$AH$3:$AH$14),M$5,WEEKDAY(L84,2)=LOOKUP(L$6,$AI$3:$AI$14,$AH$3:$AH$14),M$6,WEEKDAY(L84,2)=LOOKUP(L$7,$AI$3:$AI$14,$AH$3:$AH$14),M$7,WEEKDAY(L84,2)=LOOKUP(L$8,$AI$3:$AI$14,$AH$3:$AH$14),M$8),LOOKUP(K84,K$13:K$60,$A$13:$A$60)),"")</f>
        <v/>
      </c>
      <c r="N84" s="59" t="e">
        <f aca="false">IF(N83&gt;$F$1," ",IF(ISBLANK(O$8),IF(ISBLANK(O$7),N83+N82-N81,N83+7+N81-N83),N83+7+N80-N83))</f>
        <v>#N/A</v>
      </c>
      <c r="O84" s="60" t="e">
        <f aca="false">N84</f>
        <v>#N/A</v>
      </c>
      <c r="P84" s="61" t="str">
        <f aca="false">IFERROR(IF(_xlfn.IFNA(LOOKUP(N84,N$13:N$60,$A$13:$A$60)="",ISERROR(LOOKUP(N84,N$13:N$60,$A$13:$A$60)="")),_xlfn.IFS(WEEKDAY(O84,2)=LOOKUP(O$5,$AI$3:$AI$14,$AH$3:$AH$14),P$5,WEEKDAY(O84,2)=LOOKUP(O$6,$AI$3:$AI$14,$AH$3:$AH$14),P$6,WEEKDAY(O84,2)=LOOKUP(O$7,$AI$3:$AI$14,$AH$3:$AH$14),P$7,WEEKDAY(O84,2)=LOOKUP(O$8,$AI$3:$AI$14,$AH$3:$AH$14),P$8),LOOKUP(N84,N$13:N$60,$A$13:$A$60)),"")</f>
        <v/>
      </c>
      <c r="Q84" s="62" t="e">
        <f aca="false">IF(Q83&gt;$F$1," ",IF(ISBLANK(R$8),IF(ISBLANK(R$7),Q83+Q82-Q81,Q83+7+Q81-Q83),Q83+7+Q80-Q83))</f>
        <v>#N/A</v>
      </c>
      <c r="R84" s="63" t="e">
        <f aca="false">Q84</f>
        <v>#N/A</v>
      </c>
      <c r="S84" s="64" t="str">
        <f aca="false">IFERROR(IF(_xlfn.IFNA(LOOKUP(Q84,Q$13:Q$60,$A$13:$A$60)="",ISERROR(LOOKUP(Q84,Q$13:Q$60,$A$13:$A$60)="")),_xlfn.IFS(WEEKDAY(R84,2)=LOOKUP(R$5,$AI$3:$AI$14,$AH$3:$AH$14),S$5,WEEKDAY(R84,2)=LOOKUP(R$6,$AI$3:$AI$14,$AH$3:$AH$14),S$6,WEEKDAY(R84,2)=LOOKUP(R$7,$AI$3:$AI$14,$AH$3:$AH$14),S$7,WEEKDAY(R84,2)=LOOKUP(R$8,$AI$3:$AI$14,$AH$3:$AH$14),S$8),LOOKUP(Q84,Q$13:Q$60,$A$13:$A$60)),"")</f>
        <v/>
      </c>
      <c r="T84" s="59" t="e">
        <f aca="false">IF(T83&gt;$F$1," ",IF(ISBLANK(U$8),IF(ISBLANK(U$7),T83+T82-T81,T83+7+T81-T83),T83+7+T80-T83))</f>
        <v>#N/A</v>
      </c>
      <c r="U84" s="60" t="e">
        <f aca="false">T84</f>
        <v>#N/A</v>
      </c>
      <c r="V84" s="61" t="str">
        <f aca="false">IFERROR(IF(_xlfn.IFNA(LOOKUP(T84,T$13:T$60,$A$13:$A$60)="",ISERROR(LOOKUP(T84,T$13:T$60,$A$13:$A$60)="")),_xlfn.IFS(WEEKDAY(U84,2)=LOOKUP(U$5,$W$3:$W$14,$V$3:$V$14),V$5,WEEKDAY(U84,2)=LOOKUP(U$6,$W$3:$W$14,$V$3:$V$14),V$6,WEEKDAY(U84,2)=LOOKUP(U$7,$W$3:$W$14,$V$3:$V$14),V$7,WEEKDAY(U84,2)=LOOKUP(U$8,$W$3:$W$14,$V$3:$V$14),V$8),LOOKUP(T84,T$13:T$60,$A$13:$A$60)),"")</f>
        <v/>
      </c>
      <c r="W84" s="62" t="e">
        <f aca="false">IF(W83&gt;$F$1," ",IF(ISBLANK(X$8),IF(ISBLANK(X$7),W83+W82-W81,W83+7+W81-W83),W83+7+W80-W83))</f>
        <v>#N/A</v>
      </c>
      <c r="X84" s="63" t="e">
        <f aca="false">W84</f>
        <v>#N/A</v>
      </c>
      <c r="Y84" s="64" t="str">
        <f aca="false">IFERROR(IF(_xlfn.IFNA(LOOKUP(W84,W$13:W$60,$A$13:$A$60)="",ISERROR(LOOKUP(W84,W$13:W$60,$A$13:$A$60)="")),_xlfn.IFS(WEEKDAY(X84,2)=LOOKUP(X$5,$W$3:$W$14,$V$3:$V$14),Y$5,WEEKDAY(X84,2)=LOOKUP(X$6,$W$3:$W$14,$V$3:$V$14),Y$6,WEEKDAY(X84,2)=LOOKUP(X$7,$W$3:$W$14,$V$3:$V$14),Y$7,WEEKDAY(X84,2)=LOOKUP(X$8,$W$3:$W$14,$V$3:$V$14),Y$8),LOOKUP(W84,W$13:W$60,$A$13:$A$60)),"")</f>
        <v/>
      </c>
      <c r="Z84" s="59" t="e">
        <f aca="false">IF(Z83&gt;$F$1," ",IF(ISBLANK(AA$8),IF(ISBLANK(AA$7),Z83+Z82-Z81,Z83+7+Z81-Z83),Z83+7+Z80-Z83))</f>
        <v>#N/A</v>
      </c>
      <c r="AA84" s="60" t="e">
        <f aca="false">Z84</f>
        <v>#N/A</v>
      </c>
      <c r="AB84" s="61" t="str">
        <f aca="false">IFERROR(IF(_xlfn.IFNA(LOOKUP(Z84,Z$13:Z$60,$A$13:$A$60)="",ISERROR(LOOKUP(Z84,Z$13:Z$60,$A$13:$A$60)="")),_xlfn.IFS(WEEKDAY(AA84,2)=LOOKUP(AA$5,$W$3:$W$14,$V$3:$V$14),AB$5,WEEKDAY(AA84,2)=LOOKUP(AA$6,$W$3:$W$14,$V$3:$V$14),AB$6,WEEKDAY(AA84,2)=LOOKUP(AA$7,$W$3:$W$14,$V$3:$V$14),AB$7,WEEKDAY(AA84,2)=LOOKUP(AA$8,$W$3:$W$14,$V$3:$V$14),AB$8),LOOKUP(Z84,Z$13:Z$60,$A$13:$A$60)),"")</f>
        <v/>
      </c>
      <c r="AC84" s="62" t="e">
        <f aca="false">IF(AC83&gt;$F$1," ",IF(ISBLANK(AD$8),IF(ISBLANK(AD$7),AC83+AC82-AC81,AC83+7+AC81-AC83),AC83+7+AC80-AC83))</f>
        <v>#N/A</v>
      </c>
      <c r="AD84" s="63" t="e">
        <f aca="false">AC84</f>
        <v>#N/A</v>
      </c>
      <c r="AE84" s="64" t="str">
        <f aca="false">IFERROR(IF(_xlfn.IFNA(LOOKUP(AC84,AC$13:AC$60,$A$13:$A$60)="",ISERROR(LOOKUP(AC84,AC$13:AC$60,$A$13:$A$60)="")),_xlfn.IFS(WEEKDAY(AD84,2)=LOOKUP(AD$5,$W$3:$W$14,$V$3:$V$14),AE$5,WEEKDAY(AD84,2)=LOOKUP(AD$6,$W$3:$W$14,$V$3:$V$14),AE$6,WEEKDAY(AD84,2)=LOOKUP(AD$7,$W$3:$W$14,$V$3:$V$14),AE$7,WEEKDAY(AD84,2)=LOOKUP(AD$8,$W$3:$W$14,$V$3:$V$14),AE$8),LOOKUP(AC84,AC$13:AC$60,$A$13:$A$60)),"")</f>
        <v/>
      </c>
      <c r="AH84" s="41"/>
    </row>
    <row r="85" customFormat="false" ht="14.65" hidden="false" customHeight="false" outlineLevel="0" collapsed="false">
      <c r="B85" s="59" t="n">
        <f aca="false">IF(B84&gt;$F$1," ",IF(ISBLANK(C$8),IF(ISBLANK(C$7),B84+B83-B82,B84+7+B82-B84),B84+7+B81-B84))</f>
        <v>43601</v>
      </c>
      <c r="C85" s="60" t="n">
        <f aca="false">B85</f>
        <v>43601</v>
      </c>
      <c r="D85" s="61" t="n">
        <f aca="false">IFERROR(IF(_xlfn.IFNA(LOOKUP(B85,B$13:B$60,$A$13:$A$60)="",ISERROR(LOOKUP(B85,B$13:B$60,$A$13:$A$60)="")),_xlfn.IFS(WEEKDAY(C85,2)=LOOKUP(C$5,$AI$3:$AI$14,$AH$3:$AH$14),D$5,WEEKDAY(C85,2)=LOOKUP(C$6,$AI$3:$AI$14,$AH$3:$AH$14),D$6,WEEKDAY(C85,2)=LOOKUP(C$7,$AI$3:$AI$14,$AH$3:$AH$14),D$7,WEEKDAY(C85,2)=LOOKUP(C$8,$AI$3:$AI$14,$AH$3:$AH$14),D$8),LOOKUP(B85,B$13:B$60,$A$13:$A$60)),"")</f>
        <v>2</v>
      </c>
      <c r="E85" s="62" t="e">
        <f aca="false">IF(E84&gt;$F$1," ",IF(ISBLANK(F$8),IF(ISBLANK(F$7),E84+E83-E82,E84+7+E82-E84),E84+7+E81-E84))</f>
        <v>#N/A</v>
      </c>
      <c r="F85" s="63" t="e">
        <f aca="false">E85</f>
        <v>#N/A</v>
      </c>
      <c r="G85" s="64" t="str">
        <f aca="false">IFERROR(IF(_xlfn.IFNA(LOOKUP(E85,E$13:E$60,$A$13:$A$60)="",ISERROR(LOOKUP(E85,E$13:E$60,$A$13:$A$60)="")),_xlfn.IFS(WEEKDAY(F85,2)=LOOKUP(F$5,$AI$3:$AI$14,$AH$3:$AH$14),G$5,WEEKDAY(F85,2)=LOOKUP(F$6,$AI$3:$AI$14,$AH$3:$AH$14),G$6,WEEKDAY(F85,2)=LOOKUP(F$7,$AI$3:$AI$14,$AH$3:$AH$14),G$7,WEEKDAY(F85,2)=LOOKUP(F$8,$AI$3:$AI$14,$AH$3:$AH$14),G$8),LOOKUP(E85,E$13:E$60,$A$13:$A$60)),"")</f>
        <v/>
      </c>
      <c r="H85" s="59" t="e">
        <f aca="false">IF(H84&gt;$F$1," ",IF(ISBLANK(I$8),IF(ISBLANK(I$7),H84+H83-H82,H84+7+H82-H84),H84+7+H81-H84))</f>
        <v>#N/A</v>
      </c>
      <c r="I85" s="60" t="e">
        <f aca="false">H85</f>
        <v>#N/A</v>
      </c>
      <c r="J85" s="61" t="str">
        <f aca="false">IFERROR(IF(_xlfn.IFNA(LOOKUP(H85,H$13:H$60,$A$13:$A$60)="",ISERROR(LOOKUP(H85,H$13:H$60,$A$13:$A$60)="")),_xlfn.IFS(WEEKDAY(I85,2)=LOOKUP(I$5,$AI$3:$AI$14,$AH$3:$AH$14),J$5,WEEKDAY(I85,2)=LOOKUP(I$6,$AI$3:$AI$14,$AH$3:$AH$14),J$6,WEEKDAY(I85,2)=LOOKUP(I$7,$AI$3:$AI$14,$AH$3:$AH$14),J$7,WEEKDAY(I85,2)=LOOKUP(I$8,$AI$3:$AI$14,$AH$3:$AH$14),J$8),LOOKUP(H85,H$13:H$60,$A$13:$A$60)),"")</f>
        <v/>
      </c>
      <c r="K85" s="62" t="e">
        <f aca="false">IF(K84&gt;$F$1," ",IF(ISBLANK(L$8),IF(ISBLANK(L$7),K84+K83-K82,K84+7+K82-K84),K84+7+K81-K84))</f>
        <v>#N/A</v>
      </c>
      <c r="L85" s="63" t="e">
        <f aca="false">K85</f>
        <v>#N/A</v>
      </c>
      <c r="M85" s="64" t="str">
        <f aca="false">IFERROR(IF(_xlfn.IFNA(LOOKUP(K85,K$13:K$60,$A$13:$A$60)="",ISERROR(LOOKUP(K85,K$13:K$60,$A$13:$A$60)="")),_xlfn.IFS(WEEKDAY(L85,2)=LOOKUP(L$5,$AI$3:$AI$14,$AH$3:$AH$14),M$5,WEEKDAY(L85,2)=LOOKUP(L$6,$AI$3:$AI$14,$AH$3:$AH$14),M$6,WEEKDAY(L85,2)=LOOKUP(L$7,$AI$3:$AI$14,$AH$3:$AH$14),M$7,WEEKDAY(L85,2)=LOOKUP(L$8,$AI$3:$AI$14,$AH$3:$AH$14),M$8),LOOKUP(K85,K$13:K$60,$A$13:$A$60)),"")</f>
        <v/>
      </c>
      <c r="N85" s="59" t="e">
        <f aca="false">IF(N84&gt;$F$1," ",IF(ISBLANK(O$8),IF(ISBLANK(O$7),N84+N83-N82,N84+7+N82-N84),N84+7+N81-N84))</f>
        <v>#N/A</v>
      </c>
      <c r="O85" s="60" t="e">
        <f aca="false">N85</f>
        <v>#N/A</v>
      </c>
      <c r="P85" s="61" t="str">
        <f aca="false">IFERROR(IF(_xlfn.IFNA(LOOKUP(N85,N$13:N$60,$A$13:$A$60)="",ISERROR(LOOKUP(N85,N$13:N$60,$A$13:$A$60)="")),_xlfn.IFS(WEEKDAY(O85,2)=LOOKUP(O$5,$AI$3:$AI$14,$AH$3:$AH$14),P$5,WEEKDAY(O85,2)=LOOKUP(O$6,$AI$3:$AI$14,$AH$3:$AH$14),P$6,WEEKDAY(O85,2)=LOOKUP(O$7,$AI$3:$AI$14,$AH$3:$AH$14),P$7,WEEKDAY(O85,2)=LOOKUP(O$8,$AI$3:$AI$14,$AH$3:$AH$14),P$8),LOOKUP(N85,N$13:N$60,$A$13:$A$60)),"")</f>
        <v/>
      </c>
      <c r="Q85" s="62" t="e">
        <f aca="false">IF(Q84&gt;$F$1," ",IF(ISBLANK(R$8),IF(ISBLANK(R$7),Q84+Q83-Q82,Q84+7+Q82-Q84),Q84+7+Q81-Q84))</f>
        <v>#N/A</v>
      </c>
      <c r="R85" s="63" t="e">
        <f aca="false">Q85</f>
        <v>#N/A</v>
      </c>
      <c r="S85" s="64" t="str">
        <f aca="false">IFERROR(IF(_xlfn.IFNA(LOOKUP(Q85,Q$13:Q$60,$A$13:$A$60)="",ISERROR(LOOKUP(Q85,Q$13:Q$60,$A$13:$A$60)="")),_xlfn.IFS(WEEKDAY(R85,2)=LOOKUP(R$5,$AI$3:$AI$14,$AH$3:$AH$14),S$5,WEEKDAY(R85,2)=LOOKUP(R$6,$AI$3:$AI$14,$AH$3:$AH$14),S$6,WEEKDAY(R85,2)=LOOKUP(R$7,$AI$3:$AI$14,$AH$3:$AH$14),S$7,WEEKDAY(R85,2)=LOOKUP(R$8,$AI$3:$AI$14,$AH$3:$AH$14),S$8),LOOKUP(Q85,Q$13:Q$60,$A$13:$A$60)),"")</f>
        <v/>
      </c>
      <c r="T85" s="59" t="e">
        <f aca="false">IF(T84&gt;$F$1," ",IF(ISBLANK(U$8),IF(ISBLANK(U$7),T84+T83-T82,T84+7+T82-T84),T84+7+T81-T84))</f>
        <v>#N/A</v>
      </c>
      <c r="U85" s="60" t="e">
        <f aca="false">T85</f>
        <v>#N/A</v>
      </c>
      <c r="V85" s="61" t="str">
        <f aca="false">IFERROR(IF(_xlfn.IFNA(LOOKUP(T85,T$13:T$60,$A$13:$A$60)="",ISERROR(LOOKUP(T85,T$13:T$60,$A$13:$A$60)="")),_xlfn.IFS(WEEKDAY(U85,2)=LOOKUP(U$5,$W$3:$W$14,$V$3:$V$14),V$5,WEEKDAY(U85,2)=LOOKUP(U$6,$W$3:$W$14,$V$3:$V$14),V$6,WEEKDAY(U85,2)=LOOKUP(U$7,$W$3:$W$14,$V$3:$V$14),V$7,WEEKDAY(U85,2)=LOOKUP(U$8,$W$3:$W$14,$V$3:$V$14),V$8),LOOKUP(T85,T$13:T$60,$A$13:$A$60)),"")</f>
        <v/>
      </c>
      <c r="W85" s="62" t="e">
        <f aca="false">IF(W84&gt;$F$1," ",IF(ISBLANK(X$8),IF(ISBLANK(X$7),W84+W83-W82,W84+7+W82-W84),W84+7+W81-W84))</f>
        <v>#N/A</v>
      </c>
      <c r="X85" s="63" t="e">
        <f aca="false">W85</f>
        <v>#N/A</v>
      </c>
      <c r="Y85" s="64" t="str">
        <f aca="false">IFERROR(IF(_xlfn.IFNA(LOOKUP(W85,W$13:W$60,$A$13:$A$60)="",ISERROR(LOOKUP(W85,W$13:W$60,$A$13:$A$60)="")),_xlfn.IFS(WEEKDAY(X85,2)=LOOKUP(X$5,$W$3:$W$14,$V$3:$V$14),Y$5,WEEKDAY(X85,2)=LOOKUP(X$6,$W$3:$W$14,$V$3:$V$14),Y$6,WEEKDAY(X85,2)=LOOKUP(X$7,$W$3:$W$14,$V$3:$V$14),Y$7,WEEKDAY(X85,2)=LOOKUP(X$8,$W$3:$W$14,$V$3:$V$14),Y$8),LOOKUP(W85,W$13:W$60,$A$13:$A$60)),"")</f>
        <v/>
      </c>
      <c r="Z85" s="59" t="e">
        <f aca="false">IF(Z84&gt;$F$1," ",IF(ISBLANK(AA$8),IF(ISBLANK(AA$7),Z84+Z83-Z82,Z84+7+Z82-Z84),Z84+7+Z81-Z84))</f>
        <v>#N/A</v>
      </c>
      <c r="AA85" s="60" t="e">
        <f aca="false">Z85</f>
        <v>#N/A</v>
      </c>
      <c r="AB85" s="61" t="str">
        <f aca="false">IFERROR(IF(_xlfn.IFNA(LOOKUP(Z85,Z$13:Z$60,$A$13:$A$60)="",ISERROR(LOOKUP(Z85,Z$13:Z$60,$A$13:$A$60)="")),_xlfn.IFS(WEEKDAY(AA85,2)=LOOKUP(AA$5,$W$3:$W$14,$V$3:$V$14),AB$5,WEEKDAY(AA85,2)=LOOKUP(AA$6,$W$3:$W$14,$V$3:$V$14),AB$6,WEEKDAY(AA85,2)=LOOKUP(AA$7,$W$3:$W$14,$V$3:$V$14),AB$7,WEEKDAY(AA85,2)=LOOKUP(AA$8,$W$3:$W$14,$V$3:$V$14),AB$8),LOOKUP(Z85,Z$13:Z$60,$A$13:$A$60)),"")</f>
        <v/>
      </c>
      <c r="AC85" s="62" t="e">
        <f aca="false">IF(AC84&gt;$F$1," ",IF(ISBLANK(AD$8),IF(ISBLANK(AD$7),AC84+AC83-AC82,AC84+7+AC82-AC84),AC84+7+AC81-AC84))</f>
        <v>#N/A</v>
      </c>
      <c r="AD85" s="63" t="e">
        <f aca="false">AC85</f>
        <v>#N/A</v>
      </c>
      <c r="AE85" s="64" t="str">
        <f aca="false">IFERROR(IF(_xlfn.IFNA(LOOKUP(AC85,AC$13:AC$60,$A$13:$A$60)="",ISERROR(LOOKUP(AC85,AC$13:AC$60,$A$13:$A$60)="")),_xlfn.IFS(WEEKDAY(AD85,2)=LOOKUP(AD$5,$W$3:$W$14,$V$3:$V$14),AE$5,WEEKDAY(AD85,2)=LOOKUP(AD$6,$W$3:$W$14,$V$3:$V$14),AE$6,WEEKDAY(AD85,2)=LOOKUP(AD$7,$W$3:$W$14,$V$3:$V$14),AE$7,WEEKDAY(AD85,2)=LOOKUP(AD$8,$W$3:$W$14,$V$3:$V$14),AE$8),LOOKUP(AC85,AC$13:AC$60,$A$13:$A$60)),"")</f>
        <v/>
      </c>
      <c r="AH85" s="41"/>
    </row>
    <row r="86" customFormat="false" ht="14.65" hidden="false" customHeight="false" outlineLevel="0" collapsed="false">
      <c r="B86" s="59" t="n">
        <f aca="false">IF(B85&gt;$F$1," ",IF(ISBLANK(C$8),IF(ISBLANK(C$7),B85+B84-B83,B85+7+B83-B85),B85+7+B82-B85))</f>
        <v>43604</v>
      </c>
      <c r="C86" s="60" t="n">
        <f aca="false">B86</f>
        <v>43604</v>
      </c>
      <c r="D86" s="61" t="n">
        <f aca="false">IFERROR(IF(_xlfn.IFNA(LOOKUP(B86,B$13:B$60,$A$13:$A$60)="",ISERROR(LOOKUP(B86,B$13:B$60,$A$13:$A$60)="")),_xlfn.IFS(WEEKDAY(C86,2)=LOOKUP(C$5,$AI$3:$AI$14,$AH$3:$AH$14),D$5,WEEKDAY(C86,2)=LOOKUP(C$6,$AI$3:$AI$14,$AH$3:$AH$14),D$6,WEEKDAY(C86,2)=LOOKUP(C$7,$AI$3:$AI$14,$AH$3:$AH$14),D$7,WEEKDAY(C86,2)=LOOKUP(C$8,$AI$3:$AI$14,$AH$3:$AH$14),D$8),LOOKUP(B86,B$13:B$60,$A$13:$A$60)),"")</f>
        <v>1</v>
      </c>
      <c r="E86" s="62" t="e">
        <f aca="false">IF(E85&gt;$F$1," ",IF(ISBLANK(F$8),IF(ISBLANK(F$7),E85+E84-E83,E85+7+E83-E85),E85+7+E82-E85))</f>
        <v>#N/A</v>
      </c>
      <c r="F86" s="63" t="e">
        <f aca="false">E86</f>
        <v>#N/A</v>
      </c>
      <c r="G86" s="64" t="str">
        <f aca="false">IFERROR(IF(_xlfn.IFNA(LOOKUP(E86,E$13:E$60,$A$13:$A$60)="",ISERROR(LOOKUP(E86,E$13:E$60,$A$13:$A$60)="")),_xlfn.IFS(WEEKDAY(F86,2)=LOOKUP(F$5,$AI$3:$AI$14,$AH$3:$AH$14),G$5,WEEKDAY(F86,2)=LOOKUP(F$6,$AI$3:$AI$14,$AH$3:$AH$14),G$6,WEEKDAY(F86,2)=LOOKUP(F$7,$AI$3:$AI$14,$AH$3:$AH$14),G$7,WEEKDAY(F86,2)=LOOKUP(F$8,$AI$3:$AI$14,$AH$3:$AH$14),G$8),LOOKUP(E86,E$13:E$60,$A$13:$A$60)),"")</f>
        <v/>
      </c>
      <c r="H86" s="59" t="e">
        <f aca="false">IF(H85&gt;$F$1," ",IF(ISBLANK(I$8),IF(ISBLANK(I$7),H85+H84-H83,H85+7+H83-H85),H85+7+H82-H85))</f>
        <v>#N/A</v>
      </c>
      <c r="I86" s="60" t="e">
        <f aca="false">H86</f>
        <v>#N/A</v>
      </c>
      <c r="J86" s="61" t="str">
        <f aca="false">IFERROR(IF(_xlfn.IFNA(LOOKUP(H86,H$13:H$60,$A$13:$A$60)="",ISERROR(LOOKUP(H86,H$13:H$60,$A$13:$A$60)="")),_xlfn.IFS(WEEKDAY(I86,2)=LOOKUP(I$5,$AI$3:$AI$14,$AH$3:$AH$14),J$5,WEEKDAY(I86,2)=LOOKUP(I$6,$AI$3:$AI$14,$AH$3:$AH$14),J$6,WEEKDAY(I86,2)=LOOKUP(I$7,$AI$3:$AI$14,$AH$3:$AH$14),J$7,WEEKDAY(I86,2)=LOOKUP(I$8,$AI$3:$AI$14,$AH$3:$AH$14),J$8),LOOKUP(H86,H$13:H$60,$A$13:$A$60)),"")</f>
        <v/>
      </c>
      <c r="K86" s="62" t="e">
        <f aca="false">IF(K85&gt;$F$1," ",IF(ISBLANK(L$8),IF(ISBLANK(L$7),K85+K84-K83,K85+7+K83-K85),K85+7+K82-K85))</f>
        <v>#N/A</v>
      </c>
      <c r="L86" s="63" t="e">
        <f aca="false">K86</f>
        <v>#N/A</v>
      </c>
      <c r="M86" s="64" t="str">
        <f aca="false">IFERROR(IF(_xlfn.IFNA(LOOKUP(K86,K$13:K$60,$A$13:$A$60)="",ISERROR(LOOKUP(K86,K$13:K$60,$A$13:$A$60)="")),_xlfn.IFS(WEEKDAY(L86,2)=LOOKUP(L$5,$AI$3:$AI$14,$AH$3:$AH$14),M$5,WEEKDAY(L86,2)=LOOKUP(L$6,$AI$3:$AI$14,$AH$3:$AH$14),M$6,WEEKDAY(L86,2)=LOOKUP(L$7,$AI$3:$AI$14,$AH$3:$AH$14),M$7,WEEKDAY(L86,2)=LOOKUP(L$8,$AI$3:$AI$14,$AH$3:$AH$14),M$8),LOOKUP(K86,K$13:K$60,$A$13:$A$60)),"")</f>
        <v/>
      </c>
      <c r="N86" s="59" t="e">
        <f aca="false">IF(N85&gt;$F$1," ",IF(ISBLANK(O$8),IF(ISBLANK(O$7),N85+N84-N83,N85+7+N83-N85),N85+7+N82-N85))</f>
        <v>#N/A</v>
      </c>
      <c r="O86" s="60" t="e">
        <f aca="false">N86</f>
        <v>#N/A</v>
      </c>
      <c r="P86" s="61" t="str">
        <f aca="false">IFERROR(IF(_xlfn.IFNA(LOOKUP(N86,N$13:N$60,$A$13:$A$60)="",ISERROR(LOOKUP(N86,N$13:N$60,$A$13:$A$60)="")),_xlfn.IFS(WEEKDAY(O86,2)=LOOKUP(O$5,$AI$3:$AI$14,$AH$3:$AH$14),P$5,WEEKDAY(O86,2)=LOOKUP(O$6,$AI$3:$AI$14,$AH$3:$AH$14),P$6,WEEKDAY(O86,2)=LOOKUP(O$7,$AI$3:$AI$14,$AH$3:$AH$14),P$7,WEEKDAY(O86,2)=LOOKUP(O$8,$AI$3:$AI$14,$AH$3:$AH$14),P$8),LOOKUP(N86,N$13:N$60,$A$13:$A$60)),"")</f>
        <v/>
      </c>
      <c r="Q86" s="62" t="e">
        <f aca="false">IF(Q85&gt;$F$1," ",IF(ISBLANK(R$8),IF(ISBLANK(R$7),Q85+Q84-Q83,Q85+7+Q83-Q85),Q85+7+Q82-Q85))</f>
        <v>#N/A</v>
      </c>
      <c r="R86" s="63" t="e">
        <f aca="false">Q86</f>
        <v>#N/A</v>
      </c>
      <c r="S86" s="64" t="str">
        <f aca="false">IFERROR(IF(_xlfn.IFNA(LOOKUP(Q86,Q$13:Q$60,$A$13:$A$60)="",ISERROR(LOOKUP(Q86,Q$13:Q$60,$A$13:$A$60)="")),_xlfn.IFS(WEEKDAY(R86,2)=LOOKUP(R$5,$AI$3:$AI$14,$AH$3:$AH$14),S$5,WEEKDAY(R86,2)=LOOKUP(R$6,$AI$3:$AI$14,$AH$3:$AH$14),S$6,WEEKDAY(R86,2)=LOOKUP(R$7,$AI$3:$AI$14,$AH$3:$AH$14),S$7,WEEKDAY(R86,2)=LOOKUP(R$8,$AI$3:$AI$14,$AH$3:$AH$14),S$8),LOOKUP(Q86,Q$13:Q$60,$A$13:$A$60)),"")</f>
        <v/>
      </c>
      <c r="T86" s="59" t="e">
        <f aca="false">IF(T85&gt;$F$1," ",IF(ISBLANK(U$8),IF(ISBLANK(U$7),T85+T84-T83,T85+7+T83-T85),T85+7+T82-T85))</f>
        <v>#N/A</v>
      </c>
      <c r="U86" s="60" t="e">
        <f aca="false">T86</f>
        <v>#N/A</v>
      </c>
      <c r="V86" s="61" t="str">
        <f aca="false">IFERROR(IF(_xlfn.IFNA(LOOKUP(T86,T$13:T$60,$A$13:$A$60)="",ISERROR(LOOKUP(T86,T$13:T$60,$A$13:$A$60)="")),_xlfn.IFS(WEEKDAY(U86,2)=LOOKUP(U$5,$W$3:$W$14,$V$3:$V$14),V$5,WEEKDAY(U86,2)=LOOKUP(U$6,$W$3:$W$14,$V$3:$V$14),V$6,WEEKDAY(U86,2)=LOOKUP(U$7,$W$3:$W$14,$V$3:$V$14),V$7,WEEKDAY(U86,2)=LOOKUP(U$8,$W$3:$W$14,$V$3:$V$14),V$8),LOOKUP(T86,T$13:T$60,$A$13:$A$60)),"")</f>
        <v/>
      </c>
      <c r="W86" s="62" t="e">
        <f aca="false">IF(W85&gt;$F$1," ",IF(ISBLANK(X$8),IF(ISBLANK(X$7),W85+W84-W83,W85+7+W83-W85),W85+7+W82-W85))</f>
        <v>#N/A</v>
      </c>
      <c r="X86" s="63" t="e">
        <f aca="false">W86</f>
        <v>#N/A</v>
      </c>
      <c r="Y86" s="64" t="str">
        <f aca="false">IFERROR(IF(_xlfn.IFNA(LOOKUP(W86,W$13:W$60,$A$13:$A$60)="",ISERROR(LOOKUP(W86,W$13:W$60,$A$13:$A$60)="")),_xlfn.IFS(WEEKDAY(X86,2)=LOOKUP(X$5,$W$3:$W$14,$V$3:$V$14),Y$5,WEEKDAY(X86,2)=LOOKUP(X$6,$W$3:$W$14,$V$3:$V$14),Y$6,WEEKDAY(X86,2)=LOOKUP(X$7,$W$3:$W$14,$V$3:$V$14),Y$7,WEEKDAY(X86,2)=LOOKUP(X$8,$W$3:$W$14,$V$3:$V$14),Y$8),LOOKUP(W86,W$13:W$60,$A$13:$A$60)),"")</f>
        <v/>
      </c>
      <c r="Z86" s="59" t="e">
        <f aca="false">IF(Z85&gt;$F$1," ",IF(ISBLANK(AA$8),IF(ISBLANK(AA$7),Z85+Z84-Z83,Z85+7+Z83-Z85),Z85+7+Z82-Z85))</f>
        <v>#N/A</v>
      </c>
      <c r="AA86" s="60" t="e">
        <f aca="false">Z86</f>
        <v>#N/A</v>
      </c>
      <c r="AB86" s="61" t="str">
        <f aca="false">IFERROR(IF(_xlfn.IFNA(LOOKUP(Z86,Z$13:Z$60,$A$13:$A$60)="",ISERROR(LOOKUP(Z86,Z$13:Z$60,$A$13:$A$60)="")),_xlfn.IFS(WEEKDAY(AA86,2)=LOOKUP(AA$5,$W$3:$W$14,$V$3:$V$14),AB$5,WEEKDAY(AA86,2)=LOOKUP(AA$6,$W$3:$W$14,$V$3:$V$14),AB$6,WEEKDAY(AA86,2)=LOOKUP(AA$7,$W$3:$W$14,$V$3:$V$14),AB$7,WEEKDAY(AA86,2)=LOOKUP(AA$8,$W$3:$W$14,$V$3:$V$14),AB$8),LOOKUP(Z86,Z$13:Z$60,$A$13:$A$60)),"")</f>
        <v/>
      </c>
      <c r="AC86" s="62" t="e">
        <f aca="false">IF(AC85&gt;$F$1," ",IF(ISBLANK(AD$8),IF(ISBLANK(AD$7),AC85+AC84-AC83,AC85+7+AC83-AC85),AC85+7+AC82-AC85))</f>
        <v>#N/A</v>
      </c>
      <c r="AD86" s="63" t="e">
        <f aca="false">AC86</f>
        <v>#N/A</v>
      </c>
      <c r="AE86" s="64" t="str">
        <f aca="false">IFERROR(IF(_xlfn.IFNA(LOOKUP(AC86,AC$13:AC$60,$A$13:$A$60)="",ISERROR(LOOKUP(AC86,AC$13:AC$60,$A$13:$A$60)="")),_xlfn.IFS(WEEKDAY(AD86,2)=LOOKUP(AD$5,$W$3:$W$14,$V$3:$V$14),AE$5,WEEKDAY(AD86,2)=LOOKUP(AD$6,$W$3:$W$14,$V$3:$V$14),AE$6,WEEKDAY(AD86,2)=LOOKUP(AD$7,$W$3:$W$14,$V$3:$V$14),AE$7,WEEKDAY(AD86,2)=LOOKUP(AD$8,$W$3:$W$14,$V$3:$V$14),AE$8),LOOKUP(AC86,AC$13:AC$60,$A$13:$A$60)),"")</f>
        <v/>
      </c>
      <c r="AH86" s="41"/>
    </row>
    <row r="87" customFormat="false" ht="14.65" hidden="false" customHeight="false" outlineLevel="0" collapsed="false">
      <c r="B87" s="59" t="n">
        <f aca="false">IF(B86&gt;$F$1," ",IF(ISBLANK(C$8),IF(ISBLANK(C$7),B86+B85-B84,B86+7+B84-B86),B86+7+B83-B86))</f>
        <v>43607</v>
      </c>
      <c r="C87" s="60" t="n">
        <f aca="false">B87</f>
        <v>43607</v>
      </c>
      <c r="D87" s="61" t="n">
        <f aca="false">IFERROR(IF(_xlfn.IFNA(LOOKUP(B87,B$13:B$60,$A$13:$A$60)="",ISERROR(LOOKUP(B87,B$13:B$60,$A$13:$A$60)="")),_xlfn.IFS(WEEKDAY(C87,2)=LOOKUP(C$5,$AI$3:$AI$14,$AH$3:$AH$14),D$5,WEEKDAY(C87,2)=LOOKUP(C$6,$AI$3:$AI$14,$AH$3:$AH$14),D$6,WEEKDAY(C87,2)=LOOKUP(C$7,$AI$3:$AI$14,$AH$3:$AH$14),D$7,WEEKDAY(C87,2)=LOOKUP(C$8,$AI$3:$AI$14,$AH$3:$AH$14),D$8),LOOKUP(B87,B$13:B$60,$A$13:$A$60)),"")</f>
        <v>2</v>
      </c>
      <c r="E87" s="62" t="e">
        <f aca="false">IF(E86&gt;$F$1," ",IF(ISBLANK(F$8),IF(ISBLANK(F$7),E86+E85-E84,E86+7+E84-E86),E86+7+E83-E86))</f>
        <v>#N/A</v>
      </c>
      <c r="F87" s="63" t="e">
        <f aca="false">E87</f>
        <v>#N/A</v>
      </c>
      <c r="G87" s="64" t="str">
        <f aca="false">IFERROR(IF(_xlfn.IFNA(LOOKUP(E87,E$13:E$60,$A$13:$A$60)="",ISERROR(LOOKUP(E87,E$13:E$60,$A$13:$A$60)="")),_xlfn.IFS(WEEKDAY(F87,2)=LOOKUP(F$5,$AI$3:$AI$14,$AH$3:$AH$14),G$5,WEEKDAY(F87,2)=LOOKUP(F$6,$AI$3:$AI$14,$AH$3:$AH$14),G$6,WEEKDAY(F87,2)=LOOKUP(F$7,$AI$3:$AI$14,$AH$3:$AH$14),G$7,WEEKDAY(F87,2)=LOOKUP(F$8,$AI$3:$AI$14,$AH$3:$AH$14),G$8),LOOKUP(E87,E$13:E$60,$A$13:$A$60)),"")</f>
        <v/>
      </c>
      <c r="H87" s="59" t="e">
        <f aca="false">IF(H86&gt;$F$1," ",IF(ISBLANK(I$8),IF(ISBLANK(I$7),H86+H85-H84,H86+7+H84-H86),H86+7+H83-H86))</f>
        <v>#N/A</v>
      </c>
      <c r="I87" s="60" t="e">
        <f aca="false">H87</f>
        <v>#N/A</v>
      </c>
      <c r="J87" s="61" t="str">
        <f aca="false">IFERROR(IF(_xlfn.IFNA(LOOKUP(H87,H$13:H$60,$A$13:$A$60)="",ISERROR(LOOKUP(H87,H$13:H$60,$A$13:$A$60)="")),_xlfn.IFS(WEEKDAY(I87,2)=LOOKUP(I$5,$AI$3:$AI$14,$AH$3:$AH$14),J$5,WEEKDAY(I87,2)=LOOKUP(I$6,$AI$3:$AI$14,$AH$3:$AH$14),J$6,WEEKDAY(I87,2)=LOOKUP(I$7,$AI$3:$AI$14,$AH$3:$AH$14),J$7,WEEKDAY(I87,2)=LOOKUP(I$8,$AI$3:$AI$14,$AH$3:$AH$14),J$8),LOOKUP(H87,H$13:H$60,$A$13:$A$60)),"")</f>
        <v/>
      </c>
      <c r="K87" s="62" t="e">
        <f aca="false">IF(K86&gt;$F$1," ",IF(ISBLANK(L$8),IF(ISBLANK(L$7),K86+K85-K84,K86+7+K84-K86),K86+7+K83-K86))</f>
        <v>#N/A</v>
      </c>
      <c r="L87" s="63" t="e">
        <f aca="false">K87</f>
        <v>#N/A</v>
      </c>
      <c r="M87" s="64" t="str">
        <f aca="false">IFERROR(IF(_xlfn.IFNA(LOOKUP(K87,K$13:K$60,$A$13:$A$60)="",ISERROR(LOOKUP(K87,K$13:K$60,$A$13:$A$60)="")),_xlfn.IFS(WEEKDAY(L87,2)=LOOKUP(L$5,$AI$3:$AI$14,$AH$3:$AH$14),M$5,WEEKDAY(L87,2)=LOOKUP(L$6,$AI$3:$AI$14,$AH$3:$AH$14),M$6,WEEKDAY(L87,2)=LOOKUP(L$7,$AI$3:$AI$14,$AH$3:$AH$14),M$7,WEEKDAY(L87,2)=LOOKUP(L$8,$AI$3:$AI$14,$AH$3:$AH$14),M$8),LOOKUP(K87,K$13:K$60,$A$13:$A$60)),"")</f>
        <v/>
      </c>
      <c r="N87" s="59" t="e">
        <f aca="false">IF(N86&gt;$F$1," ",IF(ISBLANK(O$8),IF(ISBLANK(O$7),N86+N85-N84,N86+7+N84-N86),N86+7+N83-N86))</f>
        <v>#N/A</v>
      </c>
      <c r="O87" s="60" t="e">
        <f aca="false">N87</f>
        <v>#N/A</v>
      </c>
      <c r="P87" s="61" t="str">
        <f aca="false">IFERROR(IF(_xlfn.IFNA(LOOKUP(N87,N$13:N$60,$A$13:$A$60)="",ISERROR(LOOKUP(N87,N$13:N$60,$A$13:$A$60)="")),_xlfn.IFS(WEEKDAY(O87,2)=LOOKUP(O$5,$AI$3:$AI$14,$AH$3:$AH$14),P$5,WEEKDAY(O87,2)=LOOKUP(O$6,$AI$3:$AI$14,$AH$3:$AH$14),P$6,WEEKDAY(O87,2)=LOOKUP(O$7,$AI$3:$AI$14,$AH$3:$AH$14),P$7,WEEKDAY(O87,2)=LOOKUP(O$8,$AI$3:$AI$14,$AH$3:$AH$14),P$8),LOOKUP(N87,N$13:N$60,$A$13:$A$60)),"")</f>
        <v/>
      </c>
      <c r="Q87" s="62" t="e">
        <f aca="false">IF(Q86&gt;$F$1," ",IF(ISBLANK(R$8),IF(ISBLANK(R$7),Q86+Q85-Q84,Q86+7+Q84-Q86),Q86+7+Q83-Q86))</f>
        <v>#N/A</v>
      </c>
      <c r="R87" s="63" t="e">
        <f aca="false">Q87</f>
        <v>#N/A</v>
      </c>
      <c r="S87" s="64" t="str">
        <f aca="false">IFERROR(IF(_xlfn.IFNA(LOOKUP(Q87,Q$13:Q$60,$A$13:$A$60)="",ISERROR(LOOKUP(Q87,Q$13:Q$60,$A$13:$A$60)="")),_xlfn.IFS(WEEKDAY(R87,2)=LOOKUP(R$5,$AI$3:$AI$14,$AH$3:$AH$14),S$5,WEEKDAY(R87,2)=LOOKUP(R$6,$AI$3:$AI$14,$AH$3:$AH$14),S$6,WEEKDAY(R87,2)=LOOKUP(R$7,$AI$3:$AI$14,$AH$3:$AH$14),S$7,WEEKDAY(R87,2)=LOOKUP(R$8,$AI$3:$AI$14,$AH$3:$AH$14),S$8),LOOKUP(Q87,Q$13:Q$60,$A$13:$A$60)),"")</f>
        <v/>
      </c>
      <c r="T87" s="59" t="e">
        <f aca="false">IF(T86&gt;$F$1," ",IF(ISBLANK(U$8),IF(ISBLANK(U$7),T86+T85-T84,T86+7+T84-T86),T86+7+T83-T86))</f>
        <v>#N/A</v>
      </c>
      <c r="U87" s="60" t="e">
        <f aca="false">T87</f>
        <v>#N/A</v>
      </c>
      <c r="V87" s="61" t="str">
        <f aca="false">IFERROR(IF(_xlfn.IFNA(LOOKUP(T87,T$13:T$60,$A$13:$A$60)="",ISERROR(LOOKUP(T87,T$13:T$60,$A$13:$A$60)="")),_xlfn.IFS(WEEKDAY(U87,2)=LOOKUP(U$5,$W$3:$W$14,$V$3:$V$14),V$5,WEEKDAY(U87,2)=LOOKUP(U$6,$W$3:$W$14,$V$3:$V$14),V$6,WEEKDAY(U87,2)=LOOKUP(U$7,$W$3:$W$14,$V$3:$V$14),V$7,WEEKDAY(U87,2)=LOOKUP(U$8,$W$3:$W$14,$V$3:$V$14),V$8),LOOKUP(T87,T$13:T$60,$A$13:$A$60)),"")</f>
        <v/>
      </c>
      <c r="W87" s="62" t="e">
        <f aca="false">IF(W86&gt;$F$1," ",IF(ISBLANK(X$8),IF(ISBLANK(X$7),W86+W85-W84,W86+7+W84-W86),W86+7+W83-W86))</f>
        <v>#N/A</v>
      </c>
      <c r="X87" s="63" t="e">
        <f aca="false">W87</f>
        <v>#N/A</v>
      </c>
      <c r="Y87" s="64" t="str">
        <f aca="false">IFERROR(IF(_xlfn.IFNA(LOOKUP(W87,W$13:W$60,$A$13:$A$60)="",ISERROR(LOOKUP(W87,W$13:W$60,$A$13:$A$60)="")),_xlfn.IFS(WEEKDAY(X87,2)=LOOKUP(X$5,$W$3:$W$14,$V$3:$V$14),Y$5,WEEKDAY(X87,2)=LOOKUP(X$6,$W$3:$W$14,$V$3:$V$14),Y$6,WEEKDAY(X87,2)=LOOKUP(X$7,$W$3:$W$14,$V$3:$V$14),Y$7,WEEKDAY(X87,2)=LOOKUP(X$8,$W$3:$W$14,$V$3:$V$14),Y$8),LOOKUP(W87,W$13:W$60,$A$13:$A$60)),"")</f>
        <v/>
      </c>
      <c r="Z87" s="59" t="e">
        <f aca="false">IF(Z86&gt;$F$1," ",IF(ISBLANK(AA$8),IF(ISBLANK(AA$7),Z86+Z85-Z84,Z86+7+Z84-Z86),Z86+7+Z83-Z86))</f>
        <v>#N/A</v>
      </c>
      <c r="AA87" s="60" t="e">
        <f aca="false">Z87</f>
        <v>#N/A</v>
      </c>
      <c r="AB87" s="61" t="str">
        <f aca="false">IFERROR(IF(_xlfn.IFNA(LOOKUP(Z87,Z$13:Z$60,$A$13:$A$60)="",ISERROR(LOOKUP(Z87,Z$13:Z$60,$A$13:$A$60)="")),_xlfn.IFS(WEEKDAY(AA87,2)=LOOKUP(AA$5,$W$3:$W$14,$V$3:$V$14),AB$5,WEEKDAY(AA87,2)=LOOKUP(AA$6,$W$3:$W$14,$V$3:$V$14),AB$6,WEEKDAY(AA87,2)=LOOKUP(AA$7,$W$3:$W$14,$V$3:$V$14),AB$7,WEEKDAY(AA87,2)=LOOKUP(AA$8,$W$3:$W$14,$V$3:$V$14),AB$8),LOOKUP(Z87,Z$13:Z$60,$A$13:$A$60)),"")</f>
        <v/>
      </c>
      <c r="AC87" s="62" t="e">
        <f aca="false">IF(AC86&gt;$F$1," ",IF(ISBLANK(AD$8),IF(ISBLANK(AD$7),AC86+AC85-AC84,AC86+7+AC84-AC86),AC86+7+AC83-AC86))</f>
        <v>#N/A</v>
      </c>
      <c r="AD87" s="63" t="e">
        <f aca="false">AC87</f>
        <v>#N/A</v>
      </c>
      <c r="AE87" s="64" t="str">
        <f aca="false">IFERROR(IF(_xlfn.IFNA(LOOKUP(AC87,AC$13:AC$60,$A$13:$A$60)="",ISERROR(LOOKUP(AC87,AC$13:AC$60,$A$13:$A$60)="")),_xlfn.IFS(WEEKDAY(AD87,2)=LOOKUP(AD$5,$W$3:$W$14,$V$3:$V$14),AE$5,WEEKDAY(AD87,2)=LOOKUP(AD$6,$W$3:$W$14,$V$3:$V$14),AE$6,WEEKDAY(AD87,2)=LOOKUP(AD$7,$W$3:$W$14,$V$3:$V$14),AE$7,WEEKDAY(AD87,2)=LOOKUP(AD$8,$W$3:$W$14,$V$3:$V$14),AE$8),LOOKUP(AC87,AC$13:AC$60,$A$13:$A$60)),"")</f>
        <v/>
      </c>
      <c r="AH87" s="41"/>
    </row>
    <row r="88" customFormat="false" ht="14.65" hidden="false" customHeight="false" outlineLevel="0" collapsed="false">
      <c r="B88" s="59" t="n">
        <f aca="false">IF(B87&gt;$F$1," ",IF(ISBLANK(C$8),IF(ISBLANK(C$7),B87+B86-B85,B87+7+B85-B87),B87+7+B84-B87))</f>
        <v>43608</v>
      </c>
      <c r="C88" s="60" t="n">
        <f aca="false">B88</f>
        <v>43608</v>
      </c>
      <c r="D88" s="61" t="n">
        <f aca="false">IFERROR(IF(_xlfn.IFNA(LOOKUP(B88,B$13:B$60,$A$13:$A$60)="",ISERROR(LOOKUP(B88,B$13:B$60,$A$13:$A$60)="")),_xlfn.IFS(WEEKDAY(C88,2)=LOOKUP(C$5,$AI$3:$AI$14,$AH$3:$AH$14),D$5,WEEKDAY(C88,2)=LOOKUP(C$6,$AI$3:$AI$14,$AH$3:$AH$14),D$6,WEEKDAY(C88,2)=LOOKUP(C$7,$AI$3:$AI$14,$AH$3:$AH$14),D$7,WEEKDAY(C88,2)=LOOKUP(C$8,$AI$3:$AI$14,$AH$3:$AH$14),D$8),LOOKUP(B88,B$13:B$60,$A$13:$A$60)),"")</f>
        <v>2</v>
      </c>
      <c r="E88" s="62" t="e">
        <f aca="false">IF(E87&gt;$F$1," ",IF(ISBLANK(F$8),IF(ISBLANK(F$7),E87+E86-E85,E87+7+E85-E87),E87+7+E84-E87))</f>
        <v>#N/A</v>
      </c>
      <c r="F88" s="63" t="e">
        <f aca="false">E88</f>
        <v>#N/A</v>
      </c>
      <c r="G88" s="64" t="str">
        <f aca="false">IFERROR(IF(_xlfn.IFNA(LOOKUP(E88,E$13:E$60,$A$13:$A$60)="",ISERROR(LOOKUP(E88,E$13:E$60,$A$13:$A$60)="")),_xlfn.IFS(WEEKDAY(F88,2)=LOOKUP(F$5,$AI$3:$AI$14,$AH$3:$AH$14),G$5,WEEKDAY(F88,2)=LOOKUP(F$6,$AI$3:$AI$14,$AH$3:$AH$14),G$6,WEEKDAY(F88,2)=LOOKUP(F$7,$AI$3:$AI$14,$AH$3:$AH$14),G$7,WEEKDAY(F88,2)=LOOKUP(F$8,$AI$3:$AI$14,$AH$3:$AH$14),G$8),LOOKUP(E88,E$13:E$60,$A$13:$A$60)),"")</f>
        <v/>
      </c>
      <c r="H88" s="59" t="e">
        <f aca="false">IF(H87&gt;$F$1," ",IF(ISBLANK(I$8),IF(ISBLANK(I$7),H87+H86-H85,H87+7+H85-H87),H87+7+H84-H87))</f>
        <v>#N/A</v>
      </c>
      <c r="I88" s="60" t="e">
        <f aca="false">H88</f>
        <v>#N/A</v>
      </c>
      <c r="J88" s="61" t="str">
        <f aca="false">IFERROR(IF(_xlfn.IFNA(LOOKUP(H88,H$13:H$60,$A$13:$A$60)="",ISERROR(LOOKUP(H88,H$13:H$60,$A$13:$A$60)="")),_xlfn.IFS(WEEKDAY(I88,2)=LOOKUP(I$5,$AI$3:$AI$14,$AH$3:$AH$14),J$5,WEEKDAY(I88,2)=LOOKUP(I$6,$AI$3:$AI$14,$AH$3:$AH$14),J$6,WEEKDAY(I88,2)=LOOKUP(I$7,$AI$3:$AI$14,$AH$3:$AH$14),J$7,WEEKDAY(I88,2)=LOOKUP(I$8,$AI$3:$AI$14,$AH$3:$AH$14),J$8),LOOKUP(H88,H$13:H$60,$A$13:$A$60)),"")</f>
        <v/>
      </c>
      <c r="K88" s="62" t="e">
        <f aca="false">IF(K87&gt;$F$1," ",IF(ISBLANK(L$8),IF(ISBLANK(L$7),K87+K86-K85,K87+7+K85-K87),K87+7+K84-K87))</f>
        <v>#N/A</v>
      </c>
      <c r="L88" s="63" t="e">
        <f aca="false">K88</f>
        <v>#N/A</v>
      </c>
      <c r="M88" s="64" t="str">
        <f aca="false">IFERROR(IF(_xlfn.IFNA(LOOKUP(K88,K$13:K$60,$A$13:$A$60)="",ISERROR(LOOKUP(K88,K$13:K$60,$A$13:$A$60)="")),_xlfn.IFS(WEEKDAY(L88,2)=LOOKUP(L$5,$AI$3:$AI$14,$AH$3:$AH$14),M$5,WEEKDAY(L88,2)=LOOKUP(L$6,$AI$3:$AI$14,$AH$3:$AH$14),M$6,WEEKDAY(L88,2)=LOOKUP(L$7,$AI$3:$AI$14,$AH$3:$AH$14),M$7,WEEKDAY(L88,2)=LOOKUP(L$8,$AI$3:$AI$14,$AH$3:$AH$14),M$8),LOOKUP(K88,K$13:K$60,$A$13:$A$60)),"")</f>
        <v/>
      </c>
      <c r="N88" s="59" t="e">
        <f aca="false">IF(N87&gt;$F$1," ",IF(ISBLANK(O$8),IF(ISBLANK(O$7),N87+N86-N85,N87+7+N85-N87),N87+7+N84-N87))</f>
        <v>#N/A</v>
      </c>
      <c r="O88" s="60" t="e">
        <f aca="false">N88</f>
        <v>#N/A</v>
      </c>
      <c r="P88" s="61" t="str">
        <f aca="false">IFERROR(IF(_xlfn.IFNA(LOOKUP(N88,N$13:N$60,$A$13:$A$60)="",ISERROR(LOOKUP(N88,N$13:N$60,$A$13:$A$60)="")),_xlfn.IFS(WEEKDAY(O88,2)=LOOKUP(O$5,$AI$3:$AI$14,$AH$3:$AH$14),P$5,WEEKDAY(O88,2)=LOOKUP(O$6,$AI$3:$AI$14,$AH$3:$AH$14),P$6,WEEKDAY(O88,2)=LOOKUP(O$7,$AI$3:$AI$14,$AH$3:$AH$14),P$7,WEEKDAY(O88,2)=LOOKUP(O$8,$AI$3:$AI$14,$AH$3:$AH$14),P$8),LOOKUP(N88,N$13:N$60,$A$13:$A$60)),"")</f>
        <v/>
      </c>
      <c r="Q88" s="62" t="e">
        <f aca="false">IF(Q87&gt;$F$1," ",IF(ISBLANK(R$8),IF(ISBLANK(R$7),Q87+Q86-Q85,Q87+7+Q85-Q87),Q87+7+Q84-Q87))</f>
        <v>#N/A</v>
      </c>
      <c r="R88" s="63" t="e">
        <f aca="false">Q88</f>
        <v>#N/A</v>
      </c>
      <c r="S88" s="64" t="str">
        <f aca="false">IFERROR(IF(_xlfn.IFNA(LOOKUP(Q88,Q$13:Q$60,$A$13:$A$60)="",ISERROR(LOOKUP(Q88,Q$13:Q$60,$A$13:$A$60)="")),_xlfn.IFS(WEEKDAY(R88,2)=LOOKUP(R$5,$AI$3:$AI$14,$AH$3:$AH$14),S$5,WEEKDAY(R88,2)=LOOKUP(R$6,$AI$3:$AI$14,$AH$3:$AH$14),S$6,WEEKDAY(R88,2)=LOOKUP(R$7,$AI$3:$AI$14,$AH$3:$AH$14),S$7,WEEKDAY(R88,2)=LOOKUP(R$8,$AI$3:$AI$14,$AH$3:$AH$14),S$8),LOOKUP(Q88,Q$13:Q$60,$A$13:$A$60)),"")</f>
        <v/>
      </c>
      <c r="T88" s="59" t="e">
        <f aca="false">IF(T87&gt;$F$1," ",IF(ISBLANK(U$8),IF(ISBLANK(U$7),T87+T86-T85,T87+7+T85-T87),T87+7+T84-T87))</f>
        <v>#N/A</v>
      </c>
      <c r="U88" s="60" t="e">
        <f aca="false">T88</f>
        <v>#N/A</v>
      </c>
      <c r="V88" s="61" t="str">
        <f aca="false">IFERROR(IF(_xlfn.IFNA(LOOKUP(T88,T$13:T$60,$A$13:$A$60)="",ISERROR(LOOKUP(T88,T$13:T$60,$A$13:$A$60)="")),_xlfn.IFS(WEEKDAY(U88,2)=LOOKUP(U$5,$W$3:$W$14,$V$3:$V$14),V$5,WEEKDAY(U88,2)=LOOKUP(U$6,$W$3:$W$14,$V$3:$V$14),V$6,WEEKDAY(U88,2)=LOOKUP(U$7,$W$3:$W$14,$V$3:$V$14),V$7,WEEKDAY(U88,2)=LOOKUP(U$8,$W$3:$W$14,$V$3:$V$14),V$8),LOOKUP(T88,T$13:T$60,$A$13:$A$60)),"")</f>
        <v/>
      </c>
      <c r="W88" s="62" t="e">
        <f aca="false">IF(W87&gt;$F$1," ",IF(ISBLANK(X$8),IF(ISBLANK(X$7),W87+W86-W85,W87+7+W85-W87),W87+7+W84-W87))</f>
        <v>#N/A</v>
      </c>
      <c r="X88" s="63" t="e">
        <f aca="false">W88</f>
        <v>#N/A</v>
      </c>
      <c r="Y88" s="64" t="str">
        <f aca="false">IFERROR(IF(_xlfn.IFNA(LOOKUP(W88,W$13:W$60,$A$13:$A$60)="",ISERROR(LOOKUP(W88,W$13:W$60,$A$13:$A$60)="")),_xlfn.IFS(WEEKDAY(X88,2)=LOOKUP(X$5,$W$3:$W$14,$V$3:$V$14),Y$5,WEEKDAY(X88,2)=LOOKUP(X$6,$W$3:$W$14,$V$3:$V$14),Y$6,WEEKDAY(X88,2)=LOOKUP(X$7,$W$3:$W$14,$V$3:$V$14),Y$7,WEEKDAY(X88,2)=LOOKUP(X$8,$W$3:$W$14,$V$3:$V$14),Y$8),LOOKUP(W88,W$13:W$60,$A$13:$A$60)),"")</f>
        <v/>
      </c>
      <c r="Z88" s="59" t="e">
        <f aca="false">IF(Z87&gt;$F$1," ",IF(ISBLANK(AA$8),IF(ISBLANK(AA$7),Z87+Z86-Z85,Z87+7+Z85-Z87),Z87+7+Z84-Z87))</f>
        <v>#N/A</v>
      </c>
      <c r="AA88" s="60" t="e">
        <f aca="false">Z88</f>
        <v>#N/A</v>
      </c>
      <c r="AB88" s="61" t="str">
        <f aca="false">IFERROR(IF(_xlfn.IFNA(LOOKUP(Z88,Z$13:Z$60,$A$13:$A$60)="",ISERROR(LOOKUP(Z88,Z$13:Z$60,$A$13:$A$60)="")),_xlfn.IFS(WEEKDAY(AA88,2)=LOOKUP(AA$5,$W$3:$W$14,$V$3:$V$14),AB$5,WEEKDAY(AA88,2)=LOOKUP(AA$6,$W$3:$W$14,$V$3:$V$14),AB$6,WEEKDAY(AA88,2)=LOOKUP(AA$7,$W$3:$W$14,$V$3:$V$14),AB$7,WEEKDAY(AA88,2)=LOOKUP(AA$8,$W$3:$W$14,$V$3:$V$14),AB$8),LOOKUP(Z88,Z$13:Z$60,$A$13:$A$60)),"")</f>
        <v/>
      </c>
      <c r="AC88" s="62" t="e">
        <f aca="false">IF(AC87&gt;$F$1," ",IF(ISBLANK(AD$8),IF(ISBLANK(AD$7),AC87+AC86-AC85,AC87+7+AC85-AC87),AC87+7+AC84-AC87))</f>
        <v>#N/A</v>
      </c>
      <c r="AD88" s="63" t="e">
        <f aca="false">AC88</f>
        <v>#N/A</v>
      </c>
      <c r="AE88" s="64" t="str">
        <f aca="false">IFERROR(IF(_xlfn.IFNA(LOOKUP(AC88,AC$13:AC$60,$A$13:$A$60)="",ISERROR(LOOKUP(AC88,AC$13:AC$60,$A$13:$A$60)="")),_xlfn.IFS(WEEKDAY(AD88,2)=LOOKUP(AD$5,$W$3:$W$14,$V$3:$V$14),AE$5,WEEKDAY(AD88,2)=LOOKUP(AD$6,$W$3:$W$14,$V$3:$V$14),AE$6,WEEKDAY(AD88,2)=LOOKUP(AD$7,$W$3:$W$14,$V$3:$V$14),AE$7,WEEKDAY(AD88,2)=LOOKUP(AD$8,$W$3:$W$14,$V$3:$V$14),AE$8),LOOKUP(AC88,AC$13:AC$60,$A$13:$A$60)),"")</f>
        <v/>
      </c>
      <c r="AH88" s="41"/>
    </row>
    <row r="89" customFormat="false" ht="14.65" hidden="false" customHeight="false" outlineLevel="0" collapsed="false">
      <c r="B89" s="59" t="n">
        <f aca="false">IF(B88&gt;$F$1," ",IF(ISBLANK(C$8),IF(ISBLANK(C$7),B88+B87-B86,B88+7+B86-B88),B88+7+B85-B88))</f>
        <v>43611</v>
      </c>
      <c r="C89" s="60" t="n">
        <f aca="false">B89</f>
        <v>43611</v>
      </c>
      <c r="D89" s="61" t="n">
        <f aca="false">IFERROR(IF(_xlfn.IFNA(LOOKUP(B89,B$13:B$60,$A$13:$A$60)="",ISERROR(LOOKUP(B89,B$13:B$60,$A$13:$A$60)="")),_xlfn.IFS(WEEKDAY(C89,2)=LOOKUP(C$5,$AI$3:$AI$14,$AH$3:$AH$14),D$5,WEEKDAY(C89,2)=LOOKUP(C$6,$AI$3:$AI$14,$AH$3:$AH$14),D$6,WEEKDAY(C89,2)=LOOKUP(C$7,$AI$3:$AI$14,$AH$3:$AH$14),D$7,WEEKDAY(C89,2)=LOOKUP(C$8,$AI$3:$AI$14,$AH$3:$AH$14),D$8),LOOKUP(B89,B$13:B$60,$A$13:$A$60)),"")</f>
        <v>1</v>
      </c>
      <c r="E89" s="62" t="e">
        <f aca="false">IF(E88&gt;$F$1," ",IF(ISBLANK(F$8),IF(ISBLANK(F$7),E88+E87-E86,E88+7+E86-E88),E88+7+E85-E88))</f>
        <v>#N/A</v>
      </c>
      <c r="F89" s="63" t="e">
        <f aca="false">E89</f>
        <v>#N/A</v>
      </c>
      <c r="G89" s="64" t="str">
        <f aca="false">IFERROR(IF(_xlfn.IFNA(LOOKUP(E89,E$13:E$60,$A$13:$A$60)="",ISERROR(LOOKUP(E89,E$13:E$60,$A$13:$A$60)="")),_xlfn.IFS(WEEKDAY(F89,2)=LOOKUP(F$5,$AI$3:$AI$14,$AH$3:$AH$14),G$5,WEEKDAY(F89,2)=LOOKUP(F$6,$AI$3:$AI$14,$AH$3:$AH$14),G$6,WEEKDAY(F89,2)=LOOKUP(F$7,$AI$3:$AI$14,$AH$3:$AH$14),G$7,WEEKDAY(F89,2)=LOOKUP(F$8,$AI$3:$AI$14,$AH$3:$AH$14),G$8),LOOKUP(E89,E$13:E$60,$A$13:$A$60)),"")</f>
        <v/>
      </c>
      <c r="H89" s="59" t="e">
        <f aca="false">IF(H88&gt;$F$1," ",IF(ISBLANK(I$8),IF(ISBLANK(I$7),H88+H87-H86,H88+7+H86-H88),H88+7+H85-H88))</f>
        <v>#N/A</v>
      </c>
      <c r="I89" s="60" t="e">
        <f aca="false">H89</f>
        <v>#N/A</v>
      </c>
      <c r="J89" s="61" t="str">
        <f aca="false">IFERROR(IF(_xlfn.IFNA(LOOKUP(H89,H$13:H$60,$A$13:$A$60)="",ISERROR(LOOKUP(H89,H$13:H$60,$A$13:$A$60)="")),_xlfn.IFS(WEEKDAY(I89,2)=LOOKUP(I$5,$AI$3:$AI$14,$AH$3:$AH$14),J$5,WEEKDAY(I89,2)=LOOKUP(I$6,$AI$3:$AI$14,$AH$3:$AH$14),J$6,WEEKDAY(I89,2)=LOOKUP(I$7,$AI$3:$AI$14,$AH$3:$AH$14),J$7,WEEKDAY(I89,2)=LOOKUP(I$8,$AI$3:$AI$14,$AH$3:$AH$14),J$8),LOOKUP(H89,H$13:H$60,$A$13:$A$60)),"")</f>
        <v/>
      </c>
      <c r="K89" s="62" t="e">
        <f aca="false">IF(K88&gt;$F$1," ",IF(ISBLANK(L$8),IF(ISBLANK(L$7),K88+K87-K86,K88+7+K86-K88),K88+7+K85-K88))</f>
        <v>#N/A</v>
      </c>
      <c r="L89" s="63" t="e">
        <f aca="false">K89</f>
        <v>#N/A</v>
      </c>
      <c r="M89" s="64" t="str">
        <f aca="false">IFERROR(IF(_xlfn.IFNA(LOOKUP(K89,K$13:K$60,$A$13:$A$60)="",ISERROR(LOOKUP(K89,K$13:K$60,$A$13:$A$60)="")),_xlfn.IFS(WEEKDAY(L89,2)=LOOKUP(L$5,$AI$3:$AI$14,$AH$3:$AH$14),M$5,WEEKDAY(L89,2)=LOOKUP(L$6,$AI$3:$AI$14,$AH$3:$AH$14),M$6,WEEKDAY(L89,2)=LOOKUP(L$7,$AI$3:$AI$14,$AH$3:$AH$14),M$7,WEEKDAY(L89,2)=LOOKUP(L$8,$AI$3:$AI$14,$AH$3:$AH$14),M$8),LOOKUP(K89,K$13:K$60,$A$13:$A$60)),"")</f>
        <v/>
      </c>
      <c r="N89" s="59" t="e">
        <f aca="false">IF(N88&gt;$F$1," ",IF(ISBLANK(O$8),IF(ISBLANK(O$7),N88+N87-N86,N88+7+N86-N88),N88+7+N85-N88))</f>
        <v>#N/A</v>
      </c>
      <c r="O89" s="60" t="e">
        <f aca="false">N89</f>
        <v>#N/A</v>
      </c>
      <c r="P89" s="61" t="str">
        <f aca="false">IFERROR(IF(_xlfn.IFNA(LOOKUP(N89,N$13:N$60,$A$13:$A$60)="",ISERROR(LOOKUP(N89,N$13:N$60,$A$13:$A$60)="")),_xlfn.IFS(WEEKDAY(O89,2)=LOOKUP(O$5,$AI$3:$AI$14,$AH$3:$AH$14),P$5,WEEKDAY(O89,2)=LOOKUP(O$6,$AI$3:$AI$14,$AH$3:$AH$14),P$6,WEEKDAY(O89,2)=LOOKUP(O$7,$AI$3:$AI$14,$AH$3:$AH$14),P$7,WEEKDAY(O89,2)=LOOKUP(O$8,$AI$3:$AI$14,$AH$3:$AH$14),P$8),LOOKUP(N89,N$13:N$60,$A$13:$A$60)),"")</f>
        <v/>
      </c>
      <c r="Q89" s="62" t="e">
        <f aca="false">IF(Q88&gt;$F$1," ",IF(ISBLANK(R$8),IF(ISBLANK(R$7),Q88+Q87-Q86,Q88+7+Q86-Q88),Q88+7+Q85-Q88))</f>
        <v>#N/A</v>
      </c>
      <c r="R89" s="63" t="e">
        <f aca="false">Q89</f>
        <v>#N/A</v>
      </c>
      <c r="S89" s="64" t="str">
        <f aca="false">IFERROR(IF(_xlfn.IFNA(LOOKUP(Q89,Q$13:Q$60,$A$13:$A$60)="",ISERROR(LOOKUP(Q89,Q$13:Q$60,$A$13:$A$60)="")),_xlfn.IFS(WEEKDAY(R89,2)=LOOKUP(R$5,$AI$3:$AI$14,$AH$3:$AH$14),S$5,WEEKDAY(R89,2)=LOOKUP(R$6,$AI$3:$AI$14,$AH$3:$AH$14),S$6,WEEKDAY(R89,2)=LOOKUP(R$7,$AI$3:$AI$14,$AH$3:$AH$14),S$7,WEEKDAY(R89,2)=LOOKUP(R$8,$AI$3:$AI$14,$AH$3:$AH$14),S$8),LOOKUP(Q89,Q$13:Q$60,$A$13:$A$60)),"")</f>
        <v/>
      </c>
      <c r="T89" s="59" t="e">
        <f aca="false">IF(T88&gt;$F$1," ",IF(ISBLANK(U$8),IF(ISBLANK(U$7),T88+T87-T86,T88+7+T86-T88),T88+7+T85-T88))</f>
        <v>#N/A</v>
      </c>
      <c r="U89" s="60" t="e">
        <f aca="false">T89</f>
        <v>#N/A</v>
      </c>
      <c r="V89" s="61" t="str">
        <f aca="false">IFERROR(IF(_xlfn.IFNA(LOOKUP(T89,T$13:T$60,$A$13:$A$60)="",ISERROR(LOOKUP(T89,T$13:T$60,$A$13:$A$60)="")),_xlfn.IFS(WEEKDAY(U89,2)=LOOKUP(U$5,$W$3:$W$14,$V$3:$V$14),V$5,WEEKDAY(U89,2)=LOOKUP(U$6,$W$3:$W$14,$V$3:$V$14),V$6,WEEKDAY(U89,2)=LOOKUP(U$7,$W$3:$W$14,$V$3:$V$14),V$7,WEEKDAY(U89,2)=LOOKUP(U$8,$W$3:$W$14,$V$3:$V$14),V$8),LOOKUP(T89,T$13:T$60,$A$13:$A$60)),"")</f>
        <v/>
      </c>
      <c r="W89" s="62" t="e">
        <f aca="false">IF(W88&gt;$F$1," ",IF(ISBLANK(X$8),IF(ISBLANK(X$7),W88+W87-W86,W88+7+W86-W88),W88+7+W85-W88))</f>
        <v>#N/A</v>
      </c>
      <c r="X89" s="63" t="e">
        <f aca="false">W89</f>
        <v>#N/A</v>
      </c>
      <c r="Y89" s="64" t="str">
        <f aca="false">IFERROR(IF(_xlfn.IFNA(LOOKUP(W89,W$13:W$60,$A$13:$A$60)="",ISERROR(LOOKUP(W89,W$13:W$60,$A$13:$A$60)="")),_xlfn.IFS(WEEKDAY(X89,2)=LOOKUP(X$5,$W$3:$W$14,$V$3:$V$14),Y$5,WEEKDAY(X89,2)=LOOKUP(X$6,$W$3:$W$14,$V$3:$V$14),Y$6,WEEKDAY(X89,2)=LOOKUP(X$7,$W$3:$W$14,$V$3:$V$14),Y$7,WEEKDAY(X89,2)=LOOKUP(X$8,$W$3:$W$14,$V$3:$V$14),Y$8),LOOKUP(W89,W$13:W$60,$A$13:$A$60)),"")</f>
        <v/>
      </c>
      <c r="Z89" s="59" t="e">
        <f aca="false">IF(Z88&gt;$F$1," ",IF(ISBLANK(AA$8),IF(ISBLANK(AA$7),Z88+Z87-Z86,Z88+7+Z86-Z88),Z88+7+Z85-Z88))</f>
        <v>#N/A</v>
      </c>
      <c r="AA89" s="60" t="e">
        <f aca="false">Z89</f>
        <v>#N/A</v>
      </c>
      <c r="AB89" s="61" t="str">
        <f aca="false">IFERROR(IF(_xlfn.IFNA(LOOKUP(Z89,Z$13:Z$60,$A$13:$A$60)="",ISERROR(LOOKUP(Z89,Z$13:Z$60,$A$13:$A$60)="")),_xlfn.IFS(WEEKDAY(AA89,2)=LOOKUP(AA$5,$W$3:$W$14,$V$3:$V$14),AB$5,WEEKDAY(AA89,2)=LOOKUP(AA$6,$W$3:$W$14,$V$3:$V$14),AB$6,WEEKDAY(AA89,2)=LOOKUP(AA$7,$W$3:$W$14,$V$3:$V$14),AB$7,WEEKDAY(AA89,2)=LOOKUP(AA$8,$W$3:$W$14,$V$3:$V$14),AB$8),LOOKUP(Z89,Z$13:Z$60,$A$13:$A$60)),"")</f>
        <v/>
      </c>
      <c r="AC89" s="62" t="e">
        <f aca="false">IF(AC88&gt;$F$1," ",IF(ISBLANK(AD$8),IF(ISBLANK(AD$7),AC88+AC87-AC86,AC88+7+AC86-AC88),AC88+7+AC85-AC88))</f>
        <v>#N/A</v>
      </c>
      <c r="AD89" s="63" t="e">
        <f aca="false">AC89</f>
        <v>#N/A</v>
      </c>
      <c r="AE89" s="64" t="str">
        <f aca="false">IFERROR(IF(_xlfn.IFNA(LOOKUP(AC89,AC$13:AC$60,$A$13:$A$60)="",ISERROR(LOOKUP(AC89,AC$13:AC$60,$A$13:$A$60)="")),_xlfn.IFS(WEEKDAY(AD89,2)=LOOKUP(AD$5,$W$3:$W$14,$V$3:$V$14),AE$5,WEEKDAY(AD89,2)=LOOKUP(AD$6,$W$3:$W$14,$V$3:$V$14),AE$6,WEEKDAY(AD89,2)=LOOKUP(AD$7,$W$3:$W$14,$V$3:$V$14),AE$7,WEEKDAY(AD89,2)=LOOKUP(AD$8,$W$3:$W$14,$V$3:$V$14),AE$8),LOOKUP(AC89,AC$13:AC$60,$A$13:$A$60)),"")</f>
        <v/>
      </c>
      <c r="AH89" s="41"/>
    </row>
    <row r="90" customFormat="false" ht="14.65" hidden="false" customHeight="false" outlineLevel="0" collapsed="false">
      <c r="B90" s="59" t="n">
        <f aca="false">IF(B89&gt;$F$1," ",IF(ISBLANK(C$8),IF(ISBLANK(C$7),B89+B88-B87,B89+7+B87-B89),B89+7+B86-B89))</f>
        <v>43614</v>
      </c>
      <c r="C90" s="60" t="n">
        <f aca="false">B90</f>
        <v>43614</v>
      </c>
      <c r="D90" s="61" t="n">
        <f aca="false">IFERROR(IF(_xlfn.IFNA(LOOKUP(B90,B$13:B$60,$A$13:$A$60)="",ISERROR(LOOKUP(B90,B$13:B$60,$A$13:$A$60)="")),_xlfn.IFS(WEEKDAY(C90,2)=LOOKUP(C$5,$AI$3:$AI$14,$AH$3:$AH$14),D$5,WEEKDAY(C90,2)=LOOKUP(C$6,$AI$3:$AI$14,$AH$3:$AH$14),D$6,WEEKDAY(C90,2)=LOOKUP(C$7,$AI$3:$AI$14,$AH$3:$AH$14),D$7,WEEKDAY(C90,2)=LOOKUP(C$8,$AI$3:$AI$14,$AH$3:$AH$14),D$8),LOOKUP(B90,B$13:B$60,$A$13:$A$60)),"")</f>
        <v>2</v>
      </c>
      <c r="E90" s="62" t="e">
        <f aca="false">IF(E89&gt;$F$1," ",IF(ISBLANK(F$8),IF(ISBLANK(F$7),E89+E88-E87,E89+7+E87-E89),E89+7+E86-E89))</f>
        <v>#N/A</v>
      </c>
      <c r="F90" s="63" t="e">
        <f aca="false">E90</f>
        <v>#N/A</v>
      </c>
      <c r="G90" s="64" t="str">
        <f aca="false">IFERROR(IF(_xlfn.IFNA(LOOKUP(E90,E$13:E$60,$A$13:$A$60)="",ISERROR(LOOKUP(E90,E$13:E$60,$A$13:$A$60)="")),_xlfn.IFS(WEEKDAY(F90,2)=LOOKUP(F$5,$AI$3:$AI$14,$AH$3:$AH$14),G$5,WEEKDAY(F90,2)=LOOKUP(F$6,$AI$3:$AI$14,$AH$3:$AH$14),G$6,WEEKDAY(F90,2)=LOOKUP(F$7,$AI$3:$AI$14,$AH$3:$AH$14),G$7,WEEKDAY(F90,2)=LOOKUP(F$8,$AI$3:$AI$14,$AH$3:$AH$14),G$8),LOOKUP(E90,E$13:E$60,$A$13:$A$60)),"")</f>
        <v/>
      </c>
      <c r="H90" s="59" t="e">
        <f aca="false">IF(H89&gt;$F$1," ",IF(ISBLANK(I$8),IF(ISBLANK(I$7),H89+H88-H87,H89+7+H87-H89),H89+7+H86-H89))</f>
        <v>#N/A</v>
      </c>
      <c r="I90" s="60" t="e">
        <f aca="false">H90</f>
        <v>#N/A</v>
      </c>
      <c r="J90" s="61" t="str">
        <f aca="false">IFERROR(IF(_xlfn.IFNA(LOOKUP(H90,H$13:H$60,$A$13:$A$60)="",ISERROR(LOOKUP(H90,H$13:H$60,$A$13:$A$60)="")),_xlfn.IFS(WEEKDAY(I90,2)=LOOKUP(I$5,$AI$3:$AI$14,$AH$3:$AH$14),J$5,WEEKDAY(I90,2)=LOOKUP(I$6,$AI$3:$AI$14,$AH$3:$AH$14),J$6,WEEKDAY(I90,2)=LOOKUP(I$7,$AI$3:$AI$14,$AH$3:$AH$14),J$7,WEEKDAY(I90,2)=LOOKUP(I$8,$AI$3:$AI$14,$AH$3:$AH$14),J$8),LOOKUP(H90,H$13:H$60,$A$13:$A$60)),"")</f>
        <v/>
      </c>
      <c r="K90" s="62" t="e">
        <f aca="false">IF(K89&gt;$F$1," ",IF(ISBLANK(L$8),IF(ISBLANK(L$7),K89+K88-K87,K89+7+K87-K89),K89+7+K86-K89))</f>
        <v>#N/A</v>
      </c>
      <c r="L90" s="63" t="e">
        <f aca="false">K90</f>
        <v>#N/A</v>
      </c>
      <c r="M90" s="64" t="str">
        <f aca="false">IFERROR(IF(_xlfn.IFNA(LOOKUP(K90,K$13:K$60,$A$13:$A$60)="",ISERROR(LOOKUP(K90,K$13:K$60,$A$13:$A$60)="")),_xlfn.IFS(WEEKDAY(L90,2)=LOOKUP(L$5,$AI$3:$AI$14,$AH$3:$AH$14),M$5,WEEKDAY(L90,2)=LOOKUP(L$6,$AI$3:$AI$14,$AH$3:$AH$14),M$6,WEEKDAY(L90,2)=LOOKUP(L$7,$AI$3:$AI$14,$AH$3:$AH$14),M$7,WEEKDAY(L90,2)=LOOKUP(L$8,$AI$3:$AI$14,$AH$3:$AH$14),M$8),LOOKUP(K90,K$13:K$60,$A$13:$A$60)),"")</f>
        <v/>
      </c>
      <c r="N90" s="59" t="e">
        <f aca="false">IF(N89&gt;$F$1," ",IF(ISBLANK(O$8),IF(ISBLANK(O$7),N89+N88-N87,N89+7+N87-N89),N89+7+N86-N89))</f>
        <v>#N/A</v>
      </c>
      <c r="O90" s="60" t="e">
        <f aca="false">N90</f>
        <v>#N/A</v>
      </c>
      <c r="P90" s="61" t="str">
        <f aca="false">IFERROR(IF(_xlfn.IFNA(LOOKUP(N90,N$13:N$60,$A$13:$A$60)="",ISERROR(LOOKUP(N90,N$13:N$60,$A$13:$A$60)="")),_xlfn.IFS(WEEKDAY(O90,2)=LOOKUP(O$5,$AI$3:$AI$14,$AH$3:$AH$14),P$5,WEEKDAY(O90,2)=LOOKUP(O$6,$AI$3:$AI$14,$AH$3:$AH$14),P$6,WEEKDAY(O90,2)=LOOKUP(O$7,$AI$3:$AI$14,$AH$3:$AH$14),P$7,WEEKDAY(O90,2)=LOOKUP(O$8,$AI$3:$AI$14,$AH$3:$AH$14),P$8),LOOKUP(N90,N$13:N$60,$A$13:$A$60)),"")</f>
        <v/>
      </c>
      <c r="Q90" s="62" t="e">
        <f aca="false">IF(Q89&gt;$F$1," ",IF(ISBLANK(R$8),IF(ISBLANK(R$7),Q89+Q88-Q87,Q89+7+Q87-Q89),Q89+7+Q86-Q89))</f>
        <v>#N/A</v>
      </c>
      <c r="R90" s="63" t="e">
        <f aca="false">Q90</f>
        <v>#N/A</v>
      </c>
      <c r="S90" s="64" t="str">
        <f aca="false">IFERROR(IF(_xlfn.IFNA(LOOKUP(Q90,Q$13:Q$60,$A$13:$A$60)="",ISERROR(LOOKUP(Q90,Q$13:Q$60,$A$13:$A$60)="")),_xlfn.IFS(WEEKDAY(R90,2)=LOOKUP(R$5,$AI$3:$AI$14,$AH$3:$AH$14),S$5,WEEKDAY(R90,2)=LOOKUP(R$6,$AI$3:$AI$14,$AH$3:$AH$14),S$6,WEEKDAY(R90,2)=LOOKUP(R$7,$AI$3:$AI$14,$AH$3:$AH$14),S$7,WEEKDAY(R90,2)=LOOKUP(R$8,$AI$3:$AI$14,$AH$3:$AH$14),S$8),LOOKUP(Q90,Q$13:Q$60,$A$13:$A$60)),"")</f>
        <v/>
      </c>
      <c r="T90" s="59" t="e">
        <f aca="false">IF(T89&gt;$F$1," ",IF(ISBLANK(U$8),IF(ISBLANK(U$7),T89+T88-T87,T89+7+T87-T89),T89+7+T86-T89))</f>
        <v>#N/A</v>
      </c>
      <c r="U90" s="60" t="e">
        <f aca="false">T90</f>
        <v>#N/A</v>
      </c>
      <c r="V90" s="61" t="str">
        <f aca="false">IFERROR(IF(_xlfn.IFNA(LOOKUP(T90,T$13:T$60,$A$13:$A$60)="",ISERROR(LOOKUP(T90,T$13:T$60,$A$13:$A$60)="")),_xlfn.IFS(WEEKDAY(U90,2)=LOOKUP(U$5,$W$3:$W$14,$V$3:$V$14),V$5,WEEKDAY(U90,2)=LOOKUP(U$6,$W$3:$W$14,$V$3:$V$14),V$6,WEEKDAY(U90,2)=LOOKUP(U$7,$W$3:$W$14,$V$3:$V$14),V$7,WEEKDAY(U90,2)=LOOKUP(U$8,$W$3:$W$14,$V$3:$V$14),V$8),LOOKUP(T90,T$13:T$60,$A$13:$A$60)),"")</f>
        <v/>
      </c>
      <c r="W90" s="62" t="e">
        <f aca="false">IF(W89&gt;$F$1," ",IF(ISBLANK(X$8),IF(ISBLANK(X$7),W89+W88-W87,W89+7+W87-W89),W89+7+W86-W89))</f>
        <v>#N/A</v>
      </c>
      <c r="X90" s="63" t="e">
        <f aca="false">W90</f>
        <v>#N/A</v>
      </c>
      <c r="Y90" s="64" t="str">
        <f aca="false">IFERROR(IF(_xlfn.IFNA(LOOKUP(W90,W$13:W$60,$A$13:$A$60)="",ISERROR(LOOKUP(W90,W$13:W$60,$A$13:$A$60)="")),_xlfn.IFS(WEEKDAY(X90,2)=LOOKUP(X$5,$W$3:$W$14,$V$3:$V$14),Y$5,WEEKDAY(X90,2)=LOOKUP(X$6,$W$3:$W$14,$V$3:$V$14),Y$6,WEEKDAY(X90,2)=LOOKUP(X$7,$W$3:$W$14,$V$3:$V$14),Y$7,WEEKDAY(X90,2)=LOOKUP(X$8,$W$3:$W$14,$V$3:$V$14),Y$8),LOOKUP(W90,W$13:W$60,$A$13:$A$60)),"")</f>
        <v/>
      </c>
      <c r="Z90" s="59" t="e">
        <f aca="false">IF(Z89&gt;$F$1," ",IF(ISBLANK(AA$8),IF(ISBLANK(AA$7),Z89+Z88-Z87,Z89+7+Z87-Z89),Z89+7+Z86-Z89))</f>
        <v>#N/A</v>
      </c>
      <c r="AA90" s="60" t="e">
        <f aca="false">Z90</f>
        <v>#N/A</v>
      </c>
      <c r="AB90" s="61" t="str">
        <f aca="false">IFERROR(IF(_xlfn.IFNA(LOOKUP(Z90,Z$13:Z$60,$A$13:$A$60)="",ISERROR(LOOKUP(Z90,Z$13:Z$60,$A$13:$A$60)="")),_xlfn.IFS(WEEKDAY(AA90,2)=LOOKUP(AA$5,$W$3:$W$14,$V$3:$V$14),AB$5,WEEKDAY(AA90,2)=LOOKUP(AA$6,$W$3:$W$14,$V$3:$V$14),AB$6,WEEKDAY(AA90,2)=LOOKUP(AA$7,$W$3:$W$14,$V$3:$V$14),AB$7,WEEKDAY(AA90,2)=LOOKUP(AA$8,$W$3:$W$14,$V$3:$V$14),AB$8),LOOKUP(Z90,Z$13:Z$60,$A$13:$A$60)),"")</f>
        <v/>
      </c>
      <c r="AC90" s="62" t="e">
        <f aca="false">IF(AC89&gt;$F$1," ",IF(ISBLANK(AD$8),IF(ISBLANK(AD$7),AC89+AC88-AC87,AC89+7+AC87-AC89),AC89+7+AC86-AC89))</f>
        <v>#N/A</v>
      </c>
      <c r="AD90" s="63" t="e">
        <f aca="false">AC90</f>
        <v>#N/A</v>
      </c>
      <c r="AE90" s="64" t="str">
        <f aca="false">IFERROR(IF(_xlfn.IFNA(LOOKUP(AC90,AC$13:AC$60,$A$13:$A$60)="",ISERROR(LOOKUP(AC90,AC$13:AC$60,$A$13:$A$60)="")),_xlfn.IFS(WEEKDAY(AD90,2)=LOOKUP(AD$5,$W$3:$W$14,$V$3:$V$14),AE$5,WEEKDAY(AD90,2)=LOOKUP(AD$6,$W$3:$W$14,$V$3:$V$14),AE$6,WEEKDAY(AD90,2)=LOOKUP(AD$7,$W$3:$W$14,$V$3:$V$14),AE$7,WEEKDAY(AD90,2)=LOOKUP(AD$8,$W$3:$W$14,$V$3:$V$14),AE$8),LOOKUP(AC90,AC$13:AC$60,$A$13:$A$60)),"")</f>
        <v/>
      </c>
      <c r="AH90" s="41"/>
    </row>
    <row r="91" customFormat="false" ht="14.65" hidden="false" customHeight="false" outlineLevel="0" collapsed="false">
      <c r="B91" s="59" t="n">
        <f aca="false">IF(B90&gt;$F$1," ",IF(ISBLANK(C$8),IF(ISBLANK(C$7),B90+B89-B88,B90+7+B88-B90),B90+7+B87-B90))</f>
        <v>43615</v>
      </c>
      <c r="C91" s="60" t="n">
        <f aca="false">B91</f>
        <v>43615</v>
      </c>
      <c r="D91" s="61" t="n">
        <f aca="false">IFERROR(IF(_xlfn.IFNA(LOOKUP(B91,B$13:B$60,$A$13:$A$60)="",ISERROR(LOOKUP(B91,B$13:B$60,$A$13:$A$60)="")),_xlfn.IFS(WEEKDAY(C91,2)=LOOKUP(C$5,$AI$3:$AI$14,$AH$3:$AH$14),D$5,WEEKDAY(C91,2)=LOOKUP(C$6,$AI$3:$AI$14,$AH$3:$AH$14),D$6,WEEKDAY(C91,2)=LOOKUP(C$7,$AI$3:$AI$14,$AH$3:$AH$14),D$7,WEEKDAY(C91,2)=LOOKUP(C$8,$AI$3:$AI$14,$AH$3:$AH$14),D$8),LOOKUP(B91,B$13:B$60,$A$13:$A$60)),"")</f>
        <v>2</v>
      </c>
      <c r="E91" s="62" t="e">
        <f aca="false">IF(E90&gt;$F$1," ",IF(ISBLANK(F$8),IF(ISBLANK(F$7),E90+E89-E88,E90+7+E88-E90),E90+7+E87-E90))</f>
        <v>#N/A</v>
      </c>
      <c r="F91" s="63" t="e">
        <f aca="false">E91</f>
        <v>#N/A</v>
      </c>
      <c r="G91" s="64" t="str">
        <f aca="false">IFERROR(IF(_xlfn.IFNA(LOOKUP(E91,E$13:E$60,$A$13:$A$60)="",ISERROR(LOOKUP(E91,E$13:E$60,$A$13:$A$60)="")),_xlfn.IFS(WEEKDAY(F91,2)=LOOKUP(F$5,$AI$3:$AI$14,$AH$3:$AH$14),G$5,WEEKDAY(F91,2)=LOOKUP(F$6,$AI$3:$AI$14,$AH$3:$AH$14),G$6,WEEKDAY(F91,2)=LOOKUP(F$7,$AI$3:$AI$14,$AH$3:$AH$14),G$7,WEEKDAY(F91,2)=LOOKUP(F$8,$AI$3:$AI$14,$AH$3:$AH$14),G$8),LOOKUP(E91,E$13:E$60,$A$13:$A$60)),"")</f>
        <v/>
      </c>
      <c r="H91" s="59" t="e">
        <f aca="false">IF(H90&gt;$F$1," ",IF(ISBLANK(I$8),IF(ISBLANK(I$7),H90+H89-H88,H90+7+H88-H90),H90+7+H87-H90))</f>
        <v>#N/A</v>
      </c>
      <c r="I91" s="60" t="e">
        <f aca="false">H91</f>
        <v>#N/A</v>
      </c>
      <c r="J91" s="61" t="str">
        <f aca="false">IFERROR(IF(_xlfn.IFNA(LOOKUP(H91,H$13:H$60,$A$13:$A$60)="",ISERROR(LOOKUP(H91,H$13:H$60,$A$13:$A$60)="")),_xlfn.IFS(WEEKDAY(I91,2)=LOOKUP(I$5,$AI$3:$AI$14,$AH$3:$AH$14),J$5,WEEKDAY(I91,2)=LOOKUP(I$6,$AI$3:$AI$14,$AH$3:$AH$14),J$6,WEEKDAY(I91,2)=LOOKUP(I$7,$AI$3:$AI$14,$AH$3:$AH$14),J$7,WEEKDAY(I91,2)=LOOKUP(I$8,$AI$3:$AI$14,$AH$3:$AH$14),J$8),LOOKUP(H91,H$13:H$60,$A$13:$A$60)),"")</f>
        <v/>
      </c>
      <c r="K91" s="62" t="e">
        <f aca="false">IF(K90&gt;$F$1," ",IF(ISBLANK(L$8),IF(ISBLANK(L$7),K90+K89-K88,K90+7+K88-K90),K90+7+K87-K90))</f>
        <v>#N/A</v>
      </c>
      <c r="L91" s="63" t="e">
        <f aca="false">K91</f>
        <v>#N/A</v>
      </c>
      <c r="M91" s="64" t="str">
        <f aca="false">IFERROR(IF(_xlfn.IFNA(LOOKUP(K91,K$13:K$60,$A$13:$A$60)="",ISERROR(LOOKUP(K91,K$13:K$60,$A$13:$A$60)="")),_xlfn.IFS(WEEKDAY(L91,2)=LOOKUP(L$5,$AI$3:$AI$14,$AH$3:$AH$14),M$5,WEEKDAY(L91,2)=LOOKUP(L$6,$AI$3:$AI$14,$AH$3:$AH$14),M$6,WEEKDAY(L91,2)=LOOKUP(L$7,$AI$3:$AI$14,$AH$3:$AH$14),M$7,WEEKDAY(L91,2)=LOOKUP(L$8,$AI$3:$AI$14,$AH$3:$AH$14),M$8),LOOKUP(K91,K$13:K$60,$A$13:$A$60)),"")</f>
        <v/>
      </c>
      <c r="N91" s="59" t="e">
        <f aca="false">IF(N90&gt;$F$1," ",IF(ISBLANK(O$8),IF(ISBLANK(O$7),N90+N89-N88,N90+7+N88-N90),N90+7+N87-N90))</f>
        <v>#N/A</v>
      </c>
      <c r="O91" s="60" t="e">
        <f aca="false">N91</f>
        <v>#N/A</v>
      </c>
      <c r="P91" s="61" t="str">
        <f aca="false">IFERROR(IF(_xlfn.IFNA(LOOKUP(N91,N$13:N$60,$A$13:$A$60)="",ISERROR(LOOKUP(N91,N$13:N$60,$A$13:$A$60)="")),_xlfn.IFS(WEEKDAY(O91,2)=LOOKUP(O$5,$AI$3:$AI$14,$AH$3:$AH$14),P$5,WEEKDAY(O91,2)=LOOKUP(O$6,$AI$3:$AI$14,$AH$3:$AH$14),P$6,WEEKDAY(O91,2)=LOOKUP(O$7,$AI$3:$AI$14,$AH$3:$AH$14),P$7,WEEKDAY(O91,2)=LOOKUP(O$8,$AI$3:$AI$14,$AH$3:$AH$14),P$8),LOOKUP(N91,N$13:N$60,$A$13:$A$60)),"")</f>
        <v/>
      </c>
      <c r="Q91" s="62" t="e">
        <f aca="false">IF(Q90&gt;$F$1," ",IF(ISBLANK(R$8),IF(ISBLANK(R$7),Q90+Q89-Q88,Q90+7+Q88-Q90),Q90+7+Q87-Q90))</f>
        <v>#N/A</v>
      </c>
      <c r="R91" s="63" t="e">
        <f aca="false">Q91</f>
        <v>#N/A</v>
      </c>
      <c r="S91" s="64" t="str">
        <f aca="false">IFERROR(IF(_xlfn.IFNA(LOOKUP(Q91,Q$13:Q$60,$A$13:$A$60)="",ISERROR(LOOKUP(Q91,Q$13:Q$60,$A$13:$A$60)="")),_xlfn.IFS(WEEKDAY(R91,2)=LOOKUP(R$5,$AI$3:$AI$14,$AH$3:$AH$14),S$5,WEEKDAY(R91,2)=LOOKUP(R$6,$AI$3:$AI$14,$AH$3:$AH$14),S$6,WEEKDAY(R91,2)=LOOKUP(R$7,$AI$3:$AI$14,$AH$3:$AH$14),S$7,WEEKDAY(R91,2)=LOOKUP(R$8,$AI$3:$AI$14,$AH$3:$AH$14),S$8),LOOKUP(Q91,Q$13:Q$60,$A$13:$A$60)),"")</f>
        <v/>
      </c>
      <c r="T91" s="59" t="e">
        <f aca="false">IF(T90&gt;$F$1," ",IF(ISBLANK(U$8),IF(ISBLANK(U$7),T90+T89-T88,T90+7+T88-T90),T90+7+T87-T90))</f>
        <v>#N/A</v>
      </c>
      <c r="U91" s="60" t="e">
        <f aca="false">T91</f>
        <v>#N/A</v>
      </c>
      <c r="V91" s="61" t="str">
        <f aca="false">IFERROR(IF(_xlfn.IFNA(LOOKUP(T91,T$13:T$60,$A$13:$A$60)="",ISERROR(LOOKUP(T91,T$13:T$60,$A$13:$A$60)="")),_xlfn.IFS(WEEKDAY(U91,2)=LOOKUP(U$5,$W$3:$W$14,$V$3:$V$14),V$5,WEEKDAY(U91,2)=LOOKUP(U$6,$W$3:$W$14,$V$3:$V$14),V$6,WEEKDAY(U91,2)=LOOKUP(U$7,$W$3:$W$14,$V$3:$V$14),V$7,WEEKDAY(U91,2)=LOOKUP(U$8,$W$3:$W$14,$V$3:$V$14),V$8),LOOKUP(T91,T$13:T$60,$A$13:$A$60)),"")</f>
        <v/>
      </c>
      <c r="W91" s="62" t="e">
        <f aca="false">IF(W90&gt;$F$1," ",IF(ISBLANK(X$8),IF(ISBLANK(X$7),W90+W89-W88,W90+7+W88-W90),W90+7+W87-W90))</f>
        <v>#N/A</v>
      </c>
      <c r="X91" s="63" t="e">
        <f aca="false">W91</f>
        <v>#N/A</v>
      </c>
      <c r="Y91" s="64" t="str">
        <f aca="false">IFERROR(IF(_xlfn.IFNA(LOOKUP(W91,W$13:W$60,$A$13:$A$60)="",ISERROR(LOOKUP(W91,W$13:W$60,$A$13:$A$60)="")),_xlfn.IFS(WEEKDAY(X91,2)=LOOKUP(X$5,$W$3:$W$14,$V$3:$V$14),Y$5,WEEKDAY(X91,2)=LOOKUP(X$6,$W$3:$W$14,$V$3:$V$14),Y$6,WEEKDAY(X91,2)=LOOKUP(X$7,$W$3:$W$14,$V$3:$V$14),Y$7,WEEKDAY(X91,2)=LOOKUP(X$8,$W$3:$W$14,$V$3:$V$14),Y$8),LOOKUP(W91,W$13:W$60,$A$13:$A$60)),"")</f>
        <v/>
      </c>
      <c r="Z91" s="59" t="e">
        <f aca="false">IF(Z90&gt;$F$1," ",IF(ISBLANK(AA$8),IF(ISBLANK(AA$7),Z90+Z89-Z88,Z90+7+Z88-Z90),Z90+7+Z87-Z90))</f>
        <v>#N/A</v>
      </c>
      <c r="AA91" s="60" t="e">
        <f aca="false">Z91</f>
        <v>#N/A</v>
      </c>
      <c r="AB91" s="61" t="str">
        <f aca="false">IFERROR(IF(_xlfn.IFNA(LOOKUP(Z91,Z$13:Z$60,$A$13:$A$60)="",ISERROR(LOOKUP(Z91,Z$13:Z$60,$A$13:$A$60)="")),_xlfn.IFS(WEEKDAY(AA91,2)=LOOKUP(AA$5,$W$3:$W$14,$V$3:$V$14),AB$5,WEEKDAY(AA91,2)=LOOKUP(AA$6,$W$3:$W$14,$V$3:$V$14),AB$6,WEEKDAY(AA91,2)=LOOKUP(AA$7,$W$3:$W$14,$V$3:$V$14),AB$7,WEEKDAY(AA91,2)=LOOKUP(AA$8,$W$3:$W$14,$V$3:$V$14),AB$8),LOOKUP(Z91,Z$13:Z$60,$A$13:$A$60)),"")</f>
        <v/>
      </c>
      <c r="AC91" s="62" t="e">
        <f aca="false">IF(AC90&gt;$F$1," ",IF(ISBLANK(AD$8),IF(ISBLANK(AD$7),AC90+AC89-AC88,AC90+7+AC88-AC90),AC90+7+AC87-AC90))</f>
        <v>#N/A</v>
      </c>
      <c r="AD91" s="63" t="e">
        <f aca="false">AC91</f>
        <v>#N/A</v>
      </c>
      <c r="AE91" s="64" t="str">
        <f aca="false">IFERROR(IF(_xlfn.IFNA(LOOKUP(AC91,AC$13:AC$60,$A$13:$A$60)="",ISERROR(LOOKUP(AC91,AC$13:AC$60,$A$13:$A$60)="")),_xlfn.IFS(WEEKDAY(AD91,2)=LOOKUP(AD$5,$W$3:$W$14,$V$3:$V$14),AE$5,WEEKDAY(AD91,2)=LOOKUP(AD$6,$W$3:$W$14,$V$3:$V$14),AE$6,WEEKDAY(AD91,2)=LOOKUP(AD$7,$W$3:$W$14,$V$3:$V$14),AE$7,WEEKDAY(AD91,2)=LOOKUP(AD$8,$W$3:$W$14,$V$3:$V$14),AE$8),LOOKUP(AC91,AC$13:AC$60,$A$13:$A$60)),"")</f>
        <v/>
      </c>
      <c r="AH91" s="41"/>
    </row>
    <row r="92" customFormat="false" ht="14.65" hidden="false" customHeight="false" outlineLevel="0" collapsed="false">
      <c r="B92" s="59" t="n">
        <f aca="false">IF(B91&gt;$F$1," ",IF(ISBLANK(C$8),IF(ISBLANK(C$7),B91+B90-B89,B91+7+B89-B91),B91+7+B88-B91))</f>
        <v>43618</v>
      </c>
      <c r="C92" s="60" t="n">
        <f aca="false">B92</f>
        <v>43618</v>
      </c>
      <c r="D92" s="61" t="n">
        <f aca="false">IFERROR(IF(_xlfn.IFNA(LOOKUP(B92,B$13:B$60,$A$13:$A$60)="",ISERROR(LOOKUP(B92,B$13:B$60,$A$13:$A$60)="")),_xlfn.IFS(WEEKDAY(C92,2)=LOOKUP(C$5,$AI$3:$AI$14,$AH$3:$AH$14),D$5,WEEKDAY(C92,2)=LOOKUP(C$6,$AI$3:$AI$14,$AH$3:$AH$14),D$6,WEEKDAY(C92,2)=LOOKUP(C$7,$AI$3:$AI$14,$AH$3:$AH$14),D$7,WEEKDAY(C92,2)=LOOKUP(C$8,$AI$3:$AI$14,$AH$3:$AH$14),D$8),LOOKUP(B92,B$13:B$60,$A$13:$A$60)),"")</f>
        <v>1</v>
      </c>
      <c r="E92" s="62" t="e">
        <f aca="false">IF(E91&gt;$F$1," ",IF(ISBLANK(F$8),IF(ISBLANK(F$7),E91+E90-E89,E91+7+E89-E91),E91+7+E88-E91))</f>
        <v>#N/A</v>
      </c>
      <c r="F92" s="63" t="e">
        <f aca="false">E92</f>
        <v>#N/A</v>
      </c>
      <c r="G92" s="64" t="str">
        <f aca="false">IFERROR(IF(_xlfn.IFNA(LOOKUP(E92,E$13:E$60,$A$13:$A$60)="",ISERROR(LOOKUP(E92,E$13:E$60,$A$13:$A$60)="")),_xlfn.IFS(WEEKDAY(F92,2)=LOOKUP(F$5,$AI$3:$AI$14,$AH$3:$AH$14),G$5,WEEKDAY(F92,2)=LOOKUP(F$6,$AI$3:$AI$14,$AH$3:$AH$14),G$6,WEEKDAY(F92,2)=LOOKUP(F$7,$AI$3:$AI$14,$AH$3:$AH$14),G$7,WEEKDAY(F92,2)=LOOKUP(F$8,$AI$3:$AI$14,$AH$3:$AH$14),G$8),LOOKUP(E92,E$13:E$60,$A$13:$A$60)),"")</f>
        <v/>
      </c>
      <c r="H92" s="59" t="e">
        <f aca="false">IF(H91&gt;$F$1," ",IF(ISBLANK(I$8),IF(ISBLANK(I$7),H91+H90-H89,H91+7+H89-H91),H91+7+H88-H91))</f>
        <v>#N/A</v>
      </c>
      <c r="I92" s="60" t="e">
        <f aca="false">H92</f>
        <v>#N/A</v>
      </c>
      <c r="J92" s="61" t="str">
        <f aca="false">IFERROR(IF(_xlfn.IFNA(LOOKUP(H92,H$13:H$60,$A$13:$A$60)="",ISERROR(LOOKUP(H92,H$13:H$60,$A$13:$A$60)="")),_xlfn.IFS(WEEKDAY(I92,2)=LOOKUP(I$5,$AI$3:$AI$14,$AH$3:$AH$14),J$5,WEEKDAY(I92,2)=LOOKUP(I$6,$AI$3:$AI$14,$AH$3:$AH$14),J$6,WEEKDAY(I92,2)=LOOKUP(I$7,$AI$3:$AI$14,$AH$3:$AH$14),J$7,WEEKDAY(I92,2)=LOOKUP(I$8,$AI$3:$AI$14,$AH$3:$AH$14),J$8),LOOKUP(H92,H$13:H$60,$A$13:$A$60)),"")</f>
        <v/>
      </c>
      <c r="K92" s="62" t="e">
        <f aca="false">IF(K91&gt;$F$1," ",IF(ISBLANK(L$8),IF(ISBLANK(L$7),K91+K90-K89,K91+7+K89-K91),K91+7+K88-K91))</f>
        <v>#N/A</v>
      </c>
      <c r="L92" s="63" t="e">
        <f aca="false">K92</f>
        <v>#N/A</v>
      </c>
      <c r="M92" s="64" t="str">
        <f aca="false">IFERROR(IF(_xlfn.IFNA(LOOKUP(K92,K$13:K$60,$A$13:$A$60)="",ISERROR(LOOKUP(K92,K$13:K$60,$A$13:$A$60)="")),_xlfn.IFS(WEEKDAY(L92,2)=LOOKUP(L$5,$AI$3:$AI$14,$AH$3:$AH$14),M$5,WEEKDAY(L92,2)=LOOKUP(L$6,$AI$3:$AI$14,$AH$3:$AH$14),M$6,WEEKDAY(L92,2)=LOOKUP(L$7,$AI$3:$AI$14,$AH$3:$AH$14),M$7,WEEKDAY(L92,2)=LOOKUP(L$8,$AI$3:$AI$14,$AH$3:$AH$14),M$8),LOOKUP(K92,K$13:K$60,$A$13:$A$60)),"")</f>
        <v/>
      </c>
      <c r="N92" s="59" t="e">
        <f aca="false">IF(N91&gt;$F$1," ",IF(ISBLANK(O$8),IF(ISBLANK(O$7),N91+N90-N89,N91+7+N89-N91),N91+7+N88-N91))</f>
        <v>#N/A</v>
      </c>
      <c r="O92" s="60" t="e">
        <f aca="false">N92</f>
        <v>#N/A</v>
      </c>
      <c r="P92" s="61" t="str">
        <f aca="false">IFERROR(IF(_xlfn.IFNA(LOOKUP(N92,N$13:N$60,$A$13:$A$60)="",ISERROR(LOOKUP(N92,N$13:N$60,$A$13:$A$60)="")),_xlfn.IFS(WEEKDAY(O92,2)=LOOKUP(O$5,$AI$3:$AI$14,$AH$3:$AH$14),P$5,WEEKDAY(O92,2)=LOOKUP(O$6,$AI$3:$AI$14,$AH$3:$AH$14),P$6,WEEKDAY(O92,2)=LOOKUP(O$7,$AI$3:$AI$14,$AH$3:$AH$14),P$7,WEEKDAY(O92,2)=LOOKUP(O$8,$AI$3:$AI$14,$AH$3:$AH$14),P$8),LOOKUP(N92,N$13:N$60,$A$13:$A$60)),"")</f>
        <v/>
      </c>
      <c r="Q92" s="62" t="e">
        <f aca="false">IF(Q91&gt;$F$1," ",IF(ISBLANK(R$8),IF(ISBLANK(R$7),Q91+Q90-Q89,Q91+7+Q89-Q91),Q91+7+Q88-Q91))</f>
        <v>#N/A</v>
      </c>
      <c r="R92" s="63" t="e">
        <f aca="false">Q92</f>
        <v>#N/A</v>
      </c>
      <c r="S92" s="64" t="str">
        <f aca="false">IFERROR(IF(_xlfn.IFNA(LOOKUP(Q92,Q$13:Q$60,$A$13:$A$60)="",ISERROR(LOOKUP(Q92,Q$13:Q$60,$A$13:$A$60)="")),_xlfn.IFS(WEEKDAY(R92,2)=LOOKUP(R$5,$AI$3:$AI$14,$AH$3:$AH$14),S$5,WEEKDAY(R92,2)=LOOKUP(R$6,$AI$3:$AI$14,$AH$3:$AH$14),S$6,WEEKDAY(R92,2)=LOOKUP(R$7,$AI$3:$AI$14,$AH$3:$AH$14),S$7,WEEKDAY(R92,2)=LOOKUP(R$8,$AI$3:$AI$14,$AH$3:$AH$14),S$8),LOOKUP(Q92,Q$13:Q$60,$A$13:$A$60)),"")</f>
        <v/>
      </c>
      <c r="T92" s="59" t="e">
        <f aca="false">IF(T91&gt;$F$1," ",IF(ISBLANK(U$8),IF(ISBLANK(U$7),T91+T90-T89,T91+7+T89-T91),T91+7+T88-T91))</f>
        <v>#N/A</v>
      </c>
      <c r="U92" s="60" t="e">
        <f aca="false">T92</f>
        <v>#N/A</v>
      </c>
      <c r="V92" s="61" t="str">
        <f aca="false">IFERROR(IF(_xlfn.IFNA(LOOKUP(T92,T$13:T$60,$A$13:$A$60)="",ISERROR(LOOKUP(T92,T$13:T$60,$A$13:$A$60)="")),_xlfn.IFS(WEEKDAY(U92,2)=LOOKUP(U$5,$W$3:$W$14,$V$3:$V$14),V$5,WEEKDAY(U92,2)=LOOKUP(U$6,$W$3:$W$14,$V$3:$V$14),V$6,WEEKDAY(U92,2)=LOOKUP(U$7,$W$3:$W$14,$V$3:$V$14),V$7,WEEKDAY(U92,2)=LOOKUP(U$8,$W$3:$W$14,$V$3:$V$14),V$8),LOOKUP(T92,T$13:T$60,$A$13:$A$60)),"")</f>
        <v/>
      </c>
      <c r="W92" s="62" t="e">
        <f aca="false">IF(W91&gt;$F$1," ",IF(ISBLANK(X$8),IF(ISBLANK(X$7),W91+W90-W89,W91+7+W89-W91),W91+7+W88-W91))</f>
        <v>#N/A</v>
      </c>
      <c r="X92" s="63" t="e">
        <f aca="false">W92</f>
        <v>#N/A</v>
      </c>
      <c r="Y92" s="64" t="str">
        <f aca="false">IFERROR(IF(_xlfn.IFNA(LOOKUP(W92,W$13:W$60,$A$13:$A$60)="",ISERROR(LOOKUP(W92,W$13:W$60,$A$13:$A$60)="")),_xlfn.IFS(WEEKDAY(X92,2)=LOOKUP(X$5,$W$3:$W$14,$V$3:$V$14),Y$5,WEEKDAY(X92,2)=LOOKUP(X$6,$W$3:$W$14,$V$3:$V$14),Y$6,WEEKDAY(X92,2)=LOOKUP(X$7,$W$3:$W$14,$V$3:$V$14),Y$7,WEEKDAY(X92,2)=LOOKUP(X$8,$W$3:$W$14,$V$3:$V$14),Y$8),LOOKUP(W92,W$13:W$60,$A$13:$A$60)),"")</f>
        <v/>
      </c>
      <c r="Z92" s="59" t="e">
        <f aca="false">IF(Z91&gt;$F$1," ",IF(ISBLANK(AA$8),IF(ISBLANK(AA$7),Z91+Z90-Z89,Z91+7+Z89-Z91),Z91+7+Z88-Z91))</f>
        <v>#N/A</v>
      </c>
      <c r="AA92" s="60" t="e">
        <f aca="false">Z92</f>
        <v>#N/A</v>
      </c>
      <c r="AB92" s="61" t="str">
        <f aca="false">IFERROR(IF(_xlfn.IFNA(LOOKUP(Z92,Z$13:Z$60,$A$13:$A$60)="",ISERROR(LOOKUP(Z92,Z$13:Z$60,$A$13:$A$60)="")),_xlfn.IFS(WEEKDAY(AA92,2)=LOOKUP(AA$5,$W$3:$W$14,$V$3:$V$14),AB$5,WEEKDAY(AA92,2)=LOOKUP(AA$6,$W$3:$W$14,$V$3:$V$14),AB$6,WEEKDAY(AA92,2)=LOOKUP(AA$7,$W$3:$W$14,$V$3:$V$14),AB$7,WEEKDAY(AA92,2)=LOOKUP(AA$8,$W$3:$W$14,$V$3:$V$14),AB$8),LOOKUP(Z92,Z$13:Z$60,$A$13:$A$60)),"")</f>
        <v/>
      </c>
      <c r="AC92" s="62" t="e">
        <f aca="false">IF(AC91&gt;$F$1," ",IF(ISBLANK(AD$8),IF(ISBLANK(AD$7),AC91+AC90-AC89,AC91+7+AC89-AC91),AC91+7+AC88-AC91))</f>
        <v>#N/A</v>
      </c>
      <c r="AD92" s="63" t="e">
        <f aca="false">AC92</f>
        <v>#N/A</v>
      </c>
      <c r="AE92" s="64" t="str">
        <f aca="false">IFERROR(IF(_xlfn.IFNA(LOOKUP(AC92,AC$13:AC$60,$A$13:$A$60)="",ISERROR(LOOKUP(AC92,AC$13:AC$60,$A$13:$A$60)="")),_xlfn.IFS(WEEKDAY(AD92,2)=LOOKUP(AD$5,$W$3:$W$14,$V$3:$V$14),AE$5,WEEKDAY(AD92,2)=LOOKUP(AD$6,$W$3:$W$14,$V$3:$V$14),AE$6,WEEKDAY(AD92,2)=LOOKUP(AD$7,$W$3:$W$14,$V$3:$V$14),AE$7,WEEKDAY(AD92,2)=LOOKUP(AD$8,$W$3:$W$14,$V$3:$V$14),AE$8),LOOKUP(AC92,AC$13:AC$60,$A$13:$A$60)),"")</f>
        <v/>
      </c>
      <c r="AH92" s="41"/>
    </row>
    <row r="93" customFormat="false" ht="14.65" hidden="false" customHeight="false" outlineLevel="0" collapsed="false">
      <c r="B93" s="59" t="n">
        <f aca="false">IF(B92&gt;$F$1," ",IF(ISBLANK(C$8),IF(ISBLANK(C$7),B92+B91-B90,B92+7+B90-B92),B92+7+B89-B92))</f>
        <v>43621</v>
      </c>
      <c r="C93" s="60" t="n">
        <f aca="false">B93</f>
        <v>43621</v>
      </c>
      <c r="D93" s="61" t="n">
        <f aca="false">IFERROR(IF(_xlfn.IFNA(LOOKUP(B93,B$13:B$60,$A$13:$A$60)="",ISERROR(LOOKUP(B93,B$13:B$60,$A$13:$A$60)="")),_xlfn.IFS(WEEKDAY(C93,2)=LOOKUP(C$5,$AI$3:$AI$14,$AH$3:$AH$14),D$5,WEEKDAY(C93,2)=LOOKUP(C$6,$AI$3:$AI$14,$AH$3:$AH$14),D$6,WEEKDAY(C93,2)=LOOKUP(C$7,$AI$3:$AI$14,$AH$3:$AH$14),D$7,WEEKDAY(C93,2)=LOOKUP(C$8,$AI$3:$AI$14,$AH$3:$AH$14),D$8),LOOKUP(B93,B$13:B$60,$A$13:$A$60)),"")</f>
        <v>2</v>
      </c>
      <c r="E93" s="62" t="e">
        <f aca="false">IF(E92&gt;$F$1," ",IF(ISBLANK(F$8),IF(ISBLANK(F$7),E92+E91-E90,E92+7+E90-E92),E92+7+E89-E92))</f>
        <v>#N/A</v>
      </c>
      <c r="F93" s="63" t="e">
        <f aca="false">E93</f>
        <v>#N/A</v>
      </c>
      <c r="G93" s="64" t="str">
        <f aca="false">IFERROR(IF(_xlfn.IFNA(LOOKUP(E93,E$13:E$60,$A$13:$A$60)="",ISERROR(LOOKUP(E93,E$13:E$60,$A$13:$A$60)="")),_xlfn.IFS(WEEKDAY(F93,2)=LOOKUP(F$5,$AI$3:$AI$14,$AH$3:$AH$14),G$5,WEEKDAY(F93,2)=LOOKUP(F$6,$AI$3:$AI$14,$AH$3:$AH$14),G$6,WEEKDAY(F93,2)=LOOKUP(F$7,$AI$3:$AI$14,$AH$3:$AH$14),G$7,WEEKDAY(F93,2)=LOOKUP(F$8,$AI$3:$AI$14,$AH$3:$AH$14),G$8),LOOKUP(E93,E$13:E$60,$A$13:$A$60)),"")</f>
        <v/>
      </c>
      <c r="H93" s="59" t="e">
        <f aca="false">IF(H92&gt;$F$1," ",IF(ISBLANK(I$8),IF(ISBLANK(I$7),H92+H91-H90,H92+7+H90-H92),H92+7+H89-H92))</f>
        <v>#N/A</v>
      </c>
      <c r="I93" s="60" t="e">
        <f aca="false">H93</f>
        <v>#N/A</v>
      </c>
      <c r="J93" s="61" t="str">
        <f aca="false">IFERROR(IF(_xlfn.IFNA(LOOKUP(H93,H$13:H$60,$A$13:$A$60)="",ISERROR(LOOKUP(H93,H$13:H$60,$A$13:$A$60)="")),_xlfn.IFS(WEEKDAY(I93,2)=LOOKUP(I$5,$AI$3:$AI$14,$AH$3:$AH$14),J$5,WEEKDAY(I93,2)=LOOKUP(I$6,$AI$3:$AI$14,$AH$3:$AH$14),J$6,WEEKDAY(I93,2)=LOOKUP(I$7,$AI$3:$AI$14,$AH$3:$AH$14),J$7,WEEKDAY(I93,2)=LOOKUP(I$8,$AI$3:$AI$14,$AH$3:$AH$14),J$8),LOOKUP(H93,H$13:H$60,$A$13:$A$60)),"")</f>
        <v/>
      </c>
      <c r="K93" s="62" t="e">
        <f aca="false">IF(K92&gt;$F$1," ",IF(ISBLANK(L$8),IF(ISBLANK(L$7),K92+K91-K90,K92+7+K90-K92),K92+7+K89-K92))</f>
        <v>#N/A</v>
      </c>
      <c r="L93" s="63" t="e">
        <f aca="false">K93</f>
        <v>#N/A</v>
      </c>
      <c r="M93" s="64" t="str">
        <f aca="false">IFERROR(IF(_xlfn.IFNA(LOOKUP(K93,K$13:K$60,$A$13:$A$60)="",ISERROR(LOOKUP(K93,K$13:K$60,$A$13:$A$60)="")),_xlfn.IFS(WEEKDAY(L93,2)=LOOKUP(L$5,$AI$3:$AI$14,$AH$3:$AH$14),M$5,WEEKDAY(L93,2)=LOOKUP(L$6,$AI$3:$AI$14,$AH$3:$AH$14),M$6,WEEKDAY(L93,2)=LOOKUP(L$7,$AI$3:$AI$14,$AH$3:$AH$14),M$7,WEEKDAY(L93,2)=LOOKUP(L$8,$AI$3:$AI$14,$AH$3:$AH$14),M$8),LOOKUP(K93,K$13:K$60,$A$13:$A$60)),"")</f>
        <v/>
      </c>
      <c r="N93" s="59" t="e">
        <f aca="false">IF(N92&gt;$F$1," ",IF(ISBLANK(O$8),IF(ISBLANK(O$7),N92+N91-N90,N92+7+N90-N92),N92+7+N89-N92))</f>
        <v>#N/A</v>
      </c>
      <c r="O93" s="60" t="e">
        <f aca="false">N93</f>
        <v>#N/A</v>
      </c>
      <c r="P93" s="61" t="str">
        <f aca="false">IFERROR(IF(_xlfn.IFNA(LOOKUP(N93,N$13:N$60,$A$13:$A$60)="",ISERROR(LOOKUP(N93,N$13:N$60,$A$13:$A$60)="")),_xlfn.IFS(WEEKDAY(O93,2)=LOOKUP(O$5,$AI$3:$AI$14,$AH$3:$AH$14),P$5,WEEKDAY(O93,2)=LOOKUP(O$6,$AI$3:$AI$14,$AH$3:$AH$14),P$6,WEEKDAY(O93,2)=LOOKUP(O$7,$AI$3:$AI$14,$AH$3:$AH$14),P$7,WEEKDAY(O93,2)=LOOKUP(O$8,$AI$3:$AI$14,$AH$3:$AH$14),P$8),LOOKUP(N93,N$13:N$60,$A$13:$A$60)),"")</f>
        <v/>
      </c>
      <c r="Q93" s="62" t="e">
        <f aca="false">IF(Q92&gt;$F$1," ",IF(ISBLANK(R$8),IF(ISBLANK(R$7),Q92+Q91-Q90,Q92+7+Q90-Q92),Q92+7+Q89-Q92))</f>
        <v>#N/A</v>
      </c>
      <c r="R93" s="63" t="e">
        <f aca="false">Q93</f>
        <v>#N/A</v>
      </c>
      <c r="S93" s="64" t="str">
        <f aca="false">IFERROR(IF(_xlfn.IFNA(LOOKUP(Q93,Q$13:Q$60,$A$13:$A$60)="",ISERROR(LOOKUP(Q93,Q$13:Q$60,$A$13:$A$60)="")),_xlfn.IFS(WEEKDAY(R93,2)=LOOKUP(R$5,$AI$3:$AI$14,$AH$3:$AH$14),S$5,WEEKDAY(R93,2)=LOOKUP(R$6,$AI$3:$AI$14,$AH$3:$AH$14),S$6,WEEKDAY(R93,2)=LOOKUP(R$7,$AI$3:$AI$14,$AH$3:$AH$14),S$7,WEEKDAY(R93,2)=LOOKUP(R$8,$AI$3:$AI$14,$AH$3:$AH$14),S$8),LOOKUP(Q93,Q$13:Q$60,$A$13:$A$60)),"")</f>
        <v/>
      </c>
      <c r="T93" s="59" t="e">
        <f aca="false">IF(T92&gt;$F$1," ",IF(ISBLANK(U$8),IF(ISBLANK(U$7),T92+T91-T90,T92+7+T90-T92),T92+7+T89-T92))</f>
        <v>#N/A</v>
      </c>
      <c r="U93" s="60" t="e">
        <f aca="false">T93</f>
        <v>#N/A</v>
      </c>
      <c r="V93" s="61" t="str">
        <f aca="false">IFERROR(IF(_xlfn.IFNA(LOOKUP(T93,T$13:T$60,$A$13:$A$60)="",ISERROR(LOOKUP(T93,T$13:T$60,$A$13:$A$60)="")),_xlfn.IFS(WEEKDAY(U93,2)=LOOKUP(U$5,$W$3:$W$14,$V$3:$V$14),V$5,WEEKDAY(U93,2)=LOOKUP(U$6,$W$3:$W$14,$V$3:$V$14),V$6,WEEKDAY(U93,2)=LOOKUP(U$7,$W$3:$W$14,$V$3:$V$14),V$7,WEEKDAY(U93,2)=LOOKUP(U$8,$W$3:$W$14,$V$3:$V$14),V$8),LOOKUP(T93,T$13:T$60,$A$13:$A$60)),"")</f>
        <v/>
      </c>
      <c r="W93" s="62" t="e">
        <f aca="false">IF(W92&gt;$F$1," ",IF(ISBLANK(X$8),IF(ISBLANK(X$7),W92+W91-W90,W92+7+W90-W92),W92+7+W89-W92))</f>
        <v>#N/A</v>
      </c>
      <c r="X93" s="63" t="e">
        <f aca="false">W93</f>
        <v>#N/A</v>
      </c>
      <c r="Y93" s="64" t="str">
        <f aca="false">IFERROR(IF(_xlfn.IFNA(LOOKUP(W93,W$13:W$60,$A$13:$A$60)="",ISERROR(LOOKUP(W93,W$13:W$60,$A$13:$A$60)="")),_xlfn.IFS(WEEKDAY(X93,2)=LOOKUP(X$5,$W$3:$W$14,$V$3:$V$14),Y$5,WEEKDAY(X93,2)=LOOKUP(X$6,$W$3:$W$14,$V$3:$V$14),Y$6,WEEKDAY(X93,2)=LOOKUP(X$7,$W$3:$W$14,$V$3:$V$14),Y$7,WEEKDAY(X93,2)=LOOKUP(X$8,$W$3:$W$14,$V$3:$V$14),Y$8),LOOKUP(W93,W$13:W$60,$A$13:$A$60)),"")</f>
        <v/>
      </c>
      <c r="Z93" s="59" t="e">
        <f aca="false">IF(Z92&gt;$F$1," ",IF(ISBLANK(AA$8),IF(ISBLANK(AA$7),Z92+Z91-Z90,Z92+7+Z90-Z92),Z92+7+Z89-Z92))</f>
        <v>#N/A</v>
      </c>
      <c r="AA93" s="60" t="e">
        <f aca="false">Z93</f>
        <v>#N/A</v>
      </c>
      <c r="AB93" s="61" t="str">
        <f aca="false">IFERROR(IF(_xlfn.IFNA(LOOKUP(Z93,Z$13:Z$60,$A$13:$A$60)="",ISERROR(LOOKUP(Z93,Z$13:Z$60,$A$13:$A$60)="")),_xlfn.IFS(WEEKDAY(AA93,2)=LOOKUP(AA$5,$W$3:$W$14,$V$3:$V$14),AB$5,WEEKDAY(AA93,2)=LOOKUP(AA$6,$W$3:$W$14,$V$3:$V$14),AB$6,WEEKDAY(AA93,2)=LOOKUP(AA$7,$W$3:$W$14,$V$3:$V$14),AB$7,WEEKDAY(AA93,2)=LOOKUP(AA$8,$W$3:$W$14,$V$3:$V$14),AB$8),LOOKUP(Z93,Z$13:Z$60,$A$13:$A$60)),"")</f>
        <v/>
      </c>
      <c r="AC93" s="62" t="e">
        <f aca="false">IF(AC92&gt;$F$1," ",IF(ISBLANK(AD$8),IF(ISBLANK(AD$7),AC92+AC91-AC90,AC92+7+AC90-AC92),AC92+7+AC89-AC92))</f>
        <v>#N/A</v>
      </c>
      <c r="AD93" s="63" t="e">
        <f aca="false">AC93</f>
        <v>#N/A</v>
      </c>
      <c r="AE93" s="64" t="str">
        <f aca="false">IFERROR(IF(_xlfn.IFNA(LOOKUP(AC93,AC$13:AC$60,$A$13:$A$60)="",ISERROR(LOOKUP(AC93,AC$13:AC$60,$A$13:$A$60)="")),_xlfn.IFS(WEEKDAY(AD93,2)=LOOKUP(AD$5,$W$3:$W$14,$V$3:$V$14),AE$5,WEEKDAY(AD93,2)=LOOKUP(AD$6,$W$3:$W$14,$V$3:$V$14),AE$6,WEEKDAY(AD93,2)=LOOKUP(AD$7,$W$3:$W$14,$V$3:$V$14),AE$7,WEEKDAY(AD93,2)=LOOKUP(AD$8,$W$3:$W$14,$V$3:$V$14),AE$8),LOOKUP(AC93,AC$13:AC$60,$A$13:$A$60)),"")</f>
        <v/>
      </c>
      <c r="AH93" s="41"/>
    </row>
    <row r="94" customFormat="false" ht="14.65" hidden="false" customHeight="false" outlineLevel="0" collapsed="false">
      <c r="B94" s="59" t="n">
        <f aca="false">IF(B93&gt;$F$1," ",IF(ISBLANK(C$8),IF(ISBLANK(C$7),B93+B92-B91,B93+7+B91-B93),B93+7+B90-B93))</f>
        <v>43622</v>
      </c>
      <c r="C94" s="60" t="n">
        <f aca="false">B94</f>
        <v>43622</v>
      </c>
      <c r="D94" s="61" t="n">
        <f aca="false">IFERROR(IF(_xlfn.IFNA(LOOKUP(B94,B$13:B$60,$A$13:$A$60)="",ISERROR(LOOKUP(B94,B$13:B$60,$A$13:$A$60)="")),_xlfn.IFS(WEEKDAY(C94,2)=LOOKUP(C$5,$AI$3:$AI$14,$AH$3:$AH$14),D$5,WEEKDAY(C94,2)=LOOKUP(C$6,$AI$3:$AI$14,$AH$3:$AH$14),D$6,WEEKDAY(C94,2)=LOOKUP(C$7,$AI$3:$AI$14,$AH$3:$AH$14),D$7,WEEKDAY(C94,2)=LOOKUP(C$8,$AI$3:$AI$14,$AH$3:$AH$14),D$8),LOOKUP(B94,B$13:B$60,$A$13:$A$60)),"")</f>
        <v>2</v>
      </c>
      <c r="E94" s="62" t="e">
        <f aca="false">IF(E93&gt;$F$1," ",IF(ISBLANK(F$8),IF(ISBLANK(F$7),E93+E92-E91,E93+7+E91-E93),E93+7+E90-E93))</f>
        <v>#N/A</v>
      </c>
      <c r="F94" s="63" t="e">
        <f aca="false">E94</f>
        <v>#N/A</v>
      </c>
      <c r="G94" s="64" t="str">
        <f aca="false">IFERROR(IF(_xlfn.IFNA(LOOKUP(E94,E$13:E$60,$A$13:$A$60)="",ISERROR(LOOKUP(E94,E$13:E$60,$A$13:$A$60)="")),_xlfn.IFS(WEEKDAY(F94,2)=LOOKUP(F$5,$AI$3:$AI$14,$AH$3:$AH$14),G$5,WEEKDAY(F94,2)=LOOKUP(F$6,$AI$3:$AI$14,$AH$3:$AH$14),G$6,WEEKDAY(F94,2)=LOOKUP(F$7,$AI$3:$AI$14,$AH$3:$AH$14),G$7,WEEKDAY(F94,2)=LOOKUP(F$8,$AI$3:$AI$14,$AH$3:$AH$14),G$8),LOOKUP(E94,E$13:E$60,$A$13:$A$60)),"")</f>
        <v/>
      </c>
      <c r="H94" s="59" t="e">
        <f aca="false">IF(H93&gt;$F$1," ",IF(ISBLANK(I$8),IF(ISBLANK(I$7),H93+H92-H91,H93+7+H91-H93),H93+7+H90-H93))</f>
        <v>#N/A</v>
      </c>
      <c r="I94" s="60" t="e">
        <f aca="false">H94</f>
        <v>#N/A</v>
      </c>
      <c r="J94" s="61" t="str">
        <f aca="false">IFERROR(IF(_xlfn.IFNA(LOOKUP(H94,H$13:H$60,$A$13:$A$60)="",ISERROR(LOOKUP(H94,H$13:H$60,$A$13:$A$60)="")),_xlfn.IFS(WEEKDAY(I94,2)=LOOKUP(I$5,$AI$3:$AI$14,$AH$3:$AH$14),J$5,WEEKDAY(I94,2)=LOOKUP(I$6,$AI$3:$AI$14,$AH$3:$AH$14),J$6,WEEKDAY(I94,2)=LOOKUP(I$7,$AI$3:$AI$14,$AH$3:$AH$14),J$7,WEEKDAY(I94,2)=LOOKUP(I$8,$AI$3:$AI$14,$AH$3:$AH$14),J$8),LOOKUP(H94,H$13:H$60,$A$13:$A$60)),"")</f>
        <v/>
      </c>
      <c r="K94" s="62" t="e">
        <f aca="false">IF(K93&gt;$F$1," ",IF(ISBLANK(L$8),IF(ISBLANK(L$7),K93+K92-K91,K93+7+K91-K93),K93+7+K90-K93))</f>
        <v>#N/A</v>
      </c>
      <c r="L94" s="63" t="e">
        <f aca="false">K94</f>
        <v>#N/A</v>
      </c>
      <c r="M94" s="64" t="str">
        <f aca="false">IFERROR(IF(_xlfn.IFNA(LOOKUP(K94,K$13:K$60,$A$13:$A$60)="",ISERROR(LOOKUP(K94,K$13:K$60,$A$13:$A$60)="")),_xlfn.IFS(WEEKDAY(L94,2)=LOOKUP(L$5,$AI$3:$AI$14,$AH$3:$AH$14),M$5,WEEKDAY(L94,2)=LOOKUP(L$6,$AI$3:$AI$14,$AH$3:$AH$14),M$6,WEEKDAY(L94,2)=LOOKUP(L$7,$AI$3:$AI$14,$AH$3:$AH$14),M$7,WEEKDAY(L94,2)=LOOKUP(L$8,$AI$3:$AI$14,$AH$3:$AH$14),M$8),LOOKUP(K94,K$13:K$60,$A$13:$A$60)),"")</f>
        <v/>
      </c>
      <c r="N94" s="59" t="e">
        <f aca="false">IF(N93&gt;$F$1," ",IF(ISBLANK(O$8),IF(ISBLANK(O$7),N93+N92-N91,N93+7+N91-N93),N93+7+N90-N93))</f>
        <v>#N/A</v>
      </c>
      <c r="O94" s="60" t="e">
        <f aca="false">N94</f>
        <v>#N/A</v>
      </c>
      <c r="P94" s="61" t="str">
        <f aca="false">IFERROR(IF(_xlfn.IFNA(LOOKUP(N94,N$13:N$60,$A$13:$A$60)="",ISERROR(LOOKUP(N94,N$13:N$60,$A$13:$A$60)="")),_xlfn.IFS(WEEKDAY(O94,2)=LOOKUP(O$5,$AI$3:$AI$14,$AH$3:$AH$14),P$5,WEEKDAY(O94,2)=LOOKUP(O$6,$AI$3:$AI$14,$AH$3:$AH$14),P$6,WEEKDAY(O94,2)=LOOKUP(O$7,$AI$3:$AI$14,$AH$3:$AH$14),P$7,WEEKDAY(O94,2)=LOOKUP(O$8,$AI$3:$AI$14,$AH$3:$AH$14),P$8),LOOKUP(N94,N$13:N$60,$A$13:$A$60)),"")</f>
        <v/>
      </c>
      <c r="Q94" s="62" t="e">
        <f aca="false">IF(Q93&gt;$F$1," ",IF(ISBLANK(R$8),IF(ISBLANK(R$7),Q93+Q92-Q91,Q93+7+Q91-Q93),Q93+7+Q90-Q93))</f>
        <v>#N/A</v>
      </c>
      <c r="R94" s="63" t="e">
        <f aca="false">Q94</f>
        <v>#N/A</v>
      </c>
      <c r="S94" s="64" t="str">
        <f aca="false">IFERROR(IF(_xlfn.IFNA(LOOKUP(Q94,Q$13:Q$60,$A$13:$A$60)="",ISERROR(LOOKUP(Q94,Q$13:Q$60,$A$13:$A$60)="")),_xlfn.IFS(WEEKDAY(R94,2)=LOOKUP(R$5,$AI$3:$AI$14,$AH$3:$AH$14),S$5,WEEKDAY(R94,2)=LOOKUP(R$6,$AI$3:$AI$14,$AH$3:$AH$14),S$6,WEEKDAY(R94,2)=LOOKUP(R$7,$AI$3:$AI$14,$AH$3:$AH$14),S$7,WEEKDAY(R94,2)=LOOKUP(R$8,$AI$3:$AI$14,$AH$3:$AH$14),S$8),LOOKUP(Q94,Q$13:Q$60,$A$13:$A$60)),"")</f>
        <v/>
      </c>
      <c r="T94" s="59" t="e">
        <f aca="false">IF(T93&gt;$F$1," ",IF(ISBLANK(U$8),IF(ISBLANK(U$7),T93+T92-T91,T93+7+T91-T93),T93+7+T90-T93))</f>
        <v>#N/A</v>
      </c>
      <c r="U94" s="60" t="e">
        <f aca="false">T94</f>
        <v>#N/A</v>
      </c>
      <c r="V94" s="61" t="str">
        <f aca="false">IFERROR(IF(_xlfn.IFNA(LOOKUP(T94,T$13:T$60,$A$13:$A$60)="",ISERROR(LOOKUP(T94,T$13:T$60,$A$13:$A$60)="")),_xlfn.IFS(WEEKDAY(U94,2)=LOOKUP(U$5,$W$3:$W$14,$V$3:$V$14),V$5,WEEKDAY(U94,2)=LOOKUP(U$6,$W$3:$W$14,$V$3:$V$14),V$6,WEEKDAY(U94,2)=LOOKUP(U$7,$W$3:$W$14,$V$3:$V$14),V$7,WEEKDAY(U94,2)=LOOKUP(U$8,$W$3:$W$14,$V$3:$V$14),V$8),LOOKUP(T94,T$13:T$60,$A$13:$A$60)),"")</f>
        <v/>
      </c>
      <c r="W94" s="62" t="e">
        <f aca="false">IF(W93&gt;$F$1," ",IF(ISBLANK(X$8),IF(ISBLANK(X$7),W93+W92-W91,W93+7+W91-W93),W93+7+W90-W93))</f>
        <v>#N/A</v>
      </c>
      <c r="X94" s="63" t="e">
        <f aca="false">W94</f>
        <v>#N/A</v>
      </c>
      <c r="Y94" s="64" t="str">
        <f aca="false">IFERROR(IF(_xlfn.IFNA(LOOKUP(W94,W$13:W$60,$A$13:$A$60)="",ISERROR(LOOKUP(W94,W$13:W$60,$A$13:$A$60)="")),_xlfn.IFS(WEEKDAY(X94,2)=LOOKUP(X$5,$W$3:$W$14,$V$3:$V$14),Y$5,WEEKDAY(X94,2)=LOOKUP(X$6,$W$3:$W$14,$V$3:$V$14),Y$6,WEEKDAY(X94,2)=LOOKUP(X$7,$W$3:$W$14,$V$3:$V$14),Y$7,WEEKDAY(X94,2)=LOOKUP(X$8,$W$3:$W$14,$V$3:$V$14),Y$8),LOOKUP(W94,W$13:W$60,$A$13:$A$60)),"")</f>
        <v/>
      </c>
      <c r="Z94" s="59" t="e">
        <f aca="false">IF(Z93&gt;$F$1," ",IF(ISBLANK(AA$8),IF(ISBLANK(AA$7),Z93+Z92-Z91,Z93+7+Z91-Z93),Z93+7+Z90-Z93))</f>
        <v>#N/A</v>
      </c>
      <c r="AA94" s="60" t="e">
        <f aca="false">Z94</f>
        <v>#N/A</v>
      </c>
      <c r="AB94" s="61" t="str">
        <f aca="false">IFERROR(IF(_xlfn.IFNA(LOOKUP(Z94,Z$13:Z$60,$A$13:$A$60)="",ISERROR(LOOKUP(Z94,Z$13:Z$60,$A$13:$A$60)="")),_xlfn.IFS(WEEKDAY(AA94,2)=LOOKUP(AA$5,$W$3:$W$14,$V$3:$V$14),AB$5,WEEKDAY(AA94,2)=LOOKUP(AA$6,$W$3:$W$14,$V$3:$V$14),AB$6,WEEKDAY(AA94,2)=LOOKUP(AA$7,$W$3:$W$14,$V$3:$V$14),AB$7,WEEKDAY(AA94,2)=LOOKUP(AA$8,$W$3:$W$14,$V$3:$V$14),AB$8),LOOKUP(Z94,Z$13:Z$60,$A$13:$A$60)),"")</f>
        <v/>
      </c>
      <c r="AC94" s="62" t="e">
        <f aca="false">IF(AC93&gt;$F$1," ",IF(ISBLANK(AD$8),IF(ISBLANK(AD$7),AC93+AC92-AC91,AC93+7+AC91-AC93),AC93+7+AC90-AC93))</f>
        <v>#N/A</v>
      </c>
      <c r="AD94" s="63" t="e">
        <f aca="false">AC94</f>
        <v>#N/A</v>
      </c>
      <c r="AE94" s="64" t="str">
        <f aca="false">IFERROR(IF(_xlfn.IFNA(LOOKUP(AC94,AC$13:AC$60,$A$13:$A$60)="",ISERROR(LOOKUP(AC94,AC$13:AC$60,$A$13:$A$60)="")),_xlfn.IFS(WEEKDAY(AD94,2)=LOOKUP(AD$5,$W$3:$W$14,$V$3:$V$14),AE$5,WEEKDAY(AD94,2)=LOOKUP(AD$6,$W$3:$W$14,$V$3:$V$14),AE$6,WEEKDAY(AD94,2)=LOOKUP(AD$7,$W$3:$W$14,$V$3:$V$14),AE$7,WEEKDAY(AD94,2)=LOOKUP(AD$8,$W$3:$W$14,$V$3:$V$14),AE$8),LOOKUP(AC94,AC$13:AC$60,$A$13:$A$60)),"")</f>
        <v/>
      </c>
      <c r="AH94" s="41"/>
    </row>
    <row r="95" customFormat="false" ht="14.65" hidden="false" customHeight="false" outlineLevel="0" collapsed="false">
      <c r="B95" s="59" t="n">
        <f aca="false">IF(B94&gt;$F$1," ",IF(ISBLANK(C$8),IF(ISBLANK(C$7),B94+B93-B92,B94+7+B92-B94),B94+7+B91-B94))</f>
        <v>43625</v>
      </c>
      <c r="C95" s="60" t="n">
        <f aca="false">B95</f>
        <v>43625</v>
      </c>
      <c r="D95" s="61" t="n">
        <f aca="false">IFERROR(IF(_xlfn.IFNA(LOOKUP(B95,B$13:B$60,$A$13:$A$60)="",ISERROR(LOOKUP(B95,B$13:B$60,$A$13:$A$60)="")),_xlfn.IFS(WEEKDAY(C95,2)=LOOKUP(C$5,$AI$3:$AI$14,$AH$3:$AH$14),D$5,WEEKDAY(C95,2)=LOOKUP(C$6,$AI$3:$AI$14,$AH$3:$AH$14),D$6,WEEKDAY(C95,2)=LOOKUP(C$7,$AI$3:$AI$14,$AH$3:$AH$14),D$7,WEEKDAY(C95,2)=LOOKUP(C$8,$AI$3:$AI$14,$AH$3:$AH$14),D$8),LOOKUP(B95,B$13:B$60,$A$13:$A$60)),"")</f>
        <v>1</v>
      </c>
      <c r="E95" s="62" t="e">
        <f aca="false">IF(E94&gt;$F$1," ",IF(ISBLANK(F$8),IF(ISBLANK(F$7),E94+E93-E92,E94+7+E92-E94),E94+7+E91-E94))</f>
        <v>#N/A</v>
      </c>
      <c r="F95" s="63" t="e">
        <f aca="false">E95</f>
        <v>#N/A</v>
      </c>
      <c r="G95" s="64" t="str">
        <f aca="false">IFERROR(IF(_xlfn.IFNA(LOOKUP(E95,E$13:E$60,$A$13:$A$60)="",ISERROR(LOOKUP(E95,E$13:E$60,$A$13:$A$60)="")),_xlfn.IFS(WEEKDAY(F95,2)=LOOKUP(F$5,$AI$3:$AI$14,$AH$3:$AH$14),G$5,WEEKDAY(F95,2)=LOOKUP(F$6,$AI$3:$AI$14,$AH$3:$AH$14),G$6,WEEKDAY(F95,2)=LOOKUP(F$7,$AI$3:$AI$14,$AH$3:$AH$14),G$7,WEEKDAY(F95,2)=LOOKUP(F$8,$AI$3:$AI$14,$AH$3:$AH$14),G$8),LOOKUP(E95,E$13:E$60,$A$13:$A$60)),"")</f>
        <v/>
      </c>
      <c r="H95" s="59" t="e">
        <f aca="false">IF(H94&gt;$F$1," ",IF(ISBLANK(I$8),IF(ISBLANK(I$7),H94+H93-H92,H94+7+H92-H94),H94+7+H91-H94))</f>
        <v>#N/A</v>
      </c>
      <c r="I95" s="60" t="e">
        <f aca="false">H95</f>
        <v>#N/A</v>
      </c>
      <c r="J95" s="61" t="str">
        <f aca="false">IFERROR(IF(_xlfn.IFNA(LOOKUP(H95,H$13:H$60,$A$13:$A$60)="",ISERROR(LOOKUP(H95,H$13:H$60,$A$13:$A$60)="")),_xlfn.IFS(WEEKDAY(I95,2)=LOOKUP(I$5,$AI$3:$AI$14,$AH$3:$AH$14),J$5,WEEKDAY(I95,2)=LOOKUP(I$6,$AI$3:$AI$14,$AH$3:$AH$14),J$6,WEEKDAY(I95,2)=LOOKUP(I$7,$AI$3:$AI$14,$AH$3:$AH$14),J$7,WEEKDAY(I95,2)=LOOKUP(I$8,$AI$3:$AI$14,$AH$3:$AH$14),J$8),LOOKUP(H95,H$13:H$60,$A$13:$A$60)),"")</f>
        <v/>
      </c>
      <c r="K95" s="62" t="e">
        <f aca="false">IF(K94&gt;$F$1," ",IF(ISBLANK(L$8),IF(ISBLANK(L$7),K94+K93-K92,K94+7+K92-K94),K94+7+K91-K94))</f>
        <v>#N/A</v>
      </c>
      <c r="L95" s="63" t="e">
        <f aca="false">K95</f>
        <v>#N/A</v>
      </c>
      <c r="M95" s="64" t="str">
        <f aca="false">IFERROR(IF(_xlfn.IFNA(LOOKUP(K95,K$13:K$60,$A$13:$A$60)="",ISERROR(LOOKUP(K95,K$13:K$60,$A$13:$A$60)="")),_xlfn.IFS(WEEKDAY(L95,2)=LOOKUP(L$5,$AI$3:$AI$14,$AH$3:$AH$14),M$5,WEEKDAY(L95,2)=LOOKUP(L$6,$AI$3:$AI$14,$AH$3:$AH$14),M$6,WEEKDAY(L95,2)=LOOKUP(L$7,$AI$3:$AI$14,$AH$3:$AH$14),M$7,WEEKDAY(L95,2)=LOOKUP(L$8,$AI$3:$AI$14,$AH$3:$AH$14),M$8),LOOKUP(K95,K$13:K$60,$A$13:$A$60)),"")</f>
        <v/>
      </c>
      <c r="N95" s="59" t="e">
        <f aca="false">IF(N94&gt;$F$1," ",IF(ISBLANK(O$8),IF(ISBLANK(O$7),N94+N93-N92,N94+7+N92-N94),N94+7+N91-N94))</f>
        <v>#N/A</v>
      </c>
      <c r="O95" s="60" t="e">
        <f aca="false">N95</f>
        <v>#N/A</v>
      </c>
      <c r="P95" s="61" t="str">
        <f aca="false">IFERROR(IF(_xlfn.IFNA(LOOKUP(N95,N$13:N$60,$A$13:$A$60)="",ISERROR(LOOKUP(N95,N$13:N$60,$A$13:$A$60)="")),_xlfn.IFS(WEEKDAY(O95,2)=LOOKUP(O$5,$AI$3:$AI$14,$AH$3:$AH$14),P$5,WEEKDAY(O95,2)=LOOKUP(O$6,$AI$3:$AI$14,$AH$3:$AH$14),P$6,WEEKDAY(O95,2)=LOOKUP(O$7,$AI$3:$AI$14,$AH$3:$AH$14),P$7,WEEKDAY(O95,2)=LOOKUP(O$8,$AI$3:$AI$14,$AH$3:$AH$14),P$8),LOOKUP(N95,N$13:N$60,$A$13:$A$60)),"")</f>
        <v/>
      </c>
      <c r="Q95" s="62" t="e">
        <f aca="false">IF(Q94&gt;$F$1," ",IF(ISBLANK(R$8),IF(ISBLANK(R$7),Q94+Q93-Q92,Q94+7+Q92-Q94),Q94+7+Q91-Q94))</f>
        <v>#N/A</v>
      </c>
      <c r="R95" s="63" t="e">
        <f aca="false">Q95</f>
        <v>#N/A</v>
      </c>
      <c r="S95" s="64" t="str">
        <f aca="false">IFERROR(IF(_xlfn.IFNA(LOOKUP(Q95,Q$13:Q$60,$A$13:$A$60)="",ISERROR(LOOKUP(Q95,Q$13:Q$60,$A$13:$A$60)="")),_xlfn.IFS(WEEKDAY(R95,2)=LOOKUP(R$5,$AI$3:$AI$14,$AH$3:$AH$14),S$5,WEEKDAY(R95,2)=LOOKUP(R$6,$AI$3:$AI$14,$AH$3:$AH$14),S$6,WEEKDAY(R95,2)=LOOKUP(R$7,$AI$3:$AI$14,$AH$3:$AH$14),S$7,WEEKDAY(R95,2)=LOOKUP(R$8,$AI$3:$AI$14,$AH$3:$AH$14),S$8),LOOKUP(Q95,Q$13:Q$60,$A$13:$A$60)),"")</f>
        <v/>
      </c>
      <c r="T95" s="59" t="e">
        <f aca="false">IF(T94&gt;$F$1," ",IF(ISBLANK(U$8),IF(ISBLANK(U$7),T94+T93-T92,T94+7+T92-T94),T94+7+T91-T94))</f>
        <v>#N/A</v>
      </c>
      <c r="U95" s="60" t="e">
        <f aca="false">T95</f>
        <v>#N/A</v>
      </c>
      <c r="V95" s="61" t="str">
        <f aca="false">IFERROR(IF(_xlfn.IFNA(LOOKUP(T95,T$13:T$60,$A$13:$A$60)="",ISERROR(LOOKUP(T95,T$13:T$60,$A$13:$A$60)="")),_xlfn.IFS(WEEKDAY(U95,2)=LOOKUP(U$5,$W$3:$W$14,$V$3:$V$14),V$5,WEEKDAY(U95,2)=LOOKUP(U$6,$W$3:$W$14,$V$3:$V$14),V$6,WEEKDAY(U95,2)=LOOKUP(U$7,$W$3:$W$14,$V$3:$V$14),V$7,WEEKDAY(U95,2)=LOOKUP(U$8,$W$3:$W$14,$V$3:$V$14),V$8),LOOKUP(T95,T$13:T$60,$A$13:$A$60)),"")</f>
        <v/>
      </c>
      <c r="W95" s="62" t="e">
        <f aca="false">IF(W94&gt;$F$1," ",IF(ISBLANK(X$8),IF(ISBLANK(X$7),W94+W93-W92,W94+7+W92-W94),W94+7+W91-W94))</f>
        <v>#N/A</v>
      </c>
      <c r="X95" s="63" t="e">
        <f aca="false">W95</f>
        <v>#N/A</v>
      </c>
      <c r="Y95" s="64" t="str">
        <f aca="false">IFERROR(IF(_xlfn.IFNA(LOOKUP(W95,W$13:W$60,$A$13:$A$60)="",ISERROR(LOOKUP(W95,W$13:W$60,$A$13:$A$60)="")),_xlfn.IFS(WEEKDAY(X95,2)=LOOKUP(X$5,$W$3:$W$14,$V$3:$V$14),Y$5,WEEKDAY(X95,2)=LOOKUP(X$6,$W$3:$W$14,$V$3:$V$14),Y$6,WEEKDAY(X95,2)=LOOKUP(X$7,$W$3:$W$14,$V$3:$V$14),Y$7,WEEKDAY(X95,2)=LOOKUP(X$8,$W$3:$W$14,$V$3:$V$14),Y$8),LOOKUP(W95,W$13:W$60,$A$13:$A$60)),"")</f>
        <v/>
      </c>
      <c r="Z95" s="59" t="e">
        <f aca="false">IF(Z94&gt;$F$1," ",IF(ISBLANK(AA$8),IF(ISBLANK(AA$7),Z94+Z93-Z92,Z94+7+Z92-Z94),Z94+7+Z91-Z94))</f>
        <v>#N/A</v>
      </c>
      <c r="AA95" s="60" t="e">
        <f aca="false">Z95</f>
        <v>#N/A</v>
      </c>
      <c r="AB95" s="61" t="str">
        <f aca="false">IFERROR(IF(_xlfn.IFNA(LOOKUP(Z95,Z$13:Z$60,$A$13:$A$60)="",ISERROR(LOOKUP(Z95,Z$13:Z$60,$A$13:$A$60)="")),_xlfn.IFS(WEEKDAY(AA95,2)=LOOKUP(AA$5,$W$3:$W$14,$V$3:$V$14),AB$5,WEEKDAY(AA95,2)=LOOKUP(AA$6,$W$3:$W$14,$V$3:$V$14),AB$6,WEEKDAY(AA95,2)=LOOKUP(AA$7,$W$3:$W$14,$V$3:$V$14),AB$7,WEEKDAY(AA95,2)=LOOKUP(AA$8,$W$3:$W$14,$V$3:$V$14),AB$8),LOOKUP(Z95,Z$13:Z$60,$A$13:$A$60)),"")</f>
        <v/>
      </c>
      <c r="AC95" s="62" t="e">
        <f aca="false">IF(AC94&gt;$F$1," ",IF(ISBLANK(AD$8),IF(ISBLANK(AD$7),AC94+AC93-AC92,AC94+7+AC92-AC94),AC94+7+AC91-AC94))</f>
        <v>#N/A</v>
      </c>
      <c r="AD95" s="63" t="e">
        <f aca="false">AC95</f>
        <v>#N/A</v>
      </c>
      <c r="AE95" s="64" t="str">
        <f aca="false">IFERROR(IF(_xlfn.IFNA(LOOKUP(AC95,AC$13:AC$60,$A$13:$A$60)="",ISERROR(LOOKUP(AC95,AC$13:AC$60,$A$13:$A$60)="")),_xlfn.IFS(WEEKDAY(AD95,2)=LOOKUP(AD$5,$W$3:$W$14,$V$3:$V$14),AE$5,WEEKDAY(AD95,2)=LOOKUP(AD$6,$W$3:$W$14,$V$3:$V$14),AE$6,WEEKDAY(AD95,2)=LOOKUP(AD$7,$W$3:$W$14,$V$3:$V$14),AE$7,WEEKDAY(AD95,2)=LOOKUP(AD$8,$W$3:$W$14,$V$3:$V$14),AE$8),LOOKUP(AC95,AC$13:AC$60,$A$13:$A$60)),"")</f>
        <v/>
      </c>
      <c r="AH95" s="41"/>
    </row>
    <row r="96" customFormat="false" ht="14.65" hidden="false" customHeight="false" outlineLevel="0" collapsed="false">
      <c r="B96" s="59" t="n">
        <f aca="false">IF(B95&gt;$F$1," ",IF(ISBLANK(C$8),IF(ISBLANK(C$7),B95+B94-B93,B95+7+B93-B95),B95+7+B92-B95))</f>
        <v>43628</v>
      </c>
      <c r="C96" s="60" t="n">
        <f aca="false">B96</f>
        <v>43628</v>
      </c>
      <c r="D96" s="61" t="n">
        <f aca="false">IFERROR(IF(_xlfn.IFNA(LOOKUP(B96,B$13:B$60,$A$13:$A$60)="",ISERROR(LOOKUP(B96,B$13:B$60,$A$13:$A$60)="")),_xlfn.IFS(WEEKDAY(C96,2)=LOOKUP(C$5,$AI$3:$AI$14,$AH$3:$AH$14),D$5,WEEKDAY(C96,2)=LOOKUP(C$6,$AI$3:$AI$14,$AH$3:$AH$14),D$6,WEEKDAY(C96,2)=LOOKUP(C$7,$AI$3:$AI$14,$AH$3:$AH$14),D$7,WEEKDAY(C96,2)=LOOKUP(C$8,$AI$3:$AI$14,$AH$3:$AH$14),D$8),LOOKUP(B96,B$13:B$60,$A$13:$A$60)),"")</f>
        <v>2</v>
      </c>
      <c r="E96" s="62" t="e">
        <f aca="false">IF(E95&gt;$F$1," ",IF(ISBLANK(F$8),IF(ISBLANK(F$7),E95+E94-E93,E95+7+E93-E95),E95+7+E92-E95))</f>
        <v>#N/A</v>
      </c>
      <c r="F96" s="63" t="e">
        <f aca="false">E96</f>
        <v>#N/A</v>
      </c>
      <c r="G96" s="64" t="str">
        <f aca="false">IFERROR(IF(_xlfn.IFNA(LOOKUP(E96,E$13:E$60,$A$13:$A$60)="",ISERROR(LOOKUP(E96,E$13:E$60,$A$13:$A$60)="")),_xlfn.IFS(WEEKDAY(F96,2)=LOOKUP(F$5,$AI$3:$AI$14,$AH$3:$AH$14),G$5,WEEKDAY(F96,2)=LOOKUP(F$6,$AI$3:$AI$14,$AH$3:$AH$14),G$6,WEEKDAY(F96,2)=LOOKUP(F$7,$AI$3:$AI$14,$AH$3:$AH$14),G$7,WEEKDAY(F96,2)=LOOKUP(F$8,$AI$3:$AI$14,$AH$3:$AH$14),G$8),LOOKUP(E96,E$13:E$60,$A$13:$A$60)),"")</f>
        <v/>
      </c>
      <c r="H96" s="59" t="e">
        <f aca="false">IF(H95&gt;$F$1," ",IF(ISBLANK(I$8),IF(ISBLANK(I$7),H95+H94-H93,H95+7+H93-H95),H95+7+H92-H95))</f>
        <v>#N/A</v>
      </c>
      <c r="I96" s="60" t="e">
        <f aca="false">H96</f>
        <v>#N/A</v>
      </c>
      <c r="J96" s="61" t="str">
        <f aca="false">IFERROR(IF(_xlfn.IFNA(LOOKUP(H96,H$13:H$60,$A$13:$A$60)="",ISERROR(LOOKUP(H96,H$13:H$60,$A$13:$A$60)="")),_xlfn.IFS(WEEKDAY(I96,2)=LOOKUP(I$5,$AI$3:$AI$14,$AH$3:$AH$14),J$5,WEEKDAY(I96,2)=LOOKUP(I$6,$AI$3:$AI$14,$AH$3:$AH$14),J$6,WEEKDAY(I96,2)=LOOKUP(I$7,$AI$3:$AI$14,$AH$3:$AH$14),J$7,WEEKDAY(I96,2)=LOOKUP(I$8,$AI$3:$AI$14,$AH$3:$AH$14),J$8),LOOKUP(H96,H$13:H$60,$A$13:$A$60)),"")</f>
        <v/>
      </c>
      <c r="K96" s="62" t="e">
        <f aca="false">IF(K95&gt;$F$1," ",IF(ISBLANK(L$8),IF(ISBLANK(L$7),K95+K94-K93,K95+7+K93-K95),K95+7+K92-K95))</f>
        <v>#N/A</v>
      </c>
      <c r="L96" s="63" t="e">
        <f aca="false">K96</f>
        <v>#N/A</v>
      </c>
      <c r="M96" s="64" t="str">
        <f aca="false">IFERROR(IF(_xlfn.IFNA(LOOKUP(K96,K$13:K$60,$A$13:$A$60)="",ISERROR(LOOKUP(K96,K$13:K$60,$A$13:$A$60)="")),_xlfn.IFS(WEEKDAY(L96,2)=LOOKUP(L$5,$AI$3:$AI$14,$AH$3:$AH$14),M$5,WEEKDAY(L96,2)=LOOKUP(L$6,$AI$3:$AI$14,$AH$3:$AH$14),M$6,WEEKDAY(L96,2)=LOOKUP(L$7,$AI$3:$AI$14,$AH$3:$AH$14),M$7,WEEKDAY(L96,2)=LOOKUP(L$8,$AI$3:$AI$14,$AH$3:$AH$14),M$8),LOOKUP(K96,K$13:K$60,$A$13:$A$60)),"")</f>
        <v/>
      </c>
      <c r="N96" s="59" t="e">
        <f aca="false">IF(N95&gt;$F$1," ",IF(ISBLANK(O$8),IF(ISBLANK(O$7),N95+N94-N93,N95+7+N93-N95),N95+7+N92-N95))</f>
        <v>#N/A</v>
      </c>
      <c r="O96" s="60" t="e">
        <f aca="false">N96</f>
        <v>#N/A</v>
      </c>
      <c r="P96" s="61" t="str">
        <f aca="false">IFERROR(IF(_xlfn.IFNA(LOOKUP(N96,N$13:N$60,$A$13:$A$60)="",ISERROR(LOOKUP(N96,N$13:N$60,$A$13:$A$60)="")),_xlfn.IFS(WEEKDAY(O96,2)=LOOKUP(O$5,$AI$3:$AI$14,$AH$3:$AH$14),P$5,WEEKDAY(O96,2)=LOOKUP(O$6,$AI$3:$AI$14,$AH$3:$AH$14),P$6,WEEKDAY(O96,2)=LOOKUP(O$7,$AI$3:$AI$14,$AH$3:$AH$14),P$7,WEEKDAY(O96,2)=LOOKUP(O$8,$AI$3:$AI$14,$AH$3:$AH$14),P$8),LOOKUP(N96,N$13:N$60,$A$13:$A$60)),"")</f>
        <v/>
      </c>
      <c r="Q96" s="62" t="e">
        <f aca="false">IF(Q95&gt;$F$1," ",IF(ISBLANK(R$8),IF(ISBLANK(R$7),Q95+Q94-Q93,Q95+7+Q93-Q95),Q95+7+Q92-Q95))</f>
        <v>#N/A</v>
      </c>
      <c r="R96" s="63" t="e">
        <f aca="false">Q96</f>
        <v>#N/A</v>
      </c>
      <c r="S96" s="64" t="str">
        <f aca="false">IFERROR(IF(_xlfn.IFNA(LOOKUP(Q96,Q$13:Q$60,$A$13:$A$60)="",ISERROR(LOOKUP(Q96,Q$13:Q$60,$A$13:$A$60)="")),_xlfn.IFS(WEEKDAY(R96,2)=LOOKUP(R$5,$AI$3:$AI$14,$AH$3:$AH$14),S$5,WEEKDAY(R96,2)=LOOKUP(R$6,$AI$3:$AI$14,$AH$3:$AH$14),S$6,WEEKDAY(R96,2)=LOOKUP(R$7,$AI$3:$AI$14,$AH$3:$AH$14),S$7,WEEKDAY(R96,2)=LOOKUP(R$8,$AI$3:$AI$14,$AH$3:$AH$14),S$8),LOOKUP(Q96,Q$13:Q$60,$A$13:$A$60)),"")</f>
        <v/>
      </c>
      <c r="T96" s="59" t="e">
        <f aca="false">IF(T95&gt;$F$1," ",IF(ISBLANK(U$8),IF(ISBLANK(U$7),T95+T94-T93,T95+7+T93-T95),T95+7+T92-T95))</f>
        <v>#N/A</v>
      </c>
      <c r="U96" s="60" t="e">
        <f aca="false">T96</f>
        <v>#N/A</v>
      </c>
      <c r="V96" s="61" t="str">
        <f aca="false">IFERROR(IF(_xlfn.IFNA(LOOKUP(T96,T$13:T$60,$A$13:$A$60)="",ISERROR(LOOKUP(T96,T$13:T$60,$A$13:$A$60)="")),_xlfn.IFS(WEEKDAY(U96,2)=LOOKUP(U$5,$W$3:$W$14,$V$3:$V$14),V$5,WEEKDAY(U96,2)=LOOKUP(U$6,$W$3:$W$14,$V$3:$V$14),V$6,WEEKDAY(U96,2)=LOOKUP(U$7,$W$3:$W$14,$V$3:$V$14),V$7,WEEKDAY(U96,2)=LOOKUP(U$8,$W$3:$W$14,$V$3:$V$14),V$8),LOOKUP(T96,T$13:T$60,$A$13:$A$60)),"")</f>
        <v/>
      </c>
      <c r="W96" s="62" t="e">
        <f aca="false">IF(W95&gt;$F$1," ",IF(ISBLANK(X$8),IF(ISBLANK(X$7),W95+W94-W93,W95+7+W93-W95),W95+7+W92-W95))</f>
        <v>#N/A</v>
      </c>
      <c r="X96" s="63" t="e">
        <f aca="false">W96</f>
        <v>#N/A</v>
      </c>
      <c r="Y96" s="64" t="str">
        <f aca="false">IFERROR(IF(_xlfn.IFNA(LOOKUP(W96,W$13:W$60,$A$13:$A$60)="",ISERROR(LOOKUP(W96,W$13:W$60,$A$13:$A$60)="")),_xlfn.IFS(WEEKDAY(X96,2)=LOOKUP(X$5,$W$3:$W$14,$V$3:$V$14),Y$5,WEEKDAY(X96,2)=LOOKUP(X$6,$W$3:$W$14,$V$3:$V$14),Y$6,WEEKDAY(X96,2)=LOOKUP(X$7,$W$3:$W$14,$V$3:$V$14),Y$7,WEEKDAY(X96,2)=LOOKUP(X$8,$W$3:$W$14,$V$3:$V$14),Y$8),LOOKUP(W96,W$13:W$60,$A$13:$A$60)),"")</f>
        <v/>
      </c>
      <c r="Z96" s="59" t="e">
        <f aca="false">IF(Z95&gt;$F$1," ",IF(ISBLANK(AA$8),IF(ISBLANK(AA$7),Z95+Z94-Z93,Z95+7+Z93-Z95),Z95+7+Z92-Z95))</f>
        <v>#N/A</v>
      </c>
      <c r="AA96" s="60" t="e">
        <f aca="false">Z96</f>
        <v>#N/A</v>
      </c>
      <c r="AB96" s="61" t="str">
        <f aca="false">IFERROR(IF(_xlfn.IFNA(LOOKUP(Z96,Z$13:Z$60,$A$13:$A$60)="",ISERROR(LOOKUP(Z96,Z$13:Z$60,$A$13:$A$60)="")),_xlfn.IFS(WEEKDAY(AA96,2)=LOOKUP(AA$5,$W$3:$W$14,$V$3:$V$14),AB$5,WEEKDAY(AA96,2)=LOOKUP(AA$6,$W$3:$W$14,$V$3:$V$14),AB$6,WEEKDAY(AA96,2)=LOOKUP(AA$7,$W$3:$W$14,$V$3:$V$14),AB$7,WEEKDAY(AA96,2)=LOOKUP(AA$8,$W$3:$W$14,$V$3:$V$14),AB$8),LOOKUP(Z96,Z$13:Z$60,$A$13:$A$60)),"")</f>
        <v/>
      </c>
      <c r="AC96" s="62" t="e">
        <f aca="false">IF(AC95&gt;$F$1," ",IF(ISBLANK(AD$8),IF(ISBLANK(AD$7),AC95+AC94-AC93,AC95+7+AC93-AC95),AC95+7+AC92-AC95))</f>
        <v>#N/A</v>
      </c>
      <c r="AD96" s="63" t="e">
        <f aca="false">AC96</f>
        <v>#N/A</v>
      </c>
      <c r="AE96" s="64" t="str">
        <f aca="false">IFERROR(IF(_xlfn.IFNA(LOOKUP(AC96,AC$13:AC$60,$A$13:$A$60)="",ISERROR(LOOKUP(AC96,AC$13:AC$60,$A$13:$A$60)="")),_xlfn.IFS(WEEKDAY(AD96,2)=LOOKUP(AD$5,$W$3:$W$14,$V$3:$V$14),AE$5,WEEKDAY(AD96,2)=LOOKUP(AD$6,$W$3:$W$14,$V$3:$V$14),AE$6,WEEKDAY(AD96,2)=LOOKUP(AD$7,$W$3:$W$14,$V$3:$V$14),AE$7,WEEKDAY(AD96,2)=LOOKUP(AD$8,$W$3:$W$14,$V$3:$V$14),AE$8),LOOKUP(AC96,AC$13:AC$60,$A$13:$A$60)),"")</f>
        <v/>
      </c>
      <c r="AH96" s="41"/>
    </row>
    <row r="97" customFormat="false" ht="14.65" hidden="false" customHeight="false" outlineLevel="0" collapsed="false">
      <c r="B97" s="59" t="str">
        <f aca="false">IF(B96&gt;$F$1," ",IF(ISBLANK(C$8),IF(ISBLANK(C$7),B96+B95-B94,B96+7+B94-B96),B96+7+B93-B96))</f>
        <v> </v>
      </c>
      <c r="C97" s="60" t="str">
        <f aca="false">B97</f>
        <v> </v>
      </c>
      <c r="D97" s="61" t="str">
        <f aca="false">IFERROR(IF(_xlfn.IFNA(LOOKUP(B97,B$13:B$60,$A$13:$A$60)="",ISERROR(LOOKUP(B97,B$13:B$60,$A$13:$A$60)="")),_xlfn.IFS(WEEKDAY(C97,2)=LOOKUP(C$5,$AI$3:$AI$14,$AH$3:$AH$14),D$5,WEEKDAY(C97,2)=LOOKUP(C$6,$AI$3:$AI$14,$AH$3:$AH$14),D$6,WEEKDAY(C97,2)=LOOKUP(C$7,$AI$3:$AI$14,$AH$3:$AH$14),D$7,WEEKDAY(C97,2)=LOOKUP(C$8,$AI$3:$AI$14,$AH$3:$AH$14),D$8),LOOKUP(B97,B$13:B$60,$A$13:$A$60)),"")</f>
        <v/>
      </c>
      <c r="E97" s="62" t="e">
        <f aca="false">IF(E96&gt;$F$1," ",IF(ISBLANK(F$8),IF(ISBLANK(F$7),E96+E95-E94,E96+7+E94-E96),E96+7+E93-E96))</f>
        <v>#N/A</v>
      </c>
      <c r="F97" s="63" t="e">
        <f aca="false">E97</f>
        <v>#N/A</v>
      </c>
      <c r="G97" s="64" t="str">
        <f aca="false">IFERROR(IF(_xlfn.IFNA(LOOKUP(E97,E$13:E$60,$A$13:$A$60)="",ISERROR(LOOKUP(E97,E$13:E$60,$A$13:$A$60)="")),_xlfn.IFS(WEEKDAY(F97,2)=LOOKUP(F$5,$AI$3:$AI$14,$AH$3:$AH$14),G$5,WEEKDAY(F97,2)=LOOKUP(F$6,$AI$3:$AI$14,$AH$3:$AH$14),G$6,WEEKDAY(F97,2)=LOOKUP(F$7,$AI$3:$AI$14,$AH$3:$AH$14),G$7,WEEKDAY(F97,2)=LOOKUP(F$8,$AI$3:$AI$14,$AH$3:$AH$14),G$8),LOOKUP(E97,E$13:E$60,$A$13:$A$60)),"")</f>
        <v/>
      </c>
      <c r="H97" s="59" t="e">
        <f aca="false">IF(H96&gt;$F$1," ",IF(ISBLANK(I$8),IF(ISBLANK(I$7),H96+H95-H94,H96+7+H94-H96),H96+7+H93-H96))</f>
        <v>#N/A</v>
      </c>
      <c r="I97" s="60" t="e">
        <f aca="false">H97</f>
        <v>#N/A</v>
      </c>
      <c r="J97" s="61" t="str">
        <f aca="false">IFERROR(IF(_xlfn.IFNA(LOOKUP(H97,H$13:H$60,$A$13:$A$60)="",ISERROR(LOOKUP(H97,H$13:H$60,$A$13:$A$60)="")),_xlfn.IFS(WEEKDAY(I97,2)=LOOKUP(I$5,$AI$3:$AI$14,$AH$3:$AH$14),J$5,WEEKDAY(I97,2)=LOOKUP(I$6,$AI$3:$AI$14,$AH$3:$AH$14),J$6,WEEKDAY(I97,2)=LOOKUP(I$7,$AI$3:$AI$14,$AH$3:$AH$14),J$7,WEEKDAY(I97,2)=LOOKUP(I$8,$AI$3:$AI$14,$AH$3:$AH$14),J$8),LOOKUP(H97,H$13:H$60,$A$13:$A$60)),"")</f>
        <v/>
      </c>
      <c r="K97" s="62" t="e">
        <f aca="false">IF(K96&gt;$F$1," ",IF(ISBLANK(L$8),IF(ISBLANK(L$7),K96+K95-K94,K96+7+K94-K96),K96+7+K93-K96))</f>
        <v>#N/A</v>
      </c>
      <c r="L97" s="63" t="e">
        <f aca="false">K97</f>
        <v>#N/A</v>
      </c>
      <c r="M97" s="64" t="str">
        <f aca="false">IFERROR(IF(_xlfn.IFNA(LOOKUP(K97,K$13:K$60,$A$13:$A$60)="",ISERROR(LOOKUP(K97,K$13:K$60,$A$13:$A$60)="")),_xlfn.IFS(WEEKDAY(L97,2)=LOOKUP(L$5,$AI$3:$AI$14,$AH$3:$AH$14),M$5,WEEKDAY(L97,2)=LOOKUP(L$6,$AI$3:$AI$14,$AH$3:$AH$14),M$6,WEEKDAY(L97,2)=LOOKUP(L$7,$AI$3:$AI$14,$AH$3:$AH$14),M$7,WEEKDAY(L97,2)=LOOKUP(L$8,$AI$3:$AI$14,$AH$3:$AH$14),M$8),LOOKUP(K97,K$13:K$60,$A$13:$A$60)),"")</f>
        <v/>
      </c>
      <c r="N97" s="59" t="e">
        <f aca="false">IF(N96&gt;$F$1," ",IF(ISBLANK(O$8),IF(ISBLANK(O$7),N96+N95-N94,N96+7+N94-N96),N96+7+N93-N96))</f>
        <v>#N/A</v>
      </c>
      <c r="O97" s="60" t="e">
        <f aca="false">N97</f>
        <v>#N/A</v>
      </c>
      <c r="P97" s="61" t="str">
        <f aca="false">IFERROR(IF(_xlfn.IFNA(LOOKUP(N97,N$13:N$60,$A$13:$A$60)="",ISERROR(LOOKUP(N97,N$13:N$60,$A$13:$A$60)="")),_xlfn.IFS(WEEKDAY(O97,2)=LOOKUP(O$5,$AI$3:$AI$14,$AH$3:$AH$14),P$5,WEEKDAY(O97,2)=LOOKUP(O$6,$AI$3:$AI$14,$AH$3:$AH$14),P$6,WEEKDAY(O97,2)=LOOKUP(O$7,$AI$3:$AI$14,$AH$3:$AH$14),P$7,WEEKDAY(O97,2)=LOOKUP(O$8,$AI$3:$AI$14,$AH$3:$AH$14),P$8),LOOKUP(N97,N$13:N$60,$A$13:$A$60)),"")</f>
        <v/>
      </c>
      <c r="Q97" s="62" t="e">
        <f aca="false">IF(Q96&gt;$F$1," ",IF(ISBLANK(R$8),IF(ISBLANK(R$7),Q96+Q95-Q94,Q96+7+Q94-Q96),Q96+7+Q93-Q96))</f>
        <v>#N/A</v>
      </c>
      <c r="R97" s="63" t="e">
        <f aca="false">Q97</f>
        <v>#N/A</v>
      </c>
      <c r="S97" s="64" t="str">
        <f aca="false">IFERROR(IF(_xlfn.IFNA(LOOKUP(Q97,Q$13:Q$60,$A$13:$A$60)="",ISERROR(LOOKUP(Q97,Q$13:Q$60,$A$13:$A$60)="")),_xlfn.IFS(WEEKDAY(R97,2)=LOOKUP(R$5,$AI$3:$AI$14,$AH$3:$AH$14),S$5,WEEKDAY(R97,2)=LOOKUP(R$6,$AI$3:$AI$14,$AH$3:$AH$14),S$6,WEEKDAY(R97,2)=LOOKUP(R$7,$AI$3:$AI$14,$AH$3:$AH$14),S$7,WEEKDAY(R97,2)=LOOKUP(R$8,$AI$3:$AI$14,$AH$3:$AH$14),S$8),LOOKUP(Q97,Q$13:Q$60,$A$13:$A$60)),"")</f>
        <v/>
      </c>
      <c r="T97" s="59" t="e">
        <f aca="false">IF(T96&gt;$F$1," ",IF(ISBLANK(U$8),IF(ISBLANK(U$7),T96+T95-T94,T96+7+T94-T96),T96+7+T93-T96))</f>
        <v>#N/A</v>
      </c>
      <c r="U97" s="60" t="e">
        <f aca="false">T97</f>
        <v>#N/A</v>
      </c>
      <c r="V97" s="61" t="str">
        <f aca="false">IFERROR(IF(_xlfn.IFNA(LOOKUP(T97,T$13:T$60,$A$13:$A$60)="",ISERROR(LOOKUP(T97,T$13:T$60,$A$13:$A$60)="")),_xlfn.IFS(WEEKDAY(U97,2)=LOOKUP(U$5,$W$3:$W$14,$V$3:$V$14),V$5,WEEKDAY(U97,2)=LOOKUP(U$6,$W$3:$W$14,$V$3:$V$14),V$6,WEEKDAY(U97,2)=LOOKUP(U$7,$W$3:$W$14,$V$3:$V$14),V$7,WEEKDAY(U97,2)=LOOKUP(U$8,$W$3:$W$14,$V$3:$V$14),V$8),LOOKUP(T97,T$13:T$60,$A$13:$A$60)),"")</f>
        <v/>
      </c>
      <c r="W97" s="62" t="e">
        <f aca="false">IF(W96&gt;$F$1," ",IF(ISBLANK(X$8),IF(ISBLANK(X$7),W96+W95-W94,W96+7+W94-W96),W96+7+W93-W96))</f>
        <v>#N/A</v>
      </c>
      <c r="X97" s="63" t="e">
        <f aca="false">W97</f>
        <v>#N/A</v>
      </c>
      <c r="Y97" s="64" t="str">
        <f aca="false">IFERROR(IF(_xlfn.IFNA(LOOKUP(W97,W$13:W$60,$A$13:$A$60)="",ISERROR(LOOKUP(W97,W$13:W$60,$A$13:$A$60)="")),_xlfn.IFS(WEEKDAY(X97,2)=LOOKUP(X$5,$W$3:$W$14,$V$3:$V$14),Y$5,WEEKDAY(X97,2)=LOOKUP(X$6,$W$3:$W$14,$V$3:$V$14),Y$6,WEEKDAY(X97,2)=LOOKUP(X$7,$W$3:$W$14,$V$3:$V$14),Y$7,WEEKDAY(X97,2)=LOOKUP(X$8,$W$3:$W$14,$V$3:$V$14),Y$8),LOOKUP(W97,W$13:W$60,$A$13:$A$60)),"")</f>
        <v/>
      </c>
      <c r="Z97" s="59" t="e">
        <f aca="false">IF(Z96&gt;$F$1," ",IF(ISBLANK(AA$8),IF(ISBLANK(AA$7),Z96+Z95-Z94,Z96+7+Z94-Z96),Z96+7+Z93-Z96))</f>
        <v>#N/A</v>
      </c>
      <c r="AA97" s="60" t="e">
        <f aca="false">Z97</f>
        <v>#N/A</v>
      </c>
      <c r="AB97" s="61" t="str">
        <f aca="false">IFERROR(IF(_xlfn.IFNA(LOOKUP(Z97,Z$13:Z$60,$A$13:$A$60)="",ISERROR(LOOKUP(Z97,Z$13:Z$60,$A$13:$A$60)="")),_xlfn.IFS(WEEKDAY(AA97,2)=LOOKUP(AA$5,$W$3:$W$14,$V$3:$V$14),AB$5,WEEKDAY(AA97,2)=LOOKUP(AA$6,$W$3:$W$14,$V$3:$V$14),AB$6,WEEKDAY(AA97,2)=LOOKUP(AA$7,$W$3:$W$14,$V$3:$V$14),AB$7,WEEKDAY(AA97,2)=LOOKUP(AA$8,$W$3:$W$14,$V$3:$V$14),AB$8),LOOKUP(Z97,Z$13:Z$60,$A$13:$A$60)),"")</f>
        <v/>
      </c>
      <c r="AC97" s="62" t="e">
        <f aca="false">IF(AC96&gt;$F$1," ",IF(ISBLANK(AD$8),IF(ISBLANK(AD$7),AC96+AC95-AC94,AC96+7+AC94-AC96),AC96+7+AC93-AC96))</f>
        <v>#N/A</v>
      </c>
      <c r="AD97" s="63" t="e">
        <f aca="false">AC97</f>
        <v>#N/A</v>
      </c>
      <c r="AE97" s="64" t="str">
        <f aca="false">IFERROR(IF(_xlfn.IFNA(LOOKUP(AC97,AC$13:AC$60,$A$13:$A$60)="",ISERROR(LOOKUP(AC97,AC$13:AC$60,$A$13:$A$60)="")),_xlfn.IFS(WEEKDAY(AD97,2)=LOOKUP(AD$5,$W$3:$W$14,$V$3:$V$14),AE$5,WEEKDAY(AD97,2)=LOOKUP(AD$6,$W$3:$W$14,$V$3:$V$14),AE$6,WEEKDAY(AD97,2)=LOOKUP(AD$7,$W$3:$W$14,$V$3:$V$14),AE$7,WEEKDAY(AD97,2)=LOOKUP(AD$8,$W$3:$W$14,$V$3:$V$14),AE$8),LOOKUP(AC97,AC$13:AC$60,$A$13:$A$60)),"")</f>
        <v/>
      </c>
      <c r="AH97" s="41"/>
    </row>
    <row r="98" customFormat="false" ht="14.65" hidden="false" customHeight="false" outlineLevel="0" collapsed="false">
      <c r="B98" s="59" t="str">
        <f aca="false">IF(B97&gt;$F$1," ",IF(ISBLANK(C$8),IF(ISBLANK(C$7),B97+B96-B95,B97+7+B95-B97),B97+7+B94-B97))</f>
        <v> </v>
      </c>
      <c r="C98" s="60" t="str">
        <f aca="false">B98</f>
        <v> </v>
      </c>
      <c r="D98" s="61" t="str">
        <f aca="false">IFERROR(IF(_xlfn.IFNA(LOOKUP(B98,B$13:B$60,$A$13:$A$60)="",ISERROR(LOOKUP(B98,B$13:B$60,$A$13:$A$60)="")),_xlfn.IFS(WEEKDAY(C98,2)=LOOKUP(C$5,$AI$3:$AI$14,$AH$3:$AH$14),D$5,WEEKDAY(C98,2)=LOOKUP(C$6,$AI$3:$AI$14,$AH$3:$AH$14),D$6,WEEKDAY(C98,2)=LOOKUP(C$7,$AI$3:$AI$14,$AH$3:$AH$14),D$7,WEEKDAY(C98,2)=LOOKUP(C$8,$AI$3:$AI$14,$AH$3:$AH$14),D$8),LOOKUP(B98,B$13:B$60,$A$13:$A$60)),"")</f>
        <v/>
      </c>
      <c r="E98" s="62" t="e">
        <f aca="false">IF(E97&gt;$F$1," ",IF(ISBLANK(F$8),IF(ISBLANK(F$7),E97+E96-E95,E97+7+E95-E97),E97+7+E94-E97))</f>
        <v>#N/A</v>
      </c>
      <c r="F98" s="63" t="e">
        <f aca="false">E98</f>
        <v>#N/A</v>
      </c>
      <c r="G98" s="64" t="str">
        <f aca="false">IFERROR(IF(_xlfn.IFNA(LOOKUP(E98,E$13:E$60,$A$13:$A$60)="",ISERROR(LOOKUP(E98,E$13:E$60,$A$13:$A$60)="")),_xlfn.IFS(WEEKDAY(F98,2)=LOOKUP(F$5,$AI$3:$AI$14,$AH$3:$AH$14),G$5,WEEKDAY(F98,2)=LOOKUP(F$6,$AI$3:$AI$14,$AH$3:$AH$14),G$6,WEEKDAY(F98,2)=LOOKUP(F$7,$AI$3:$AI$14,$AH$3:$AH$14),G$7,WEEKDAY(F98,2)=LOOKUP(F$8,$AI$3:$AI$14,$AH$3:$AH$14),G$8),LOOKUP(E98,E$13:E$60,$A$13:$A$60)),"")</f>
        <v/>
      </c>
      <c r="H98" s="59" t="e">
        <f aca="false">IF(H97&gt;$F$1," ",IF(ISBLANK(I$8),IF(ISBLANK(I$7),H97+H96-H95,H97+7+H95-H97),H97+7+H94-H97))</f>
        <v>#N/A</v>
      </c>
      <c r="I98" s="60" t="e">
        <f aca="false">H98</f>
        <v>#N/A</v>
      </c>
      <c r="J98" s="61" t="str">
        <f aca="false">IFERROR(IF(_xlfn.IFNA(LOOKUP(H98,H$13:H$60,$A$13:$A$60)="",ISERROR(LOOKUP(H98,H$13:H$60,$A$13:$A$60)="")),_xlfn.IFS(WEEKDAY(I98,2)=LOOKUP(I$5,$AI$3:$AI$14,$AH$3:$AH$14),J$5,WEEKDAY(I98,2)=LOOKUP(I$6,$AI$3:$AI$14,$AH$3:$AH$14),J$6,WEEKDAY(I98,2)=LOOKUP(I$7,$AI$3:$AI$14,$AH$3:$AH$14),J$7,WEEKDAY(I98,2)=LOOKUP(I$8,$AI$3:$AI$14,$AH$3:$AH$14),J$8),LOOKUP(H98,H$13:H$60,$A$13:$A$60)),"")</f>
        <v/>
      </c>
      <c r="K98" s="62" t="e">
        <f aca="false">IF(K97&gt;$F$1," ",IF(ISBLANK(L$8),IF(ISBLANK(L$7),K97+K96-K95,K97+7+K95-K97),K97+7+K94-K97))</f>
        <v>#N/A</v>
      </c>
      <c r="L98" s="63" t="e">
        <f aca="false">K98</f>
        <v>#N/A</v>
      </c>
      <c r="M98" s="64" t="str">
        <f aca="false">IFERROR(IF(_xlfn.IFNA(LOOKUP(K98,K$13:K$60,$A$13:$A$60)="",ISERROR(LOOKUP(K98,K$13:K$60,$A$13:$A$60)="")),_xlfn.IFS(WEEKDAY(L98,2)=LOOKUP(L$5,$AI$3:$AI$14,$AH$3:$AH$14),M$5,WEEKDAY(L98,2)=LOOKUP(L$6,$AI$3:$AI$14,$AH$3:$AH$14),M$6,WEEKDAY(L98,2)=LOOKUP(L$7,$AI$3:$AI$14,$AH$3:$AH$14),M$7,WEEKDAY(L98,2)=LOOKUP(L$8,$AI$3:$AI$14,$AH$3:$AH$14),M$8),LOOKUP(K98,K$13:K$60,$A$13:$A$60)),"")</f>
        <v/>
      </c>
      <c r="N98" s="59" t="e">
        <f aca="false">IF(N97&gt;$F$1," ",IF(ISBLANK(O$8),IF(ISBLANK(O$7),N97+N96-N95,N97+7+N95-N97),N97+7+N94-N97))</f>
        <v>#N/A</v>
      </c>
      <c r="O98" s="60" t="e">
        <f aca="false">N98</f>
        <v>#N/A</v>
      </c>
      <c r="P98" s="61" t="str">
        <f aca="false">IFERROR(IF(_xlfn.IFNA(LOOKUP(N98,N$13:N$60,$A$13:$A$60)="",ISERROR(LOOKUP(N98,N$13:N$60,$A$13:$A$60)="")),_xlfn.IFS(WEEKDAY(O98,2)=LOOKUP(O$5,$AI$3:$AI$14,$AH$3:$AH$14),P$5,WEEKDAY(O98,2)=LOOKUP(O$6,$AI$3:$AI$14,$AH$3:$AH$14),P$6,WEEKDAY(O98,2)=LOOKUP(O$7,$AI$3:$AI$14,$AH$3:$AH$14),P$7,WEEKDAY(O98,2)=LOOKUP(O$8,$AI$3:$AI$14,$AH$3:$AH$14),P$8),LOOKUP(N98,N$13:N$60,$A$13:$A$60)),"")</f>
        <v/>
      </c>
      <c r="Q98" s="62" t="e">
        <f aca="false">IF(Q97&gt;$F$1," ",IF(ISBLANK(R$8),IF(ISBLANK(R$7),Q97+Q96-Q95,Q97+7+Q95-Q97),Q97+7+Q94-Q97))</f>
        <v>#N/A</v>
      </c>
      <c r="R98" s="63" t="e">
        <f aca="false">Q98</f>
        <v>#N/A</v>
      </c>
      <c r="S98" s="64" t="str">
        <f aca="false">IFERROR(IF(_xlfn.IFNA(LOOKUP(Q98,Q$13:Q$60,$A$13:$A$60)="",ISERROR(LOOKUP(Q98,Q$13:Q$60,$A$13:$A$60)="")),_xlfn.IFS(WEEKDAY(R98,2)=LOOKUP(R$5,$AI$3:$AI$14,$AH$3:$AH$14),S$5,WEEKDAY(R98,2)=LOOKUP(R$6,$AI$3:$AI$14,$AH$3:$AH$14),S$6,WEEKDAY(R98,2)=LOOKUP(R$7,$AI$3:$AI$14,$AH$3:$AH$14),S$7,WEEKDAY(R98,2)=LOOKUP(R$8,$AI$3:$AI$14,$AH$3:$AH$14),S$8),LOOKUP(Q98,Q$13:Q$60,$A$13:$A$60)),"")</f>
        <v/>
      </c>
      <c r="T98" s="59" t="e">
        <f aca="false">IF(T97&gt;$F$1," ",IF(ISBLANK(U$8),IF(ISBLANK(U$7),T97+T96-T95,T97+7+T95-T97),T97+7+T94-T97))</f>
        <v>#N/A</v>
      </c>
      <c r="U98" s="60" t="e">
        <f aca="false">T98</f>
        <v>#N/A</v>
      </c>
      <c r="V98" s="61" t="str">
        <f aca="false">IFERROR(IF(_xlfn.IFNA(LOOKUP(T98,T$13:T$60,$A$13:$A$60)="",ISERROR(LOOKUP(T98,T$13:T$60,$A$13:$A$60)="")),_xlfn.IFS(WEEKDAY(U98,2)=LOOKUP(U$5,$W$3:$W$14,$V$3:$V$14),V$5,WEEKDAY(U98,2)=LOOKUP(U$6,$W$3:$W$14,$V$3:$V$14),V$6,WEEKDAY(U98,2)=LOOKUP(U$7,$W$3:$W$14,$V$3:$V$14),V$7,WEEKDAY(U98,2)=LOOKUP(U$8,$W$3:$W$14,$V$3:$V$14),V$8),LOOKUP(T98,T$13:T$60,$A$13:$A$60)),"")</f>
        <v/>
      </c>
      <c r="W98" s="62" t="e">
        <f aca="false">IF(W97&gt;$F$1," ",IF(ISBLANK(X$8),IF(ISBLANK(X$7),W97+W96-W95,W97+7+W95-W97),W97+7+W94-W97))</f>
        <v>#N/A</v>
      </c>
      <c r="X98" s="63" t="e">
        <f aca="false">W98</f>
        <v>#N/A</v>
      </c>
      <c r="Y98" s="64" t="str">
        <f aca="false">IFERROR(IF(_xlfn.IFNA(LOOKUP(W98,W$13:W$60,$A$13:$A$60)="",ISERROR(LOOKUP(W98,W$13:W$60,$A$13:$A$60)="")),_xlfn.IFS(WEEKDAY(X98,2)=LOOKUP(X$5,$W$3:$W$14,$V$3:$V$14),Y$5,WEEKDAY(X98,2)=LOOKUP(X$6,$W$3:$W$14,$V$3:$V$14),Y$6,WEEKDAY(X98,2)=LOOKUP(X$7,$W$3:$W$14,$V$3:$V$14),Y$7,WEEKDAY(X98,2)=LOOKUP(X$8,$W$3:$W$14,$V$3:$V$14),Y$8),LOOKUP(W98,W$13:W$60,$A$13:$A$60)),"")</f>
        <v/>
      </c>
      <c r="Z98" s="59" t="e">
        <f aca="false">IF(Z97&gt;$F$1," ",IF(ISBLANK(AA$8),IF(ISBLANK(AA$7),Z97+Z96-Z95,Z97+7+Z95-Z97),Z97+7+Z94-Z97))</f>
        <v>#N/A</v>
      </c>
      <c r="AA98" s="60" t="e">
        <f aca="false">Z98</f>
        <v>#N/A</v>
      </c>
      <c r="AB98" s="61" t="str">
        <f aca="false">IFERROR(IF(_xlfn.IFNA(LOOKUP(Z98,Z$13:Z$60,$A$13:$A$60)="",ISERROR(LOOKUP(Z98,Z$13:Z$60,$A$13:$A$60)="")),_xlfn.IFS(WEEKDAY(AA98,2)=LOOKUP(AA$5,$W$3:$W$14,$V$3:$V$14),AB$5,WEEKDAY(AA98,2)=LOOKUP(AA$6,$W$3:$W$14,$V$3:$V$14),AB$6,WEEKDAY(AA98,2)=LOOKUP(AA$7,$W$3:$W$14,$V$3:$V$14),AB$7,WEEKDAY(AA98,2)=LOOKUP(AA$8,$W$3:$W$14,$V$3:$V$14),AB$8),LOOKUP(Z98,Z$13:Z$60,$A$13:$A$60)),"")</f>
        <v/>
      </c>
      <c r="AC98" s="62" t="e">
        <f aca="false">IF(AC97&gt;$F$1," ",IF(ISBLANK(AD$8),IF(ISBLANK(AD$7),AC97+AC96-AC95,AC97+7+AC95-AC97),AC97+7+AC94-AC97))</f>
        <v>#N/A</v>
      </c>
      <c r="AD98" s="63" t="e">
        <f aca="false">AC98</f>
        <v>#N/A</v>
      </c>
      <c r="AE98" s="64" t="str">
        <f aca="false">IFERROR(IF(_xlfn.IFNA(LOOKUP(AC98,AC$13:AC$60,$A$13:$A$60)="",ISERROR(LOOKUP(AC98,AC$13:AC$60,$A$13:$A$60)="")),_xlfn.IFS(WEEKDAY(AD98,2)=LOOKUP(AD$5,$W$3:$W$14,$V$3:$V$14),AE$5,WEEKDAY(AD98,2)=LOOKUP(AD$6,$W$3:$W$14,$V$3:$V$14),AE$6,WEEKDAY(AD98,2)=LOOKUP(AD$7,$W$3:$W$14,$V$3:$V$14),AE$7,WEEKDAY(AD98,2)=LOOKUP(AD$8,$W$3:$W$14,$V$3:$V$14),AE$8),LOOKUP(AC98,AC$13:AC$60,$A$13:$A$60)),"")</f>
        <v/>
      </c>
      <c r="AH98" s="41"/>
    </row>
    <row r="99" customFormat="false" ht="14.65" hidden="false" customHeight="false" outlineLevel="0" collapsed="false">
      <c r="B99" s="59" t="str">
        <f aca="false">IF(B98&gt;$F$1," ",IF(ISBLANK(C$8),IF(ISBLANK(C$7),B98+B97-B96,B98+7+B96-B98),B98+7+B95-B98))</f>
        <v> </v>
      </c>
      <c r="C99" s="60" t="str">
        <f aca="false">B99</f>
        <v> </v>
      </c>
      <c r="D99" s="61" t="str">
        <f aca="false">IFERROR(IF(_xlfn.IFNA(LOOKUP(B99,B$13:B$60,$A$13:$A$60)="",ISERROR(LOOKUP(B99,B$13:B$60,$A$13:$A$60)="")),_xlfn.IFS(WEEKDAY(C99,2)=LOOKUP(C$5,$AI$3:$AI$14,$AH$3:$AH$14),D$5,WEEKDAY(C99,2)=LOOKUP(C$6,$AI$3:$AI$14,$AH$3:$AH$14),D$6,WEEKDAY(C99,2)=LOOKUP(C$7,$AI$3:$AI$14,$AH$3:$AH$14),D$7,WEEKDAY(C99,2)=LOOKUP(C$8,$AI$3:$AI$14,$AH$3:$AH$14),D$8),LOOKUP(B99,B$13:B$60,$A$13:$A$60)),"")</f>
        <v/>
      </c>
      <c r="E99" s="62" t="e">
        <f aca="false">IF(E98&gt;$F$1," ",IF(ISBLANK(F$8),IF(ISBLANK(F$7),E98+E97-E96,E98+7+E96-E98),E98+7+E95-E98))</f>
        <v>#N/A</v>
      </c>
      <c r="F99" s="63" t="e">
        <f aca="false">E99</f>
        <v>#N/A</v>
      </c>
      <c r="G99" s="64" t="str">
        <f aca="false">IFERROR(IF(_xlfn.IFNA(LOOKUP(E99,E$13:E$60,$A$13:$A$60)="",ISERROR(LOOKUP(E99,E$13:E$60,$A$13:$A$60)="")),_xlfn.IFS(WEEKDAY(F99,2)=LOOKUP(F$5,$AI$3:$AI$14,$AH$3:$AH$14),G$5,WEEKDAY(F99,2)=LOOKUP(F$6,$AI$3:$AI$14,$AH$3:$AH$14),G$6,WEEKDAY(F99,2)=LOOKUP(F$7,$AI$3:$AI$14,$AH$3:$AH$14),G$7,WEEKDAY(F99,2)=LOOKUP(F$8,$AI$3:$AI$14,$AH$3:$AH$14),G$8),LOOKUP(E99,E$13:E$60,$A$13:$A$60)),"")</f>
        <v/>
      </c>
      <c r="H99" s="59" t="e">
        <f aca="false">IF(H98&gt;$F$1," ",IF(ISBLANK(I$8),IF(ISBLANK(I$7),H98+H97-H96,H98+7+H96-H98),H98+7+H95-H98))</f>
        <v>#N/A</v>
      </c>
      <c r="I99" s="60" t="e">
        <f aca="false">H99</f>
        <v>#N/A</v>
      </c>
      <c r="J99" s="61" t="str">
        <f aca="false">IFERROR(IF(_xlfn.IFNA(LOOKUP(H99,H$13:H$60,$A$13:$A$60)="",ISERROR(LOOKUP(H99,H$13:H$60,$A$13:$A$60)="")),_xlfn.IFS(WEEKDAY(I99,2)=LOOKUP(I$5,$AI$3:$AI$14,$AH$3:$AH$14),J$5,WEEKDAY(I99,2)=LOOKUP(I$6,$AI$3:$AI$14,$AH$3:$AH$14),J$6,WEEKDAY(I99,2)=LOOKUP(I$7,$AI$3:$AI$14,$AH$3:$AH$14),J$7,WEEKDAY(I99,2)=LOOKUP(I$8,$AI$3:$AI$14,$AH$3:$AH$14),J$8),LOOKUP(H99,H$13:H$60,$A$13:$A$60)),"")</f>
        <v/>
      </c>
      <c r="K99" s="62" t="e">
        <f aca="false">IF(K98&gt;$F$1," ",IF(ISBLANK(L$8),IF(ISBLANK(L$7),K98+K97-K96,K98+7+K96-K98),K98+7+K95-K98))</f>
        <v>#N/A</v>
      </c>
      <c r="L99" s="63" t="e">
        <f aca="false">K99</f>
        <v>#N/A</v>
      </c>
      <c r="M99" s="64" t="str">
        <f aca="false">IFERROR(IF(_xlfn.IFNA(LOOKUP(K99,K$13:K$60,$A$13:$A$60)="",ISERROR(LOOKUP(K99,K$13:K$60,$A$13:$A$60)="")),_xlfn.IFS(WEEKDAY(L99,2)=LOOKUP(L$5,$AI$3:$AI$14,$AH$3:$AH$14),M$5,WEEKDAY(L99,2)=LOOKUP(L$6,$AI$3:$AI$14,$AH$3:$AH$14),M$6,WEEKDAY(L99,2)=LOOKUP(L$7,$AI$3:$AI$14,$AH$3:$AH$14),M$7,WEEKDAY(L99,2)=LOOKUP(L$8,$AI$3:$AI$14,$AH$3:$AH$14),M$8),LOOKUP(K99,K$13:K$60,$A$13:$A$60)),"")</f>
        <v/>
      </c>
      <c r="N99" s="59" t="e">
        <f aca="false">IF(N98&gt;$F$1," ",IF(ISBLANK(O$8),IF(ISBLANK(O$7),N98+N97-N96,N98+7+N96-N98),N98+7+N95-N98))</f>
        <v>#N/A</v>
      </c>
      <c r="O99" s="60" t="e">
        <f aca="false">N99</f>
        <v>#N/A</v>
      </c>
      <c r="P99" s="61" t="str">
        <f aca="false">IFERROR(IF(_xlfn.IFNA(LOOKUP(N99,N$13:N$60,$A$13:$A$60)="",ISERROR(LOOKUP(N99,N$13:N$60,$A$13:$A$60)="")),_xlfn.IFS(WEEKDAY(O99,2)=LOOKUP(O$5,$AI$3:$AI$14,$AH$3:$AH$14),P$5,WEEKDAY(O99,2)=LOOKUP(O$6,$AI$3:$AI$14,$AH$3:$AH$14),P$6,WEEKDAY(O99,2)=LOOKUP(O$7,$AI$3:$AI$14,$AH$3:$AH$14),P$7,WEEKDAY(O99,2)=LOOKUP(O$8,$AI$3:$AI$14,$AH$3:$AH$14),P$8),LOOKUP(N99,N$13:N$60,$A$13:$A$60)),"")</f>
        <v/>
      </c>
      <c r="Q99" s="62" t="e">
        <f aca="false">IF(Q98&gt;$F$1," ",IF(ISBLANK(R$8),IF(ISBLANK(R$7),Q98+Q97-Q96,Q98+7+Q96-Q98),Q98+7+Q95-Q98))</f>
        <v>#N/A</v>
      </c>
      <c r="R99" s="63" t="e">
        <f aca="false">Q99</f>
        <v>#N/A</v>
      </c>
      <c r="S99" s="64" t="str">
        <f aca="false">IFERROR(IF(_xlfn.IFNA(LOOKUP(Q99,Q$13:Q$60,$A$13:$A$60)="",ISERROR(LOOKUP(Q99,Q$13:Q$60,$A$13:$A$60)="")),_xlfn.IFS(WEEKDAY(R99,2)=LOOKUP(R$5,$AI$3:$AI$14,$AH$3:$AH$14),S$5,WEEKDAY(R99,2)=LOOKUP(R$6,$AI$3:$AI$14,$AH$3:$AH$14),S$6,WEEKDAY(R99,2)=LOOKUP(R$7,$AI$3:$AI$14,$AH$3:$AH$14),S$7,WEEKDAY(R99,2)=LOOKUP(R$8,$AI$3:$AI$14,$AH$3:$AH$14),S$8),LOOKUP(Q99,Q$13:Q$60,$A$13:$A$60)),"")</f>
        <v/>
      </c>
      <c r="T99" s="59" t="e">
        <f aca="false">IF(T98&gt;$F$1," ",IF(ISBLANK(U$8),IF(ISBLANK(U$7),T98+T97-T96,T98+7+T96-T98),T98+7+T95-T98))</f>
        <v>#N/A</v>
      </c>
      <c r="U99" s="60" t="e">
        <f aca="false">T99</f>
        <v>#N/A</v>
      </c>
      <c r="V99" s="61" t="str">
        <f aca="false">IFERROR(IF(_xlfn.IFNA(LOOKUP(T99,T$13:T$60,$A$13:$A$60)="",ISERROR(LOOKUP(T99,T$13:T$60,$A$13:$A$60)="")),_xlfn.IFS(WEEKDAY(U99,2)=LOOKUP(U$5,$W$3:$W$14,$V$3:$V$14),V$5,WEEKDAY(U99,2)=LOOKUP(U$6,$W$3:$W$14,$V$3:$V$14),V$6,WEEKDAY(U99,2)=LOOKUP(U$7,$W$3:$W$14,$V$3:$V$14),V$7,WEEKDAY(U99,2)=LOOKUP(U$8,$W$3:$W$14,$V$3:$V$14),V$8),LOOKUP(T99,T$13:T$60,$A$13:$A$60)),"")</f>
        <v/>
      </c>
      <c r="W99" s="62" t="e">
        <f aca="false">IF(W98&gt;$F$1," ",IF(ISBLANK(X$8),IF(ISBLANK(X$7),W98+W97-W96,W98+7+W96-W98),W98+7+W95-W98))</f>
        <v>#N/A</v>
      </c>
      <c r="X99" s="63" t="e">
        <f aca="false">W99</f>
        <v>#N/A</v>
      </c>
      <c r="Y99" s="64" t="str">
        <f aca="false">IFERROR(IF(_xlfn.IFNA(LOOKUP(W99,W$13:W$60,$A$13:$A$60)="",ISERROR(LOOKUP(W99,W$13:W$60,$A$13:$A$60)="")),_xlfn.IFS(WEEKDAY(X99,2)=LOOKUP(X$5,$W$3:$W$14,$V$3:$V$14),Y$5,WEEKDAY(X99,2)=LOOKUP(X$6,$W$3:$W$14,$V$3:$V$14),Y$6,WEEKDAY(X99,2)=LOOKUP(X$7,$W$3:$W$14,$V$3:$V$14),Y$7,WEEKDAY(X99,2)=LOOKUP(X$8,$W$3:$W$14,$V$3:$V$14),Y$8),LOOKUP(W99,W$13:W$60,$A$13:$A$60)),"")</f>
        <v/>
      </c>
      <c r="Z99" s="59" t="e">
        <f aca="false">IF(Z98&gt;$F$1," ",IF(ISBLANK(AA$8),IF(ISBLANK(AA$7),Z98+Z97-Z96,Z98+7+Z96-Z98),Z98+7+Z95-Z98))</f>
        <v>#N/A</v>
      </c>
      <c r="AA99" s="60" t="e">
        <f aca="false">Z99</f>
        <v>#N/A</v>
      </c>
      <c r="AB99" s="61" t="str">
        <f aca="false">IFERROR(IF(_xlfn.IFNA(LOOKUP(Z99,Z$13:Z$60,$A$13:$A$60)="",ISERROR(LOOKUP(Z99,Z$13:Z$60,$A$13:$A$60)="")),_xlfn.IFS(WEEKDAY(AA99,2)=LOOKUP(AA$5,$W$3:$W$14,$V$3:$V$14),AB$5,WEEKDAY(AA99,2)=LOOKUP(AA$6,$W$3:$W$14,$V$3:$V$14),AB$6,WEEKDAY(AA99,2)=LOOKUP(AA$7,$W$3:$W$14,$V$3:$V$14),AB$7,WEEKDAY(AA99,2)=LOOKUP(AA$8,$W$3:$W$14,$V$3:$V$14),AB$8),LOOKUP(Z99,Z$13:Z$60,$A$13:$A$60)),"")</f>
        <v/>
      </c>
      <c r="AC99" s="62" t="e">
        <f aca="false">IF(AC98&gt;$F$1," ",IF(ISBLANK(AD$8),IF(ISBLANK(AD$7),AC98+AC97-AC96,AC98+7+AC96-AC98),AC98+7+AC95-AC98))</f>
        <v>#N/A</v>
      </c>
      <c r="AD99" s="63" t="e">
        <f aca="false">AC99</f>
        <v>#N/A</v>
      </c>
      <c r="AE99" s="64" t="str">
        <f aca="false">IFERROR(IF(_xlfn.IFNA(LOOKUP(AC99,AC$13:AC$60,$A$13:$A$60)="",ISERROR(LOOKUP(AC99,AC$13:AC$60,$A$13:$A$60)="")),_xlfn.IFS(WEEKDAY(AD99,2)=LOOKUP(AD$5,$W$3:$W$14,$V$3:$V$14),AE$5,WEEKDAY(AD99,2)=LOOKUP(AD$6,$W$3:$W$14,$V$3:$V$14),AE$6,WEEKDAY(AD99,2)=LOOKUP(AD$7,$W$3:$W$14,$V$3:$V$14),AE$7,WEEKDAY(AD99,2)=LOOKUP(AD$8,$W$3:$W$14,$V$3:$V$14),AE$8),LOOKUP(AC99,AC$13:AC$60,$A$13:$A$60)),"")</f>
        <v/>
      </c>
      <c r="AH99" s="41"/>
    </row>
    <row r="100" customFormat="false" ht="14.65" hidden="false" customHeight="false" outlineLevel="0" collapsed="false">
      <c r="B100" s="59" t="str">
        <f aca="false">IF(B99&gt;$F$1," ",IF(ISBLANK(C$8),IF(ISBLANK(C$7),B99+B98-B97,B99+7+B97-B99),B99+7+B96-B99))</f>
        <v> </v>
      </c>
      <c r="C100" s="60" t="str">
        <f aca="false">B100</f>
        <v> </v>
      </c>
      <c r="D100" s="61" t="str">
        <f aca="false">IFERROR(IF(_xlfn.IFNA(LOOKUP(B100,B$13:B$60,$A$13:$A$60)="",ISERROR(LOOKUP(B100,B$13:B$60,$A$13:$A$60)="")),_xlfn.IFS(WEEKDAY(C100,2)=LOOKUP(C$5,$AI$3:$AI$14,$AH$3:$AH$14),D$5,WEEKDAY(C100,2)=LOOKUP(C$6,$AI$3:$AI$14,$AH$3:$AH$14),D$6,WEEKDAY(C100,2)=LOOKUP(C$7,$AI$3:$AI$14,$AH$3:$AH$14),D$7,WEEKDAY(C100,2)=LOOKUP(C$8,$AI$3:$AI$14,$AH$3:$AH$14),D$8),LOOKUP(B100,B$13:B$60,$A$13:$A$60)),"")</f>
        <v/>
      </c>
      <c r="E100" s="62" t="e">
        <f aca="false">IF(E99&gt;$F$1," ",IF(ISBLANK(F$8),IF(ISBLANK(F$7),E99+E98-E97,E99+7+E97-E99),E99+7+E96-E99))</f>
        <v>#N/A</v>
      </c>
      <c r="F100" s="63" t="e">
        <f aca="false">E100</f>
        <v>#N/A</v>
      </c>
      <c r="G100" s="64" t="str">
        <f aca="false">IFERROR(IF(_xlfn.IFNA(LOOKUP(E100,E$13:E$60,$A$13:$A$60)="",ISERROR(LOOKUP(E100,E$13:E$60,$A$13:$A$60)="")),_xlfn.IFS(WEEKDAY(F100,2)=LOOKUP(F$5,$AI$3:$AI$14,$AH$3:$AH$14),G$5,WEEKDAY(F100,2)=LOOKUP(F$6,$AI$3:$AI$14,$AH$3:$AH$14),G$6,WEEKDAY(F100,2)=LOOKUP(F$7,$AI$3:$AI$14,$AH$3:$AH$14),G$7,WEEKDAY(F100,2)=LOOKUP(F$8,$AI$3:$AI$14,$AH$3:$AH$14),G$8),LOOKUP(E100,E$13:E$60,$A$13:$A$60)),"")</f>
        <v/>
      </c>
      <c r="H100" s="59" t="e">
        <f aca="false">IF(H99&gt;$F$1," ",IF(ISBLANK(I$8),IF(ISBLANK(I$7),H99+H98-H97,H99+7+H97-H99),H99+7+H96-H99))</f>
        <v>#N/A</v>
      </c>
      <c r="I100" s="60" t="e">
        <f aca="false">H100</f>
        <v>#N/A</v>
      </c>
      <c r="J100" s="61" t="str">
        <f aca="false">IFERROR(IF(_xlfn.IFNA(LOOKUP(H100,H$13:H$60,$A$13:$A$60)="",ISERROR(LOOKUP(H100,H$13:H$60,$A$13:$A$60)="")),_xlfn.IFS(WEEKDAY(I100,2)=LOOKUP(I$5,$AI$3:$AI$14,$AH$3:$AH$14),J$5,WEEKDAY(I100,2)=LOOKUP(I$6,$AI$3:$AI$14,$AH$3:$AH$14),J$6,WEEKDAY(I100,2)=LOOKUP(I$7,$AI$3:$AI$14,$AH$3:$AH$14),J$7,WEEKDAY(I100,2)=LOOKUP(I$8,$AI$3:$AI$14,$AH$3:$AH$14),J$8),LOOKUP(H100,H$13:H$60,$A$13:$A$60)),"")</f>
        <v/>
      </c>
      <c r="K100" s="62" t="e">
        <f aca="false">IF(K99&gt;$F$1," ",IF(ISBLANK(L$8),IF(ISBLANK(L$7),K99+K98-K97,K99+7+K97-K99),K99+7+K96-K99))</f>
        <v>#N/A</v>
      </c>
      <c r="L100" s="63" t="e">
        <f aca="false">K100</f>
        <v>#N/A</v>
      </c>
      <c r="M100" s="64" t="str">
        <f aca="false">IFERROR(IF(_xlfn.IFNA(LOOKUP(K100,K$13:K$60,$A$13:$A$60)="",ISERROR(LOOKUP(K100,K$13:K$60,$A$13:$A$60)="")),_xlfn.IFS(WEEKDAY(L100,2)=LOOKUP(L$5,$AI$3:$AI$14,$AH$3:$AH$14),M$5,WEEKDAY(L100,2)=LOOKUP(L$6,$AI$3:$AI$14,$AH$3:$AH$14),M$6,WEEKDAY(L100,2)=LOOKUP(L$7,$AI$3:$AI$14,$AH$3:$AH$14),M$7,WEEKDAY(L100,2)=LOOKUP(L$8,$AI$3:$AI$14,$AH$3:$AH$14),M$8),LOOKUP(K100,K$13:K$60,$A$13:$A$60)),"")</f>
        <v/>
      </c>
      <c r="N100" s="59" t="e">
        <f aca="false">IF(N99&gt;$F$1," ",IF(ISBLANK(O$8),IF(ISBLANK(O$7),N99+N98-N97,N99+7+N97-N99),N99+7+N96-N99))</f>
        <v>#N/A</v>
      </c>
      <c r="O100" s="60" t="e">
        <f aca="false">N100</f>
        <v>#N/A</v>
      </c>
      <c r="P100" s="61" t="str">
        <f aca="false">IFERROR(IF(_xlfn.IFNA(LOOKUP(N100,N$13:N$60,$A$13:$A$60)="",ISERROR(LOOKUP(N100,N$13:N$60,$A$13:$A$60)="")),_xlfn.IFS(WEEKDAY(O100,2)=LOOKUP(O$5,$AI$3:$AI$14,$AH$3:$AH$14),P$5,WEEKDAY(O100,2)=LOOKUP(O$6,$AI$3:$AI$14,$AH$3:$AH$14),P$6,WEEKDAY(O100,2)=LOOKUP(O$7,$AI$3:$AI$14,$AH$3:$AH$14),P$7,WEEKDAY(O100,2)=LOOKUP(O$8,$AI$3:$AI$14,$AH$3:$AH$14),P$8),LOOKUP(N100,N$13:N$60,$A$13:$A$60)),"")</f>
        <v/>
      </c>
      <c r="Q100" s="62" t="e">
        <f aca="false">IF(Q99&gt;$F$1," ",IF(ISBLANK(R$8),IF(ISBLANK(R$7),Q99+Q98-Q97,Q99+7+Q97-Q99),Q99+7+Q96-Q99))</f>
        <v>#N/A</v>
      </c>
      <c r="R100" s="63" t="e">
        <f aca="false">Q100</f>
        <v>#N/A</v>
      </c>
      <c r="S100" s="64" t="str">
        <f aca="false">IFERROR(IF(_xlfn.IFNA(LOOKUP(Q100,Q$13:Q$60,$A$13:$A$60)="",ISERROR(LOOKUP(Q100,Q$13:Q$60,$A$13:$A$60)="")),_xlfn.IFS(WEEKDAY(R100,2)=LOOKUP(R$5,$AI$3:$AI$14,$AH$3:$AH$14),S$5,WEEKDAY(R100,2)=LOOKUP(R$6,$AI$3:$AI$14,$AH$3:$AH$14),S$6,WEEKDAY(R100,2)=LOOKUP(R$7,$AI$3:$AI$14,$AH$3:$AH$14),S$7,WEEKDAY(R100,2)=LOOKUP(R$8,$AI$3:$AI$14,$AH$3:$AH$14),S$8),LOOKUP(Q100,Q$13:Q$60,$A$13:$A$60)),"")</f>
        <v/>
      </c>
      <c r="T100" s="59" t="e">
        <f aca="false">IF(T99&gt;$F$1," ",IF(ISBLANK(U$8),IF(ISBLANK(U$7),T99+T98-T97,T99+7+T97-T99),T99+7+T96-T99))</f>
        <v>#N/A</v>
      </c>
      <c r="U100" s="60" t="e">
        <f aca="false">T100</f>
        <v>#N/A</v>
      </c>
      <c r="V100" s="61" t="str">
        <f aca="false">IFERROR(IF(_xlfn.IFNA(LOOKUP(T100,T$13:T$60,$A$13:$A$60)="",ISERROR(LOOKUP(T100,T$13:T$60,$A$13:$A$60)="")),_xlfn.IFS(WEEKDAY(U100,2)=LOOKUP(U$5,$W$3:$W$14,$V$3:$V$14),V$5,WEEKDAY(U100,2)=LOOKUP(U$6,$W$3:$W$14,$V$3:$V$14),V$6,WEEKDAY(U100,2)=LOOKUP(U$7,$W$3:$W$14,$V$3:$V$14),V$7,WEEKDAY(U100,2)=LOOKUP(U$8,$W$3:$W$14,$V$3:$V$14),V$8),LOOKUP(T100,T$13:T$60,$A$13:$A$60)),"")</f>
        <v/>
      </c>
      <c r="W100" s="62" t="e">
        <f aca="false">IF(W99&gt;$F$1," ",IF(ISBLANK(X$8),IF(ISBLANK(X$7),W99+W98-W97,W99+7+W97-W99),W99+7+W96-W99))</f>
        <v>#N/A</v>
      </c>
      <c r="X100" s="63" t="e">
        <f aca="false">W100</f>
        <v>#N/A</v>
      </c>
      <c r="Y100" s="64" t="str">
        <f aca="false">IFERROR(IF(_xlfn.IFNA(LOOKUP(W100,W$13:W$60,$A$13:$A$60)="",ISERROR(LOOKUP(W100,W$13:W$60,$A$13:$A$60)="")),_xlfn.IFS(WEEKDAY(X100,2)=LOOKUP(X$5,$W$3:$W$14,$V$3:$V$14),Y$5,WEEKDAY(X100,2)=LOOKUP(X$6,$W$3:$W$14,$V$3:$V$14),Y$6,WEEKDAY(X100,2)=LOOKUP(X$7,$W$3:$W$14,$V$3:$V$14),Y$7,WEEKDAY(X100,2)=LOOKUP(X$8,$W$3:$W$14,$V$3:$V$14),Y$8),LOOKUP(W100,W$13:W$60,$A$13:$A$60)),"")</f>
        <v/>
      </c>
      <c r="Z100" s="59" t="e">
        <f aca="false">IF(Z99&gt;$F$1," ",IF(ISBLANK(AA$8),IF(ISBLANK(AA$7),Z99+Z98-Z97,Z99+7+Z97-Z99),Z99+7+Z96-Z99))</f>
        <v>#N/A</v>
      </c>
      <c r="AA100" s="60" t="e">
        <f aca="false">Z100</f>
        <v>#N/A</v>
      </c>
      <c r="AB100" s="61" t="str">
        <f aca="false">IFERROR(IF(_xlfn.IFNA(LOOKUP(Z100,Z$13:Z$60,$A$13:$A$60)="",ISERROR(LOOKUP(Z100,Z$13:Z$60,$A$13:$A$60)="")),_xlfn.IFS(WEEKDAY(AA100,2)=LOOKUP(AA$5,$W$3:$W$14,$V$3:$V$14),AB$5,WEEKDAY(AA100,2)=LOOKUP(AA$6,$W$3:$W$14,$V$3:$V$14),AB$6,WEEKDAY(AA100,2)=LOOKUP(AA$7,$W$3:$W$14,$V$3:$V$14),AB$7,WEEKDAY(AA100,2)=LOOKUP(AA$8,$W$3:$W$14,$V$3:$V$14),AB$8),LOOKUP(Z100,Z$13:Z$60,$A$13:$A$60)),"")</f>
        <v/>
      </c>
      <c r="AC100" s="62" t="e">
        <f aca="false">IF(AC99&gt;$F$1," ",IF(ISBLANK(AD$8),IF(ISBLANK(AD$7),AC99+AC98-AC97,AC99+7+AC97-AC99),AC99+7+AC96-AC99))</f>
        <v>#N/A</v>
      </c>
      <c r="AD100" s="63" t="e">
        <f aca="false">AC100</f>
        <v>#N/A</v>
      </c>
      <c r="AE100" s="64" t="str">
        <f aca="false">IFERROR(IF(_xlfn.IFNA(LOOKUP(AC100,AC$13:AC$60,$A$13:$A$60)="",ISERROR(LOOKUP(AC100,AC$13:AC$60,$A$13:$A$60)="")),_xlfn.IFS(WEEKDAY(AD100,2)=LOOKUP(AD$5,$W$3:$W$14,$V$3:$V$14),AE$5,WEEKDAY(AD100,2)=LOOKUP(AD$6,$W$3:$W$14,$V$3:$V$14),AE$6,WEEKDAY(AD100,2)=LOOKUP(AD$7,$W$3:$W$14,$V$3:$V$14),AE$7,WEEKDAY(AD100,2)=LOOKUP(AD$8,$W$3:$W$14,$V$3:$V$14),AE$8),LOOKUP(AC100,AC$13:AC$60,$A$13:$A$60)),"")</f>
        <v/>
      </c>
      <c r="AH100" s="41"/>
    </row>
    <row r="101" customFormat="false" ht="14.65" hidden="false" customHeight="false" outlineLevel="0" collapsed="false">
      <c r="B101" s="59" t="str">
        <f aca="false">IF(B100&gt;$F$1," ",IF(ISBLANK(C$8),IF(ISBLANK(C$7),B100+B99-B98,B100+7+B98-B100),B100+7+B97-B100))</f>
        <v> </v>
      </c>
      <c r="C101" s="60" t="str">
        <f aca="false">B101</f>
        <v> </v>
      </c>
      <c r="D101" s="61" t="str">
        <f aca="false">IFERROR(IF(_xlfn.IFNA(LOOKUP(B101,B$13:B$60,$A$13:$A$60)="",ISERROR(LOOKUP(B101,B$13:B$60,$A$13:$A$60)="")),_xlfn.IFS(WEEKDAY(C101,2)=LOOKUP(C$5,$AI$3:$AI$14,$AH$3:$AH$14),D$5,WEEKDAY(C101,2)=LOOKUP(C$6,$AI$3:$AI$14,$AH$3:$AH$14),D$6,WEEKDAY(C101,2)=LOOKUP(C$7,$AI$3:$AI$14,$AH$3:$AH$14),D$7,WEEKDAY(C101,2)=LOOKUP(C$8,$AI$3:$AI$14,$AH$3:$AH$14),D$8),LOOKUP(B101,B$13:B$60,$A$13:$A$60)),"")</f>
        <v/>
      </c>
      <c r="E101" s="62" t="e">
        <f aca="false">IF(E100&gt;$F$1," ",IF(ISBLANK(F$8),IF(ISBLANK(F$7),E100+E99-E98,E100+7+E98-E100),E100+7+E97-E100))</f>
        <v>#N/A</v>
      </c>
      <c r="F101" s="63" t="e">
        <f aca="false">E101</f>
        <v>#N/A</v>
      </c>
      <c r="G101" s="64" t="str">
        <f aca="false">IFERROR(IF(_xlfn.IFNA(LOOKUP(E101,E$13:E$60,$A$13:$A$60)="",ISERROR(LOOKUP(E101,E$13:E$60,$A$13:$A$60)="")),_xlfn.IFS(WEEKDAY(F101,2)=LOOKUP(F$5,$AI$3:$AI$14,$AH$3:$AH$14),G$5,WEEKDAY(F101,2)=LOOKUP(F$6,$AI$3:$AI$14,$AH$3:$AH$14),G$6,WEEKDAY(F101,2)=LOOKUP(F$7,$AI$3:$AI$14,$AH$3:$AH$14),G$7,WEEKDAY(F101,2)=LOOKUP(F$8,$AI$3:$AI$14,$AH$3:$AH$14),G$8),LOOKUP(E101,E$13:E$60,$A$13:$A$60)),"")</f>
        <v/>
      </c>
      <c r="H101" s="59" t="e">
        <f aca="false">IF(H100&gt;$F$1," ",IF(ISBLANK(I$8),IF(ISBLANK(I$7),H100+H99-H98,H100+7+H98-H100),H100+7+H97-H100))</f>
        <v>#N/A</v>
      </c>
      <c r="I101" s="60" t="e">
        <f aca="false">H101</f>
        <v>#N/A</v>
      </c>
      <c r="J101" s="61" t="str">
        <f aca="false">IFERROR(IF(_xlfn.IFNA(LOOKUP(H101,H$13:H$60,$A$13:$A$60)="",ISERROR(LOOKUP(H101,H$13:H$60,$A$13:$A$60)="")),_xlfn.IFS(WEEKDAY(I101,2)=LOOKUP(I$5,$AI$3:$AI$14,$AH$3:$AH$14),J$5,WEEKDAY(I101,2)=LOOKUP(I$6,$AI$3:$AI$14,$AH$3:$AH$14),J$6,WEEKDAY(I101,2)=LOOKUP(I$7,$AI$3:$AI$14,$AH$3:$AH$14),J$7,WEEKDAY(I101,2)=LOOKUP(I$8,$AI$3:$AI$14,$AH$3:$AH$14),J$8),LOOKUP(H101,H$13:H$60,$A$13:$A$60)),"")</f>
        <v/>
      </c>
      <c r="K101" s="62" t="e">
        <f aca="false">IF(K100&gt;$F$1," ",IF(ISBLANK(L$8),IF(ISBLANK(L$7),K100+K99-K98,K100+7+K98-K100),K100+7+K97-K100))</f>
        <v>#N/A</v>
      </c>
      <c r="L101" s="63" t="e">
        <f aca="false">K101</f>
        <v>#N/A</v>
      </c>
      <c r="M101" s="64" t="str">
        <f aca="false">IFERROR(IF(_xlfn.IFNA(LOOKUP(K101,K$13:K$60,$A$13:$A$60)="",ISERROR(LOOKUP(K101,K$13:K$60,$A$13:$A$60)="")),_xlfn.IFS(WEEKDAY(L101,2)=LOOKUP(L$5,$AI$3:$AI$14,$AH$3:$AH$14),M$5,WEEKDAY(L101,2)=LOOKUP(L$6,$AI$3:$AI$14,$AH$3:$AH$14),M$6,WEEKDAY(L101,2)=LOOKUP(L$7,$AI$3:$AI$14,$AH$3:$AH$14),M$7,WEEKDAY(L101,2)=LOOKUP(L$8,$AI$3:$AI$14,$AH$3:$AH$14),M$8),LOOKUP(K101,K$13:K$60,$A$13:$A$60)),"")</f>
        <v/>
      </c>
      <c r="N101" s="59" t="e">
        <f aca="false">IF(N100&gt;$F$1," ",IF(ISBLANK(O$8),IF(ISBLANK(O$7),N100+N99-N98,N100+7+N98-N100),N100+7+N97-N100))</f>
        <v>#N/A</v>
      </c>
      <c r="O101" s="60" t="e">
        <f aca="false">N101</f>
        <v>#N/A</v>
      </c>
      <c r="P101" s="61" t="str">
        <f aca="false">IFERROR(IF(_xlfn.IFNA(LOOKUP(N101,N$13:N$60,$A$13:$A$60)="",ISERROR(LOOKUP(N101,N$13:N$60,$A$13:$A$60)="")),_xlfn.IFS(WEEKDAY(O101,2)=LOOKUP(O$5,$AI$3:$AI$14,$AH$3:$AH$14),P$5,WEEKDAY(O101,2)=LOOKUP(O$6,$AI$3:$AI$14,$AH$3:$AH$14),P$6,WEEKDAY(O101,2)=LOOKUP(O$7,$AI$3:$AI$14,$AH$3:$AH$14),P$7,WEEKDAY(O101,2)=LOOKUP(O$8,$AI$3:$AI$14,$AH$3:$AH$14),P$8),LOOKUP(N101,N$13:N$60,$A$13:$A$60)),"")</f>
        <v/>
      </c>
      <c r="Q101" s="62" t="e">
        <f aca="false">IF(Q100&gt;$F$1," ",IF(ISBLANK(R$8),IF(ISBLANK(R$7),Q100+Q99-Q98,Q100+7+Q98-Q100),Q100+7+Q97-Q100))</f>
        <v>#N/A</v>
      </c>
      <c r="R101" s="63" t="e">
        <f aca="false">Q101</f>
        <v>#N/A</v>
      </c>
      <c r="S101" s="64" t="str">
        <f aca="false">IFERROR(IF(_xlfn.IFNA(LOOKUP(Q101,Q$13:Q$60,$A$13:$A$60)="",ISERROR(LOOKUP(Q101,Q$13:Q$60,$A$13:$A$60)="")),_xlfn.IFS(WEEKDAY(R101,2)=LOOKUP(R$5,$AI$3:$AI$14,$AH$3:$AH$14),S$5,WEEKDAY(R101,2)=LOOKUP(R$6,$AI$3:$AI$14,$AH$3:$AH$14),S$6,WEEKDAY(R101,2)=LOOKUP(R$7,$AI$3:$AI$14,$AH$3:$AH$14),S$7,WEEKDAY(R101,2)=LOOKUP(R$8,$AI$3:$AI$14,$AH$3:$AH$14),S$8),LOOKUP(Q101,Q$13:Q$60,$A$13:$A$60)),"")</f>
        <v/>
      </c>
      <c r="T101" s="59" t="e">
        <f aca="false">IF(T100&gt;$F$1," ",IF(ISBLANK(U$8),IF(ISBLANK(U$7),T100+T99-T98,T100+7+T98-T100),T100+7+T97-T100))</f>
        <v>#N/A</v>
      </c>
      <c r="U101" s="60" t="e">
        <f aca="false">T101</f>
        <v>#N/A</v>
      </c>
      <c r="V101" s="61" t="str">
        <f aca="false">IFERROR(IF(_xlfn.IFNA(LOOKUP(T101,T$13:T$60,$A$13:$A$60)="",ISERROR(LOOKUP(T101,T$13:T$60,$A$13:$A$60)="")),_xlfn.IFS(WEEKDAY(U101,2)=LOOKUP(U$5,$W$3:$W$14,$V$3:$V$14),V$5,WEEKDAY(U101,2)=LOOKUP(U$6,$W$3:$W$14,$V$3:$V$14),V$6,WEEKDAY(U101,2)=LOOKUP(U$7,$W$3:$W$14,$V$3:$V$14),V$7,WEEKDAY(U101,2)=LOOKUP(U$8,$W$3:$W$14,$V$3:$V$14),V$8),LOOKUP(T101,T$13:T$60,$A$13:$A$60)),"")</f>
        <v/>
      </c>
      <c r="W101" s="62" t="e">
        <f aca="false">IF(W100&gt;$F$1," ",IF(ISBLANK(X$8),IF(ISBLANK(X$7),W100+W99-W98,W100+7+W98-W100),W100+7+W97-W100))</f>
        <v>#N/A</v>
      </c>
      <c r="X101" s="63" t="e">
        <f aca="false">W101</f>
        <v>#N/A</v>
      </c>
      <c r="Y101" s="64" t="str">
        <f aca="false">IFERROR(IF(_xlfn.IFNA(LOOKUP(W101,W$13:W$60,$A$13:$A$60)="",ISERROR(LOOKUP(W101,W$13:W$60,$A$13:$A$60)="")),_xlfn.IFS(WEEKDAY(X101,2)=LOOKUP(X$5,$W$3:$W$14,$V$3:$V$14),Y$5,WEEKDAY(X101,2)=LOOKUP(X$6,$W$3:$W$14,$V$3:$V$14),Y$6,WEEKDAY(X101,2)=LOOKUP(X$7,$W$3:$W$14,$V$3:$V$14),Y$7,WEEKDAY(X101,2)=LOOKUP(X$8,$W$3:$W$14,$V$3:$V$14),Y$8),LOOKUP(W101,W$13:W$60,$A$13:$A$60)),"")</f>
        <v/>
      </c>
      <c r="Z101" s="59" t="e">
        <f aca="false">IF(Z100&gt;$F$1," ",IF(ISBLANK(AA$8),IF(ISBLANK(AA$7),Z100+Z99-Z98,Z100+7+Z98-Z100),Z100+7+Z97-Z100))</f>
        <v>#N/A</v>
      </c>
      <c r="AA101" s="60" t="e">
        <f aca="false">Z101</f>
        <v>#N/A</v>
      </c>
      <c r="AB101" s="61" t="str">
        <f aca="false">IFERROR(IF(_xlfn.IFNA(LOOKUP(Z101,Z$13:Z$60,$A$13:$A$60)="",ISERROR(LOOKUP(Z101,Z$13:Z$60,$A$13:$A$60)="")),_xlfn.IFS(WEEKDAY(AA101,2)=LOOKUP(AA$5,$W$3:$W$14,$V$3:$V$14),AB$5,WEEKDAY(AA101,2)=LOOKUP(AA$6,$W$3:$W$14,$V$3:$V$14),AB$6,WEEKDAY(AA101,2)=LOOKUP(AA$7,$W$3:$W$14,$V$3:$V$14),AB$7,WEEKDAY(AA101,2)=LOOKUP(AA$8,$W$3:$W$14,$V$3:$V$14),AB$8),LOOKUP(Z101,Z$13:Z$60,$A$13:$A$60)),"")</f>
        <v/>
      </c>
      <c r="AC101" s="62" t="e">
        <f aca="false">IF(AC100&gt;$F$1," ",IF(ISBLANK(AD$8),IF(ISBLANK(AD$7),AC100+AC99-AC98,AC100+7+AC98-AC100),AC100+7+AC97-AC100))</f>
        <v>#N/A</v>
      </c>
      <c r="AD101" s="63" t="e">
        <f aca="false">AC101</f>
        <v>#N/A</v>
      </c>
      <c r="AE101" s="64" t="str">
        <f aca="false">IFERROR(IF(_xlfn.IFNA(LOOKUP(AC101,AC$13:AC$60,$A$13:$A$60)="",ISERROR(LOOKUP(AC101,AC$13:AC$60,$A$13:$A$60)="")),_xlfn.IFS(WEEKDAY(AD101,2)=LOOKUP(AD$5,$W$3:$W$14,$V$3:$V$14),AE$5,WEEKDAY(AD101,2)=LOOKUP(AD$6,$W$3:$W$14,$V$3:$V$14),AE$6,WEEKDAY(AD101,2)=LOOKUP(AD$7,$W$3:$W$14,$V$3:$V$14),AE$7,WEEKDAY(AD101,2)=LOOKUP(AD$8,$W$3:$W$14,$V$3:$V$14),AE$8),LOOKUP(AC101,AC$13:AC$60,$A$13:$A$60)),"")</f>
        <v/>
      </c>
      <c r="AH101" s="41"/>
    </row>
    <row r="102" customFormat="false" ht="14.65" hidden="false" customHeight="false" outlineLevel="0" collapsed="false">
      <c r="B102" s="59" t="str">
        <f aca="false">IF(B101&gt;$F$1," ",IF(ISBLANK(C$8),IF(ISBLANK(C$7),B101+B100-B99,B101+7+B99-B101),B101+7+B98-B101))</f>
        <v> </v>
      </c>
      <c r="C102" s="60" t="str">
        <f aca="false">B102</f>
        <v> </v>
      </c>
      <c r="D102" s="61" t="str">
        <f aca="false">IFERROR(IF(_xlfn.IFNA(LOOKUP(B102,B$13:B$60,$A$13:$A$60)="",ISERROR(LOOKUP(B102,B$13:B$60,$A$13:$A$60)="")),_xlfn.IFS(WEEKDAY(C102,2)=LOOKUP(C$5,$AI$3:$AI$14,$AH$3:$AH$14),D$5,WEEKDAY(C102,2)=LOOKUP(C$6,$AI$3:$AI$14,$AH$3:$AH$14),D$6,WEEKDAY(C102,2)=LOOKUP(C$7,$AI$3:$AI$14,$AH$3:$AH$14),D$7,WEEKDAY(C102,2)=LOOKUP(C$8,$AI$3:$AI$14,$AH$3:$AH$14),D$8),LOOKUP(B102,B$13:B$60,$A$13:$A$60)),"")</f>
        <v/>
      </c>
      <c r="E102" s="62" t="e">
        <f aca="false">IF(E101&gt;$F$1," ",IF(ISBLANK(F$8),IF(ISBLANK(F$7),E101+E100-E99,E101+7+E99-E101),E101+7+E98-E101))</f>
        <v>#N/A</v>
      </c>
      <c r="F102" s="63" t="e">
        <f aca="false">E102</f>
        <v>#N/A</v>
      </c>
      <c r="G102" s="64" t="str">
        <f aca="false">IFERROR(IF(_xlfn.IFNA(LOOKUP(E102,E$13:E$60,$A$13:$A$60)="",ISERROR(LOOKUP(E102,E$13:E$60,$A$13:$A$60)="")),_xlfn.IFS(WEEKDAY(F102,2)=LOOKUP(F$5,$AI$3:$AI$14,$AH$3:$AH$14),G$5,WEEKDAY(F102,2)=LOOKUP(F$6,$AI$3:$AI$14,$AH$3:$AH$14),G$6,WEEKDAY(F102,2)=LOOKUP(F$7,$AI$3:$AI$14,$AH$3:$AH$14),G$7,WEEKDAY(F102,2)=LOOKUP(F$8,$AI$3:$AI$14,$AH$3:$AH$14),G$8),LOOKUP(E102,E$13:E$60,$A$13:$A$60)),"")</f>
        <v/>
      </c>
      <c r="H102" s="59" t="e">
        <f aca="false">IF(H101&gt;$F$1," ",IF(ISBLANK(I$8),IF(ISBLANK(I$7),H101+H100-H99,H101+7+H99-H101),H101+7+H98-H101))</f>
        <v>#N/A</v>
      </c>
      <c r="I102" s="60" t="e">
        <f aca="false">H102</f>
        <v>#N/A</v>
      </c>
      <c r="J102" s="61" t="str">
        <f aca="false">IFERROR(IF(_xlfn.IFNA(LOOKUP(H102,H$13:H$60,$A$13:$A$60)="",ISERROR(LOOKUP(H102,H$13:H$60,$A$13:$A$60)="")),_xlfn.IFS(WEEKDAY(I102,2)=LOOKUP(I$5,$AI$3:$AI$14,$AH$3:$AH$14),J$5,WEEKDAY(I102,2)=LOOKUP(I$6,$AI$3:$AI$14,$AH$3:$AH$14),J$6,WEEKDAY(I102,2)=LOOKUP(I$7,$AI$3:$AI$14,$AH$3:$AH$14),J$7,WEEKDAY(I102,2)=LOOKUP(I$8,$AI$3:$AI$14,$AH$3:$AH$14),J$8),LOOKUP(H102,H$13:H$60,$A$13:$A$60)),"")</f>
        <v/>
      </c>
      <c r="K102" s="62" t="e">
        <f aca="false">IF(K101&gt;$F$1," ",IF(ISBLANK(L$8),IF(ISBLANK(L$7),K101+K100-K99,K101+7+K99-K101),K101+7+K98-K101))</f>
        <v>#N/A</v>
      </c>
      <c r="L102" s="63" t="e">
        <f aca="false">K102</f>
        <v>#N/A</v>
      </c>
      <c r="M102" s="64" t="str">
        <f aca="false">IFERROR(IF(_xlfn.IFNA(LOOKUP(K102,K$13:K$60,$A$13:$A$60)="",ISERROR(LOOKUP(K102,K$13:K$60,$A$13:$A$60)="")),_xlfn.IFS(WEEKDAY(L102,2)=LOOKUP(L$5,$AI$3:$AI$14,$AH$3:$AH$14),M$5,WEEKDAY(L102,2)=LOOKUP(L$6,$AI$3:$AI$14,$AH$3:$AH$14),M$6,WEEKDAY(L102,2)=LOOKUP(L$7,$AI$3:$AI$14,$AH$3:$AH$14),M$7,WEEKDAY(L102,2)=LOOKUP(L$8,$AI$3:$AI$14,$AH$3:$AH$14),M$8),LOOKUP(K102,K$13:K$60,$A$13:$A$60)),"")</f>
        <v/>
      </c>
      <c r="N102" s="59" t="e">
        <f aca="false">IF(N101&gt;$F$1," ",IF(ISBLANK(O$8),IF(ISBLANK(O$7),N101+N100-N99,N101+7+N99-N101),N101+7+N98-N101))</f>
        <v>#N/A</v>
      </c>
      <c r="O102" s="60" t="e">
        <f aca="false">N102</f>
        <v>#N/A</v>
      </c>
      <c r="P102" s="61" t="str">
        <f aca="false">IFERROR(IF(_xlfn.IFNA(LOOKUP(N102,N$13:N$60,$A$13:$A$60)="",ISERROR(LOOKUP(N102,N$13:N$60,$A$13:$A$60)="")),_xlfn.IFS(WEEKDAY(O102,2)=LOOKUP(O$5,$AI$3:$AI$14,$AH$3:$AH$14),P$5,WEEKDAY(O102,2)=LOOKUP(O$6,$AI$3:$AI$14,$AH$3:$AH$14),P$6,WEEKDAY(O102,2)=LOOKUP(O$7,$AI$3:$AI$14,$AH$3:$AH$14),P$7,WEEKDAY(O102,2)=LOOKUP(O$8,$AI$3:$AI$14,$AH$3:$AH$14),P$8),LOOKUP(N102,N$13:N$60,$A$13:$A$60)),"")</f>
        <v/>
      </c>
      <c r="Q102" s="62" t="e">
        <f aca="false">IF(Q101&gt;$F$1," ",IF(ISBLANK(R$8),IF(ISBLANK(R$7),Q101+Q100-Q99,Q101+7+Q99-Q101),Q101+7+Q98-Q101))</f>
        <v>#N/A</v>
      </c>
      <c r="R102" s="63" t="e">
        <f aca="false">Q102</f>
        <v>#N/A</v>
      </c>
      <c r="S102" s="64" t="str">
        <f aca="false">IFERROR(IF(_xlfn.IFNA(LOOKUP(Q102,Q$13:Q$60,$A$13:$A$60)="",ISERROR(LOOKUP(Q102,Q$13:Q$60,$A$13:$A$60)="")),_xlfn.IFS(WEEKDAY(R102,2)=LOOKUP(R$5,$AI$3:$AI$14,$AH$3:$AH$14),S$5,WEEKDAY(R102,2)=LOOKUP(R$6,$AI$3:$AI$14,$AH$3:$AH$14),S$6,WEEKDAY(R102,2)=LOOKUP(R$7,$AI$3:$AI$14,$AH$3:$AH$14),S$7,WEEKDAY(R102,2)=LOOKUP(R$8,$AI$3:$AI$14,$AH$3:$AH$14),S$8),LOOKUP(Q102,Q$13:Q$60,$A$13:$A$60)),"")</f>
        <v/>
      </c>
      <c r="T102" s="59" t="e">
        <f aca="false">IF(T101&gt;$F$1," ",IF(ISBLANK(U$8),IF(ISBLANK(U$7),T101+T100-T99,T101+7+T99-T101),T101+7+T98-T101))</f>
        <v>#N/A</v>
      </c>
      <c r="U102" s="60" t="e">
        <f aca="false">T102</f>
        <v>#N/A</v>
      </c>
      <c r="V102" s="61" t="str">
        <f aca="false">IFERROR(IF(_xlfn.IFNA(LOOKUP(T102,T$13:T$60,$A$13:$A$60)="",ISERROR(LOOKUP(T102,T$13:T$60,$A$13:$A$60)="")),_xlfn.IFS(WEEKDAY(U102,2)=LOOKUP(U$5,$W$3:$W$14,$V$3:$V$14),V$5,WEEKDAY(U102,2)=LOOKUP(U$6,$W$3:$W$14,$V$3:$V$14),V$6,WEEKDAY(U102,2)=LOOKUP(U$7,$W$3:$W$14,$V$3:$V$14),V$7,WEEKDAY(U102,2)=LOOKUP(U$8,$W$3:$W$14,$V$3:$V$14),V$8),LOOKUP(T102,T$13:T$60,$A$13:$A$60)),"")</f>
        <v/>
      </c>
      <c r="W102" s="62" t="e">
        <f aca="false">IF(W101&gt;$F$1," ",IF(ISBLANK(X$8),IF(ISBLANK(X$7),W101+W100-W99,W101+7+W99-W101),W101+7+W98-W101))</f>
        <v>#N/A</v>
      </c>
      <c r="X102" s="63" t="e">
        <f aca="false">W102</f>
        <v>#N/A</v>
      </c>
      <c r="Y102" s="64" t="str">
        <f aca="false">IFERROR(IF(_xlfn.IFNA(LOOKUP(W102,W$13:W$60,$A$13:$A$60)="",ISERROR(LOOKUP(W102,W$13:W$60,$A$13:$A$60)="")),_xlfn.IFS(WEEKDAY(X102,2)=LOOKUP(X$5,$W$3:$W$14,$V$3:$V$14),Y$5,WEEKDAY(X102,2)=LOOKUP(X$6,$W$3:$W$14,$V$3:$V$14),Y$6,WEEKDAY(X102,2)=LOOKUP(X$7,$W$3:$W$14,$V$3:$V$14),Y$7,WEEKDAY(X102,2)=LOOKUP(X$8,$W$3:$W$14,$V$3:$V$14),Y$8),LOOKUP(W102,W$13:W$60,$A$13:$A$60)),"")</f>
        <v/>
      </c>
      <c r="Z102" s="59" t="e">
        <f aca="false">IF(Z101&gt;$F$1," ",IF(ISBLANK(AA$8),IF(ISBLANK(AA$7),Z101+Z100-Z99,Z101+7+Z99-Z101),Z101+7+Z98-Z101))</f>
        <v>#N/A</v>
      </c>
      <c r="AA102" s="60" t="e">
        <f aca="false">Z102</f>
        <v>#N/A</v>
      </c>
      <c r="AB102" s="61" t="str">
        <f aca="false">IFERROR(IF(_xlfn.IFNA(LOOKUP(Z102,Z$13:Z$60,$A$13:$A$60)="",ISERROR(LOOKUP(Z102,Z$13:Z$60,$A$13:$A$60)="")),_xlfn.IFS(WEEKDAY(AA102,2)=LOOKUP(AA$5,$W$3:$W$14,$V$3:$V$14),AB$5,WEEKDAY(AA102,2)=LOOKUP(AA$6,$W$3:$W$14,$V$3:$V$14),AB$6,WEEKDAY(AA102,2)=LOOKUP(AA$7,$W$3:$W$14,$V$3:$V$14),AB$7,WEEKDAY(AA102,2)=LOOKUP(AA$8,$W$3:$W$14,$V$3:$V$14),AB$8),LOOKUP(Z102,Z$13:Z$60,$A$13:$A$60)),"")</f>
        <v/>
      </c>
      <c r="AC102" s="62" t="e">
        <f aca="false">IF(AC101&gt;$F$1," ",IF(ISBLANK(AD$8),IF(ISBLANK(AD$7),AC101+AC100-AC99,AC101+7+AC99-AC101),AC101+7+AC98-AC101))</f>
        <v>#N/A</v>
      </c>
      <c r="AD102" s="63" t="e">
        <f aca="false">AC102</f>
        <v>#N/A</v>
      </c>
      <c r="AE102" s="64" t="str">
        <f aca="false">IFERROR(IF(_xlfn.IFNA(LOOKUP(AC102,AC$13:AC$60,$A$13:$A$60)="",ISERROR(LOOKUP(AC102,AC$13:AC$60,$A$13:$A$60)="")),_xlfn.IFS(WEEKDAY(AD102,2)=LOOKUP(AD$5,$W$3:$W$14,$V$3:$V$14),AE$5,WEEKDAY(AD102,2)=LOOKUP(AD$6,$W$3:$W$14,$V$3:$V$14),AE$6,WEEKDAY(AD102,2)=LOOKUP(AD$7,$W$3:$W$14,$V$3:$V$14),AE$7,WEEKDAY(AD102,2)=LOOKUP(AD$8,$W$3:$W$14,$V$3:$V$14),AE$8),LOOKUP(AC102,AC$13:AC$60,$A$13:$A$60)),"")</f>
        <v/>
      </c>
      <c r="AH102" s="41"/>
    </row>
    <row r="103" customFormat="false" ht="14.65" hidden="false" customHeight="false" outlineLevel="0" collapsed="false">
      <c r="B103" s="59" t="str">
        <f aca="false">IF(B102&gt;$F$1," ",IF(ISBLANK(C$8),IF(ISBLANK(C$7),B102+B101-B100,B102+7+B100-B102),B102+7+B99-B102))</f>
        <v> </v>
      </c>
      <c r="C103" s="60" t="str">
        <f aca="false">B103</f>
        <v> </v>
      </c>
      <c r="D103" s="61" t="str">
        <f aca="false">IFERROR(IF(_xlfn.IFNA(LOOKUP(B103,B$13:B$60,$A$13:$A$60)="",ISERROR(LOOKUP(B103,B$13:B$60,$A$13:$A$60)="")),_xlfn.IFS(WEEKDAY(C103,2)=LOOKUP(C$5,$AI$3:$AI$14,$AH$3:$AH$14),D$5,WEEKDAY(C103,2)=LOOKUP(C$6,$AI$3:$AI$14,$AH$3:$AH$14),D$6,WEEKDAY(C103,2)=LOOKUP(C$7,$AI$3:$AI$14,$AH$3:$AH$14),D$7,WEEKDAY(C103,2)=LOOKUP(C$8,$AI$3:$AI$14,$AH$3:$AH$14),D$8),LOOKUP(B103,B$13:B$60,$A$13:$A$60)),"")</f>
        <v/>
      </c>
      <c r="E103" s="62" t="e">
        <f aca="false">IF(E102&gt;$F$1," ",IF(ISBLANK(F$8),IF(ISBLANK(F$7),E102+E101-E100,E102+7+E100-E102),E102+7+E99-E102))</f>
        <v>#N/A</v>
      </c>
      <c r="F103" s="63" t="e">
        <f aca="false">E103</f>
        <v>#N/A</v>
      </c>
      <c r="G103" s="64" t="str">
        <f aca="false">IFERROR(IF(_xlfn.IFNA(LOOKUP(E103,E$13:E$60,$A$13:$A$60)="",ISERROR(LOOKUP(E103,E$13:E$60,$A$13:$A$60)="")),_xlfn.IFS(WEEKDAY(F103,2)=LOOKUP(F$5,$AI$3:$AI$14,$AH$3:$AH$14),G$5,WEEKDAY(F103,2)=LOOKUP(F$6,$AI$3:$AI$14,$AH$3:$AH$14),G$6,WEEKDAY(F103,2)=LOOKUP(F$7,$AI$3:$AI$14,$AH$3:$AH$14),G$7,WEEKDAY(F103,2)=LOOKUP(F$8,$AI$3:$AI$14,$AH$3:$AH$14),G$8),LOOKUP(E103,E$13:E$60,$A$13:$A$60)),"")</f>
        <v/>
      </c>
      <c r="H103" s="59" t="e">
        <f aca="false">IF(H102&gt;$F$1," ",IF(ISBLANK(I$8),IF(ISBLANK(I$7),H102+H101-H100,H102+7+H100-H102),H102+7+H99-H102))</f>
        <v>#N/A</v>
      </c>
      <c r="I103" s="60" t="e">
        <f aca="false">H103</f>
        <v>#N/A</v>
      </c>
      <c r="J103" s="61" t="str">
        <f aca="false">IFERROR(IF(_xlfn.IFNA(LOOKUP(H103,H$13:H$60,$A$13:$A$60)="",ISERROR(LOOKUP(H103,H$13:H$60,$A$13:$A$60)="")),_xlfn.IFS(WEEKDAY(I103,2)=LOOKUP(I$5,$AI$3:$AI$14,$AH$3:$AH$14),J$5,WEEKDAY(I103,2)=LOOKUP(I$6,$AI$3:$AI$14,$AH$3:$AH$14),J$6,WEEKDAY(I103,2)=LOOKUP(I$7,$AI$3:$AI$14,$AH$3:$AH$14),J$7,WEEKDAY(I103,2)=LOOKUP(I$8,$AI$3:$AI$14,$AH$3:$AH$14),J$8),LOOKUP(H103,H$13:H$60,$A$13:$A$60)),"")</f>
        <v/>
      </c>
      <c r="K103" s="62" t="e">
        <f aca="false">IF(K102&gt;$F$1," ",IF(ISBLANK(L$8),IF(ISBLANK(L$7),K102+K101-K100,K102+7+K100-K102),K102+7+K99-K102))</f>
        <v>#N/A</v>
      </c>
      <c r="L103" s="63" t="e">
        <f aca="false">K103</f>
        <v>#N/A</v>
      </c>
      <c r="M103" s="64" t="str">
        <f aca="false">IFERROR(IF(_xlfn.IFNA(LOOKUP(K103,K$13:K$60,$A$13:$A$60)="",ISERROR(LOOKUP(K103,K$13:K$60,$A$13:$A$60)="")),_xlfn.IFS(WEEKDAY(L103,2)=LOOKUP(L$5,$AI$3:$AI$14,$AH$3:$AH$14),M$5,WEEKDAY(L103,2)=LOOKUP(L$6,$AI$3:$AI$14,$AH$3:$AH$14),M$6,WEEKDAY(L103,2)=LOOKUP(L$7,$AI$3:$AI$14,$AH$3:$AH$14),M$7,WEEKDAY(L103,2)=LOOKUP(L$8,$AI$3:$AI$14,$AH$3:$AH$14),M$8),LOOKUP(K103,K$13:K$60,$A$13:$A$60)),"")</f>
        <v/>
      </c>
      <c r="N103" s="59" t="e">
        <f aca="false">IF(N102&gt;$F$1," ",IF(ISBLANK(O$8),IF(ISBLANK(O$7),N102+N101-N100,N102+7+N100-N102),N102+7+N99-N102))</f>
        <v>#N/A</v>
      </c>
      <c r="O103" s="60" t="e">
        <f aca="false">N103</f>
        <v>#N/A</v>
      </c>
      <c r="P103" s="61" t="str">
        <f aca="false">IFERROR(IF(_xlfn.IFNA(LOOKUP(N103,N$13:N$60,$A$13:$A$60)="",ISERROR(LOOKUP(N103,N$13:N$60,$A$13:$A$60)="")),_xlfn.IFS(WEEKDAY(O103,2)=LOOKUP(O$5,$AI$3:$AI$14,$AH$3:$AH$14),P$5,WEEKDAY(O103,2)=LOOKUP(O$6,$AI$3:$AI$14,$AH$3:$AH$14),P$6,WEEKDAY(O103,2)=LOOKUP(O$7,$AI$3:$AI$14,$AH$3:$AH$14),P$7,WEEKDAY(O103,2)=LOOKUP(O$8,$AI$3:$AI$14,$AH$3:$AH$14),P$8),LOOKUP(N103,N$13:N$60,$A$13:$A$60)),"")</f>
        <v/>
      </c>
      <c r="Q103" s="62" t="e">
        <f aca="false">IF(Q102&gt;$F$1," ",IF(ISBLANK(R$8),IF(ISBLANK(R$7),Q102+Q101-Q100,Q102+7+Q100-Q102),Q102+7+Q99-Q102))</f>
        <v>#N/A</v>
      </c>
      <c r="R103" s="63" t="e">
        <f aca="false">Q103</f>
        <v>#N/A</v>
      </c>
      <c r="S103" s="64" t="str">
        <f aca="false">IFERROR(IF(_xlfn.IFNA(LOOKUP(Q103,Q$13:Q$60,$A$13:$A$60)="",ISERROR(LOOKUP(Q103,Q$13:Q$60,$A$13:$A$60)="")),_xlfn.IFS(WEEKDAY(R103,2)=LOOKUP(R$5,$AI$3:$AI$14,$AH$3:$AH$14),S$5,WEEKDAY(R103,2)=LOOKUP(R$6,$AI$3:$AI$14,$AH$3:$AH$14),S$6,WEEKDAY(R103,2)=LOOKUP(R$7,$AI$3:$AI$14,$AH$3:$AH$14),S$7,WEEKDAY(R103,2)=LOOKUP(R$8,$AI$3:$AI$14,$AH$3:$AH$14),S$8),LOOKUP(Q103,Q$13:Q$60,$A$13:$A$60)),"")</f>
        <v/>
      </c>
      <c r="T103" s="59" t="e">
        <f aca="false">IF(T102&gt;$F$1," ",IF(ISBLANK(U$8),IF(ISBLANK(U$7),T102+T101-T100,T102+7+T100-T102),T102+7+T99-T102))</f>
        <v>#N/A</v>
      </c>
      <c r="U103" s="60" t="e">
        <f aca="false">T103</f>
        <v>#N/A</v>
      </c>
      <c r="V103" s="61" t="str">
        <f aca="false">IFERROR(IF(_xlfn.IFNA(LOOKUP(T103,T$13:T$60,$A$13:$A$60)="",ISERROR(LOOKUP(T103,T$13:T$60,$A$13:$A$60)="")),_xlfn.IFS(WEEKDAY(U103,2)=LOOKUP(U$5,$W$3:$W$14,$V$3:$V$14),V$5,WEEKDAY(U103,2)=LOOKUP(U$6,$W$3:$W$14,$V$3:$V$14),V$6,WEEKDAY(U103,2)=LOOKUP(U$7,$W$3:$W$14,$V$3:$V$14),V$7,WEEKDAY(U103,2)=LOOKUP(U$8,$W$3:$W$14,$V$3:$V$14),V$8),LOOKUP(T103,T$13:T$60,$A$13:$A$60)),"")</f>
        <v/>
      </c>
      <c r="W103" s="62" t="e">
        <f aca="false">IF(W102&gt;$F$1," ",IF(ISBLANK(X$8),IF(ISBLANK(X$7),W102+W101-W100,W102+7+W100-W102),W102+7+W99-W102))</f>
        <v>#N/A</v>
      </c>
      <c r="X103" s="63" t="e">
        <f aca="false">W103</f>
        <v>#N/A</v>
      </c>
      <c r="Y103" s="64" t="str">
        <f aca="false">IFERROR(IF(_xlfn.IFNA(LOOKUP(W103,W$13:W$60,$A$13:$A$60)="",ISERROR(LOOKUP(W103,W$13:W$60,$A$13:$A$60)="")),_xlfn.IFS(WEEKDAY(X103,2)=LOOKUP(X$5,$W$3:$W$14,$V$3:$V$14),Y$5,WEEKDAY(X103,2)=LOOKUP(X$6,$W$3:$W$14,$V$3:$V$14),Y$6,WEEKDAY(X103,2)=LOOKUP(X$7,$W$3:$W$14,$V$3:$V$14),Y$7,WEEKDAY(X103,2)=LOOKUP(X$8,$W$3:$W$14,$V$3:$V$14),Y$8),LOOKUP(W103,W$13:W$60,$A$13:$A$60)),"")</f>
        <v/>
      </c>
      <c r="Z103" s="59" t="e">
        <f aca="false">IF(Z102&gt;$F$1," ",IF(ISBLANK(AA$8),IF(ISBLANK(AA$7),Z102+Z101-Z100,Z102+7+Z100-Z102),Z102+7+Z99-Z102))</f>
        <v>#N/A</v>
      </c>
      <c r="AA103" s="60" t="e">
        <f aca="false">Z103</f>
        <v>#N/A</v>
      </c>
      <c r="AB103" s="61" t="str">
        <f aca="false">IFERROR(IF(_xlfn.IFNA(LOOKUP(Z103,Z$13:Z$60,$A$13:$A$60)="",ISERROR(LOOKUP(Z103,Z$13:Z$60,$A$13:$A$60)="")),_xlfn.IFS(WEEKDAY(AA103,2)=LOOKUP(AA$5,$W$3:$W$14,$V$3:$V$14),AB$5,WEEKDAY(AA103,2)=LOOKUP(AA$6,$W$3:$W$14,$V$3:$V$14),AB$6,WEEKDAY(AA103,2)=LOOKUP(AA$7,$W$3:$W$14,$V$3:$V$14),AB$7,WEEKDAY(AA103,2)=LOOKUP(AA$8,$W$3:$W$14,$V$3:$V$14),AB$8),LOOKUP(Z103,Z$13:Z$60,$A$13:$A$60)),"")</f>
        <v/>
      </c>
      <c r="AC103" s="62" t="e">
        <f aca="false">IF(AC102&gt;$F$1," ",IF(ISBLANK(AD$8),IF(ISBLANK(AD$7),AC102+AC101-AC100,AC102+7+AC100-AC102),AC102+7+AC99-AC102))</f>
        <v>#N/A</v>
      </c>
      <c r="AD103" s="63" t="e">
        <f aca="false">AC103</f>
        <v>#N/A</v>
      </c>
      <c r="AE103" s="64" t="str">
        <f aca="false">IFERROR(IF(_xlfn.IFNA(LOOKUP(AC103,AC$13:AC$60,$A$13:$A$60)="",ISERROR(LOOKUP(AC103,AC$13:AC$60,$A$13:$A$60)="")),_xlfn.IFS(WEEKDAY(AD103,2)=LOOKUP(AD$5,$W$3:$W$14,$V$3:$V$14),AE$5,WEEKDAY(AD103,2)=LOOKUP(AD$6,$W$3:$W$14,$V$3:$V$14),AE$6,WEEKDAY(AD103,2)=LOOKUP(AD$7,$W$3:$W$14,$V$3:$V$14),AE$7,WEEKDAY(AD103,2)=LOOKUP(AD$8,$W$3:$W$14,$V$3:$V$14),AE$8),LOOKUP(AC103,AC$13:AC$60,$A$13:$A$60)),"")</f>
        <v/>
      </c>
      <c r="AH103" s="41"/>
    </row>
    <row r="104" customFormat="false" ht="14.65" hidden="false" customHeight="false" outlineLevel="0" collapsed="false">
      <c r="B104" s="59" t="str">
        <f aca="false">IF(B103&gt;$F$1," ",IF(ISBLANK(C$8),IF(ISBLANK(C$7),B103+B102-B101,B103+7+B101-B103),B103+7+B100-B103))</f>
        <v> </v>
      </c>
      <c r="C104" s="60" t="str">
        <f aca="false">B104</f>
        <v> </v>
      </c>
      <c r="D104" s="61" t="str">
        <f aca="false">IFERROR(IF(_xlfn.IFNA(LOOKUP(B104,B$13:B$60,$A$13:$A$60)="",ISERROR(LOOKUP(B104,B$13:B$60,$A$13:$A$60)="")),_xlfn.IFS(WEEKDAY(C104,2)=LOOKUP(C$5,$AI$3:$AI$14,$AH$3:$AH$14),D$5,WEEKDAY(C104,2)=LOOKUP(C$6,$AI$3:$AI$14,$AH$3:$AH$14),D$6,WEEKDAY(C104,2)=LOOKUP(C$7,$AI$3:$AI$14,$AH$3:$AH$14),D$7,WEEKDAY(C104,2)=LOOKUP(C$8,$AI$3:$AI$14,$AH$3:$AH$14),D$8),LOOKUP(B104,B$13:B$60,$A$13:$A$60)),"")</f>
        <v/>
      </c>
      <c r="E104" s="62" t="e">
        <f aca="false">IF(E103&gt;$F$1," ",IF(ISBLANK(F$8),IF(ISBLANK(F$7),E103+E102-E101,E103+7+E101-E103),E103+7+E100-E103))</f>
        <v>#N/A</v>
      </c>
      <c r="F104" s="63" t="e">
        <f aca="false">E104</f>
        <v>#N/A</v>
      </c>
      <c r="G104" s="64" t="str">
        <f aca="false">IFERROR(IF(_xlfn.IFNA(LOOKUP(E104,E$13:E$60,$A$13:$A$60)="",ISERROR(LOOKUP(E104,E$13:E$60,$A$13:$A$60)="")),_xlfn.IFS(WEEKDAY(F104,2)=LOOKUP(F$5,$AI$3:$AI$14,$AH$3:$AH$14),G$5,WEEKDAY(F104,2)=LOOKUP(F$6,$AI$3:$AI$14,$AH$3:$AH$14),G$6,WEEKDAY(F104,2)=LOOKUP(F$7,$AI$3:$AI$14,$AH$3:$AH$14),G$7,WEEKDAY(F104,2)=LOOKUP(F$8,$AI$3:$AI$14,$AH$3:$AH$14),G$8),LOOKUP(E104,E$13:E$60,$A$13:$A$60)),"")</f>
        <v/>
      </c>
      <c r="H104" s="59" t="e">
        <f aca="false">IF(H103&gt;$F$1," ",IF(ISBLANK(I$8),IF(ISBLANK(I$7),H103+H102-H101,H103+7+H101-H103),H103+7+H100-H103))</f>
        <v>#N/A</v>
      </c>
      <c r="I104" s="60" t="e">
        <f aca="false">H104</f>
        <v>#N/A</v>
      </c>
      <c r="J104" s="61" t="str">
        <f aca="false">IFERROR(IF(_xlfn.IFNA(LOOKUP(H104,H$13:H$60,$A$13:$A$60)="",ISERROR(LOOKUP(H104,H$13:H$60,$A$13:$A$60)="")),_xlfn.IFS(WEEKDAY(I104,2)=LOOKUP(I$5,$AI$3:$AI$14,$AH$3:$AH$14),J$5,WEEKDAY(I104,2)=LOOKUP(I$6,$AI$3:$AI$14,$AH$3:$AH$14),J$6,WEEKDAY(I104,2)=LOOKUP(I$7,$AI$3:$AI$14,$AH$3:$AH$14),J$7,WEEKDAY(I104,2)=LOOKUP(I$8,$AI$3:$AI$14,$AH$3:$AH$14),J$8),LOOKUP(H104,H$13:H$60,$A$13:$A$60)),"")</f>
        <v/>
      </c>
      <c r="K104" s="62" t="e">
        <f aca="false">IF(K103&gt;$F$1," ",IF(ISBLANK(L$8),IF(ISBLANK(L$7),K103+K102-K101,K103+7+K101-K103),K103+7+K100-K103))</f>
        <v>#N/A</v>
      </c>
      <c r="L104" s="63" t="e">
        <f aca="false">K104</f>
        <v>#N/A</v>
      </c>
      <c r="M104" s="64" t="str">
        <f aca="false">IFERROR(IF(_xlfn.IFNA(LOOKUP(K104,K$13:K$60,$A$13:$A$60)="",ISERROR(LOOKUP(K104,K$13:K$60,$A$13:$A$60)="")),_xlfn.IFS(WEEKDAY(L104,2)=LOOKUP(L$5,$AI$3:$AI$14,$AH$3:$AH$14),M$5,WEEKDAY(L104,2)=LOOKUP(L$6,$AI$3:$AI$14,$AH$3:$AH$14),M$6,WEEKDAY(L104,2)=LOOKUP(L$7,$AI$3:$AI$14,$AH$3:$AH$14),M$7,WEEKDAY(L104,2)=LOOKUP(L$8,$AI$3:$AI$14,$AH$3:$AH$14),M$8),LOOKUP(K104,K$13:K$60,$A$13:$A$60)),"")</f>
        <v/>
      </c>
      <c r="N104" s="59" t="e">
        <f aca="false">IF(N103&gt;$F$1," ",IF(ISBLANK(O$8),IF(ISBLANK(O$7),N103+N102-N101,N103+7+N101-N103),N103+7+N100-N103))</f>
        <v>#N/A</v>
      </c>
      <c r="O104" s="60" t="e">
        <f aca="false">N104</f>
        <v>#N/A</v>
      </c>
      <c r="P104" s="61" t="str">
        <f aca="false">IFERROR(IF(_xlfn.IFNA(LOOKUP(N104,N$13:N$60,$A$13:$A$60)="",ISERROR(LOOKUP(N104,N$13:N$60,$A$13:$A$60)="")),_xlfn.IFS(WEEKDAY(O104,2)=LOOKUP(O$5,$AI$3:$AI$14,$AH$3:$AH$14),P$5,WEEKDAY(O104,2)=LOOKUP(O$6,$AI$3:$AI$14,$AH$3:$AH$14),P$6,WEEKDAY(O104,2)=LOOKUP(O$7,$AI$3:$AI$14,$AH$3:$AH$14),P$7,WEEKDAY(O104,2)=LOOKUP(O$8,$AI$3:$AI$14,$AH$3:$AH$14),P$8),LOOKUP(N104,N$13:N$60,$A$13:$A$60)),"")</f>
        <v/>
      </c>
      <c r="Q104" s="62" t="e">
        <f aca="false">IF(Q103&gt;$F$1," ",IF(ISBLANK(R$8),IF(ISBLANK(R$7),Q103+Q102-Q101,Q103+7+Q101-Q103),Q103+7+Q100-Q103))</f>
        <v>#N/A</v>
      </c>
      <c r="R104" s="63" t="e">
        <f aca="false">Q104</f>
        <v>#N/A</v>
      </c>
      <c r="S104" s="64" t="str">
        <f aca="false">IFERROR(IF(_xlfn.IFNA(LOOKUP(Q104,Q$13:Q$60,$A$13:$A$60)="",ISERROR(LOOKUP(Q104,Q$13:Q$60,$A$13:$A$60)="")),_xlfn.IFS(WEEKDAY(R104,2)=LOOKUP(R$5,$AI$3:$AI$14,$AH$3:$AH$14),S$5,WEEKDAY(R104,2)=LOOKUP(R$6,$AI$3:$AI$14,$AH$3:$AH$14),S$6,WEEKDAY(R104,2)=LOOKUP(R$7,$AI$3:$AI$14,$AH$3:$AH$14),S$7,WEEKDAY(R104,2)=LOOKUP(R$8,$AI$3:$AI$14,$AH$3:$AH$14),S$8),LOOKUP(Q104,Q$13:Q$60,$A$13:$A$60)),"")</f>
        <v/>
      </c>
      <c r="T104" s="59" t="e">
        <f aca="false">IF(T103&gt;$F$1," ",IF(ISBLANK(U$8),IF(ISBLANK(U$7),T103+T102-T101,T103+7+T101-T103),T103+7+T100-T103))</f>
        <v>#N/A</v>
      </c>
      <c r="U104" s="60" t="e">
        <f aca="false">T104</f>
        <v>#N/A</v>
      </c>
      <c r="V104" s="61" t="str">
        <f aca="false">IFERROR(IF(_xlfn.IFNA(LOOKUP(T104,T$13:T$60,$A$13:$A$60)="",ISERROR(LOOKUP(T104,T$13:T$60,$A$13:$A$60)="")),_xlfn.IFS(WEEKDAY(U104,2)=LOOKUP(U$5,$W$3:$W$14,$V$3:$V$14),V$5,WEEKDAY(U104,2)=LOOKUP(U$6,$W$3:$W$14,$V$3:$V$14),V$6,WEEKDAY(U104,2)=LOOKUP(U$7,$W$3:$W$14,$V$3:$V$14),V$7,WEEKDAY(U104,2)=LOOKUP(U$8,$W$3:$W$14,$V$3:$V$14),V$8),LOOKUP(T104,T$13:T$60,$A$13:$A$60)),"")</f>
        <v/>
      </c>
      <c r="W104" s="62" t="e">
        <f aca="false">IF(W103&gt;$F$1," ",IF(ISBLANK(X$8),IF(ISBLANK(X$7),W103+W102-W101,W103+7+W101-W103),W103+7+W100-W103))</f>
        <v>#N/A</v>
      </c>
      <c r="X104" s="63" t="e">
        <f aca="false">W104</f>
        <v>#N/A</v>
      </c>
      <c r="Y104" s="64" t="str">
        <f aca="false">IFERROR(IF(_xlfn.IFNA(LOOKUP(W104,W$13:W$60,$A$13:$A$60)="",ISERROR(LOOKUP(W104,W$13:W$60,$A$13:$A$60)="")),_xlfn.IFS(WEEKDAY(X104,2)=LOOKUP(X$5,$W$3:$W$14,$V$3:$V$14),Y$5,WEEKDAY(X104,2)=LOOKUP(X$6,$W$3:$W$14,$V$3:$V$14),Y$6,WEEKDAY(X104,2)=LOOKUP(X$7,$W$3:$W$14,$V$3:$V$14),Y$7,WEEKDAY(X104,2)=LOOKUP(X$8,$W$3:$W$14,$V$3:$V$14),Y$8),LOOKUP(W104,W$13:W$60,$A$13:$A$60)),"")</f>
        <v/>
      </c>
      <c r="Z104" s="59" t="e">
        <f aca="false">IF(Z103&gt;$F$1," ",IF(ISBLANK(AA$8),IF(ISBLANK(AA$7),Z103+Z102-Z101,Z103+7+Z101-Z103),Z103+7+Z100-Z103))</f>
        <v>#N/A</v>
      </c>
      <c r="AA104" s="60" t="e">
        <f aca="false">Z104</f>
        <v>#N/A</v>
      </c>
      <c r="AB104" s="61" t="str">
        <f aca="false">IFERROR(IF(_xlfn.IFNA(LOOKUP(Z104,Z$13:Z$60,$A$13:$A$60)="",ISERROR(LOOKUP(Z104,Z$13:Z$60,$A$13:$A$60)="")),_xlfn.IFS(WEEKDAY(AA104,2)=LOOKUP(AA$5,$W$3:$W$14,$V$3:$V$14),AB$5,WEEKDAY(AA104,2)=LOOKUP(AA$6,$W$3:$W$14,$V$3:$V$14),AB$6,WEEKDAY(AA104,2)=LOOKUP(AA$7,$W$3:$W$14,$V$3:$V$14),AB$7,WEEKDAY(AA104,2)=LOOKUP(AA$8,$W$3:$W$14,$V$3:$V$14),AB$8),LOOKUP(Z104,Z$13:Z$60,$A$13:$A$60)),"")</f>
        <v/>
      </c>
      <c r="AC104" s="62" t="e">
        <f aca="false">IF(AC103&gt;$F$1," ",IF(ISBLANK(AD$8),IF(ISBLANK(AD$7),AC103+AC102-AC101,AC103+7+AC101-AC103),AC103+7+AC100-AC103))</f>
        <v>#N/A</v>
      </c>
      <c r="AD104" s="63" t="e">
        <f aca="false">AC104</f>
        <v>#N/A</v>
      </c>
      <c r="AE104" s="64" t="str">
        <f aca="false">IFERROR(IF(_xlfn.IFNA(LOOKUP(AC104,AC$13:AC$60,$A$13:$A$60)="",ISERROR(LOOKUP(AC104,AC$13:AC$60,$A$13:$A$60)="")),_xlfn.IFS(WEEKDAY(AD104,2)=LOOKUP(AD$5,$W$3:$W$14,$V$3:$V$14),AE$5,WEEKDAY(AD104,2)=LOOKUP(AD$6,$W$3:$W$14,$V$3:$V$14),AE$6,WEEKDAY(AD104,2)=LOOKUP(AD$7,$W$3:$W$14,$V$3:$V$14),AE$7,WEEKDAY(AD104,2)=LOOKUP(AD$8,$W$3:$W$14,$V$3:$V$14),AE$8),LOOKUP(AC104,AC$13:AC$60,$A$13:$A$60)),"")</f>
        <v/>
      </c>
      <c r="AH104" s="41"/>
    </row>
    <row r="105" customFormat="false" ht="14.65" hidden="false" customHeight="false" outlineLevel="0" collapsed="false">
      <c r="B105" s="59" t="str">
        <f aca="false">IF(B104&gt;$F$1," ",IF(ISBLANK(C$8),IF(ISBLANK(C$7),B104+B103-B102,B104+7+B102-B104),B104+7+B101-B104))</f>
        <v> </v>
      </c>
      <c r="C105" s="60" t="str">
        <f aca="false">B105</f>
        <v> </v>
      </c>
      <c r="D105" s="61" t="str">
        <f aca="false">IFERROR(IF(_xlfn.IFNA(LOOKUP(B105,B$13:B$60,$A$13:$A$60)="",ISERROR(LOOKUP(B105,B$13:B$60,$A$13:$A$60)="")),_xlfn.IFS(WEEKDAY(C105,2)=LOOKUP(C$5,$AI$3:$AI$14,$AH$3:$AH$14),D$5,WEEKDAY(C105,2)=LOOKUP(C$6,$AI$3:$AI$14,$AH$3:$AH$14),D$6,WEEKDAY(C105,2)=LOOKUP(C$7,$AI$3:$AI$14,$AH$3:$AH$14),D$7,WEEKDAY(C105,2)=LOOKUP(C$8,$AI$3:$AI$14,$AH$3:$AH$14),D$8),LOOKUP(B105,B$13:B$60,$A$13:$A$60)),"")</f>
        <v/>
      </c>
      <c r="E105" s="62" t="e">
        <f aca="false">IF(E104&gt;$F$1," ",IF(ISBLANK(F$8),IF(ISBLANK(F$7),E104+E103-E102,E104+7+E102-E104),E104+7+E101-E104))</f>
        <v>#N/A</v>
      </c>
      <c r="F105" s="63" t="e">
        <f aca="false">E105</f>
        <v>#N/A</v>
      </c>
      <c r="G105" s="64" t="str">
        <f aca="false">IFERROR(IF(_xlfn.IFNA(LOOKUP(E105,E$13:E$60,$A$13:$A$60)="",ISERROR(LOOKUP(E105,E$13:E$60,$A$13:$A$60)="")),_xlfn.IFS(WEEKDAY(F105,2)=LOOKUP(F$5,$AI$3:$AI$14,$AH$3:$AH$14),G$5,WEEKDAY(F105,2)=LOOKUP(F$6,$AI$3:$AI$14,$AH$3:$AH$14),G$6,WEEKDAY(F105,2)=LOOKUP(F$7,$AI$3:$AI$14,$AH$3:$AH$14),G$7,WEEKDAY(F105,2)=LOOKUP(F$8,$AI$3:$AI$14,$AH$3:$AH$14),G$8),LOOKUP(E105,E$13:E$60,$A$13:$A$60)),"")</f>
        <v/>
      </c>
      <c r="H105" s="59" t="e">
        <f aca="false">IF(H104&gt;$F$1," ",IF(ISBLANK(I$8),IF(ISBLANK(I$7),H104+H103-H102,H104+7+H102-H104),H104+7+H101-H104))</f>
        <v>#N/A</v>
      </c>
      <c r="I105" s="60" t="e">
        <f aca="false">H105</f>
        <v>#N/A</v>
      </c>
      <c r="J105" s="61" t="str">
        <f aca="false">IFERROR(IF(_xlfn.IFNA(LOOKUP(H105,H$13:H$60,$A$13:$A$60)="",ISERROR(LOOKUP(H105,H$13:H$60,$A$13:$A$60)="")),_xlfn.IFS(WEEKDAY(I105,2)=LOOKUP(I$5,$AI$3:$AI$14,$AH$3:$AH$14),J$5,WEEKDAY(I105,2)=LOOKUP(I$6,$AI$3:$AI$14,$AH$3:$AH$14),J$6,WEEKDAY(I105,2)=LOOKUP(I$7,$AI$3:$AI$14,$AH$3:$AH$14),J$7,WEEKDAY(I105,2)=LOOKUP(I$8,$AI$3:$AI$14,$AH$3:$AH$14),J$8),LOOKUP(H105,H$13:H$60,$A$13:$A$60)),"")</f>
        <v/>
      </c>
      <c r="K105" s="62" t="e">
        <f aca="false">IF(K104&gt;$F$1," ",IF(ISBLANK(L$8),IF(ISBLANK(L$7),K104+K103-K102,K104+7+K102-K104),K104+7+K101-K104))</f>
        <v>#N/A</v>
      </c>
      <c r="L105" s="63" t="e">
        <f aca="false">K105</f>
        <v>#N/A</v>
      </c>
      <c r="M105" s="64" t="str">
        <f aca="false">IFERROR(IF(_xlfn.IFNA(LOOKUP(K105,K$13:K$60,$A$13:$A$60)="",ISERROR(LOOKUP(K105,K$13:K$60,$A$13:$A$60)="")),_xlfn.IFS(WEEKDAY(L105,2)=LOOKUP(L$5,$AI$3:$AI$14,$AH$3:$AH$14),M$5,WEEKDAY(L105,2)=LOOKUP(L$6,$AI$3:$AI$14,$AH$3:$AH$14),M$6,WEEKDAY(L105,2)=LOOKUP(L$7,$AI$3:$AI$14,$AH$3:$AH$14),M$7,WEEKDAY(L105,2)=LOOKUP(L$8,$AI$3:$AI$14,$AH$3:$AH$14),M$8),LOOKUP(K105,K$13:K$60,$A$13:$A$60)),"")</f>
        <v/>
      </c>
      <c r="N105" s="59" t="e">
        <f aca="false">IF(N104&gt;$F$1," ",IF(ISBLANK(O$8),IF(ISBLANK(O$7),N104+N103-N102,N104+7+N102-N104),N104+7+N101-N104))</f>
        <v>#N/A</v>
      </c>
      <c r="O105" s="60" t="e">
        <f aca="false">N105</f>
        <v>#N/A</v>
      </c>
      <c r="P105" s="61" t="str">
        <f aca="false">IFERROR(IF(_xlfn.IFNA(LOOKUP(N105,N$13:N$60,$A$13:$A$60)="",ISERROR(LOOKUP(N105,N$13:N$60,$A$13:$A$60)="")),_xlfn.IFS(WEEKDAY(O105,2)=LOOKUP(O$5,$AI$3:$AI$14,$AH$3:$AH$14),P$5,WEEKDAY(O105,2)=LOOKUP(O$6,$AI$3:$AI$14,$AH$3:$AH$14),P$6,WEEKDAY(O105,2)=LOOKUP(O$7,$AI$3:$AI$14,$AH$3:$AH$14),P$7,WEEKDAY(O105,2)=LOOKUP(O$8,$AI$3:$AI$14,$AH$3:$AH$14),P$8),LOOKUP(N105,N$13:N$60,$A$13:$A$60)),"")</f>
        <v/>
      </c>
      <c r="Q105" s="62" t="e">
        <f aca="false">IF(Q104&gt;$F$1," ",IF(ISBLANK(R$8),IF(ISBLANK(R$7),Q104+Q103-Q102,Q104+7+Q102-Q104),Q104+7+Q101-Q104))</f>
        <v>#N/A</v>
      </c>
      <c r="R105" s="63" t="e">
        <f aca="false">Q105</f>
        <v>#N/A</v>
      </c>
      <c r="S105" s="64" t="str">
        <f aca="false">IFERROR(IF(_xlfn.IFNA(LOOKUP(Q105,Q$13:Q$60,$A$13:$A$60)="",ISERROR(LOOKUP(Q105,Q$13:Q$60,$A$13:$A$60)="")),_xlfn.IFS(WEEKDAY(R105,2)=LOOKUP(R$5,$AI$3:$AI$14,$AH$3:$AH$14),S$5,WEEKDAY(R105,2)=LOOKUP(R$6,$AI$3:$AI$14,$AH$3:$AH$14),S$6,WEEKDAY(R105,2)=LOOKUP(R$7,$AI$3:$AI$14,$AH$3:$AH$14),S$7,WEEKDAY(R105,2)=LOOKUP(R$8,$AI$3:$AI$14,$AH$3:$AH$14),S$8),LOOKUP(Q105,Q$13:Q$60,$A$13:$A$60)),"")</f>
        <v/>
      </c>
      <c r="T105" s="59" t="e">
        <f aca="false">IF(T104&gt;$F$1," ",IF(ISBLANK(U$8),IF(ISBLANK(U$7),T104+T103-T102,T104+7+T102-T104),T104+7+T101-T104))</f>
        <v>#N/A</v>
      </c>
      <c r="U105" s="60" t="e">
        <f aca="false">T105</f>
        <v>#N/A</v>
      </c>
      <c r="V105" s="61" t="str">
        <f aca="false">IFERROR(IF(_xlfn.IFNA(LOOKUP(T105,T$13:T$60,$A$13:$A$60)="",ISERROR(LOOKUP(T105,T$13:T$60,$A$13:$A$60)="")),_xlfn.IFS(WEEKDAY(U105,2)=LOOKUP(U$5,$W$3:$W$14,$V$3:$V$14),V$5,WEEKDAY(U105,2)=LOOKUP(U$6,$W$3:$W$14,$V$3:$V$14),V$6,WEEKDAY(U105,2)=LOOKUP(U$7,$W$3:$W$14,$V$3:$V$14),V$7,WEEKDAY(U105,2)=LOOKUP(U$8,$W$3:$W$14,$V$3:$V$14),V$8),LOOKUP(T105,T$13:T$60,$A$13:$A$60)),"")</f>
        <v/>
      </c>
      <c r="W105" s="62" t="e">
        <f aca="false">IF(W104&gt;$F$1," ",IF(ISBLANK(X$8),IF(ISBLANK(X$7),W104+W103-W102,W104+7+W102-W104),W104+7+W101-W104))</f>
        <v>#N/A</v>
      </c>
      <c r="X105" s="63" t="e">
        <f aca="false">W105</f>
        <v>#N/A</v>
      </c>
      <c r="Y105" s="64" t="str">
        <f aca="false">IFERROR(IF(_xlfn.IFNA(LOOKUP(W105,W$13:W$60,$A$13:$A$60)="",ISERROR(LOOKUP(W105,W$13:W$60,$A$13:$A$60)="")),_xlfn.IFS(WEEKDAY(X105,2)=LOOKUP(X$5,$W$3:$W$14,$V$3:$V$14),Y$5,WEEKDAY(X105,2)=LOOKUP(X$6,$W$3:$W$14,$V$3:$V$14),Y$6,WEEKDAY(X105,2)=LOOKUP(X$7,$W$3:$W$14,$V$3:$V$14),Y$7,WEEKDAY(X105,2)=LOOKUP(X$8,$W$3:$W$14,$V$3:$V$14),Y$8),LOOKUP(W105,W$13:W$60,$A$13:$A$60)),"")</f>
        <v/>
      </c>
      <c r="Z105" s="59" t="e">
        <f aca="false">IF(Z104&gt;$F$1," ",IF(ISBLANK(AA$8),IF(ISBLANK(AA$7),Z104+Z103-Z102,Z104+7+Z102-Z104),Z104+7+Z101-Z104))</f>
        <v>#N/A</v>
      </c>
      <c r="AA105" s="60" t="e">
        <f aca="false">Z105</f>
        <v>#N/A</v>
      </c>
      <c r="AB105" s="61" t="str">
        <f aca="false">IFERROR(IF(_xlfn.IFNA(LOOKUP(Z105,Z$13:Z$60,$A$13:$A$60)="",ISERROR(LOOKUP(Z105,Z$13:Z$60,$A$13:$A$60)="")),_xlfn.IFS(WEEKDAY(AA105,2)=LOOKUP(AA$5,$W$3:$W$14,$V$3:$V$14),AB$5,WEEKDAY(AA105,2)=LOOKUP(AA$6,$W$3:$W$14,$V$3:$V$14),AB$6,WEEKDAY(AA105,2)=LOOKUP(AA$7,$W$3:$W$14,$V$3:$V$14),AB$7,WEEKDAY(AA105,2)=LOOKUP(AA$8,$W$3:$W$14,$V$3:$V$14),AB$8),LOOKUP(Z105,Z$13:Z$60,$A$13:$A$60)),"")</f>
        <v/>
      </c>
      <c r="AC105" s="62" t="e">
        <f aca="false">IF(AC104&gt;$F$1," ",IF(ISBLANK(AD$8),IF(ISBLANK(AD$7),AC104+AC103-AC102,AC104+7+AC102-AC104),AC104+7+AC101-AC104))</f>
        <v>#N/A</v>
      </c>
      <c r="AD105" s="63" t="e">
        <f aca="false">AC105</f>
        <v>#N/A</v>
      </c>
      <c r="AE105" s="64" t="str">
        <f aca="false">IFERROR(IF(_xlfn.IFNA(LOOKUP(AC105,AC$13:AC$60,$A$13:$A$60)="",ISERROR(LOOKUP(AC105,AC$13:AC$60,$A$13:$A$60)="")),_xlfn.IFS(WEEKDAY(AD105,2)=LOOKUP(AD$5,$W$3:$W$14,$V$3:$V$14),AE$5,WEEKDAY(AD105,2)=LOOKUP(AD$6,$W$3:$W$14,$V$3:$V$14),AE$6,WEEKDAY(AD105,2)=LOOKUP(AD$7,$W$3:$W$14,$V$3:$V$14),AE$7,WEEKDAY(AD105,2)=LOOKUP(AD$8,$W$3:$W$14,$V$3:$V$14),AE$8),LOOKUP(AC105,AC$13:AC$60,$A$13:$A$60)),"")</f>
        <v/>
      </c>
      <c r="AH105" s="41"/>
    </row>
    <row r="106" customFormat="false" ht="14.65" hidden="false" customHeight="false" outlineLevel="0" collapsed="false">
      <c r="B106" s="59" t="str">
        <f aca="false">IF(B105&gt;$F$1," ",IF(ISBLANK(C$8),IF(ISBLANK(C$7),B105+B104-B103,B105+7+B103-B105),B105+7+B102-B105))</f>
        <v> </v>
      </c>
      <c r="C106" s="60" t="str">
        <f aca="false">B106</f>
        <v> </v>
      </c>
      <c r="D106" s="61" t="str">
        <f aca="false">IFERROR(IF(_xlfn.IFNA(LOOKUP(B106,B$13:B$60,$A$13:$A$60)="",ISERROR(LOOKUP(B106,B$13:B$60,$A$13:$A$60)="")),_xlfn.IFS(WEEKDAY(C106,2)=LOOKUP(C$5,$AI$3:$AI$14,$AH$3:$AH$14),D$5,WEEKDAY(C106,2)=LOOKUP(C$6,$AI$3:$AI$14,$AH$3:$AH$14),D$6,WEEKDAY(C106,2)=LOOKUP(C$7,$AI$3:$AI$14,$AH$3:$AH$14),D$7,WEEKDAY(C106,2)=LOOKUP(C$8,$AI$3:$AI$14,$AH$3:$AH$14),D$8),LOOKUP(B106,B$13:B$60,$A$13:$A$60)),"")</f>
        <v/>
      </c>
      <c r="E106" s="62" t="e">
        <f aca="false">IF(E105&gt;$F$1," ",IF(ISBLANK(F$8),IF(ISBLANK(F$7),E105+E104-E103,E105+7+E103-E105),E105+7+E102-E105))</f>
        <v>#N/A</v>
      </c>
      <c r="F106" s="63" t="e">
        <f aca="false">E106</f>
        <v>#N/A</v>
      </c>
      <c r="G106" s="64" t="str">
        <f aca="false">IFERROR(IF(_xlfn.IFNA(LOOKUP(E106,E$13:E$60,$A$13:$A$60)="",ISERROR(LOOKUP(E106,E$13:E$60,$A$13:$A$60)="")),_xlfn.IFS(WEEKDAY(F106,2)=LOOKUP(F$5,$AI$3:$AI$14,$AH$3:$AH$14),G$5,WEEKDAY(F106,2)=LOOKUP(F$6,$AI$3:$AI$14,$AH$3:$AH$14),G$6,WEEKDAY(F106,2)=LOOKUP(F$7,$AI$3:$AI$14,$AH$3:$AH$14),G$7,WEEKDAY(F106,2)=LOOKUP(F$8,$AI$3:$AI$14,$AH$3:$AH$14),G$8),LOOKUP(E106,E$13:E$60,$A$13:$A$60)),"")</f>
        <v/>
      </c>
      <c r="H106" s="59" t="e">
        <f aca="false">IF(H105&gt;$F$1," ",IF(ISBLANK(I$8),IF(ISBLANK(I$7),H105+H104-H103,H105+7+H103-H105),H105+7+H102-H105))</f>
        <v>#N/A</v>
      </c>
      <c r="I106" s="60" t="e">
        <f aca="false">H106</f>
        <v>#N/A</v>
      </c>
      <c r="J106" s="61" t="str">
        <f aca="false">IFERROR(IF(_xlfn.IFNA(LOOKUP(H106,H$13:H$60,$A$13:$A$60)="",ISERROR(LOOKUP(H106,H$13:H$60,$A$13:$A$60)="")),_xlfn.IFS(WEEKDAY(I106,2)=LOOKUP(I$5,$AI$3:$AI$14,$AH$3:$AH$14),J$5,WEEKDAY(I106,2)=LOOKUP(I$6,$AI$3:$AI$14,$AH$3:$AH$14),J$6,WEEKDAY(I106,2)=LOOKUP(I$7,$AI$3:$AI$14,$AH$3:$AH$14),J$7,WEEKDAY(I106,2)=LOOKUP(I$8,$AI$3:$AI$14,$AH$3:$AH$14),J$8),LOOKUP(H106,H$13:H$60,$A$13:$A$60)),"")</f>
        <v/>
      </c>
      <c r="K106" s="62" t="e">
        <f aca="false">IF(K105&gt;$F$1," ",IF(ISBLANK(L$8),IF(ISBLANK(L$7),K105+K104-K103,K105+7+K103-K105),K105+7+K102-K105))</f>
        <v>#N/A</v>
      </c>
      <c r="L106" s="63" t="e">
        <f aca="false">K106</f>
        <v>#N/A</v>
      </c>
      <c r="M106" s="64" t="str">
        <f aca="false">IFERROR(IF(_xlfn.IFNA(LOOKUP(K106,K$13:K$60,$A$13:$A$60)="",ISERROR(LOOKUP(K106,K$13:K$60,$A$13:$A$60)="")),_xlfn.IFS(WEEKDAY(L106,2)=LOOKUP(L$5,$AI$3:$AI$14,$AH$3:$AH$14),M$5,WEEKDAY(L106,2)=LOOKUP(L$6,$AI$3:$AI$14,$AH$3:$AH$14),M$6,WEEKDAY(L106,2)=LOOKUP(L$7,$AI$3:$AI$14,$AH$3:$AH$14),M$7,WEEKDAY(L106,2)=LOOKUP(L$8,$AI$3:$AI$14,$AH$3:$AH$14),M$8),LOOKUP(K106,K$13:K$60,$A$13:$A$60)),"")</f>
        <v/>
      </c>
      <c r="N106" s="59" t="e">
        <f aca="false">IF(N105&gt;$F$1," ",IF(ISBLANK(O$8),IF(ISBLANK(O$7),N105+N104-N103,N105+7+N103-N105),N105+7+N102-N105))</f>
        <v>#N/A</v>
      </c>
      <c r="O106" s="60" t="e">
        <f aca="false">N106</f>
        <v>#N/A</v>
      </c>
      <c r="P106" s="61" t="str">
        <f aca="false">IFERROR(IF(_xlfn.IFNA(LOOKUP(N106,N$13:N$60,$A$13:$A$60)="",ISERROR(LOOKUP(N106,N$13:N$60,$A$13:$A$60)="")),_xlfn.IFS(WEEKDAY(O106,2)=LOOKUP(O$5,$AI$3:$AI$14,$AH$3:$AH$14),P$5,WEEKDAY(O106,2)=LOOKUP(O$6,$AI$3:$AI$14,$AH$3:$AH$14),P$6,WEEKDAY(O106,2)=LOOKUP(O$7,$AI$3:$AI$14,$AH$3:$AH$14),P$7,WEEKDAY(O106,2)=LOOKUP(O$8,$AI$3:$AI$14,$AH$3:$AH$14),P$8),LOOKUP(N106,N$13:N$60,$A$13:$A$60)),"")</f>
        <v/>
      </c>
      <c r="Q106" s="62" t="e">
        <f aca="false">IF(Q105&gt;$F$1," ",IF(ISBLANK(R$8),IF(ISBLANK(R$7),Q105+Q104-Q103,Q105+7+Q103-Q105),Q105+7+Q102-Q105))</f>
        <v>#N/A</v>
      </c>
      <c r="R106" s="63" t="e">
        <f aca="false">Q106</f>
        <v>#N/A</v>
      </c>
      <c r="S106" s="64" t="str">
        <f aca="false">IFERROR(IF(_xlfn.IFNA(LOOKUP(Q106,Q$13:Q$60,$A$13:$A$60)="",ISERROR(LOOKUP(Q106,Q$13:Q$60,$A$13:$A$60)="")),_xlfn.IFS(WEEKDAY(R106,2)=LOOKUP(R$5,$AI$3:$AI$14,$AH$3:$AH$14),S$5,WEEKDAY(R106,2)=LOOKUP(R$6,$AI$3:$AI$14,$AH$3:$AH$14),S$6,WEEKDAY(R106,2)=LOOKUP(R$7,$AI$3:$AI$14,$AH$3:$AH$14),S$7,WEEKDAY(R106,2)=LOOKUP(R$8,$AI$3:$AI$14,$AH$3:$AH$14),S$8),LOOKUP(Q106,Q$13:Q$60,$A$13:$A$60)),"")</f>
        <v/>
      </c>
      <c r="T106" s="59" t="e">
        <f aca="false">IF(T105&gt;$F$1," ",IF(ISBLANK(U$8),IF(ISBLANK(U$7),T105+T104-T103,T105+7+T103-T105),T105+7+T102-T105))</f>
        <v>#N/A</v>
      </c>
      <c r="U106" s="60" t="e">
        <f aca="false">T106</f>
        <v>#N/A</v>
      </c>
      <c r="V106" s="61" t="str">
        <f aca="false">IFERROR(IF(_xlfn.IFNA(LOOKUP(T106,T$13:T$60,$A$13:$A$60)="",ISERROR(LOOKUP(T106,T$13:T$60,$A$13:$A$60)="")),_xlfn.IFS(WEEKDAY(U106,2)=LOOKUP(U$5,$W$3:$W$14,$V$3:$V$14),V$5,WEEKDAY(U106,2)=LOOKUP(U$6,$W$3:$W$14,$V$3:$V$14),V$6,WEEKDAY(U106,2)=LOOKUP(U$7,$W$3:$W$14,$V$3:$V$14),V$7,WEEKDAY(U106,2)=LOOKUP(U$8,$W$3:$W$14,$V$3:$V$14),V$8),LOOKUP(T106,T$13:T$60,$A$13:$A$60)),"")</f>
        <v/>
      </c>
      <c r="W106" s="62" t="e">
        <f aca="false">IF(W105&gt;$F$1," ",IF(ISBLANK(X$8),IF(ISBLANK(X$7),W105+W104-W103,W105+7+W103-W105),W105+7+W102-W105))</f>
        <v>#N/A</v>
      </c>
      <c r="X106" s="63" t="e">
        <f aca="false">W106</f>
        <v>#N/A</v>
      </c>
      <c r="Y106" s="64" t="str">
        <f aca="false">IFERROR(IF(_xlfn.IFNA(LOOKUP(W106,W$13:W$60,$A$13:$A$60)="",ISERROR(LOOKUP(W106,W$13:W$60,$A$13:$A$60)="")),_xlfn.IFS(WEEKDAY(X106,2)=LOOKUP(X$5,$W$3:$W$14,$V$3:$V$14),Y$5,WEEKDAY(X106,2)=LOOKUP(X$6,$W$3:$W$14,$V$3:$V$14),Y$6,WEEKDAY(X106,2)=LOOKUP(X$7,$W$3:$W$14,$V$3:$V$14),Y$7,WEEKDAY(X106,2)=LOOKUP(X$8,$W$3:$W$14,$V$3:$V$14),Y$8),LOOKUP(W106,W$13:W$60,$A$13:$A$60)),"")</f>
        <v/>
      </c>
      <c r="Z106" s="59" t="e">
        <f aca="false">IF(Z105&gt;$F$1," ",IF(ISBLANK(AA$8),IF(ISBLANK(AA$7),Z105+Z104-Z103,Z105+7+Z103-Z105),Z105+7+Z102-Z105))</f>
        <v>#N/A</v>
      </c>
      <c r="AA106" s="60" t="e">
        <f aca="false">Z106</f>
        <v>#N/A</v>
      </c>
      <c r="AB106" s="61" t="str">
        <f aca="false">IFERROR(IF(_xlfn.IFNA(LOOKUP(Z106,Z$13:Z$60,$A$13:$A$60)="",ISERROR(LOOKUP(Z106,Z$13:Z$60,$A$13:$A$60)="")),_xlfn.IFS(WEEKDAY(AA106,2)=LOOKUP(AA$5,$W$3:$W$14,$V$3:$V$14),AB$5,WEEKDAY(AA106,2)=LOOKUP(AA$6,$W$3:$W$14,$V$3:$V$14),AB$6,WEEKDAY(AA106,2)=LOOKUP(AA$7,$W$3:$W$14,$V$3:$V$14),AB$7,WEEKDAY(AA106,2)=LOOKUP(AA$8,$W$3:$W$14,$V$3:$V$14),AB$8),LOOKUP(Z106,Z$13:Z$60,$A$13:$A$60)),"")</f>
        <v/>
      </c>
      <c r="AC106" s="62" t="e">
        <f aca="false">IF(AC105&gt;$F$1," ",IF(ISBLANK(AD$8),IF(ISBLANK(AD$7),AC105+AC104-AC103,AC105+7+AC103-AC105),AC105+7+AC102-AC105))</f>
        <v>#N/A</v>
      </c>
      <c r="AD106" s="63" t="e">
        <f aca="false">AC106</f>
        <v>#N/A</v>
      </c>
      <c r="AE106" s="64" t="str">
        <f aca="false">IFERROR(IF(_xlfn.IFNA(LOOKUP(AC106,AC$13:AC$60,$A$13:$A$60)="",ISERROR(LOOKUP(AC106,AC$13:AC$60,$A$13:$A$60)="")),_xlfn.IFS(WEEKDAY(AD106,2)=LOOKUP(AD$5,$W$3:$W$14,$V$3:$V$14),AE$5,WEEKDAY(AD106,2)=LOOKUP(AD$6,$W$3:$W$14,$V$3:$V$14),AE$6,WEEKDAY(AD106,2)=LOOKUP(AD$7,$W$3:$W$14,$V$3:$V$14),AE$7,WEEKDAY(AD106,2)=LOOKUP(AD$8,$W$3:$W$14,$V$3:$V$14),AE$8),LOOKUP(AC106,AC$13:AC$60,$A$13:$A$60)),"")</f>
        <v/>
      </c>
      <c r="AH106" s="41"/>
    </row>
    <row r="107" customFormat="false" ht="14.65" hidden="false" customHeight="false" outlineLevel="0" collapsed="false">
      <c r="B107" s="59" t="str">
        <f aca="false">IF(B106&gt;$F$1," ",IF(ISBLANK(C$8),IF(ISBLANK(C$7),B106+B105-B104,B106+7+B104-B106),B106+7+B103-B106))</f>
        <v> </v>
      </c>
      <c r="C107" s="60" t="str">
        <f aca="false">B107</f>
        <v> </v>
      </c>
      <c r="D107" s="61" t="str">
        <f aca="false">IFERROR(IF(_xlfn.IFNA(LOOKUP(B107,B$13:B$60,$A$13:$A$60)="",ISERROR(LOOKUP(B107,B$13:B$60,$A$13:$A$60)="")),_xlfn.IFS(WEEKDAY(C107,2)=LOOKUP(C$5,$AI$3:$AI$14,$AH$3:$AH$14),D$5,WEEKDAY(C107,2)=LOOKUP(C$6,$AI$3:$AI$14,$AH$3:$AH$14),D$6,WEEKDAY(C107,2)=LOOKUP(C$7,$AI$3:$AI$14,$AH$3:$AH$14),D$7,WEEKDAY(C107,2)=LOOKUP(C$8,$AI$3:$AI$14,$AH$3:$AH$14),D$8),LOOKUP(B107,B$13:B$60,$A$13:$A$60)),"")</f>
        <v/>
      </c>
      <c r="E107" s="62" t="e">
        <f aca="false">IF(E106&gt;$F$1," ",IF(ISBLANK(F$8),IF(ISBLANK(F$7),E106+E105-E104,E106+7+E104-E106),E106+7+E103-E106))</f>
        <v>#N/A</v>
      </c>
      <c r="F107" s="63" t="e">
        <f aca="false">E107</f>
        <v>#N/A</v>
      </c>
      <c r="G107" s="64" t="str">
        <f aca="false">IFERROR(IF(_xlfn.IFNA(LOOKUP(E107,E$13:E$60,$A$13:$A$60)="",ISERROR(LOOKUP(E107,E$13:E$60,$A$13:$A$60)="")),_xlfn.IFS(WEEKDAY(F107,2)=LOOKUP(F$5,$AI$3:$AI$14,$AH$3:$AH$14),G$5,WEEKDAY(F107,2)=LOOKUP(F$6,$AI$3:$AI$14,$AH$3:$AH$14),G$6,WEEKDAY(F107,2)=LOOKUP(F$7,$AI$3:$AI$14,$AH$3:$AH$14),G$7,WEEKDAY(F107,2)=LOOKUP(F$8,$AI$3:$AI$14,$AH$3:$AH$14),G$8),LOOKUP(E107,E$13:E$60,$A$13:$A$60)),"")</f>
        <v/>
      </c>
      <c r="H107" s="59" t="e">
        <f aca="false">IF(H106&gt;$F$1," ",IF(ISBLANK(I$8),IF(ISBLANK(I$7),H106+H105-H104,H106+7+H104-H106),H106+7+H103-H106))</f>
        <v>#N/A</v>
      </c>
      <c r="I107" s="60" t="e">
        <f aca="false">H107</f>
        <v>#N/A</v>
      </c>
      <c r="J107" s="61" t="str">
        <f aca="false">IFERROR(IF(_xlfn.IFNA(LOOKUP(H107,H$13:H$60,$A$13:$A$60)="",ISERROR(LOOKUP(H107,H$13:H$60,$A$13:$A$60)="")),_xlfn.IFS(WEEKDAY(I107,2)=LOOKUP(I$5,$AI$3:$AI$14,$AH$3:$AH$14),J$5,WEEKDAY(I107,2)=LOOKUP(I$6,$AI$3:$AI$14,$AH$3:$AH$14),J$6,WEEKDAY(I107,2)=LOOKUP(I$7,$AI$3:$AI$14,$AH$3:$AH$14),J$7,WEEKDAY(I107,2)=LOOKUP(I$8,$AI$3:$AI$14,$AH$3:$AH$14),J$8),LOOKUP(H107,H$13:H$60,$A$13:$A$60)),"")</f>
        <v/>
      </c>
      <c r="K107" s="62" t="e">
        <f aca="false">IF(K106&gt;$F$1," ",IF(ISBLANK(L$8),IF(ISBLANK(L$7),K106+K105-K104,K106+7+K104-K106),K106+7+K103-K106))</f>
        <v>#N/A</v>
      </c>
      <c r="L107" s="63" t="e">
        <f aca="false">K107</f>
        <v>#N/A</v>
      </c>
      <c r="M107" s="64" t="str">
        <f aca="false">IFERROR(IF(_xlfn.IFNA(LOOKUP(K107,K$13:K$60,$A$13:$A$60)="",ISERROR(LOOKUP(K107,K$13:K$60,$A$13:$A$60)="")),_xlfn.IFS(WEEKDAY(L107,2)=LOOKUP(L$5,$AI$3:$AI$14,$AH$3:$AH$14),M$5,WEEKDAY(L107,2)=LOOKUP(L$6,$AI$3:$AI$14,$AH$3:$AH$14),M$6,WEEKDAY(L107,2)=LOOKUP(L$7,$AI$3:$AI$14,$AH$3:$AH$14),M$7,WEEKDAY(L107,2)=LOOKUP(L$8,$AI$3:$AI$14,$AH$3:$AH$14),M$8),LOOKUP(K107,K$13:K$60,$A$13:$A$60)),"")</f>
        <v/>
      </c>
      <c r="N107" s="59" t="e">
        <f aca="false">IF(N106&gt;$F$1," ",IF(ISBLANK(O$8),IF(ISBLANK(O$7),N106+N105-N104,N106+7+N104-N106),N106+7+N103-N106))</f>
        <v>#N/A</v>
      </c>
      <c r="O107" s="60" t="e">
        <f aca="false">N107</f>
        <v>#N/A</v>
      </c>
      <c r="P107" s="61" t="str">
        <f aca="false">IFERROR(IF(_xlfn.IFNA(LOOKUP(N107,N$13:N$60,$A$13:$A$60)="",ISERROR(LOOKUP(N107,N$13:N$60,$A$13:$A$60)="")),_xlfn.IFS(WEEKDAY(O107,2)=LOOKUP(O$5,$AI$3:$AI$14,$AH$3:$AH$14),P$5,WEEKDAY(O107,2)=LOOKUP(O$6,$AI$3:$AI$14,$AH$3:$AH$14),P$6,WEEKDAY(O107,2)=LOOKUP(O$7,$AI$3:$AI$14,$AH$3:$AH$14),P$7,WEEKDAY(O107,2)=LOOKUP(O$8,$AI$3:$AI$14,$AH$3:$AH$14),P$8),LOOKUP(N107,N$13:N$60,$A$13:$A$60)),"")</f>
        <v/>
      </c>
      <c r="Q107" s="62" t="e">
        <f aca="false">IF(Q106&gt;$F$1," ",IF(ISBLANK(R$8),IF(ISBLANK(R$7),Q106+Q105-Q104,Q106+7+Q104-Q106),Q106+7+Q103-Q106))</f>
        <v>#N/A</v>
      </c>
      <c r="R107" s="63" t="e">
        <f aca="false">Q107</f>
        <v>#N/A</v>
      </c>
      <c r="S107" s="64" t="str">
        <f aca="false">IFERROR(IF(_xlfn.IFNA(LOOKUP(Q107,Q$13:Q$60,$A$13:$A$60)="",ISERROR(LOOKUP(Q107,Q$13:Q$60,$A$13:$A$60)="")),_xlfn.IFS(WEEKDAY(R107,2)=LOOKUP(R$5,$AI$3:$AI$14,$AH$3:$AH$14),S$5,WEEKDAY(R107,2)=LOOKUP(R$6,$AI$3:$AI$14,$AH$3:$AH$14),S$6,WEEKDAY(R107,2)=LOOKUP(R$7,$AI$3:$AI$14,$AH$3:$AH$14),S$7,WEEKDAY(R107,2)=LOOKUP(R$8,$AI$3:$AI$14,$AH$3:$AH$14),S$8),LOOKUP(Q107,Q$13:Q$60,$A$13:$A$60)),"")</f>
        <v/>
      </c>
      <c r="T107" s="59" t="e">
        <f aca="false">IF(T106&gt;$F$1," ",IF(ISBLANK(U$8),IF(ISBLANK(U$7),T106+T105-T104,T106+7+T104-T106),T106+7+T103-T106))</f>
        <v>#N/A</v>
      </c>
      <c r="U107" s="60" t="e">
        <f aca="false">T107</f>
        <v>#N/A</v>
      </c>
      <c r="V107" s="61" t="str">
        <f aca="false">IFERROR(IF(_xlfn.IFNA(LOOKUP(T107,T$13:T$60,$A$13:$A$60)="",ISERROR(LOOKUP(T107,T$13:T$60,$A$13:$A$60)="")),_xlfn.IFS(WEEKDAY(U107,2)=LOOKUP(U$5,$W$3:$W$14,$V$3:$V$14),V$5,WEEKDAY(U107,2)=LOOKUP(U$6,$W$3:$W$14,$V$3:$V$14),V$6,WEEKDAY(U107,2)=LOOKUP(U$7,$W$3:$W$14,$V$3:$V$14),V$7,WEEKDAY(U107,2)=LOOKUP(U$8,$W$3:$W$14,$V$3:$V$14),V$8),LOOKUP(T107,T$13:T$60,$A$13:$A$60)),"")</f>
        <v/>
      </c>
      <c r="W107" s="62" t="e">
        <f aca="false">IF(W106&gt;$F$1," ",IF(ISBLANK(X$8),IF(ISBLANK(X$7),W106+W105-W104,W106+7+W104-W106),W106+7+W103-W106))</f>
        <v>#N/A</v>
      </c>
      <c r="X107" s="63" t="e">
        <f aca="false">W107</f>
        <v>#N/A</v>
      </c>
      <c r="Y107" s="64" t="str">
        <f aca="false">IFERROR(IF(_xlfn.IFNA(LOOKUP(W107,W$13:W$60,$A$13:$A$60)="",ISERROR(LOOKUP(W107,W$13:W$60,$A$13:$A$60)="")),_xlfn.IFS(WEEKDAY(X107,2)=LOOKUP(X$5,$W$3:$W$14,$V$3:$V$14),Y$5,WEEKDAY(X107,2)=LOOKUP(X$6,$W$3:$W$14,$V$3:$V$14),Y$6,WEEKDAY(X107,2)=LOOKUP(X$7,$W$3:$W$14,$V$3:$V$14),Y$7,WEEKDAY(X107,2)=LOOKUP(X$8,$W$3:$W$14,$V$3:$V$14),Y$8),LOOKUP(W107,W$13:W$60,$A$13:$A$60)),"")</f>
        <v/>
      </c>
      <c r="Z107" s="59" t="e">
        <f aca="false">IF(Z106&gt;$F$1," ",IF(ISBLANK(AA$8),IF(ISBLANK(AA$7),Z106+Z105-Z104,Z106+7+Z104-Z106),Z106+7+Z103-Z106))</f>
        <v>#N/A</v>
      </c>
      <c r="AA107" s="60" t="e">
        <f aca="false">Z107</f>
        <v>#N/A</v>
      </c>
      <c r="AB107" s="61" t="str">
        <f aca="false">IFERROR(IF(_xlfn.IFNA(LOOKUP(Z107,Z$13:Z$60,$A$13:$A$60)="",ISERROR(LOOKUP(Z107,Z$13:Z$60,$A$13:$A$60)="")),_xlfn.IFS(WEEKDAY(AA107,2)=LOOKUP(AA$5,$W$3:$W$14,$V$3:$V$14),AB$5,WEEKDAY(AA107,2)=LOOKUP(AA$6,$W$3:$W$14,$V$3:$V$14),AB$6,WEEKDAY(AA107,2)=LOOKUP(AA$7,$W$3:$W$14,$V$3:$V$14),AB$7,WEEKDAY(AA107,2)=LOOKUP(AA$8,$W$3:$W$14,$V$3:$V$14),AB$8),LOOKUP(Z107,Z$13:Z$60,$A$13:$A$60)),"")</f>
        <v/>
      </c>
      <c r="AC107" s="62" t="e">
        <f aca="false">IF(AC106&gt;$F$1," ",IF(ISBLANK(AD$8),IF(ISBLANK(AD$7),AC106+AC105-AC104,AC106+7+AC104-AC106),AC106+7+AC103-AC106))</f>
        <v>#N/A</v>
      </c>
      <c r="AD107" s="63" t="e">
        <f aca="false">AC107</f>
        <v>#N/A</v>
      </c>
      <c r="AE107" s="64" t="str">
        <f aca="false">IFERROR(IF(_xlfn.IFNA(LOOKUP(AC107,AC$13:AC$60,$A$13:$A$60)="",ISERROR(LOOKUP(AC107,AC$13:AC$60,$A$13:$A$60)="")),_xlfn.IFS(WEEKDAY(AD107,2)=LOOKUP(AD$5,$W$3:$W$14,$V$3:$V$14),AE$5,WEEKDAY(AD107,2)=LOOKUP(AD$6,$W$3:$W$14,$V$3:$V$14),AE$6,WEEKDAY(AD107,2)=LOOKUP(AD$7,$W$3:$W$14,$V$3:$V$14),AE$7,WEEKDAY(AD107,2)=LOOKUP(AD$8,$W$3:$W$14,$V$3:$V$14),AE$8),LOOKUP(AC107,AC$13:AC$60,$A$13:$A$60)),"")</f>
        <v/>
      </c>
      <c r="AH107" s="41"/>
    </row>
    <row r="108" customFormat="false" ht="14.65" hidden="false" customHeight="false" outlineLevel="0" collapsed="false">
      <c r="B108" s="59" t="str">
        <f aca="false">IF(B107&gt;$F$1," ",IF(ISBLANK(C$8),IF(ISBLANK(C$7),B107+B106-B105,B107+7+B105-B107),B107+7+B104-B107))</f>
        <v> </v>
      </c>
      <c r="C108" s="60" t="str">
        <f aca="false">B108</f>
        <v> </v>
      </c>
      <c r="D108" s="61" t="str">
        <f aca="false">IFERROR(IF(_xlfn.IFNA(LOOKUP(B108,B$13:B$60,$A$13:$A$60)="",ISERROR(LOOKUP(B108,B$13:B$60,$A$13:$A$60)="")),_xlfn.IFS(WEEKDAY(C108,2)=LOOKUP(C$5,$AI$3:$AI$14,$AH$3:$AH$14),D$5,WEEKDAY(C108,2)=LOOKUP(C$6,$AI$3:$AI$14,$AH$3:$AH$14),D$6,WEEKDAY(C108,2)=LOOKUP(C$7,$AI$3:$AI$14,$AH$3:$AH$14),D$7,WEEKDAY(C108,2)=LOOKUP(C$8,$AI$3:$AI$14,$AH$3:$AH$14),D$8),LOOKUP(B108,B$13:B$60,$A$13:$A$60)),"")</f>
        <v/>
      </c>
      <c r="E108" s="62" t="e">
        <f aca="false">IF(E107&gt;$F$1," ",IF(ISBLANK(F$8),IF(ISBLANK(F$7),E107+E106-E105,E107+7+E105-E107),E107+7+E104-E107))</f>
        <v>#N/A</v>
      </c>
      <c r="F108" s="63" t="e">
        <f aca="false">E108</f>
        <v>#N/A</v>
      </c>
      <c r="G108" s="64" t="str">
        <f aca="false">IFERROR(IF(_xlfn.IFNA(LOOKUP(E108,E$13:E$60,$A$13:$A$60)="",ISERROR(LOOKUP(E108,E$13:E$60,$A$13:$A$60)="")),_xlfn.IFS(WEEKDAY(F108,2)=LOOKUP(F$5,$AI$3:$AI$14,$AH$3:$AH$14),G$5,WEEKDAY(F108,2)=LOOKUP(F$6,$AI$3:$AI$14,$AH$3:$AH$14),G$6,WEEKDAY(F108,2)=LOOKUP(F$7,$AI$3:$AI$14,$AH$3:$AH$14),G$7,WEEKDAY(F108,2)=LOOKUP(F$8,$AI$3:$AI$14,$AH$3:$AH$14),G$8),LOOKUP(E108,E$13:E$60,$A$13:$A$60)),"")</f>
        <v/>
      </c>
      <c r="H108" s="59" t="e">
        <f aca="false">IF(H107&gt;$F$1," ",IF(ISBLANK(I$8),IF(ISBLANK(I$7),H107+H106-H105,H107+7+H105-H107),H107+7+H104-H107))</f>
        <v>#N/A</v>
      </c>
      <c r="I108" s="60" t="e">
        <f aca="false">H108</f>
        <v>#N/A</v>
      </c>
      <c r="J108" s="61" t="str">
        <f aca="false">IFERROR(IF(_xlfn.IFNA(LOOKUP(H108,H$13:H$60,$A$13:$A$60)="",ISERROR(LOOKUP(H108,H$13:H$60,$A$13:$A$60)="")),_xlfn.IFS(WEEKDAY(I108,2)=LOOKUP(I$5,$AI$3:$AI$14,$AH$3:$AH$14),J$5,WEEKDAY(I108,2)=LOOKUP(I$6,$AI$3:$AI$14,$AH$3:$AH$14),J$6,WEEKDAY(I108,2)=LOOKUP(I$7,$AI$3:$AI$14,$AH$3:$AH$14),J$7,WEEKDAY(I108,2)=LOOKUP(I$8,$AI$3:$AI$14,$AH$3:$AH$14),J$8),LOOKUP(H108,H$13:H$60,$A$13:$A$60)),"")</f>
        <v/>
      </c>
      <c r="K108" s="62" t="e">
        <f aca="false">IF(K107&gt;$F$1," ",IF(ISBLANK(L$8),IF(ISBLANK(L$7),K107+K106-K105,K107+7+K105-K107),K107+7+K104-K107))</f>
        <v>#N/A</v>
      </c>
      <c r="L108" s="63" t="e">
        <f aca="false">K108</f>
        <v>#N/A</v>
      </c>
      <c r="M108" s="64" t="str">
        <f aca="false">IFERROR(IF(_xlfn.IFNA(LOOKUP(K108,K$13:K$60,$A$13:$A$60)="",ISERROR(LOOKUP(K108,K$13:K$60,$A$13:$A$60)="")),_xlfn.IFS(WEEKDAY(L108,2)=LOOKUP(L$5,$AI$3:$AI$14,$AH$3:$AH$14),M$5,WEEKDAY(L108,2)=LOOKUP(L$6,$AI$3:$AI$14,$AH$3:$AH$14),M$6,WEEKDAY(L108,2)=LOOKUP(L$7,$AI$3:$AI$14,$AH$3:$AH$14),M$7,WEEKDAY(L108,2)=LOOKUP(L$8,$AI$3:$AI$14,$AH$3:$AH$14),M$8),LOOKUP(K108,K$13:K$60,$A$13:$A$60)),"")</f>
        <v/>
      </c>
      <c r="N108" s="59" t="e">
        <f aca="false">IF(N107&gt;$F$1," ",IF(ISBLANK(O$8),IF(ISBLANK(O$7),N107+N106-N105,N107+7+N105-N107),N107+7+N104-N107))</f>
        <v>#N/A</v>
      </c>
      <c r="O108" s="60" t="e">
        <f aca="false">N108</f>
        <v>#N/A</v>
      </c>
      <c r="P108" s="61" t="str">
        <f aca="false">IFERROR(IF(_xlfn.IFNA(LOOKUP(N108,N$13:N$60,$A$13:$A$60)="",ISERROR(LOOKUP(N108,N$13:N$60,$A$13:$A$60)="")),_xlfn.IFS(WEEKDAY(O108,2)=LOOKUP(O$5,$AI$3:$AI$14,$AH$3:$AH$14),P$5,WEEKDAY(O108,2)=LOOKUP(O$6,$AI$3:$AI$14,$AH$3:$AH$14),P$6,WEEKDAY(O108,2)=LOOKUP(O$7,$AI$3:$AI$14,$AH$3:$AH$14),P$7,WEEKDAY(O108,2)=LOOKUP(O$8,$AI$3:$AI$14,$AH$3:$AH$14),P$8),LOOKUP(N108,N$13:N$60,$A$13:$A$60)),"")</f>
        <v/>
      </c>
      <c r="Q108" s="62" t="e">
        <f aca="false">IF(Q107&gt;$F$1," ",IF(ISBLANK(R$8),IF(ISBLANK(R$7),Q107+Q106-Q105,Q107+7+Q105-Q107),Q107+7+Q104-Q107))</f>
        <v>#N/A</v>
      </c>
      <c r="R108" s="63" t="e">
        <f aca="false">Q108</f>
        <v>#N/A</v>
      </c>
      <c r="S108" s="64" t="str">
        <f aca="false">IFERROR(IF(_xlfn.IFNA(LOOKUP(Q108,Q$13:Q$60,$A$13:$A$60)="",ISERROR(LOOKUP(Q108,Q$13:Q$60,$A$13:$A$60)="")),_xlfn.IFS(WEEKDAY(R108,2)=LOOKUP(R$5,$AI$3:$AI$14,$AH$3:$AH$14),S$5,WEEKDAY(R108,2)=LOOKUP(R$6,$AI$3:$AI$14,$AH$3:$AH$14),S$6,WEEKDAY(R108,2)=LOOKUP(R$7,$AI$3:$AI$14,$AH$3:$AH$14),S$7,WEEKDAY(R108,2)=LOOKUP(R$8,$AI$3:$AI$14,$AH$3:$AH$14),S$8),LOOKUP(Q108,Q$13:Q$60,$A$13:$A$60)),"")</f>
        <v/>
      </c>
      <c r="T108" s="59" t="e">
        <f aca="false">IF(T107&gt;$F$1," ",IF(ISBLANK(U$8),IF(ISBLANK(U$7),T107+T106-T105,T107+7+T105-T107),T107+7+T104-T107))</f>
        <v>#N/A</v>
      </c>
      <c r="U108" s="60" t="e">
        <f aca="false">T108</f>
        <v>#N/A</v>
      </c>
      <c r="V108" s="61" t="str">
        <f aca="false">IFERROR(IF(_xlfn.IFNA(LOOKUP(T108,T$13:T$60,$A$13:$A$60)="",ISERROR(LOOKUP(T108,T$13:T$60,$A$13:$A$60)="")),_xlfn.IFS(WEEKDAY(U108,2)=LOOKUP(U$5,$W$3:$W$14,$V$3:$V$14),V$5,WEEKDAY(U108,2)=LOOKUP(U$6,$W$3:$W$14,$V$3:$V$14),V$6,WEEKDAY(U108,2)=LOOKUP(U$7,$W$3:$W$14,$V$3:$V$14),V$7,WEEKDAY(U108,2)=LOOKUP(U$8,$W$3:$W$14,$V$3:$V$14),V$8),LOOKUP(T108,T$13:T$60,$A$13:$A$60)),"")</f>
        <v/>
      </c>
      <c r="W108" s="62" t="e">
        <f aca="false">IF(W107&gt;$F$1," ",IF(ISBLANK(X$8),IF(ISBLANK(X$7),W107+W106-W105,W107+7+W105-W107),W107+7+W104-W107))</f>
        <v>#N/A</v>
      </c>
      <c r="X108" s="63" t="e">
        <f aca="false">W108</f>
        <v>#N/A</v>
      </c>
      <c r="Y108" s="64" t="str">
        <f aca="false">IFERROR(IF(_xlfn.IFNA(LOOKUP(W108,W$13:W$60,$A$13:$A$60)="",ISERROR(LOOKUP(W108,W$13:W$60,$A$13:$A$60)="")),_xlfn.IFS(WEEKDAY(X108,2)=LOOKUP(X$5,$W$3:$W$14,$V$3:$V$14),Y$5,WEEKDAY(X108,2)=LOOKUP(X$6,$W$3:$W$14,$V$3:$V$14),Y$6,WEEKDAY(X108,2)=LOOKUP(X$7,$W$3:$W$14,$V$3:$V$14),Y$7,WEEKDAY(X108,2)=LOOKUP(X$8,$W$3:$W$14,$V$3:$V$14),Y$8),LOOKUP(W108,W$13:W$60,$A$13:$A$60)),"")</f>
        <v/>
      </c>
      <c r="Z108" s="59" t="e">
        <f aca="false">IF(Z107&gt;$F$1," ",IF(ISBLANK(AA$8),IF(ISBLANK(AA$7),Z107+Z106-Z105,Z107+7+Z105-Z107),Z107+7+Z104-Z107))</f>
        <v>#N/A</v>
      </c>
      <c r="AA108" s="60" t="e">
        <f aca="false">Z108</f>
        <v>#N/A</v>
      </c>
      <c r="AB108" s="61" t="str">
        <f aca="false">IFERROR(IF(_xlfn.IFNA(LOOKUP(Z108,Z$13:Z$60,$A$13:$A$60)="",ISERROR(LOOKUP(Z108,Z$13:Z$60,$A$13:$A$60)="")),_xlfn.IFS(WEEKDAY(AA108,2)=LOOKUP(AA$5,$W$3:$W$14,$V$3:$V$14),AB$5,WEEKDAY(AA108,2)=LOOKUP(AA$6,$W$3:$W$14,$V$3:$V$14),AB$6,WEEKDAY(AA108,2)=LOOKUP(AA$7,$W$3:$W$14,$V$3:$V$14),AB$7,WEEKDAY(AA108,2)=LOOKUP(AA$8,$W$3:$W$14,$V$3:$V$14),AB$8),LOOKUP(Z108,Z$13:Z$60,$A$13:$A$60)),"")</f>
        <v/>
      </c>
      <c r="AC108" s="62" t="e">
        <f aca="false">IF(AC107&gt;$F$1," ",IF(ISBLANK(AD$8),IF(ISBLANK(AD$7),AC107+AC106-AC105,AC107+7+AC105-AC107),AC107+7+AC104-AC107))</f>
        <v>#N/A</v>
      </c>
      <c r="AD108" s="63" t="e">
        <f aca="false">AC108</f>
        <v>#N/A</v>
      </c>
      <c r="AE108" s="64" t="str">
        <f aca="false">IFERROR(IF(_xlfn.IFNA(LOOKUP(AC108,AC$13:AC$60,$A$13:$A$60)="",ISERROR(LOOKUP(AC108,AC$13:AC$60,$A$13:$A$60)="")),_xlfn.IFS(WEEKDAY(AD108,2)=LOOKUP(AD$5,$W$3:$W$14,$V$3:$V$14),AE$5,WEEKDAY(AD108,2)=LOOKUP(AD$6,$W$3:$W$14,$V$3:$V$14),AE$6,WEEKDAY(AD108,2)=LOOKUP(AD$7,$W$3:$W$14,$V$3:$V$14),AE$7,WEEKDAY(AD108,2)=LOOKUP(AD$8,$W$3:$W$14,$V$3:$V$14),AE$8),LOOKUP(AC108,AC$13:AC$60,$A$13:$A$60)),"")</f>
        <v/>
      </c>
      <c r="AH108" s="41"/>
    </row>
    <row r="109" customFormat="false" ht="14.65" hidden="false" customHeight="false" outlineLevel="0" collapsed="false">
      <c r="B109" s="59" t="str">
        <f aca="false">IF(B108&gt;$F$1," ",IF(ISBLANK(C$8),IF(ISBLANK(C$7),B108+B107-B106,B108+7+B106-B108),B108+7+B105-B108))</f>
        <v> </v>
      </c>
      <c r="C109" s="60" t="str">
        <f aca="false">B109</f>
        <v> </v>
      </c>
      <c r="D109" s="61" t="str">
        <f aca="false">IFERROR(IF(_xlfn.IFNA(LOOKUP(B109,B$13:B$60,$A$13:$A$60)="",ISERROR(LOOKUP(B109,B$13:B$60,$A$13:$A$60)="")),_xlfn.IFS(WEEKDAY(C109,2)=LOOKUP(C$5,$AI$3:$AI$14,$AH$3:$AH$14),D$5,WEEKDAY(C109,2)=LOOKUP(C$6,$AI$3:$AI$14,$AH$3:$AH$14),D$6,WEEKDAY(C109,2)=LOOKUP(C$7,$AI$3:$AI$14,$AH$3:$AH$14),D$7,WEEKDAY(C109,2)=LOOKUP(C$8,$AI$3:$AI$14,$AH$3:$AH$14),D$8),LOOKUP(B109,B$13:B$60,$A$13:$A$60)),"")</f>
        <v/>
      </c>
      <c r="E109" s="62" t="e">
        <f aca="false">IF(E108&gt;$F$1," ",IF(ISBLANK(F$8),IF(ISBLANK(F$7),E108+E107-E106,E108+7+E106-E108),E108+7+E105-E108))</f>
        <v>#N/A</v>
      </c>
      <c r="F109" s="63" t="e">
        <f aca="false">E109</f>
        <v>#N/A</v>
      </c>
      <c r="G109" s="64" t="str">
        <f aca="false">IFERROR(IF(_xlfn.IFNA(LOOKUP(E109,E$13:E$60,$A$13:$A$60)="",ISERROR(LOOKUP(E109,E$13:E$60,$A$13:$A$60)="")),_xlfn.IFS(WEEKDAY(F109,2)=LOOKUP(F$5,$AI$3:$AI$14,$AH$3:$AH$14),G$5,WEEKDAY(F109,2)=LOOKUP(F$6,$AI$3:$AI$14,$AH$3:$AH$14),G$6,WEEKDAY(F109,2)=LOOKUP(F$7,$AI$3:$AI$14,$AH$3:$AH$14),G$7,WEEKDAY(F109,2)=LOOKUP(F$8,$AI$3:$AI$14,$AH$3:$AH$14),G$8),LOOKUP(E109,E$13:E$60,$A$13:$A$60)),"")</f>
        <v/>
      </c>
      <c r="H109" s="59" t="e">
        <f aca="false">IF(H108&gt;$F$1," ",IF(ISBLANK(I$8),IF(ISBLANK(I$7),H108+H107-H106,H108+7+H106-H108),H108+7+H105-H108))</f>
        <v>#N/A</v>
      </c>
      <c r="I109" s="60" t="e">
        <f aca="false">H109</f>
        <v>#N/A</v>
      </c>
      <c r="J109" s="61" t="str">
        <f aca="false">IFERROR(IF(_xlfn.IFNA(LOOKUP(H109,H$13:H$60,$A$13:$A$60)="",ISERROR(LOOKUP(H109,H$13:H$60,$A$13:$A$60)="")),_xlfn.IFS(WEEKDAY(I109,2)=LOOKUP(I$5,$AI$3:$AI$14,$AH$3:$AH$14),J$5,WEEKDAY(I109,2)=LOOKUP(I$6,$AI$3:$AI$14,$AH$3:$AH$14),J$6,WEEKDAY(I109,2)=LOOKUP(I$7,$AI$3:$AI$14,$AH$3:$AH$14),J$7,WEEKDAY(I109,2)=LOOKUP(I$8,$AI$3:$AI$14,$AH$3:$AH$14),J$8),LOOKUP(H109,H$13:H$60,$A$13:$A$60)),"")</f>
        <v/>
      </c>
      <c r="K109" s="62" t="e">
        <f aca="false">IF(K108&gt;$F$1," ",IF(ISBLANK(L$8),IF(ISBLANK(L$7),K108+K107-K106,K108+7+K106-K108),K108+7+K105-K108))</f>
        <v>#N/A</v>
      </c>
      <c r="L109" s="63" t="e">
        <f aca="false">K109</f>
        <v>#N/A</v>
      </c>
      <c r="M109" s="64" t="str">
        <f aca="false">IFERROR(IF(_xlfn.IFNA(LOOKUP(K109,K$13:K$60,$A$13:$A$60)="",ISERROR(LOOKUP(K109,K$13:K$60,$A$13:$A$60)="")),_xlfn.IFS(WEEKDAY(L109,2)=LOOKUP(L$5,$AI$3:$AI$14,$AH$3:$AH$14),M$5,WEEKDAY(L109,2)=LOOKUP(L$6,$AI$3:$AI$14,$AH$3:$AH$14),M$6,WEEKDAY(L109,2)=LOOKUP(L$7,$AI$3:$AI$14,$AH$3:$AH$14),M$7,WEEKDAY(L109,2)=LOOKUP(L$8,$AI$3:$AI$14,$AH$3:$AH$14),M$8),LOOKUP(K109,K$13:K$60,$A$13:$A$60)),"")</f>
        <v/>
      </c>
      <c r="N109" s="59" t="e">
        <f aca="false">IF(N108&gt;$F$1," ",IF(ISBLANK(O$8),IF(ISBLANK(O$7),N108+N107-N106,N108+7+N106-N108),N108+7+N105-N108))</f>
        <v>#N/A</v>
      </c>
      <c r="O109" s="60" t="e">
        <f aca="false">N109</f>
        <v>#N/A</v>
      </c>
      <c r="P109" s="61" t="str">
        <f aca="false">IFERROR(IF(_xlfn.IFNA(LOOKUP(N109,N$13:N$60,$A$13:$A$60)="",ISERROR(LOOKUP(N109,N$13:N$60,$A$13:$A$60)="")),_xlfn.IFS(WEEKDAY(O109,2)=LOOKUP(O$5,$AI$3:$AI$14,$AH$3:$AH$14),P$5,WEEKDAY(O109,2)=LOOKUP(O$6,$AI$3:$AI$14,$AH$3:$AH$14),P$6,WEEKDAY(O109,2)=LOOKUP(O$7,$AI$3:$AI$14,$AH$3:$AH$14),P$7,WEEKDAY(O109,2)=LOOKUP(O$8,$AI$3:$AI$14,$AH$3:$AH$14),P$8),LOOKUP(N109,N$13:N$60,$A$13:$A$60)),"")</f>
        <v/>
      </c>
      <c r="Q109" s="62" t="e">
        <f aca="false">IF(Q108&gt;$F$1," ",IF(ISBLANK(R$8),IF(ISBLANK(R$7),Q108+Q107-Q106,Q108+7+Q106-Q108),Q108+7+Q105-Q108))</f>
        <v>#N/A</v>
      </c>
      <c r="R109" s="63" t="e">
        <f aca="false">Q109</f>
        <v>#N/A</v>
      </c>
      <c r="S109" s="64" t="str">
        <f aca="false">IFERROR(IF(_xlfn.IFNA(LOOKUP(Q109,Q$13:Q$60,$A$13:$A$60)="",ISERROR(LOOKUP(Q109,Q$13:Q$60,$A$13:$A$60)="")),_xlfn.IFS(WEEKDAY(R109,2)=LOOKUP(R$5,$AI$3:$AI$14,$AH$3:$AH$14),S$5,WEEKDAY(R109,2)=LOOKUP(R$6,$AI$3:$AI$14,$AH$3:$AH$14),S$6,WEEKDAY(R109,2)=LOOKUP(R$7,$AI$3:$AI$14,$AH$3:$AH$14),S$7,WEEKDAY(R109,2)=LOOKUP(R$8,$AI$3:$AI$14,$AH$3:$AH$14),S$8),LOOKUP(Q109,Q$13:Q$60,$A$13:$A$60)),"")</f>
        <v/>
      </c>
      <c r="T109" s="59" t="e">
        <f aca="false">IF(T108&gt;$F$1," ",IF(ISBLANK(U$8),IF(ISBLANK(U$7),T108+T107-T106,T108+7+T106-T108),T108+7+T105-T108))</f>
        <v>#N/A</v>
      </c>
      <c r="U109" s="60" t="e">
        <f aca="false">T109</f>
        <v>#N/A</v>
      </c>
      <c r="V109" s="61" t="str">
        <f aca="false">IFERROR(IF(_xlfn.IFNA(LOOKUP(T109,T$13:T$60,$A$13:$A$60)="",ISERROR(LOOKUP(T109,T$13:T$60,$A$13:$A$60)="")),_xlfn.IFS(WEEKDAY(U109,2)=LOOKUP(U$5,$W$3:$W$14,$V$3:$V$14),V$5,WEEKDAY(U109,2)=LOOKUP(U$6,$W$3:$W$14,$V$3:$V$14),V$6,WEEKDAY(U109,2)=LOOKUP(U$7,$W$3:$W$14,$V$3:$V$14),V$7,WEEKDAY(U109,2)=LOOKUP(U$8,$W$3:$W$14,$V$3:$V$14),V$8),LOOKUP(T109,T$13:T$60,$A$13:$A$60)),"")</f>
        <v/>
      </c>
      <c r="W109" s="62" t="e">
        <f aca="false">IF(W108&gt;$F$1," ",IF(ISBLANK(X$8),IF(ISBLANK(X$7),W108+W107-W106,W108+7+W106-W108),W108+7+W105-W108))</f>
        <v>#N/A</v>
      </c>
      <c r="X109" s="63" t="e">
        <f aca="false">W109</f>
        <v>#N/A</v>
      </c>
      <c r="Y109" s="64" t="str">
        <f aca="false">IFERROR(IF(_xlfn.IFNA(LOOKUP(W109,W$13:W$60,$A$13:$A$60)="",ISERROR(LOOKUP(W109,W$13:W$60,$A$13:$A$60)="")),_xlfn.IFS(WEEKDAY(X109,2)=LOOKUP(X$5,$W$3:$W$14,$V$3:$V$14),Y$5,WEEKDAY(X109,2)=LOOKUP(X$6,$W$3:$W$14,$V$3:$V$14),Y$6,WEEKDAY(X109,2)=LOOKUP(X$7,$W$3:$W$14,$V$3:$V$14),Y$7,WEEKDAY(X109,2)=LOOKUP(X$8,$W$3:$W$14,$V$3:$V$14),Y$8),LOOKUP(W109,W$13:W$60,$A$13:$A$60)),"")</f>
        <v/>
      </c>
      <c r="Z109" s="59" t="e">
        <f aca="false">IF(Z108&gt;$F$1," ",IF(ISBLANK(AA$8),IF(ISBLANK(AA$7),Z108+Z107-Z106,Z108+7+Z106-Z108),Z108+7+Z105-Z108))</f>
        <v>#N/A</v>
      </c>
      <c r="AA109" s="60" t="e">
        <f aca="false">Z109</f>
        <v>#N/A</v>
      </c>
      <c r="AB109" s="61" t="str">
        <f aca="false">IFERROR(IF(_xlfn.IFNA(LOOKUP(Z109,Z$13:Z$60,$A$13:$A$60)="",ISERROR(LOOKUP(Z109,Z$13:Z$60,$A$13:$A$60)="")),_xlfn.IFS(WEEKDAY(AA109,2)=LOOKUP(AA$5,$W$3:$W$14,$V$3:$V$14),AB$5,WEEKDAY(AA109,2)=LOOKUP(AA$6,$W$3:$W$14,$V$3:$V$14),AB$6,WEEKDAY(AA109,2)=LOOKUP(AA$7,$W$3:$W$14,$V$3:$V$14),AB$7,WEEKDAY(AA109,2)=LOOKUP(AA$8,$W$3:$W$14,$V$3:$V$14),AB$8),LOOKUP(Z109,Z$13:Z$60,$A$13:$A$60)),"")</f>
        <v/>
      </c>
      <c r="AC109" s="62" t="e">
        <f aca="false">IF(AC108&gt;$F$1," ",IF(ISBLANK(AD$8),IF(ISBLANK(AD$7),AC108+AC107-AC106,AC108+7+AC106-AC108),AC108+7+AC105-AC108))</f>
        <v>#N/A</v>
      </c>
      <c r="AD109" s="63" t="e">
        <f aca="false">AC109</f>
        <v>#N/A</v>
      </c>
      <c r="AE109" s="64" t="str">
        <f aca="false">IFERROR(IF(_xlfn.IFNA(LOOKUP(AC109,AC$13:AC$60,$A$13:$A$60)="",ISERROR(LOOKUP(AC109,AC$13:AC$60,$A$13:$A$60)="")),_xlfn.IFS(WEEKDAY(AD109,2)=LOOKUP(AD$5,$W$3:$W$14,$V$3:$V$14),AE$5,WEEKDAY(AD109,2)=LOOKUP(AD$6,$W$3:$W$14,$V$3:$V$14),AE$6,WEEKDAY(AD109,2)=LOOKUP(AD$7,$W$3:$W$14,$V$3:$V$14),AE$7,WEEKDAY(AD109,2)=LOOKUP(AD$8,$W$3:$W$14,$V$3:$V$14),AE$8),LOOKUP(AC109,AC$13:AC$60,$A$13:$A$60)),"")</f>
        <v/>
      </c>
      <c r="AH109" s="41"/>
    </row>
    <row r="110" customFormat="false" ht="14.65" hidden="false" customHeight="false" outlineLevel="0" collapsed="false">
      <c r="B110" s="59" t="str">
        <f aca="false">IF(B109&gt;$F$1," ",IF(ISBLANK(C$8),IF(ISBLANK(C$7),B109+B108-B107,B109+7+B107-B109),B109+7+B106-B109))</f>
        <v> </v>
      </c>
      <c r="C110" s="60" t="str">
        <f aca="false">B110</f>
        <v> </v>
      </c>
      <c r="D110" s="61" t="str">
        <f aca="false">IFERROR(IF(_xlfn.IFNA(LOOKUP(B110,B$13:B$60,$A$13:$A$60)="",ISERROR(LOOKUP(B110,B$13:B$60,$A$13:$A$60)="")),_xlfn.IFS(WEEKDAY(C110,2)=LOOKUP(C$5,$AI$3:$AI$14,$AH$3:$AH$14),D$5,WEEKDAY(C110,2)=LOOKUP(C$6,$AI$3:$AI$14,$AH$3:$AH$14),D$6,WEEKDAY(C110,2)=LOOKUP(C$7,$AI$3:$AI$14,$AH$3:$AH$14),D$7,WEEKDAY(C110,2)=LOOKUP(C$8,$AI$3:$AI$14,$AH$3:$AH$14),D$8),LOOKUP(B110,B$13:B$60,$A$13:$A$60)),"")</f>
        <v/>
      </c>
      <c r="E110" s="62" t="e">
        <f aca="false">IF(E109&gt;$F$1," ",IF(ISBLANK(F$8),IF(ISBLANK(F$7),E109+E108-E107,E109+7+E107-E109),E109+7+E106-E109))</f>
        <v>#N/A</v>
      </c>
      <c r="F110" s="63" t="e">
        <f aca="false">E110</f>
        <v>#N/A</v>
      </c>
      <c r="G110" s="64" t="str">
        <f aca="false">IFERROR(IF(_xlfn.IFNA(LOOKUP(E110,E$13:E$60,$A$13:$A$60)="",ISERROR(LOOKUP(E110,E$13:E$60,$A$13:$A$60)="")),_xlfn.IFS(WEEKDAY(F110,2)=LOOKUP(F$5,$AI$3:$AI$14,$AH$3:$AH$14),G$5,WEEKDAY(F110,2)=LOOKUP(F$6,$AI$3:$AI$14,$AH$3:$AH$14),G$6,WEEKDAY(F110,2)=LOOKUP(F$7,$AI$3:$AI$14,$AH$3:$AH$14),G$7,WEEKDAY(F110,2)=LOOKUP(F$8,$AI$3:$AI$14,$AH$3:$AH$14),G$8),LOOKUP(E110,E$13:E$60,$A$13:$A$60)),"")</f>
        <v/>
      </c>
      <c r="H110" s="59" t="e">
        <f aca="false">IF(H109&gt;$F$1," ",IF(ISBLANK(I$8),IF(ISBLANK(I$7),H109+H108-H107,H109+7+H107-H109),H109+7+H106-H109))</f>
        <v>#N/A</v>
      </c>
      <c r="I110" s="60" t="e">
        <f aca="false">H110</f>
        <v>#N/A</v>
      </c>
      <c r="J110" s="61" t="str">
        <f aca="false">IFERROR(IF(_xlfn.IFNA(LOOKUP(H110,H$13:H$60,$A$13:$A$60)="",ISERROR(LOOKUP(H110,H$13:H$60,$A$13:$A$60)="")),_xlfn.IFS(WEEKDAY(I110,2)=LOOKUP(I$5,$AI$3:$AI$14,$AH$3:$AH$14),J$5,WEEKDAY(I110,2)=LOOKUP(I$6,$AI$3:$AI$14,$AH$3:$AH$14),J$6,WEEKDAY(I110,2)=LOOKUP(I$7,$AI$3:$AI$14,$AH$3:$AH$14),J$7,WEEKDAY(I110,2)=LOOKUP(I$8,$AI$3:$AI$14,$AH$3:$AH$14),J$8),LOOKUP(H110,H$13:H$60,$A$13:$A$60)),"")</f>
        <v/>
      </c>
      <c r="K110" s="62" t="e">
        <f aca="false">IF(K109&gt;$F$1," ",IF(ISBLANK(L$8),IF(ISBLANK(L$7),K109+K108-K107,K109+7+K107-K109),K109+7+K106-K109))</f>
        <v>#N/A</v>
      </c>
      <c r="L110" s="63" t="e">
        <f aca="false">K110</f>
        <v>#N/A</v>
      </c>
      <c r="M110" s="64" t="str">
        <f aca="false">IFERROR(IF(_xlfn.IFNA(LOOKUP(K110,K$13:K$60,$A$13:$A$60)="",ISERROR(LOOKUP(K110,K$13:K$60,$A$13:$A$60)="")),_xlfn.IFS(WEEKDAY(L110,2)=LOOKUP(L$5,$AI$3:$AI$14,$AH$3:$AH$14),M$5,WEEKDAY(L110,2)=LOOKUP(L$6,$AI$3:$AI$14,$AH$3:$AH$14),M$6,WEEKDAY(L110,2)=LOOKUP(L$7,$AI$3:$AI$14,$AH$3:$AH$14),M$7,WEEKDAY(L110,2)=LOOKUP(L$8,$AI$3:$AI$14,$AH$3:$AH$14),M$8),LOOKUP(K110,K$13:K$60,$A$13:$A$60)),"")</f>
        <v/>
      </c>
      <c r="N110" s="59" t="e">
        <f aca="false">IF(N109&gt;$F$1," ",IF(ISBLANK(O$8),IF(ISBLANK(O$7),N109+N108-N107,N109+7+N107-N109),N109+7+N106-N109))</f>
        <v>#N/A</v>
      </c>
      <c r="O110" s="60" t="e">
        <f aca="false">N110</f>
        <v>#N/A</v>
      </c>
      <c r="P110" s="61" t="str">
        <f aca="false">IFERROR(IF(_xlfn.IFNA(LOOKUP(N110,N$13:N$60,$A$13:$A$60)="",ISERROR(LOOKUP(N110,N$13:N$60,$A$13:$A$60)="")),_xlfn.IFS(WEEKDAY(O110,2)=LOOKUP(O$5,$AI$3:$AI$14,$AH$3:$AH$14),P$5,WEEKDAY(O110,2)=LOOKUP(O$6,$AI$3:$AI$14,$AH$3:$AH$14),P$6,WEEKDAY(O110,2)=LOOKUP(O$7,$AI$3:$AI$14,$AH$3:$AH$14),P$7,WEEKDAY(O110,2)=LOOKUP(O$8,$AI$3:$AI$14,$AH$3:$AH$14),P$8),LOOKUP(N110,N$13:N$60,$A$13:$A$60)),"")</f>
        <v/>
      </c>
      <c r="Q110" s="62" t="e">
        <f aca="false">IF(Q109&gt;$F$1," ",IF(ISBLANK(R$8),IF(ISBLANK(R$7),Q109+Q108-Q107,Q109+7+Q107-Q109),Q109+7+Q106-Q109))</f>
        <v>#N/A</v>
      </c>
      <c r="R110" s="63" t="e">
        <f aca="false">Q110</f>
        <v>#N/A</v>
      </c>
      <c r="S110" s="64" t="str">
        <f aca="false">IFERROR(IF(_xlfn.IFNA(LOOKUP(Q110,Q$13:Q$60,$A$13:$A$60)="",ISERROR(LOOKUP(Q110,Q$13:Q$60,$A$13:$A$60)="")),_xlfn.IFS(WEEKDAY(R110,2)=LOOKUP(R$5,$AI$3:$AI$14,$AH$3:$AH$14),S$5,WEEKDAY(R110,2)=LOOKUP(R$6,$AI$3:$AI$14,$AH$3:$AH$14),S$6,WEEKDAY(R110,2)=LOOKUP(R$7,$AI$3:$AI$14,$AH$3:$AH$14),S$7,WEEKDAY(R110,2)=LOOKUP(R$8,$AI$3:$AI$14,$AH$3:$AH$14),S$8),LOOKUP(Q110,Q$13:Q$60,$A$13:$A$60)),"")</f>
        <v/>
      </c>
      <c r="T110" s="59" t="e">
        <f aca="false">IF(T109&gt;$F$1," ",IF(ISBLANK(U$8),IF(ISBLANK(U$7),T109+T108-T107,T109+7+T107-T109),T109+7+T106-T109))</f>
        <v>#N/A</v>
      </c>
      <c r="U110" s="60" t="e">
        <f aca="false">T110</f>
        <v>#N/A</v>
      </c>
      <c r="V110" s="61" t="str">
        <f aca="false">IFERROR(IF(_xlfn.IFNA(LOOKUP(T110,T$13:T$60,$A$13:$A$60)="",ISERROR(LOOKUP(T110,T$13:T$60,$A$13:$A$60)="")),_xlfn.IFS(WEEKDAY(U110,2)=LOOKUP(U$5,$W$3:$W$14,$V$3:$V$14),V$5,WEEKDAY(U110,2)=LOOKUP(U$6,$W$3:$W$14,$V$3:$V$14),V$6,WEEKDAY(U110,2)=LOOKUP(U$7,$W$3:$W$14,$V$3:$V$14),V$7,WEEKDAY(U110,2)=LOOKUP(U$8,$W$3:$W$14,$V$3:$V$14),V$8),LOOKUP(T110,T$13:T$60,$A$13:$A$60)),"")</f>
        <v/>
      </c>
      <c r="W110" s="62" t="e">
        <f aca="false">IF(W109&gt;$F$1," ",IF(ISBLANK(X$8),IF(ISBLANK(X$7),W109+W108-W107,W109+7+W107-W109),W109+7+W106-W109))</f>
        <v>#N/A</v>
      </c>
      <c r="X110" s="63" t="e">
        <f aca="false">W110</f>
        <v>#N/A</v>
      </c>
      <c r="Y110" s="64" t="str">
        <f aca="false">IFERROR(IF(_xlfn.IFNA(LOOKUP(W110,W$13:W$60,$A$13:$A$60)="",ISERROR(LOOKUP(W110,W$13:W$60,$A$13:$A$60)="")),_xlfn.IFS(WEEKDAY(X110,2)=LOOKUP(X$5,$W$3:$W$14,$V$3:$V$14),Y$5,WEEKDAY(X110,2)=LOOKUP(X$6,$W$3:$W$14,$V$3:$V$14),Y$6,WEEKDAY(X110,2)=LOOKUP(X$7,$W$3:$W$14,$V$3:$V$14),Y$7,WEEKDAY(X110,2)=LOOKUP(X$8,$W$3:$W$14,$V$3:$V$14),Y$8),LOOKUP(W110,W$13:W$60,$A$13:$A$60)),"")</f>
        <v/>
      </c>
      <c r="Z110" s="59" t="e">
        <f aca="false">IF(Z109&gt;$F$1," ",IF(ISBLANK(AA$8),IF(ISBLANK(AA$7),Z109+Z108-Z107,Z109+7+Z107-Z109),Z109+7+Z106-Z109))</f>
        <v>#N/A</v>
      </c>
      <c r="AA110" s="60" t="e">
        <f aca="false">Z110</f>
        <v>#N/A</v>
      </c>
      <c r="AB110" s="61" t="str">
        <f aca="false">IFERROR(IF(_xlfn.IFNA(LOOKUP(Z110,Z$13:Z$60,$A$13:$A$60)="",ISERROR(LOOKUP(Z110,Z$13:Z$60,$A$13:$A$60)="")),_xlfn.IFS(WEEKDAY(AA110,2)=LOOKUP(AA$5,$W$3:$W$14,$V$3:$V$14),AB$5,WEEKDAY(AA110,2)=LOOKUP(AA$6,$W$3:$W$14,$V$3:$V$14),AB$6,WEEKDAY(AA110,2)=LOOKUP(AA$7,$W$3:$W$14,$V$3:$V$14),AB$7,WEEKDAY(AA110,2)=LOOKUP(AA$8,$W$3:$W$14,$V$3:$V$14),AB$8),LOOKUP(Z110,Z$13:Z$60,$A$13:$A$60)),"")</f>
        <v/>
      </c>
      <c r="AC110" s="62" t="e">
        <f aca="false">IF(AC109&gt;$F$1," ",IF(ISBLANK(AD$8),IF(ISBLANK(AD$7),AC109+AC108-AC107,AC109+7+AC107-AC109),AC109+7+AC106-AC109))</f>
        <v>#N/A</v>
      </c>
      <c r="AD110" s="63" t="e">
        <f aca="false">AC110</f>
        <v>#N/A</v>
      </c>
      <c r="AE110" s="64" t="str">
        <f aca="false">IFERROR(IF(_xlfn.IFNA(LOOKUP(AC110,AC$13:AC$60,$A$13:$A$60)="",ISERROR(LOOKUP(AC110,AC$13:AC$60,$A$13:$A$60)="")),_xlfn.IFS(WEEKDAY(AD110,2)=LOOKUP(AD$5,$W$3:$W$14,$V$3:$V$14),AE$5,WEEKDAY(AD110,2)=LOOKUP(AD$6,$W$3:$W$14,$V$3:$V$14),AE$6,WEEKDAY(AD110,2)=LOOKUP(AD$7,$W$3:$W$14,$V$3:$V$14),AE$7,WEEKDAY(AD110,2)=LOOKUP(AD$8,$W$3:$W$14,$V$3:$V$14),AE$8),LOOKUP(AC110,AC$13:AC$60,$A$13:$A$60)),"")</f>
        <v/>
      </c>
      <c r="AH110" s="41"/>
    </row>
    <row r="111" customFormat="false" ht="14.65" hidden="false" customHeight="false" outlineLevel="0" collapsed="false">
      <c r="B111" s="59" t="str">
        <f aca="false">IF(B110&gt;$F$1," ",IF(ISBLANK(C$8),IF(ISBLANK(C$7),B110+B109-B108,B110+7+B108-B110),B110+7+B107-B110))</f>
        <v> </v>
      </c>
      <c r="C111" s="60" t="str">
        <f aca="false">B111</f>
        <v> </v>
      </c>
      <c r="D111" s="61" t="str">
        <f aca="false">IFERROR(IF(_xlfn.IFNA(LOOKUP(B111,B$13:B$60,$A$13:$A$60)="",ISERROR(LOOKUP(B111,B$13:B$60,$A$13:$A$60)="")),_xlfn.IFS(WEEKDAY(C111,2)=LOOKUP(C$5,$AI$3:$AI$14,$AH$3:$AH$14),D$5,WEEKDAY(C111,2)=LOOKUP(C$6,$AI$3:$AI$14,$AH$3:$AH$14),D$6,WEEKDAY(C111,2)=LOOKUP(C$7,$AI$3:$AI$14,$AH$3:$AH$14),D$7,WEEKDAY(C111,2)=LOOKUP(C$8,$AI$3:$AI$14,$AH$3:$AH$14),D$8),LOOKUP(B111,B$13:B$60,$A$13:$A$60)),"")</f>
        <v/>
      </c>
      <c r="E111" s="62" t="e">
        <f aca="false">IF(E110&gt;$F$1," ",IF(ISBLANK(F$8),IF(ISBLANK(F$7),E110+E109-E108,E110+7+E108-E110),E110+7+E107-E110))</f>
        <v>#N/A</v>
      </c>
      <c r="F111" s="63" t="e">
        <f aca="false">E111</f>
        <v>#N/A</v>
      </c>
      <c r="G111" s="64" t="str">
        <f aca="false">IFERROR(IF(_xlfn.IFNA(LOOKUP(E111,E$13:E$60,$A$13:$A$60)="",ISERROR(LOOKUP(E111,E$13:E$60,$A$13:$A$60)="")),_xlfn.IFS(WEEKDAY(F111,2)=LOOKUP(F$5,$AI$3:$AI$14,$AH$3:$AH$14),G$5,WEEKDAY(F111,2)=LOOKUP(F$6,$AI$3:$AI$14,$AH$3:$AH$14),G$6,WEEKDAY(F111,2)=LOOKUP(F$7,$AI$3:$AI$14,$AH$3:$AH$14),G$7,WEEKDAY(F111,2)=LOOKUP(F$8,$AI$3:$AI$14,$AH$3:$AH$14),G$8),LOOKUP(E111,E$13:E$60,$A$13:$A$60)),"")</f>
        <v/>
      </c>
      <c r="H111" s="59" t="e">
        <f aca="false">IF(H110&gt;$F$1," ",IF(ISBLANK(I$8),IF(ISBLANK(I$7),H110+H109-H108,H110+7+H108-H110),H110+7+H107-H110))</f>
        <v>#N/A</v>
      </c>
      <c r="I111" s="60" t="e">
        <f aca="false">H111</f>
        <v>#N/A</v>
      </c>
      <c r="J111" s="61" t="str">
        <f aca="false">IFERROR(IF(_xlfn.IFNA(LOOKUP(H111,H$13:H$60,$A$13:$A$60)="",ISERROR(LOOKUP(H111,H$13:H$60,$A$13:$A$60)="")),_xlfn.IFS(WEEKDAY(I111,2)=LOOKUP(I$5,$AI$3:$AI$14,$AH$3:$AH$14),J$5,WEEKDAY(I111,2)=LOOKUP(I$6,$AI$3:$AI$14,$AH$3:$AH$14),J$6,WEEKDAY(I111,2)=LOOKUP(I$7,$AI$3:$AI$14,$AH$3:$AH$14),J$7,WEEKDAY(I111,2)=LOOKUP(I$8,$AI$3:$AI$14,$AH$3:$AH$14),J$8),LOOKUP(H111,H$13:H$60,$A$13:$A$60)),"")</f>
        <v/>
      </c>
      <c r="K111" s="62" t="e">
        <f aca="false">IF(K110&gt;$F$1," ",IF(ISBLANK(L$8),IF(ISBLANK(L$7),K110+K109-K108,K110+7+K108-K110),K110+7+K107-K110))</f>
        <v>#N/A</v>
      </c>
      <c r="L111" s="63" t="e">
        <f aca="false">K111</f>
        <v>#N/A</v>
      </c>
      <c r="M111" s="64" t="str">
        <f aca="false">IFERROR(IF(_xlfn.IFNA(LOOKUP(K111,K$13:K$60,$A$13:$A$60)="",ISERROR(LOOKUP(K111,K$13:K$60,$A$13:$A$60)="")),_xlfn.IFS(WEEKDAY(L111,2)=LOOKUP(L$5,$AI$3:$AI$14,$AH$3:$AH$14),M$5,WEEKDAY(L111,2)=LOOKUP(L$6,$AI$3:$AI$14,$AH$3:$AH$14),M$6,WEEKDAY(L111,2)=LOOKUP(L$7,$AI$3:$AI$14,$AH$3:$AH$14),M$7,WEEKDAY(L111,2)=LOOKUP(L$8,$AI$3:$AI$14,$AH$3:$AH$14),M$8),LOOKUP(K111,K$13:K$60,$A$13:$A$60)),"")</f>
        <v/>
      </c>
      <c r="N111" s="59" t="e">
        <f aca="false">IF(N110&gt;$F$1," ",IF(ISBLANK(O$8),IF(ISBLANK(O$7),N110+N109-N108,N110+7+N108-N110),N110+7+N107-N110))</f>
        <v>#N/A</v>
      </c>
      <c r="O111" s="60" t="e">
        <f aca="false">N111</f>
        <v>#N/A</v>
      </c>
      <c r="P111" s="61" t="str">
        <f aca="false">IFERROR(IF(_xlfn.IFNA(LOOKUP(N111,N$13:N$60,$A$13:$A$60)="",ISERROR(LOOKUP(N111,N$13:N$60,$A$13:$A$60)="")),_xlfn.IFS(WEEKDAY(O111,2)=LOOKUP(O$5,$AI$3:$AI$14,$AH$3:$AH$14),P$5,WEEKDAY(O111,2)=LOOKUP(O$6,$AI$3:$AI$14,$AH$3:$AH$14),P$6,WEEKDAY(O111,2)=LOOKUP(O$7,$AI$3:$AI$14,$AH$3:$AH$14),P$7,WEEKDAY(O111,2)=LOOKUP(O$8,$AI$3:$AI$14,$AH$3:$AH$14),P$8),LOOKUP(N111,N$13:N$60,$A$13:$A$60)),"")</f>
        <v/>
      </c>
      <c r="Q111" s="62" t="e">
        <f aca="false">IF(Q110&gt;$F$1," ",IF(ISBLANK(R$8),IF(ISBLANK(R$7),Q110+Q109-Q108,Q110+7+Q108-Q110),Q110+7+Q107-Q110))</f>
        <v>#N/A</v>
      </c>
      <c r="R111" s="63" t="e">
        <f aca="false">Q111</f>
        <v>#N/A</v>
      </c>
      <c r="S111" s="64" t="str">
        <f aca="false">IFERROR(IF(_xlfn.IFNA(LOOKUP(Q111,Q$13:Q$60,$A$13:$A$60)="",ISERROR(LOOKUP(Q111,Q$13:Q$60,$A$13:$A$60)="")),_xlfn.IFS(WEEKDAY(R111,2)=LOOKUP(R$5,$AI$3:$AI$14,$AH$3:$AH$14),S$5,WEEKDAY(R111,2)=LOOKUP(R$6,$AI$3:$AI$14,$AH$3:$AH$14),S$6,WEEKDAY(R111,2)=LOOKUP(R$7,$AI$3:$AI$14,$AH$3:$AH$14),S$7,WEEKDAY(R111,2)=LOOKUP(R$8,$AI$3:$AI$14,$AH$3:$AH$14),S$8),LOOKUP(Q111,Q$13:Q$60,$A$13:$A$60)),"")</f>
        <v/>
      </c>
      <c r="T111" s="59" t="e">
        <f aca="false">IF(T110&gt;$F$1," ",IF(ISBLANK(U$8),IF(ISBLANK(U$7),T110+T109-T108,T110+7+T108-T110),T110+7+T107-T110))</f>
        <v>#N/A</v>
      </c>
      <c r="U111" s="60" t="e">
        <f aca="false">T111</f>
        <v>#N/A</v>
      </c>
      <c r="V111" s="61" t="str">
        <f aca="false">IFERROR(IF(_xlfn.IFNA(LOOKUP(T111,T$13:T$60,$A$13:$A$60)="",ISERROR(LOOKUP(T111,T$13:T$60,$A$13:$A$60)="")),_xlfn.IFS(WEEKDAY(U111,2)=LOOKUP(U$5,$W$3:$W$14,$V$3:$V$14),V$5,WEEKDAY(U111,2)=LOOKUP(U$6,$W$3:$W$14,$V$3:$V$14),V$6,WEEKDAY(U111,2)=LOOKUP(U$7,$W$3:$W$14,$V$3:$V$14),V$7,WEEKDAY(U111,2)=LOOKUP(U$8,$W$3:$W$14,$V$3:$V$14),V$8),LOOKUP(T111,T$13:T$60,$A$13:$A$60)),"")</f>
        <v/>
      </c>
      <c r="W111" s="62" t="e">
        <f aca="false">IF(W110&gt;$F$1," ",IF(ISBLANK(X$8),IF(ISBLANK(X$7),W110+W109-W108,W110+7+W108-W110),W110+7+W107-W110))</f>
        <v>#N/A</v>
      </c>
      <c r="X111" s="63" t="e">
        <f aca="false">W111</f>
        <v>#N/A</v>
      </c>
      <c r="Y111" s="64" t="str">
        <f aca="false">IFERROR(IF(_xlfn.IFNA(LOOKUP(W111,W$13:W$60,$A$13:$A$60)="",ISERROR(LOOKUP(W111,W$13:W$60,$A$13:$A$60)="")),_xlfn.IFS(WEEKDAY(X111,2)=LOOKUP(X$5,$W$3:$W$14,$V$3:$V$14),Y$5,WEEKDAY(X111,2)=LOOKUP(X$6,$W$3:$W$14,$V$3:$V$14),Y$6,WEEKDAY(X111,2)=LOOKUP(X$7,$W$3:$W$14,$V$3:$V$14),Y$7,WEEKDAY(X111,2)=LOOKUP(X$8,$W$3:$W$14,$V$3:$V$14),Y$8),LOOKUP(W111,W$13:W$60,$A$13:$A$60)),"")</f>
        <v/>
      </c>
      <c r="Z111" s="59" t="e">
        <f aca="false">IF(Z110&gt;$F$1," ",IF(ISBLANK(AA$8),IF(ISBLANK(AA$7),Z110+Z109-Z108,Z110+7+Z108-Z110),Z110+7+Z107-Z110))</f>
        <v>#N/A</v>
      </c>
      <c r="AA111" s="60" t="e">
        <f aca="false">Z111</f>
        <v>#N/A</v>
      </c>
      <c r="AB111" s="61" t="str">
        <f aca="false">IFERROR(IF(_xlfn.IFNA(LOOKUP(Z111,Z$13:Z$60,$A$13:$A$60)="",ISERROR(LOOKUP(Z111,Z$13:Z$60,$A$13:$A$60)="")),_xlfn.IFS(WEEKDAY(AA111,2)=LOOKUP(AA$5,$W$3:$W$14,$V$3:$V$14),AB$5,WEEKDAY(AA111,2)=LOOKUP(AA$6,$W$3:$W$14,$V$3:$V$14),AB$6,WEEKDAY(AA111,2)=LOOKUP(AA$7,$W$3:$W$14,$V$3:$V$14),AB$7,WEEKDAY(AA111,2)=LOOKUP(AA$8,$W$3:$W$14,$V$3:$V$14),AB$8),LOOKUP(Z111,Z$13:Z$60,$A$13:$A$60)),"")</f>
        <v/>
      </c>
      <c r="AC111" s="62" t="e">
        <f aca="false">IF(AC110&gt;$F$1," ",IF(ISBLANK(AD$8),IF(ISBLANK(AD$7),AC110+AC109-AC108,AC110+7+AC108-AC110),AC110+7+AC107-AC110))</f>
        <v>#N/A</v>
      </c>
      <c r="AD111" s="63" t="e">
        <f aca="false">AC111</f>
        <v>#N/A</v>
      </c>
      <c r="AE111" s="64" t="str">
        <f aca="false">IFERROR(IF(_xlfn.IFNA(LOOKUP(AC111,AC$13:AC$60,$A$13:$A$60)="",ISERROR(LOOKUP(AC111,AC$13:AC$60,$A$13:$A$60)="")),_xlfn.IFS(WEEKDAY(AD111,2)=LOOKUP(AD$5,$W$3:$W$14,$V$3:$V$14),AE$5,WEEKDAY(AD111,2)=LOOKUP(AD$6,$W$3:$W$14,$V$3:$V$14),AE$6,WEEKDAY(AD111,2)=LOOKUP(AD$7,$W$3:$W$14,$V$3:$V$14),AE$7,WEEKDAY(AD111,2)=LOOKUP(AD$8,$W$3:$W$14,$V$3:$V$14),AE$8),LOOKUP(AC111,AC$13:AC$60,$A$13:$A$60)),"")</f>
        <v/>
      </c>
      <c r="AH111" s="41"/>
    </row>
    <row r="112" customFormat="false" ht="14.65" hidden="false" customHeight="false" outlineLevel="0" collapsed="false">
      <c r="B112" s="59" t="str">
        <f aca="false">IF(B111&gt;$F$1," ",IF(ISBLANK(C$8),IF(ISBLANK(C$7),B111+B110-B109,B111+7+B109-B111),B111+7+B108-B111))</f>
        <v> </v>
      </c>
      <c r="C112" s="60" t="str">
        <f aca="false">B112</f>
        <v> </v>
      </c>
      <c r="D112" s="61" t="str">
        <f aca="false">IFERROR(IF(_xlfn.IFNA(LOOKUP(B112,B$13:B$60,$A$13:$A$60)="",ISERROR(LOOKUP(B112,B$13:B$60,$A$13:$A$60)="")),_xlfn.IFS(WEEKDAY(C112,2)=LOOKUP(C$5,$AI$3:$AI$14,$AH$3:$AH$14),D$5,WEEKDAY(C112,2)=LOOKUP(C$6,$AI$3:$AI$14,$AH$3:$AH$14),D$6,WEEKDAY(C112,2)=LOOKUP(C$7,$AI$3:$AI$14,$AH$3:$AH$14),D$7,WEEKDAY(C112,2)=LOOKUP(C$8,$AI$3:$AI$14,$AH$3:$AH$14),D$8),LOOKUP(B112,B$13:B$60,$A$13:$A$60)),"")</f>
        <v/>
      </c>
      <c r="E112" s="62" t="e">
        <f aca="false">IF(E111&gt;$F$1," ",IF(ISBLANK(F$8),IF(ISBLANK(F$7),E111+E110-E109,E111+7+E109-E111),E111+7+E108-E111))</f>
        <v>#N/A</v>
      </c>
      <c r="F112" s="63" t="e">
        <f aca="false">E112</f>
        <v>#N/A</v>
      </c>
      <c r="G112" s="64" t="str">
        <f aca="false">IFERROR(IF(_xlfn.IFNA(LOOKUP(E112,E$13:E$60,$A$13:$A$60)="",ISERROR(LOOKUP(E112,E$13:E$60,$A$13:$A$60)="")),_xlfn.IFS(WEEKDAY(F112,2)=LOOKUP(F$5,$AI$3:$AI$14,$AH$3:$AH$14),G$5,WEEKDAY(F112,2)=LOOKUP(F$6,$AI$3:$AI$14,$AH$3:$AH$14),G$6,WEEKDAY(F112,2)=LOOKUP(F$7,$AI$3:$AI$14,$AH$3:$AH$14),G$7,WEEKDAY(F112,2)=LOOKUP(F$8,$AI$3:$AI$14,$AH$3:$AH$14),G$8),LOOKUP(E112,E$13:E$60,$A$13:$A$60)),"")</f>
        <v/>
      </c>
      <c r="H112" s="59" t="e">
        <f aca="false">IF(H111&gt;$F$1," ",IF(ISBLANK(I$8),IF(ISBLANK(I$7),H111+H110-H109,H111+7+H109-H111),H111+7+H108-H111))</f>
        <v>#N/A</v>
      </c>
      <c r="I112" s="60" t="e">
        <f aca="false">H112</f>
        <v>#N/A</v>
      </c>
      <c r="J112" s="61" t="str">
        <f aca="false">IFERROR(IF(_xlfn.IFNA(LOOKUP(H112,H$13:H$60,$A$13:$A$60)="",ISERROR(LOOKUP(H112,H$13:H$60,$A$13:$A$60)="")),_xlfn.IFS(WEEKDAY(I112,2)=LOOKUP(I$5,$AI$3:$AI$14,$AH$3:$AH$14),J$5,WEEKDAY(I112,2)=LOOKUP(I$6,$AI$3:$AI$14,$AH$3:$AH$14),J$6,WEEKDAY(I112,2)=LOOKUP(I$7,$AI$3:$AI$14,$AH$3:$AH$14),J$7,WEEKDAY(I112,2)=LOOKUP(I$8,$AI$3:$AI$14,$AH$3:$AH$14),J$8),LOOKUP(H112,H$13:H$60,$A$13:$A$60)),"")</f>
        <v/>
      </c>
      <c r="K112" s="62" t="e">
        <f aca="false">IF(K111&gt;$F$1," ",IF(ISBLANK(L$8),IF(ISBLANK(L$7),K111+K110-K109,K111+7+K109-K111),K111+7+K108-K111))</f>
        <v>#N/A</v>
      </c>
      <c r="L112" s="63" t="e">
        <f aca="false">K112</f>
        <v>#N/A</v>
      </c>
      <c r="M112" s="64" t="str">
        <f aca="false">IFERROR(IF(_xlfn.IFNA(LOOKUP(K112,K$13:K$60,$A$13:$A$60)="",ISERROR(LOOKUP(K112,K$13:K$60,$A$13:$A$60)="")),_xlfn.IFS(WEEKDAY(L112,2)=LOOKUP(L$5,$AI$3:$AI$14,$AH$3:$AH$14),M$5,WEEKDAY(L112,2)=LOOKUP(L$6,$AI$3:$AI$14,$AH$3:$AH$14),M$6,WEEKDAY(L112,2)=LOOKUP(L$7,$AI$3:$AI$14,$AH$3:$AH$14),M$7,WEEKDAY(L112,2)=LOOKUP(L$8,$AI$3:$AI$14,$AH$3:$AH$14),M$8),LOOKUP(K112,K$13:K$60,$A$13:$A$60)),"")</f>
        <v/>
      </c>
      <c r="N112" s="59" t="e">
        <f aca="false">IF(N111&gt;$F$1," ",IF(ISBLANK(O$8),IF(ISBLANK(O$7),N111+N110-N109,N111+7+N109-N111),N111+7+N108-N111))</f>
        <v>#N/A</v>
      </c>
      <c r="O112" s="60" t="e">
        <f aca="false">N112</f>
        <v>#N/A</v>
      </c>
      <c r="P112" s="61" t="str">
        <f aca="false">IFERROR(IF(_xlfn.IFNA(LOOKUP(N112,N$13:N$60,$A$13:$A$60)="",ISERROR(LOOKUP(N112,N$13:N$60,$A$13:$A$60)="")),_xlfn.IFS(WEEKDAY(O112,2)=LOOKUP(O$5,$AI$3:$AI$14,$AH$3:$AH$14),P$5,WEEKDAY(O112,2)=LOOKUP(O$6,$AI$3:$AI$14,$AH$3:$AH$14),P$6,WEEKDAY(O112,2)=LOOKUP(O$7,$AI$3:$AI$14,$AH$3:$AH$14),P$7,WEEKDAY(O112,2)=LOOKUP(O$8,$AI$3:$AI$14,$AH$3:$AH$14),P$8),LOOKUP(N112,N$13:N$60,$A$13:$A$60)),"")</f>
        <v/>
      </c>
      <c r="Q112" s="62" t="e">
        <f aca="false">IF(Q111&gt;$F$1," ",IF(ISBLANK(R$8),IF(ISBLANK(R$7),Q111+Q110-Q109,Q111+7+Q109-Q111),Q111+7+Q108-Q111))</f>
        <v>#N/A</v>
      </c>
      <c r="R112" s="63" t="e">
        <f aca="false">Q112</f>
        <v>#N/A</v>
      </c>
      <c r="S112" s="64" t="str">
        <f aca="false">IFERROR(IF(_xlfn.IFNA(LOOKUP(Q112,Q$13:Q$60,$A$13:$A$60)="",ISERROR(LOOKUP(Q112,Q$13:Q$60,$A$13:$A$60)="")),_xlfn.IFS(WEEKDAY(R112,2)=LOOKUP(R$5,$AI$3:$AI$14,$AH$3:$AH$14),S$5,WEEKDAY(R112,2)=LOOKUP(R$6,$AI$3:$AI$14,$AH$3:$AH$14),S$6,WEEKDAY(R112,2)=LOOKUP(R$7,$AI$3:$AI$14,$AH$3:$AH$14),S$7,WEEKDAY(R112,2)=LOOKUP(R$8,$AI$3:$AI$14,$AH$3:$AH$14),S$8),LOOKUP(Q112,Q$13:Q$60,$A$13:$A$60)),"")</f>
        <v/>
      </c>
      <c r="T112" s="59" t="e">
        <f aca="false">IF(T111&gt;$F$1," ",IF(ISBLANK(U$8),IF(ISBLANK(U$7),T111+T110-T109,T111+7+T109-T111),T111+7+T108-T111))</f>
        <v>#N/A</v>
      </c>
      <c r="U112" s="60" t="e">
        <f aca="false">T112</f>
        <v>#N/A</v>
      </c>
      <c r="V112" s="61" t="str">
        <f aca="false">IFERROR(IF(_xlfn.IFNA(LOOKUP(T112,T$13:T$60,$A$13:$A$60)="",ISERROR(LOOKUP(T112,T$13:T$60,$A$13:$A$60)="")),_xlfn.IFS(WEEKDAY(U112,2)=LOOKUP(U$5,$W$3:$W$14,$V$3:$V$14),V$5,WEEKDAY(U112,2)=LOOKUP(U$6,$W$3:$W$14,$V$3:$V$14),V$6,WEEKDAY(U112,2)=LOOKUP(U$7,$W$3:$W$14,$V$3:$V$14),V$7,WEEKDAY(U112,2)=LOOKUP(U$8,$W$3:$W$14,$V$3:$V$14),V$8),LOOKUP(T112,T$13:T$60,$A$13:$A$60)),"")</f>
        <v/>
      </c>
      <c r="W112" s="62" t="e">
        <f aca="false">IF(W111&gt;$F$1," ",IF(ISBLANK(X$8),IF(ISBLANK(X$7),W111+W110-W109,W111+7+W109-W111),W111+7+W108-W111))</f>
        <v>#N/A</v>
      </c>
      <c r="X112" s="63" t="e">
        <f aca="false">W112</f>
        <v>#N/A</v>
      </c>
      <c r="Y112" s="64" t="str">
        <f aca="false">IFERROR(IF(_xlfn.IFNA(LOOKUP(W112,W$13:W$60,$A$13:$A$60)="",ISERROR(LOOKUP(W112,W$13:W$60,$A$13:$A$60)="")),_xlfn.IFS(WEEKDAY(X112,2)=LOOKUP(X$5,$W$3:$W$14,$V$3:$V$14),Y$5,WEEKDAY(X112,2)=LOOKUP(X$6,$W$3:$W$14,$V$3:$V$14),Y$6,WEEKDAY(X112,2)=LOOKUP(X$7,$W$3:$W$14,$V$3:$V$14),Y$7,WEEKDAY(X112,2)=LOOKUP(X$8,$W$3:$W$14,$V$3:$V$14),Y$8),LOOKUP(W112,W$13:W$60,$A$13:$A$60)),"")</f>
        <v/>
      </c>
      <c r="Z112" s="59" t="e">
        <f aca="false">IF(Z111&gt;$F$1," ",IF(ISBLANK(AA$8),IF(ISBLANK(AA$7),Z111+Z110-Z109,Z111+7+Z109-Z111),Z111+7+Z108-Z111))</f>
        <v>#N/A</v>
      </c>
      <c r="AA112" s="60" t="e">
        <f aca="false">Z112</f>
        <v>#N/A</v>
      </c>
      <c r="AB112" s="61" t="str">
        <f aca="false">IFERROR(IF(_xlfn.IFNA(LOOKUP(Z112,Z$13:Z$60,$A$13:$A$60)="",ISERROR(LOOKUP(Z112,Z$13:Z$60,$A$13:$A$60)="")),_xlfn.IFS(WEEKDAY(AA112,2)=LOOKUP(AA$5,$W$3:$W$14,$V$3:$V$14),AB$5,WEEKDAY(AA112,2)=LOOKUP(AA$6,$W$3:$W$14,$V$3:$V$14),AB$6,WEEKDAY(AA112,2)=LOOKUP(AA$7,$W$3:$W$14,$V$3:$V$14),AB$7,WEEKDAY(AA112,2)=LOOKUP(AA$8,$W$3:$W$14,$V$3:$V$14),AB$8),LOOKUP(Z112,Z$13:Z$60,$A$13:$A$60)),"")</f>
        <v/>
      </c>
      <c r="AC112" s="62" t="e">
        <f aca="false">IF(AC111&gt;$F$1," ",IF(ISBLANK(AD$8),IF(ISBLANK(AD$7),AC111+AC110-AC109,AC111+7+AC109-AC111),AC111+7+AC108-AC111))</f>
        <v>#N/A</v>
      </c>
      <c r="AD112" s="63" t="e">
        <f aca="false">AC112</f>
        <v>#N/A</v>
      </c>
      <c r="AE112" s="64" t="str">
        <f aca="false">IFERROR(IF(_xlfn.IFNA(LOOKUP(AC112,AC$13:AC$60,$A$13:$A$60)="",ISERROR(LOOKUP(AC112,AC$13:AC$60,$A$13:$A$60)="")),_xlfn.IFS(WEEKDAY(AD112,2)=LOOKUP(AD$5,$W$3:$W$14,$V$3:$V$14),AE$5,WEEKDAY(AD112,2)=LOOKUP(AD$6,$W$3:$W$14,$V$3:$V$14),AE$6,WEEKDAY(AD112,2)=LOOKUP(AD$7,$W$3:$W$14,$V$3:$V$14),AE$7,WEEKDAY(AD112,2)=LOOKUP(AD$8,$W$3:$W$14,$V$3:$V$14),AE$8),LOOKUP(AC112,AC$13:AC$60,$A$13:$A$60)),"")</f>
        <v/>
      </c>
      <c r="AH112" s="41"/>
    </row>
    <row r="113" customFormat="false" ht="14.65" hidden="false" customHeight="false" outlineLevel="0" collapsed="false">
      <c r="B113" s="59" t="str">
        <f aca="false">IF(B112&gt;$F$1," ",IF(ISBLANK(C$8),IF(ISBLANK(C$7),B112+B111-B110,B112+7+B110-B112),B112+7+B109-B112))</f>
        <v> </v>
      </c>
      <c r="C113" s="60" t="str">
        <f aca="false">B113</f>
        <v> </v>
      </c>
      <c r="D113" s="61" t="str">
        <f aca="false">IFERROR(IF(_xlfn.IFNA(LOOKUP(B113,B$13:B$60,$A$13:$A$60)="",ISERROR(LOOKUP(B113,B$13:B$60,$A$13:$A$60)="")),_xlfn.IFS(WEEKDAY(C113,2)=LOOKUP(C$5,$AI$3:$AI$14,$AH$3:$AH$14),D$5,WEEKDAY(C113,2)=LOOKUP(C$6,$AI$3:$AI$14,$AH$3:$AH$14),D$6,WEEKDAY(C113,2)=LOOKUP(C$7,$AI$3:$AI$14,$AH$3:$AH$14),D$7,WEEKDAY(C113,2)=LOOKUP(C$8,$AI$3:$AI$14,$AH$3:$AH$14),D$8),LOOKUP(B113,B$13:B$60,$A$13:$A$60)),"")</f>
        <v/>
      </c>
      <c r="E113" s="62" t="e">
        <f aca="false">IF(E112&gt;$F$1," ",IF(ISBLANK(F$8),IF(ISBLANK(F$7),E112+E111-E110,E112+7+E110-E112),E112+7+E109-E112))</f>
        <v>#N/A</v>
      </c>
      <c r="F113" s="63" t="e">
        <f aca="false">E113</f>
        <v>#N/A</v>
      </c>
      <c r="G113" s="64" t="str">
        <f aca="false">IFERROR(IF(_xlfn.IFNA(LOOKUP(E113,E$13:E$60,$A$13:$A$60)="",ISERROR(LOOKUP(E113,E$13:E$60,$A$13:$A$60)="")),_xlfn.IFS(WEEKDAY(F113,2)=LOOKUP(F$5,$AI$3:$AI$14,$AH$3:$AH$14),G$5,WEEKDAY(F113,2)=LOOKUP(F$6,$AI$3:$AI$14,$AH$3:$AH$14),G$6,WEEKDAY(F113,2)=LOOKUP(F$7,$AI$3:$AI$14,$AH$3:$AH$14),G$7,WEEKDAY(F113,2)=LOOKUP(F$8,$AI$3:$AI$14,$AH$3:$AH$14),G$8),LOOKUP(E113,E$13:E$60,$A$13:$A$60)),"")</f>
        <v/>
      </c>
      <c r="H113" s="59" t="e">
        <f aca="false">IF(H112&gt;$F$1," ",IF(ISBLANK(I$8),IF(ISBLANK(I$7),H112+H111-H110,H112+7+H110-H112),H112+7+H109-H112))</f>
        <v>#N/A</v>
      </c>
      <c r="I113" s="60" t="e">
        <f aca="false">H113</f>
        <v>#N/A</v>
      </c>
      <c r="J113" s="61" t="str">
        <f aca="false">IFERROR(IF(_xlfn.IFNA(LOOKUP(H113,H$13:H$60,$A$13:$A$60)="",ISERROR(LOOKUP(H113,H$13:H$60,$A$13:$A$60)="")),_xlfn.IFS(WEEKDAY(I113,2)=LOOKUP(I$5,$AI$3:$AI$14,$AH$3:$AH$14),J$5,WEEKDAY(I113,2)=LOOKUP(I$6,$AI$3:$AI$14,$AH$3:$AH$14),J$6,WEEKDAY(I113,2)=LOOKUP(I$7,$AI$3:$AI$14,$AH$3:$AH$14),J$7,WEEKDAY(I113,2)=LOOKUP(I$8,$AI$3:$AI$14,$AH$3:$AH$14),J$8),LOOKUP(H113,H$13:H$60,$A$13:$A$60)),"")</f>
        <v/>
      </c>
      <c r="K113" s="62" t="e">
        <f aca="false">IF(K112&gt;$F$1," ",IF(ISBLANK(L$8),IF(ISBLANK(L$7),K112+K111-K110,K112+7+K110-K112),K112+7+K109-K112))</f>
        <v>#N/A</v>
      </c>
      <c r="L113" s="63" t="e">
        <f aca="false">K113</f>
        <v>#N/A</v>
      </c>
      <c r="M113" s="64" t="str">
        <f aca="false">IFERROR(IF(_xlfn.IFNA(LOOKUP(K113,K$13:K$60,$A$13:$A$60)="",ISERROR(LOOKUP(K113,K$13:K$60,$A$13:$A$60)="")),_xlfn.IFS(WEEKDAY(L113,2)=LOOKUP(L$5,$AI$3:$AI$14,$AH$3:$AH$14),M$5,WEEKDAY(L113,2)=LOOKUP(L$6,$AI$3:$AI$14,$AH$3:$AH$14),M$6,WEEKDAY(L113,2)=LOOKUP(L$7,$AI$3:$AI$14,$AH$3:$AH$14),M$7,WEEKDAY(L113,2)=LOOKUP(L$8,$AI$3:$AI$14,$AH$3:$AH$14),M$8),LOOKUP(K113,K$13:K$60,$A$13:$A$60)),"")</f>
        <v/>
      </c>
      <c r="N113" s="59" t="e">
        <f aca="false">IF(N112&gt;$F$1," ",IF(ISBLANK(O$8),IF(ISBLANK(O$7),N112+N111-N110,N112+7+N110-N112),N112+7+N109-N112))</f>
        <v>#N/A</v>
      </c>
      <c r="O113" s="60" t="e">
        <f aca="false">N113</f>
        <v>#N/A</v>
      </c>
      <c r="P113" s="61" t="str">
        <f aca="false">IFERROR(IF(_xlfn.IFNA(LOOKUP(N113,N$13:N$60,$A$13:$A$60)="",ISERROR(LOOKUP(N113,N$13:N$60,$A$13:$A$60)="")),_xlfn.IFS(WEEKDAY(O113,2)=LOOKUP(O$5,$AI$3:$AI$14,$AH$3:$AH$14),P$5,WEEKDAY(O113,2)=LOOKUP(O$6,$AI$3:$AI$14,$AH$3:$AH$14),P$6,WEEKDAY(O113,2)=LOOKUP(O$7,$AI$3:$AI$14,$AH$3:$AH$14),P$7,WEEKDAY(O113,2)=LOOKUP(O$8,$AI$3:$AI$14,$AH$3:$AH$14),P$8),LOOKUP(N113,N$13:N$60,$A$13:$A$60)),"")</f>
        <v/>
      </c>
      <c r="Q113" s="62" t="e">
        <f aca="false">IF(Q112&gt;$F$1," ",IF(ISBLANK(R$8),IF(ISBLANK(R$7),Q112+Q111-Q110,Q112+7+Q110-Q112),Q112+7+Q109-Q112))</f>
        <v>#N/A</v>
      </c>
      <c r="R113" s="63" t="e">
        <f aca="false">Q113</f>
        <v>#N/A</v>
      </c>
      <c r="S113" s="64" t="str">
        <f aca="false">IFERROR(IF(_xlfn.IFNA(LOOKUP(Q113,Q$13:Q$60,$A$13:$A$60)="",ISERROR(LOOKUP(Q113,Q$13:Q$60,$A$13:$A$60)="")),_xlfn.IFS(WEEKDAY(R113,2)=LOOKUP(R$5,$AI$3:$AI$14,$AH$3:$AH$14),S$5,WEEKDAY(R113,2)=LOOKUP(R$6,$AI$3:$AI$14,$AH$3:$AH$14),S$6,WEEKDAY(R113,2)=LOOKUP(R$7,$AI$3:$AI$14,$AH$3:$AH$14),S$7,WEEKDAY(R113,2)=LOOKUP(R$8,$AI$3:$AI$14,$AH$3:$AH$14),S$8),LOOKUP(Q113,Q$13:Q$60,$A$13:$A$60)),"")</f>
        <v/>
      </c>
      <c r="T113" s="59" t="e">
        <f aca="false">IF(T112&gt;$F$1," ",IF(ISBLANK(U$8),IF(ISBLANK(U$7),T112+T111-T110,T112+7+T110-T112),T112+7+T109-T112))</f>
        <v>#N/A</v>
      </c>
      <c r="U113" s="60" t="e">
        <f aca="false">T113</f>
        <v>#N/A</v>
      </c>
      <c r="V113" s="61" t="str">
        <f aca="false">IFERROR(IF(_xlfn.IFNA(LOOKUP(T113,T$13:T$60,$A$13:$A$60)="",ISERROR(LOOKUP(T113,T$13:T$60,$A$13:$A$60)="")),_xlfn.IFS(WEEKDAY(U113,2)=LOOKUP(U$5,$W$3:$W$14,$V$3:$V$14),V$5,WEEKDAY(U113,2)=LOOKUP(U$6,$W$3:$W$14,$V$3:$V$14),V$6,WEEKDAY(U113,2)=LOOKUP(U$7,$W$3:$W$14,$V$3:$V$14),V$7,WEEKDAY(U113,2)=LOOKUP(U$8,$W$3:$W$14,$V$3:$V$14),V$8),LOOKUP(T113,T$13:T$60,$A$13:$A$60)),"")</f>
        <v/>
      </c>
      <c r="W113" s="62" t="e">
        <f aca="false">IF(W112&gt;$F$1," ",IF(ISBLANK(X$8),IF(ISBLANK(X$7),W112+W111-W110,W112+7+W110-W112),W112+7+W109-W112))</f>
        <v>#N/A</v>
      </c>
      <c r="X113" s="63" t="e">
        <f aca="false">W113</f>
        <v>#N/A</v>
      </c>
      <c r="Y113" s="64" t="str">
        <f aca="false">IFERROR(IF(_xlfn.IFNA(LOOKUP(W113,W$13:W$60,$A$13:$A$60)="",ISERROR(LOOKUP(W113,W$13:W$60,$A$13:$A$60)="")),_xlfn.IFS(WEEKDAY(X113,2)=LOOKUP(X$5,$W$3:$W$14,$V$3:$V$14),Y$5,WEEKDAY(X113,2)=LOOKUP(X$6,$W$3:$W$14,$V$3:$V$14),Y$6,WEEKDAY(X113,2)=LOOKUP(X$7,$W$3:$W$14,$V$3:$V$14),Y$7,WEEKDAY(X113,2)=LOOKUP(X$8,$W$3:$W$14,$V$3:$V$14),Y$8),LOOKUP(W113,W$13:W$60,$A$13:$A$60)),"")</f>
        <v/>
      </c>
      <c r="Z113" s="59" t="e">
        <f aca="false">IF(Z112&gt;$F$1," ",IF(ISBLANK(AA$8),IF(ISBLANK(AA$7),Z112+Z111-Z110,Z112+7+Z110-Z112),Z112+7+Z109-Z112))</f>
        <v>#N/A</v>
      </c>
      <c r="AA113" s="60" t="e">
        <f aca="false">Z113</f>
        <v>#N/A</v>
      </c>
      <c r="AB113" s="61" t="str">
        <f aca="false">IFERROR(IF(_xlfn.IFNA(LOOKUP(Z113,Z$13:Z$60,$A$13:$A$60)="",ISERROR(LOOKUP(Z113,Z$13:Z$60,$A$13:$A$60)="")),_xlfn.IFS(WEEKDAY(AA113,2)=LOOKUP(AA$5,$W$3:$W$14,$V$3:$V$14),AB$5,WEEKDAY(AA113,2)=LOOKUP(AA$6,$W$3:$W$14,$V$3:$V$14),AB$6,WEEKDAY(AA113,2)=LOOKUP(AA$7,$W$3:$W$14,$V$3:$V$14),AB$7,WEEKDAY(AA113,2)=LOOKUP(AA$8,$W$3:$W$14,$V$3:$V$14),AB$8),LOOKUP(Z113,Z$13:Z$60,$A$13:$A$60)),"")</f>
        <v/>
      </c>
      <c r="AC113" s="62" t="e">
        <f aca="false">IF(AC112&gt;$F$1," ",IF(ISBLANK(AD$8),IF(ISBLANK(AD$7),AC112+AC111-AC110,AC112+7+AC110-AC112),AC112+7+AC109-AC112))</f>
        <v>#N/A</v>
      </c>
      <c r="AD113" s="63" t="e">
        <f aca="false">AC113</f>
        <v>#N/A</v>
      </c>
      <c r="AE113" s="64" t="str">
        <f aca="false">IFERROR(IF(_xlfn.IFNA(LOOKUP(AC113,AC$13:AC$60,$A$13:$A$60)="",ISERROR(LOOKUP(AC113,AC$13:AC$60,$A$13:$A$60)="")),_xlfn.IFS(WEEKDAY(AD113,2)=LOOKUP(AD$5,$W$3:$W$14,$V$3:$V$14),AE$5,WEEKDAY(AD113,2)=LOOKUP(AD$6,$W$3:$W$14,$V$3:$V$14),AE$6,WEEKDAY(AD113,2)=LOOKUP(AD$7,$W$3:$W$14,$V$3:$V$14),AE$7,WEEKDAY(AD113,2)=LOOKUP(AD$8,$W$3:$W$14,$V$3:$V$14),AE$8),LOOKUP(AC113,AC$13:AC$60,$A$13:$A$60)),"")</f>
        <v/>
      </c>
      <c r="AH113" s="41"/>
    </row>
    <row r="114" customFormat="false" ht="14.65" hidden="false" customHeight="false" outlineLevel="0" collapsed="false">
      <c r="B114" s="59" t="str">
        <f aca="false">IF(B113&gt;$F$1," ",IF(ISBLANK(C$8),IF(ISBLANK(C$7),B113+B112-B111,B113+7+B111-B113),B113+7+B110-B113))</f>
        <v> </v>
      </c>
      <c r="C114" s="60" t="str">
        <f aca="false">B114</f>
        <v> </v>
      </c>
      <c r="D114" s="61" t="str">
        <f aca="false">IFERROR(IF(_xlfn.IFNA(LOOKUP(B114,B$13:B$60,$A$13:$A$60)="",ISERROR(LOOKUP(B114,B$13:B$60,$A$13:$A$60)="")),_xlfn.IFS(WEEKDAY(C114,2)=LOOKUP(C$5,$AI$3:$AI$14,$AH$3:$AH$14),D$5,WEEKDAY(C114,2)=LOOKUP(C$6,$AI$3:$AI$14,$AH$3:$AH$14),D$6,WEEKDAY(C114,2)=LOOKUP(C$7,$AI$3:$AI$14,$AH$3:$AH$14),D$7,WEEKDAY(C114,2)=LOOKUP(C$8,$AI$3:$AI$14,$AH$3:$AH$14),D$8),LOOKUP(B114,B$13:B$60,$A$13:$A$60)),"")</f>
        <v/>
      </c>
      <c r="E114" s="62" t="e">
        <f aca="false">IF(E113&gt;$F$1," ",IF(ISBLANK(F$8),IF(ISBLANK(F$7),E113+E112-E111,E113+7+E111-E113),E113+7+E110-E113))</f>
        <v>#N/A</v>
      </c>
      <c r="F114" s="63" t="e">
        <f aca="false">E114</f>
        <v>#N/A</v>
      </c>
      <c r="G114" s="64" t="str">
        <f aca="false">IFERROR(IF(_xlfn.IFNA(LOOKUP(E114,E$13:E$60,$A$13:$A$60)="",ISERROR(LOOKUP(E114,E$13:E$60,$A$13:$A$60)="")),_xlfn.IFS(WEEKDAY(F114,2)=LOOKUP(F$5,$AI$3:$AI$14,$AH$3:$AH$14),G$5,WEEKDAY(F114,2)=LOOKUP(F$6,$AI$3:$AI$14,$AH$3:$AH$14),G$6,WEEKDAY(F114,2)=LOOKUP(F$7,$AI$3:$AI$14,$AH$3:$AH$14),G$7,WEEKDAY(F114,2)=LOOKUP(F$8,$AI$3:$AI$14,$AH$3:$AH$14),G$8),LOOKUP(E114,E$13:E$60,$A$13:$A$60)),"")</f>
        <v/>
      </c>
      <c r="H114" s="59" t="e">
        <f aca="false">IF(H113&gt;$F$1," ",IF(ISBLANK(I$8),IF(ISBLANK(I$7),H113+H112-H111,H113+7+H111-H113),H113+7+H110-H113))</f>
        <v>#N/A</v>
      </c>
      <c r="I114" s="60" t="e">
        <f aca="false">H114</f>
        <v>#N/A</v>
      </c>
      <c r="J114" s="61" t="str">
        <f aca="false">IFERROR(IF(_xlfn.IFNA(LOOKUP(H114,H$13:H$60,$A$13:$A$60)="",ISERROR(LOOKUP(H114,H$13:H$60,$A$13:$A$60)="")),_xlfn.IFS(WEEKDAY(I114,2)=LOOKUP(I$5,$AI$3:$AI$14,$AH$3:$AH$14),J$5,WEEKDAY(I114,2)=LOOKUP(I$6,$AI$3:$AI$14,$AH$3:$AH$14),J$6,WEEKDAY(I114,2)=LOOKUP(I$7,$AI$3:$AI$14,$AH$3:$AH$14),J$7,WEEKDAY(I114,2)=LOOKUP(I$8,$AI$3:$AI$14,$AH$3:$AH$14),J$8),LOOKUP(H114,H$13:H$60,$A$13:$A$60)),"")</f>
        <v/>
      </c>
      <c r="K114" s="62" t="e">
        <f aca="false">IF(K113&gt;$F$1," ",IF(ISBLANK(L$8),IF(ISBLANK(L$7),K113+K112-K111,K113+7+K111-K113),K113+7+K110-K113))</f>
        <v>#N/A</v>
      </c>
      <c r="L114" s="63" t="e">
        <f aca="false">K114</f>
        <v>#N/A</v>
      </c>
      <c r="M114" s="64" t="str">
        <f aca="false">IFERROR(IF(_xlfn.IFNA(LOOKUP(K114,K$13:K$60,$A$13:$A$60)="",ISERROR(LOOKUP(K114,K$13:K$60,$A$13:$A$60)="")),_xlfn.IFS(WEEKDAY(L114,2)=LOOKUP(L$5,$AI$3:$AI$14,$AH$3:$AH$14),M$5,WEEKDAY(L114,2)=LOOKUP(L$6,$AI$3:$AI$14,$AH$3:$AH$14),M$6,WEEKDAY(L114,2)=LOOKUP(L$7,$AI$3:$AI$14,$AH$3:$AH$14),M$7,WEEKDAY(L114,2)=LOOKUP(L$8,$AI$3:$AI$14,$AH$3:$AH$14),M$8),LOOKUP(K114,K$13:K$60,$A$13:$A$60)),"")</f>
        <v/>
      </c>
      <c r="N114" s="59" t="e">
        <f aca="false">IF(N113&gt;$F$1," ",IF(ISBLANK(O$8),IF(ISBLANK(O$7),N113+N112-N111,N113+7+N111-N113),N113+7+N110-N113))</f>
        <v>#N/A</v>
      </c>
      <c r="O114" s="60" t="e">
        <f aca="false">N114</f>
        <v>#N/A</v>
      </c>
      <c r="P114" s="61" t="str">
        <f aca="false">IFERROR(IF(_xlfn.IFNA(LOOKUP(N114,N$13:N$60,$A$13:$A$60)="",ISERROR(LOOKUP(N114,N$13:N$60,$A$13:$A$60)="")),_xlfn.IFS(WEEKDAY(O114,2)=LOOKUP(O$5,$AI$3:$AI$14,$AH$3:$AH$14),P$5,WEEKDAY(O114,2)=LOOKUP(O$6,$AI$3:$AI$14,$AH$3:$AH$14),P$6,WEEKDAY(O114,2)=LOOKUP(O$7,$AI$3:$AI$14,$AH$3:$AH$14),P$7,WEEKDAY(O114,2)=LOOKUP(O$8,$AI$3:$AI$14,$AH$3:$AH$14),P$8),LOOKUP(N114,N$13:N$60,$A$13:$A$60)),"")</f>
        <v/>
      </c>
      <c r="Q114" s="62" t="e">
        <f aca="false">IF(Q113&gt;$F$1," ",IF(ISBLANK(R$8),IF(ISBLANK(R$7),Q113+Q112-Q111,Q113+7+Q111-Q113),Q113+7+Q110-Q113))</f>
        <v>#N/A</v>
      </c>
      <c r="R114" s="63" t="e">
        <f aca="false">Q114</f>
        <v>#N/A</v>
      </c>
      <c r="S114" s="64" t="str">
        <f aca="false">IFERROR(IF(_xlfn.IFNA(LOOKUP(Q114,Q$13:Q$60,$A$13:$A$60)="",ISERROR(LOOKUP(Q114,Q$13:Q$60,$A$13:$A$60)="")),_xlfn.IFS(WEEKDAY(R114,2)=LOOKUP(R$5,$AI$3:$AI$14,$AH$3:$AH$14),S$5,WEEKDAY(R114,2)=LOOKUP(R$6,$AI$3:$AI$14,$AH$3:$AH$14),S$6,WEEKDAY(R114,2)=LOOKUP(R$7,$AI$3:$AI$14,$AH$3:$AH$14),S$7,WEEKDAY(R114,2)=LOOKUP(R$8,$AI$3:$AI$14,$AH$3:$AH$14),S$8),LOOKUP(Q114,Q$13:Q$60,$A$13:$A$60)),"")</f>
        <v/>
      </c>
      <c r="T114" s="59" t="e">
        <f aca="false">IF(T113&gt;$F$1," ",IF(ISBLANK(U$8),IF(ISBLANK(U$7),T113+T112-T111,T113+7+T111-T113),T113+7+T110-T113))</f>
        <v>#N/A</v>
      </c>
      <c r="U114" s="60" t="e">
        <f aca="false">T114</f>
        <v>#N/A</v>
      </c>
      <c r="V114" s="61" t="str">
        <f aca="false">IFERROR(IF(_xlfn.IFNA(LOOKUP(T114,T$13:T$60,$A$13:$A$60)="",ISERROR(LOOKUP(T114,T$13:T$60,$A$13:$A$60)="")),_xlfn.IFS(WEEKDAY(U114,2)=LOOKUP(U$5,$W$3:$W$14,$V$3:$V$14),V$5,WEEKDAY(U114,2)=LOOKUP(U$6,$W$3:$W$14,$V$3:$V$14),V$6,WEEKDAY(U114,2)=LOOKUP(U$7,$W$3:$W$14,$V$3:$V$14),V$7,WEEKDAY(U114,2)=LOOKUP(U$8,$W$3:$W$14,$V$3:$V$14),V$8),LOOKUP(T114,T$13:T$60,$A$13:$A$60)),"")</f>
        <v/>
      </c>
      <c r="W114" s="62" t="e">
        <f aca="false">IF(W113&gt;$F$1," ",IF(ISBLANK(X$8),IF(ISBLANK(X$7),W113+W112-W111,W113+7+W111-W113),W113+7+W110-W113))</f>
        <v>#N/A</v>
      </c>
      <c r="X114" s="63" t="e">
        <f aca="false">W114</f>
        <v>#N/A</v>
      </c>
      <c r="Y114" s="64" t="str">
        <f aca="false">IFERROR(IF(_xlfn.IFNA(LOOKUP(W114,W$13:W$60,$A$13:$A$60)="",ISERROR(LOOKUP(W114,W$13:W$60,$A$13:$A$60)="")),_xlfn.IFS(WEEKDAY(X114,2)=LOOKUP(X$5,$W$3:$W$14,$V$3:$V$14),Y$5,WEEKDAY(X114,2)=LOOKUP(X$6,$W$3:$W$14,$V$3:$V$14),Y$6,WEEKDAY(X114,2)=LOOKUP(X$7,$W$3:$W$14,$V$3:$V$14),Y$7,WEEKDAY(X114,2)=LOOKUP(X$8,$W$3:$W$14,$V$3:$V$14),Y$8),LOOKUP(W114,W$13:W$60,$A$13:$A$60)),"")</f>
        <v/>
      </c>
      <c r="Z114" s="59" t="e">
        <f aca="false">IF(Z113&gt;$F$1," ",IF(ISBLANK(AA$8),IF(ISBLANK(AA$7),Z113+Z112-Z111,Z113+7+Z111-Z113),Z113+7+Z110-Z113))</f>
        <v>#N/A</v>
      </c>
      <c r="AA114" s="60" t="e">
        <f aca="false">Z114</f>
        <v>#N/A</v>
      </c>
      <c r="AB114" s="61" t="str">
        <f aca="false">IFERROR(IF(_xlfn.IFNA(LOOKUP(Z114,Z$13:Z$60,$A$13:$A$60)="",ISERROR(LOOKUP(Z114,Z$13:Z$60,$A$13:$A$60)="")),_xlfn.IFS(WEEKDAY(AA114,2)=LOOKUP(AA$5,$W$3:$W$14,$V$3:$V$14),AB$5,WEEKDAY(AA114,2)=LOOKUP(AA$6,$W$3:$W$14,$V$3:$V$14),AB$6,WEEKDAY(AA114,2)=LOOKUP(AA$7,$W$3:$W$14,$V$3:$V$14),AB$7,WEEKDAY(AA114,2)=LOOKUP(AA$8,$W$3:$W$14,$V$3:$V$14),AB$8),LOOKUP(Z114,Z$13:Z$60,$A$13:$A$60)),"")</f>
        <v/>
      </c>
      <c r="AC114" s="62" t="e">
        <f aca="false">IF(AC113&gt;$F$1," ",IF(ISBLANK(AD$8),IF(ISBLANK(AD$7),AC113+AC112-AC111,AC113+7+AC111-AC113),AC113+7+AC110-AC113))</f>
        <v>#N/A</v>
      </c>
      <c r="AD114" s="63" t="e">
        <f aca="false">AC114</f>
        <v>#N/A</v>
      </c>
      <c r="AE114" s="64" t="str">
        <f aca="false">IFERROR(IF(_xlfn.IFNA(LOOKUP(AC114,AC$13:AC$60,$A$13:$A$60)="",ISERROR(LOOKUP(AC114,AC$13:AC$60,$A$13:$A$60)="")),_xlfn.IFS(WEEKDAY(AD114,2)=LOOKUP(AD$5,$W$3:$W$14,$V$3:$V$14),AE$5,WEEKDAY(AD114,2)=LOOKUP(AD$6,$W$3:$W$14,$V$3:$V$14),AE$6,WEEKDAY(AD114,2)=LOOKUP(AD$7,$W$3:$W$14,$V$3:$V$14),AE$7,WEEKDAY(AD114,2)=LOOKUP(AD$8,$W$3:$W$14,$V$3:$V$14),AE$8),LOOKUP(AC114,AC$13:AC$60,$A$13:$A$60)),"")</f>
        <v/>
      </c>
      <c r="AH114" s="41"/>
    </row>
    <row r="115" customFormat="false" ht="14.65" hidden="false" customHeight="false" outlineLevel="0" collapsed="false">
      <c r="B115" s="59" t="str">
        <f aca="false">IF(B114&gt;$F$1," ",IF(ISBLANK(C$8),IF(ISBLANK(C$7),B114+B113-B112,B114+7+B112-B114),B114+7+B111-B114))</f>
        <v> </v>
      </c>
      <c r="C115" s="60" t="str">
        <f aca="false">B115</f>
        <v> </v>
      </c>
      <c r="D115" s="61" t="str">
        <f aca="false">IFERROR(IF(_xlfn.IFNA(LOOKUP(B115,B$13:B$60,$A$13:$A$60)="",ISERROR(LOOKUP(B115,B$13:B$60,$A$13:$A$60)="")),_xlfn.IFS(WEEKDAY(C115,2)=LOOKUP(C$5,$AI$3:$AI$14,$AH$3:$AH$14),D$5,WEEKDAY(C115,2)=LOOKUP(C$6,$AI$3:$AI$14,$AH$3:$AH$14),D$6,WEEKDAY(C115,2)=LOOKUP(C$7,$AI$3:$AI$14,$AH$3:$AH$14),D$7,WEEKDAY(C115,2)=LOOKUP(C$8,$AI$3:$AI$14,$AH$3:$AH$14),D$8),LOOKUP(B115,B$13:B$60,$A$13:$A$60)),"")</f>
        <v/>
      </c>
      <c r="E115" s="62" t="e">
        <f aca="false">IF(E114&gt;$F$1," ",IF(ISBLANK(F$8),IF(ISBLANK(F$7),E114+E113-E112,E114+7+E112-E114),E114+7+E111-E114))</f>
        <v>#N/A</v>
      </c>
      <c r="F115" s="63" t="e">
        <f aca="false">E115</f>
        <v>#N/A</v>
      </c>
      <c r="G115" s="64" t="str">
        <f aca="false">IFERROR(IF(_xlfn.IFNA(LOOKUP(E115,E$13:E$60,$A$13:$A$60)="",ISERROR(LOOKUP(E115,E$13:E$60,$A$13:$A$60)="")),_xlfn.IFS(WEEKDAY(F115,2)=LOOKUP(F$5,$AI$3:$AI$14,$AH$3:$AH$14),G$5,WEEKDAY(F115,2)=LOOKUP(F$6,$AI$3:$AI$14,$AH$3:$AH$14),G$6,WEEKDAY(F115,2)=LOOKUP(F$7,$AI$3:$AI$14,$AH$3:$AH$14),G$7,WEEKDAY(F115,2)=LOOKUP(F$8,$AI$3:$AI$14,$AH$3:$AH$14),G$8),LOOKUP(E115,E$13:E$60,$A$13:$A$60)),"")</f>
        <v/>
      </c>
      <c r="H115" s="59" t="e">
        <f aca="false">IF(H114&gt;$F$1," ",IF(ISBLANK(I$8),IF(ISBLANK(I$7),H114+H113-H112,H114+7+H112-H114),H114+7+H111-H114))</f>
        <v>#N/A</v>
      </c>
      <c r="I115" s="60" t="e">
        <f aca="false">H115</f>
        <v>#N/A</v>
      </c>
      <c r="J115" s="61" t="str">
        <f aca="false">IFERROR(IF(_xlfn.IFNA(LOOKUP(H115,H$13:H$60,$A$13:$A$60)="",ISERROR(LOOKUP(H115,H$13:H$60,$A$13:$A$60)="")),_xlfn.IFS(WEEKDAY(I115,2)=LOOKUP(I$5,$AI$3:$AI$14,$AH$3:$AH$14),J$5,WEEKDAY(I115,2)=LOOKUP(I$6,$AI$3:$AI$14,$AH$3:$AH$14),J$6,WEEKDAY(I115,2)=LOOKUP(I$7,$AI$3:$AI$14,$AH$3:$AH$14),J$7,WEEKDAY(I115,2)=LOOKUP(I$8,$AI$3:$AI$14,$AH$3:$AH$14),J$8),LOOKUP(H115,H$13:H$60,$A$13:$A$60)),"")</f>
        <v/>
      </c>
      <c r="K115" s="62" t="e">
        <f aca="false">IF(K114&gt;$F$1," ",IF(ISBLANK(L$8),IF(ISBLANK(L$7),K114+K113-K112,K114+7+K112-K114),K114+7+K111-K114))</f>
        <v>#N/A</v>
      </c>
      <c r="L115" s="63" t="e">
        <f aca="false">K115</f>
        <v>#N/A</v>
      </c>
      <c r="M115" s="64" t="str">
        <f aca="false">IFERROR(IF(_xlfn.IFNA(LOOKUP(K115,K$13:K$60,$A$13:$A$60)="",ISERROR(LOOKUP(K115,K$13:K$60,$A$13:$A$60)="")),_xlfn.IFS(WEEKDAY(L115,2)=LOOKUP(L$5,$AI$3:$AI$14,$AH$3:$AH$14),M$5,WEEKDAY(L115,2)=LOOKUP(L$6,$AI$3:$AI$14,$AH$3:$AH$14),M$6,WEEKDAY(L115,2)=LOOKUP(L$7,$AI$3:$AI$14,$AH$3:$AH$14),M$7,WEEKDAY(L115,2)=LOOKUP(L$8,$AI$3:$AI$14,$AH$3:$AH$14),M$8),LOOKUP(K115,K$13:K$60,$A$13:$A$60)),"")</f>
        <v/>
      </c>
      <c r="N115" s="59" t="e">
        <f aca="false">IF(N114&gt;$F$1," ",IF(ISBLANK(O$8),IF(ISBLANK(O$7),N114+N113-N112,N114+7+N112-N114),N114+7+N111-N114))</f>
        <v>#N/A</v>
      </c>
      <c r="O115" s="60" t="e">
        <f aca="false">N115</f>
        <v>#N/A</v>
      </c>
      <c r="P115" s="61" t="str">
        <f aca="false">IFERROR(IF(_xlfn.IFNA(LOOKUP(N115,N$13:N$60,$A$13:$A$60)="",ISERROR(LOOKUP(N115,N$13:N$60,$A$13:$A$60)="")),_xlfn.IFS(WEEKDAY(O115,2)=LOOKUP(O$5,$AI$3:$AI$14,$AH$3:$AH$14),P$5,WEEKDAY(O115,2)=LOOKUP(O$6,$AI$3:$AI$14,$AH$3:$AH$14),P$6,WEEKDAY(O115,2)=LOOKUP(O$7,$AI$3:$AI$14,$AH$3:$AH$14),P$7,WEEKDAY(O115,2)=LOOKUP(O$8,$AI$3:$AI$14,$AH$3:$AH$14),P$8),LOOKUP(N115,N$13:N$60,$A$13:$A$60)),"")</f>
        <v/>
      </c>
      <c r="Q115" s="62" t="e">
        <f aca="false">IF(Q114&gt;$F$1," ",IF(ISBLANK(R$8),IF(ISBLANK(R$7),Q114+Q113-Q112,Q114+7+Q112-Q114),Q114+7+Q111-Q114))</f>
        <v>#N/A</v>
      </c>
      <c r="R115" s="63" t="e">
        <f aca="false">Q115</f>
        <v>#N/A</v>
      </c>
      <c r="S115" s="64" t="str">
        <f aca="false">IFERROR(IF(_xlfn.IFNA(LOOKUP(Q115,Q$13:Q$60,$A$13:$A$60)="",ISERROR(LOOKUP(Q115,Q$13:Q$60,$A$13:$A$60)="")),_xlfn.IFS(WEEKDAY(R115,2)=LOOKUP(R$5,$AI$3:$AI$14,$AH$3:$AH$14),S$5,WEEKDAY(R115,2)=LOOKUP(R$6,$AI$3:$AI$14,$AH$3:$AH$14),S$6,WEEKDAY(R115,2)=LOOKUP(R$7,$AI$3:$AI$14,$AH$3:$AH$14),S$7,WEEKDAY(R115,2)=LOOKUP(R$8,$AI$3:$AI$14,$AH$3:$AH$14),S$8),LOOKUP(Q115,Q$13:Q$60,$A$13:$A$60)),"")</f>
        <v/>
      </c>
      <c r="T115" s="59" t="e">
        <f aca="false">IF(T114&gt;$F$1," ",IF(ISBLANK(U$8),IF(ISBLANK(U$7),T114+T113-T112,T114+7+T112-T114),T114+7+T111-T114))</f>
        <v>#N/A</v>
      </c>
      <c r="U115" s="60" t="e">
        <f aca="false">T115</f>
        <v>#N/A</v>
      </c>
      <c r="V115" s="61" t="str">
        <f aca="false">IFERROR(IF(_xlfn.IFNA(LOOKUP(T115,T$13:T$60,$A$13:$A$60)="",ISERROR(LOOKUP(T115,T$13:T$60,$A$13:$A$60)="")),_xlfn.IFS(WEEKDAY(U115,2)=LOOKUP(U$5,$W$3:$W$14,$V$3:$V$14),V$5,WEEKDAY(U115,2)=LOOKUP(U$6,$W$3:$W$14,$V$3:$V$14),V$6,WEEKDAY(U115,2)=LOOKUP(U$7,$W$3:$W$14,$V$3:$V$14),V$7,WEEKDAY(U115,2)=LOOKUP(U$8,$W$3:$W$14,$V$3:$V$14),V$8),LOOKUP(T115,T$13:T$60,$A$13:$A$60)),"")</f>
        <v/>
      </c>
      <c r="W115" s="62" t="e">
        <f aca="false">IF(W114&gt;$F$1," ",IF(ISBLANK(X$8),IF(ISBLANK(X$7),W114+W113-W112,W114+7+W112-W114),W114+7+W111-W114))</f>
        <v>#N/A</v>
      </c>
      <c r="X115" s="63" t="e">
        <f aca="false">W115</f>
        <v>#N/A</v>
      </c>
      <c r="Y115" s="64" t="str">
        <f aca="false">IFERROR(IF(_xlfn.IFNA(LOOKUP(W115,W$13:W$60,$A$13:$A$60)="",ISERROR(LOOKUP(W115,W$13:W$60,$A$13:$A$60)="")),_xlfn.IFS(WEEKDAY(X115,2)=LOOKUP(X$5,$W$3:$W$14,$V$3:$V$14),Y$5,WEEKDAY(X115,2)=LOOKUP(X$6,$W$3:$W$14,$V$3:$V$14),Y$6,WEEKDAY(X115,2)=LOOKUP(X$7,$W$3:$W$14,$V$3:$V$14),Y$7,WEEKDAY(X115,2)=LOOKUP(X$8,$W$3:$W$14,$V$3:$V$14),Y$8),LOOKUP(W115,W$13:W$60,$A$13:$A$60)),"")</f>
        <v/>
      </c>
      <c r="Z115" s="59" t="e">
        <f aca="false">IF(Z114&gt;$F$1," ",IF(ISBLANK(AA$8),IF(ISBLANK(AA$7),Z114+Z113-Z112,Z114+7+Z112-Z114),Z114+7+Z111-Z114))</f>
        <v>#N/A</v>
      </c>
      <c r="AA115" s="60" t="e">
        <f aca="false">Z115</f>
        <v>#N/A</v>
      </c>
      <c r="AB115" s="61" t="str">
        <f aca="false">IFERROR(IF(_xlfn.IFNA(LOOKUP(Z115,Z$13:Z$60,$A$13:$A$60)="",ISERROR(LOOKUP(Z115,Z$13:Z$60,$A$13:$A$60)="")),_xlfn.IFS(WEEKDAY(AA115,2)=LOOKUP(AA$5,$W$3:$W$14,$V$3:$V$14),AB$5,WEEKDAY(AA115,2)=LOOKUP(AA$6,$W$3:$W$14,$V$3:$V$14),AB$6,WEEKDAY(AA115,2)=LOOKUP(AA$7,$W$3:$W$14,$V$3:$V$14),AB$7,WEEKDAY(AA115,2)=LOOKUP(AA$8,$W$3:$W$14,$V$3:$V$14),AB$8),LOOKUP(Z115,Z$13:Z$60,$A$13:$A$60)),"")</f>
        <v/>
      </c>
      <c r="AC115" s="62" t="e">
        <f aca="false">IF(AC114&gt;$F$1," ",IF(ISBLANK(AD$8),IF(ISBLANK(AD$7),AC114+AC113-AC112,AC114+7+AC112-AC114),AC114+7+AC111-AC114))</f>
        <v>#N/A</v>
      </c>
      <c r="AD115" s="63" t="e">
        <f aca="false">AC115</f>
        <v>#N/A</v>
      </c>
      <c r="AE115" s="64" t="str">
        <f aca="false">IFERROR(IF(_xlfn.IFNA(LOOKUP(AC115,AC$13:AC$60,$A$13:$A$60)="",ISERROR(LOOKUP(AC115,AC$13:AC$60,$A$13:$A$60)="")),_xlfn.IFS(WEEKDAY(AD115,2)=LOOKUP(AD$5,$W$3:$W$14,$V$3:$V$14),AE$5,WEEKDAY(AD115,2)=LOOKUP(AD$6,$W$3:$W$14,$V$3:$V$14),AE$6,WEEKDAY(AD115,2)=LOOKUP(AD$7,$W$3:$W$14,$V$3:$V$14),AE$7,WEEKDAY(AD115,2)=LOOKUP(AD$8,$W$3:$W$14,$V$3:$V$14),AE$8),LOOKUP(AC115,AC$13:AC$60,$A$13:$A$60)),"")</f>
        <v/>
      </c>
      <c r="AH115" s="41"/>
    </row>
    <row r="116" customFormat="false" ht="14.65" hidden="false" customHeight="false" outlineLevel="0" collapsed="false">
      <c r="B116" s="59" t="str">
        <f aca="false">IF(B115&gt;$F$1," ",IF(ISBLANK(C$8),IF(ISBLANK(C$7),B115+B114-B113,B115+7+B113-B115),B115+7+B112-B115))</f>
        <v> </v>
      </c>
      <c r="C116" s="60" t="str">
        <f aca="false">B116</f>
        <v> </v>
      </c>
      <c r="D116" s="61" t="str">
        <f aca="false">IFERROR(IF(_xlfn.IFNA(LOOKUP(B116,B$13:B$60,$A$13:$A$60)="",ISERROR(LOOKUP(B116,B$13:B$60,$A$13:$A$60)="")),_xlfn.IFS(WEEKDAY(C116,2)=LOOKUP(C$5,$AI$3:$AI$14,$AH$3:$AH$14),D$5,WEEKDAY(C116,2)=LOOKUP(C$6,$AI$3:$AI$14,$AH$3:$AH$14),D$6,WEEKDAY(C116,2)=LOOKUP(C$7,$AI$3:$AI$14,$AH$3:$AH$14),D$7,WEEKDAY(C116,2)=LOOKUP(C$8,$AI$3:$AI$14,$AH$3:$AH$14),D$8),LOOKUP(B116,B$13:B$60,$A$13:$A$60)),"")</f>
        <v/>
      </c>
      <c r="E116" s="62" t="e">
        <f aca="false">IF(E115&gt;$F$1," ",IF(ISBLANK(F$8),IF(ISBLANK(F$7),E115+E114-E113,E115+7+E113-E115),E115+7+E112-E115))</f>
        <v>#N/A</v>
      </c>
      <c r="F116" s="63" t="e">
        <f aca="false">E116</f>
        <v>#N/A</v>
      </c>
      <c r="G116" s="64" t="str">
        <f aca="false">IFERROR(IF(_xlfn.IFNA(LOOKUP(E116,E$13:E$60,$A$13:$A$60)="",ISERROR(LOOKUP(E116,E$13:E$60,$A$13:$A$60)="")),_xlfn.IFS(WEEKDAY(F116,2)=LOOKUP(F$5,$AI$3:$AI$14,$AH$3:$AH$14),G$5,WEEKDAY(F116,2)=LOOKUP(F$6,$AI$3:$AI$14,$AH$3:$AH$14),G$6,WEEKDAY(F116,2)=LOOKUP(F$7,$AI$3:$AI$14,$AH$3:$AH$14),G$7,WEEKDAY(F116,2)=LOOKUP(F$8,$AI$3:$AI$14,$AH$3:$AH$14),G$8),LOOKUP(E116,E$13:E$60,$A$13:$A$60)),"")</f>
        <v/>
      </c>
      <c r="H116" s="59" t="e">
        <f aca="false">IF(H115&gt;$F$1," ",IF(ISBLANK(I$8),IF(ISBLANK(I$7),H115+H114-H113,H115+7+H113-H115),H115+7+H112-H115))</f>
        <v>#N/A</v>
      </c>
      <c r="I116" s="60" t="e">
        <f aca="false">H116</f>
        <v>#N/A</v>
      </c>
      <c r="J116" s="61" t="str">
        <f aca="false">IFERROR(IF(_xlfn.IFNA(LOOKUP(H116,H$13:H$60,$A$13:$A$60)="",ISERROR(LOOKUP(H116,H$13:H$60,$A$13:$A$60)="")),_xlfn.IFS(WEEKDAY(I116,2)=LOOKUP(I$5,$AI$3:$AI$14,$AH$3:$AH$14),J$5,WEEKDAY(I116,2)=LOOKUP(I$6,$AI$3:$AI$14,$AH$3:$AH$14),J$6,WEEKDAY(I116,2)=LOOKUP(I$7,$AI$3:$AI$14,$AH$3:$AH$14),J$7,WEEKDAY(I116,2)=LOOKUP(I$8,$AI$3:$AI$14,$AH$3:$AH$14),J$8),LOOKUP(H116,H$13:H$60,$A$13:$A$60)),"")</f>
        <v/>
      </c>
      <c r="K116" s="62" t="e">
        <f aca="false">IF(K115&gt;$F$1," ",IF(ISBLANK(L$8),IF(ISBLANK(L$7),K115+K114-K113,K115+7+K113-K115),K115+7+K112-K115))</f>
        <v>#N/A</v>
      </c>
      <c r="L116" s="63" t="e">
        <f aca="false">K116</f>
        <v>#N/A</v>
      </c>
      <c r="M116" s="64" t="str">
        <f aca="false">IFERROR(IF(_xlfn.IFNA(LOOKUP(K116,K$13:K$60,$A$13:$A$60)="",ISERROR(LOOKUP(K116,K$13:K$60,$A$13:$A$60)="")),_xlfn.IFS(WEEKDAY(L116,2)=LOOKUP(L$5,$AI$3:$AI$14,$AH$3:$AH$14),M$5,WEEKDAY(L116,2)=LOOKUP(L$6,$AI$3:$AI$14,$AH$3:$AH$14),M$6,WEEKDAY(L116,2)=LOOKUP(L$7,$AI$3:$AI$14,$AH$3:$AH$14),M$7,WEEKDAY(L116,2)=LOOKUP(L$8,$AI$3:$AI$14,$AH$3:$AH$14),M$8),LOOKUP(K116,K$13:K$60,$A$13:$A$60)),"")</f>
        <v/>
      </c>
      <c r="N116" s="59" t="e">
        <f aca="false">IF(N115&gt;$F$1," ",IF(ISBLANK(O$8),IF(ISBLANK(O$7),N115+N114-N113,N115+7+N113-N115),N115+7+N112-N115))</f>
        <v>#N/A</v>
      </c>
      <c r="O116" s="60" t="e">
        <f aca="false">N116</f>
        <v>#N/A</v>
      </c>
      <c r="P116" s="61" t="str">
        <f aca="false">IFERROR(IF(_xlfn.IFNA(LOOKUP(N116,N$13:N$60,$A$13:$A$60)="",ISERROR(LOOKUP(N116,N$13:N$60,$A$13:$A$60)="")),_xlfn.IFS(WEEKDAY(O116,2)=LOOKUP(O$5,$AI$3:$AI$14,$AH$3:$AH$14),P$5,WEEKDAY(O116,2)=LOOKUP(O$6,$AI$3:$AI$14,$AH$3:$AH$14),P$6,WEEKDAY(O116,2)=LOOKUP(O$7,$AI$3:$AI$14,$AH$3:$AH$14),P$7,WEEKDAY(O116,2)=LOOKUP(O$8,$AI$3:$AI$14,$AH$3:$AH$14),P$8),LOOKUP(N116,N$13:N$60,$A$13:$A$60)),"")</f>
        <v/>
      </c>
      <c r="Q116" s="62" t="e">
        <f aca="false">IF(Q115&gt;$F$1," ",IF(ISBLANK(R$8),IF(ISBLANK(R$7),Q115+Q114-Q113,Q115+7+Q113-Q115),Q115+7+Q112-Q115))</f>
        <v>#N/A</v>
      </c>
      <c r="R116" s="63" t="e">
        <f aca="false">Q116</f>
        <v>#N/A</v>
      </c>
      <c r="S116" s="64" t="str">
        <f aca="false">IFERROR(IF(_xlfn.IFNA(LOOKUP(Q116,Q$13:Q$60,$A$13:$A$60)="",ISERROR(LOOKUP(Q116,Q$13:Q$60,$A$13:$A$60)="")),_xlfn.IFS(WEEKDAY(R116,2)=LOOKUP(R$5,$AI$3:$AI$14,$AH$3:$AH$14),S$5,WEEKDAY(R116,2)=LOOKUP(R$6,$AI$3:$AI$14,$AH$3:$AH$14),S$6,WEEKDAY(R116,2)=LOOKUP(R$7,$AI$3:$AI$14,$AH$3:$AH$14),S$7,WEEKDAY(R116,2)=LOOKUP(R$8,$AI$3:$AI$14,$AH$3:$AH$14),S$8),LOOKUP(Q116,Q$13:Q$60,$A$13:$A$60)),"")</f>
        <v/>
      </c>
      <c r="T116" s="59" t="e">
        <f aca="false">IF(T115&gt;$F$1," ",IF(ISBLANK(U$8),IF(ISBLANK(U$7),T115+T114-T113,T115+7+T113-T115),T115+7+T112-T115))</f>
        <v>#N/A</v>
      </c>
      <c r="U116" s="60" t="e">
        <f aca="false">T116</f>
        <v>#N/A</v>
      </c>
      <c r="V116" s="61" t="str">
        <f aca="false">IFERROR(IF(_xlfn.IFNA(LOOKUP(T116,T$13:T$60,$A$13:$A$60)="",ISERROR(LOOKUP(T116,T$13:T$60,$A$13:$A$60)="")),_xlfn.IFS(WEEKDAY(U116,2)=LOOKUP(U$5,$W$3:$W$14,$V$3:$V$14),V$5,WEEKDAY(U116,2)=LOOKUP(U$6,$W$3:$W$14,$V$3:$V$14),V$6,WEEKDAY(U116,2)=LOOKUP(U$7,$W$3:$W$14,$V$3:$V$14),V$7,WEEKDAY(U116,2)=LOOKUP(U$8,$W$3:$W$14,$V$3:$V$14),V$8),LOOKUP(T116,T$13:T$60,$A$13:$A$60)),"")</f>
        <v/>
      </c>
      <c r="W116" s="62" t="e">
        <f aca="false">IF(W115&gt;$F$1," ",IF(ISBLANK(X$8),IF(ISBLANK(X$7),W115+W114-W113,W115+7+W113-W115),W115+7+W112-W115))</f>
        <v>#N/A</v>
      </c>
      <c r="X116" s="63" t="e">
        <f aca="false">W116</f>
        <v>#N/A</v>
      </c>
      <c r="Y116" s="64" t="str">
        <f aca="false">IFERROR(IF(_xlfn.IFNA(LOOKUP(W116,W$13:W$60,$A$13:$A$60)="",ISERROR(LOOKUP(W116,W$13:W$60,$A$13:$A$60)="")),_xlfn.IFS(WEEKDAY(X116,2)=LOOKUP(X$5,$W$3:$W$14,$V$3:$V$14),Y$5,WEEKDAY(X116,2)=LOOKUP(X$6,$W$3:$W$14,$V$3:$V$14),Y$6,WEEKDAY(X116,2)=LOOKUP(X$7,$W$3:$W$14,$V$3:$V$14),Y$7,WEEKDAY(X116,2)=LOOKUP(X$8,$W$3:$W$14,$V$3:$V$14),Y$8),LOOKUP(W116,W$13:W$60,$A$13:$A$60)),"")</f>
        <v/>
      </c>
      <c r="Z116" s="59" t="e">
        <f aca="false">IF(Z115&gt;$F$1," ",IF(ISBLANK(AA$8),IF(ISBLANK(AA$7),Z115+Z114-Z113,Z115+7+Z113-Z115),Z115+7+Z112-Z115))</f>
        <v>#N/A</v>
      </c>
      <c r="AA116" s="60" t="e">
        <f aca="false">Z116</f>
        <v>#N/A</v>
      </c>
      <c r="AB116" s="61" t="str">
        <f aca="false">IFERROR(IF(_xlfn.IFNA(LOOKUP(Z116,Z$13:Z$60,$A$13:$A$60)="",ISERROR(LOOKUP(Z116,Z$13:Z$60,$A$13:$A$60)="")),_xlfn.IFS(WEEKDAY(AA116,2)=LOOKUP(AA$5,$W$3:$W$14,$V$3:$V$14),AB$5,WEEKDAY(AA116,2)=LOOKUP(AA$6,$W$3:$W$14,$V$3:$V$14),AB$6,WEEKDAY(AA116,2)=LOOKUP(AA$7,$W$3:$W$14,$V$3:$V$14),AB$7,WEEKDAY(AA116,2)=LOOKUP(AA$8,$W$3:$W$14,$V$3:$V$14),AB$8),LOOKUP(Z116,Z$13:Z$60,$A$13:$A$60)),"")</f>
        <v/>
      </c>
      <c r="AC116" s="62" t="e">
        <f aca="false">IF(AC115&gt;$F$1," ",IF(ISBLANK(AD$8),IF(ISBLANK(AD$7),AC115+AC114-AC113,AC115+7+AC113-AC115),AC115+7+AC112-AC115))</f>
        <v>#N/A</v>
      </c>
      <c r="AD116" s="63" t="e">
        <f aca="false">AC116</f>
        <v>#N/A</v>
      </c>
      <c r="AE116" s="64" t="str">
        <f aca="false">IFERROR(IF(_xlfn.IFNA(LOOKUP(AC116,AC$13:AC$60,$A$13:$A$60)="",ISERROR(LOOKUP(AC116,AC$13:AC$60,$A$13:$A$60)="")),_xlfn.IFS(WEEKDAY(AD116,2)=LOOKUP(AD$5,$W$3:$W$14,$V$3:$V$14),AE$5,WEEKDAY(AD116,2)=LOOKUP(AD$6,$W$3:$W$14,$V$3:$V$14),AE$6,WEEKDAY(AD116,2)=LOOKUP(AD$7,$W$3:$W$14,$V$3:$V$14),AE$7,WEEKDAY(AD116,2)=LOOKUP(AD$8,$W$3:$W$14,$V$3:$V$14),AE$8),LOOKUP(AC116,AC$13:AC$60,$A$13:$A$60)),"")</f>
        <v/>
      </c>
      <c r="AH116" s="41"/>
    </row>
    <row r="117" customFormat="false" ht="14.65" hidden="false" customHeight="false" outlineLevel="0" collapsed="false">
      <c r="B117" s="59" t="str">
        <f aca="false">IF(B116&gt;$F$1," ",IF(ISBLANK(C$8),IF(ISBLANK(C$7),B116+B115-B114,B116+7+B114-B116),B116+7+B113-B116))</f>
        <v> </v>
      </c>
      <c r="C117" s="60" t="str">
        <f aca="false">B117</f>
        <v> </v>
      </c>
      <c r="D117" s="61" t="str">
        <f aca="false">IFERROR(IF(_xlfn.IFNA(LOOKUP(B117,B$13:B$60,$A$13:$A$60)="",ISERROR(LOOKUP(B117,B$13:B$60,$A$13:$A$60)="")),_xlfn.IFS(WEEKDAY(C117,2)=LOOKUP(C$5,$AI$3:$AI$14,$AH$3:$AH$14),D$5,WEEKDAY(C117,2)=LOOKUP(C$6,$AI$3:$AI$14,$AH$3:$AH$14),D$6,WEEKDAY(C117,2)=LOOKUP(C$7,$AI$3:$AI$14,$AH$3:$AH$14),D$7,WEEKDAY(C117,2)=LOOKUP(C$8,$AI$3:$AI$14,$AH$3:$AH$14),D$8),LOOKUP(B117,B$13:B$60,$A$13:$A$60)),"")</f>
        <v/>
      </c>
      <c r="E117" s="62" t="e">
        <f aca="false">IF(E116&gt;$F$1," ",IF(ISBLANK(F$8),IF(ISBLANK(F$7),E116+E115-E114,E116+7+E114-E116),E116+7+E113-E116))</f>
        <v>#N/A</v>
      </c>
      <c r="F117" s="63" t="e">
        <f aca="false">E117</f>
        <v>#N/A</v>
      </c>
      <c r="G117" s="64" t="str">
        <f aca="false">IFERROR(IF(_xlfn.IFNA(LOOKUP(E117,E$13:E$60,$A$13:$A$60)="",ISERROR(LOOKUP(E117,E$13:E$60,$A$13:$A$60)="")),_xlfn.IFS(WEEKDAY(F117,2)=LOOKUP(F$5,$AI$3:$AI$14,$AH$3:$AH$14),G$5,WEEKDAY(F117,2)=LOOKUP(F$6,$AI$3:$AI$14,$AH$3:$AH$14),G$6,WEEKDAY(F117,2)=LOOKUP(F$7,$AI$3:$AI$14,$AH$3:$AH$14),G$7,WEEKDAY(F117,2)=LOOKUP(F$8,$AI$3:$AI$14,$AH$3:$AH$14),G$8),LOOKUP(E117,E$13:E$60,$A$13:$A$60)),"")</f>
        <v/>
      </c>
      <c r="H117" s="59" t="e">
        <f aca="false">IF(H116&gt;$F$1," ",IF(ISBLANK(I$8),IF(ISBLANK(I$7),H116+H115-H114,H116+7+H114-H116),H116+7+H113-H116))</f>
        <v>#N/A</v>
      </c>
      <c r="I117" s="60" t="e">
        <f aca="false">H117</f>
        <v>#N/A</v>
      </c>
      <c r="J117" s="61" t="str">
        <f aca="false">IFERROR(IF(_xlfn.IFNA(LOOKUP(H117,H$13:H$60,$A$13:$A$60)="",ISERROR(LOOKUP(H117,H$13:H$60,$A$13:$A$60)="")),_xlfn.IFS(WEEKDAY(I117,2)=LOOKUP(I$5,$AI$3:$AI$14,$AH$3:$AH$14),J$5,WEEKDAY(I117,2)=LOOKUP(I$6,$AI$3:$AI$14,$AH$3:$AH$14),J$6,WEEKDAY(I117,2)=LOOKUP(I$7,$AI$3:$AI$14,$AH$3:$AH$14),J$7,WEEKDAY(I117,2)=LOOKUP(I$8,$AI$3:$AI$14,$AH$3:$AH$14),J$8),LOOKUP(H117,H$13:H$60,$A$13:$A$60)),"")</f>
        <v/>
      </c>
      <c r="K117" s="62" t="e">
        <f aca="false">IF(K116&gt;$F$1," ",IF(ISBLANK(L$8),IF(ISBLANK(L$7),K116+K115-K114,K116+7+K114-K116),K116+7+K113-K116))</f>
        <v>#N/A</v>
      </c>
      <c r="L117" s="63" t="e">
        <f aca="false">K117</f>
        <v>#N/A</v>
      </c>
      <c r="M117" s="64" t="str">
        <f aca="false">IFERROR(IF(_xlfn.IFNA(LOOKUP(K117,K$13:K$60,$A$13:$A$60)="",ISERROR(LOOKUP(K117,K$13:K$60,$A$13:$A$60)="")),_xlfn.IFS(WEEKDAY(L117,2)=LOOKUP(L$5,$AI$3:$AI$14,$AH$3:$AH$14),M$5,WEEKDAY(L117,2)=LOOKUP(L$6,$AI$3:$AI$14,$AH$3:$AH$14),M$6,WEEKDAY(L117,2)=LOOKUP(L$7,$AI$3:$AI$14,$AH$3:$AH$14),M$7,WEEKDAY(L117,2)=LOOKUP(L$8,$AI$3:$AI$14,$AH$3:$AH$14),M$8),LOOKUP(K117,K$13:K$60,$A$13:$A$60)),"")</f>
        <v/>
      </c>
      <c r="N117" s="59" t="e">
        <f aca="false">IF(N116&gt;$F$1," ",IF(ISBLANK(O$8),IF(ISBLANK(O$7),N116+N115-N114,N116+7+N114-N116),N116+7+N113-N116))</f>
        <v>#N/A</v>
      </c>
      <c r="O117" s="60" t="e">
        <f aca="false">N117</f>
        <v>#N/A</v>
      </c>
      <c r="P117" s="61" t="str">
        <f aca="false">IFERROR(IF(_xlfn.IFNA(LOOKUP(N117,N$13:N$60,$A$13:$A$60)="",ISERROR(LOOKUP(N117,N$13:N$60,$A$13:$A$60)="")),_xlfn.IFS(WEEKDAY(O117,2)=LOOKUP(O$5,$AI$3:$AI$14,$AH$3:$AH$14),P$5,WEEKDAY(O117,2)=LOOKUP(O$6,$AI$3:$AI$14,$AH$3:$AH$14),P$6,WEEKDAY(O117,2)=LOOKUP(O$7,$AI$3:$AI$14,$AH$3:$AH$14),P$7,WEEKDAY(O117,2)=LOOKUP(O$8,$AI$3:$AI$14,$AH$3:$AH$14),P$8),LOOKUP(N117,N$13:N$60,$A$13:$A$60)),"")</f>
        <v/>
      </c>
      <c r="Q117" s="62" t="e">
        <f aca="false">IF(Q116&gt;$F$1," ",IF(ISBLANK(R$8),IF(ISBLANK(R$7),Q116+Q115-Q114,Q116+7+Q114-Q116),Q116+7+Q113-Q116))</f>
        <v>#N/A</v>
      </c>
      <c r="R117" s="63" t="e">
        <f aca="false">Q117</f>
        <v>#N/A</v>
      </c>
      <c r="S117" s="64" t="str">
        <f aca="false">IFERROR(IF(_xlfn.IFNA(LOOKUP(Q117,Q$13:Q$60,$A$13:$A$60)="",ISERROR(LOOKUP(Q117,Q$13:Q$60,$A$13:$A$60)="")),_xlfn.IFS(WEEKDAY(R117,2)=LOOKUP(R$5,$AI$3:$AI$14,$AH$3:$AH$14),S$5,WEEKDAY(R117,2)=LOOKUP(R$6,$AI$3:$AI$14,$AH$3:$AH$14),S$6,WEEKDAY(R117,2)=LOOKUP(R$7,$AI$3:$AI$14,$AH$3:$AH$14),S$7,WEEKDAY(R117,2)=LOOKUP(R$8,$AI$3:$AI$14,$AH$3:$AH$14),S$8),LOOKUP(Q117,Q$13:Q$60,$A$13:$A$60)),"")</f>
        <v/>
      </c>
      <c r="T117" s="59" t="e">
        <f aca="false">IF(T116&gt;$F$1," ",IF(ISBLANK(U$8),IF(ISBLANK(U$7),T116+T115-T114,T116+7+T114-T116),T116+7+T113-T116))</f>
        <v>#N/A</v>
      </c>
      <c r="U117" s="60" t="e">
        <f aca="false">T117</f>
        <v>#N/A</v>
      </c>
      <c r="V117" s="61" t="str">
        <f aca="false">IFERROR(IF(_xlfn.IFNA(LOOKUP(T117,T$13:T$60,$A$13:$A$60)="",ISERROR(LOOKUP(T117,T$13:T$60,$A$13:$A$60)="")),_xlfn.IFS(WEEKDAY(U117,2)=LOOKUP(U$5,$W$3:$W$14,$V$3:$V$14),V$5,WEEKDAY(U117,2)=LOOKUP(U$6,$W$3:$W$14,$V$3:$V$14),V$6,WEEKDAY(U117,2)=LOOKUP(U$7,$W$3:$W$14,$V$3:$V$14),V$7,WEEKDAY(U117,2)=LOOKUP(U$8,$W$3:$W$14,$V$3:$V$14),V$8),LOOKUP(T117,T$13:T$60,$A$13:$A$60)),"")</f>
        <v/>
      </c>
      <c r="W117" s="62" t="e">
        <f aca="false">IF(W116&gt;$F$1," ",IF(ISBLANK(X$8),IF(ISBLANK(X$7),W116+W115-W114,W116+7+W114-W116),W116+7+W113-W116))</f>
        <v>#N/A</v>
      </c>
      <c r="X117" s="63" t="e">
        <f aca="false">W117</f>
        <v>#N/A</v>
      </c>
      <c r="Y117" s="64" t="str">
        <f aca="false">IFERROR(IF(_xlfn.IFNA(LOOKUP(W117,W$13:W$60,$A$13:$A$60)="",ISERROR(LOOKUP(W117,W$13:W$60,$A$13:$A$60)="")),_xlfn.IFS(WEEKDAY(X117,2)=LOOKUP(X$5,$W$3:$W$14,$V$3:$V$14),Y$5,WEEKDAY(X117,2)=LOOKUP(X$6,$W$3:$W$14,$V$3:$V$14),Y$6,WEEKDAY(X117,2)=LOOKUP(X$7,$W$3:$W$14,$V$3:$V$14),Y$7,WEEKDAY(X117,2)=LOOKUP(X$8,$W$3:$W$14,$V$3:$V$14),Y$8),LOOKUP(W117,W$13:W$60,$A$13:$A$60)),"")</f>
        <v/>
      </c>
      <c r="Z117" s="59" t="e">
        <f aca="false">IF(Z116&gt;$F$1," ",IF(ISBLANK(AA$8),IF(ISBLANK(AA$7),Z116+Z115-Z114,Z116+7+Z114-Z116),Z116+7+Z113-Z116))</f>
        <v>#N/A</v>
      </c>
      <c r="AA117" s="60" t="e">
        <f aca="false">Z117</f>
        <v>#N/A</v>
      </c>
      <c r="AB117" s="61" t="str">
        <f aca="false">IFERROR(IF(_xlfn.IFNA(LOOKUP(Z117,Z$13:Z$60,$A$13:$A$60)="",ISERROR(LOOKUP(Z117,Z$13:Z$60,$A$13:$A$60)="")),_xlfn.IFS(WEEKDAY(AA117,2)=LOOKUP(AA$5,$W$3:$W$14,$V$3:$V$14),AB$5,WEEKDAY(AA117,2)=LOOKUP(AA$6,$W$3:$W$14,$V$3:$V$14),AB$6,WEEKDAY(AA117,2)=LOOKUP(AA$7,$W$3:$W$14,$V$3:$V$14),AB$7,WEEKDAY(AA117,2)=LOOKUP(AA$8,$W$3:$W$14,$V$3:$V$14),AB$8),LOOKUP(Z117,Z$13:Z$60,$A$13:$A$60)),"")</f>
        <v/>
      </c>
      <c r="AC117" s="62" t="e">
        <f aca="false">IF(AC116&gt;$F$1," ",IF(ISBLANK(AD$8),IF(ISBLANK(AD$7),AC116+AC115-AC114,AC116+7+AC114-AC116),AC116+7+AC113-AC116))</f>
        <v>#N/A</v>
      </c>
      <c r="AD117" s="63" t="e">
        <f aca="false">AC117</f>
        <v>#N/A</v>
      </c>
      <c r="AE117" s="64" t="str">
        <f aca="false">IFERROR(IF(_xlfn.IFNA(LOOKUP(AC117,AC$13:AC$60,$A$13:$A$60)="",ISERROR(LOOKUP(AC117,AC$13:AC$60,$A$13:$A$60)="")),_xlfn.IFS(WEEKDAY(AD117,2)=LOOKUP(AD$5,$W$3:$W$14,$V$3:$V$14),AE$5,WEEKDAY(AD117,2)=LOOKUP(AD$6,$W$3:$W$14,$V$3:$V$14),AE$6,WEEKDAY(AD117,2)=LOOKUP(AD$7,$W$3:$W$14,$V$3:$V$14),AE$7,WEEKDAY(AD117,2)=LOOKUP(AD$8,$W$3:$W$14,$V$3:$V$14),AE$8),LOOKUP(AC117,AC$13:AC$60,$A$13:$A$60)),"")</f>
        <v/>
      </c>
      <c r="AH117" s="41"/>
    </row>
    <row r="118" customFormat="false" ht="14.65" hidden="false" customHeight="false" outlineLevel="0" collapsed="false">
      <c r="B118" s="59" t="str">
        <f aca="false">IF(B117&gt;$F$1," ",IF(ISBLANK(C$8),IF(ISBLANK(C$7),B117+B116-B115,B117+7+B115-B117),B117+7+B114-B117))</f>
        <v> </v>
      </c>
      <c r="C118" s="60" t="str">
        <f aca="false">B118</f>
        <v> </v>
      </c>
      <c r="D118" s="61" t="str">
        <f aca="false">IFERROR(IF(_xlfn.IFNA(LOOKUP(B118,B$13:B$60,$A$13:$A$60)="",ISERROR(LOOKUP(B118,B$13:B$60,$A$13:$A$60)="")),_xlfn.IFS(WEEKDAY(C118,2)=LOOKUP(C$5,$AI$3:$AI$14,$AH$3:$AH$14),D$5,WEEKDAY(C118,2)=LOOKUP(C$6,$AI$3:$AI$14,$AH$3:$AH$14),D$6,WEEKDAY(C118,2)=LOOKUP(C$7,$AI$3:$AI$14,$AH$3:$AH$14),D$7,WEEKDAY(C118,2)=LOOKUP(C$8,$AI$3:$AI$14,$AH$3:$AH$14),D$8),LOOKUP(B118,B$13:B$60,$A$13:$A$60)),"")</f>
        <v/>
      </c>
      <c r="E118" s="62" t="e">
        <f aca="false">IF(E117&gt;$F$1," ",IF(ISBLANK(F$8),IF(ISBLANK(F$7),E117+E116-E115,E117+7+E115-E117),E117+7+E114-E117))</f>
        <v>#N/A</v>
      </c>
      <c r="F118" s="63" t="e">
        <f aca="false">E118</f>
        <v>#N/A</v>
      </c>
      <c r="G118" s="64" t="str">
        <f aca="false">IFERROR(IF(_xlfn.IFNA(LOOKUP(E118,E$13:E$60,$A$13:$A$60)="",ISERROR(LOOKUP(E118,E$13:E$60,$A$13:$A$60)="")),_xlfn.IFS(WEEKDAY(F118,2)=LOOKUP(F$5,$AI$3:$AI$14,$AH$3:$AH$14),G$5,WEEKDAY(F118,2)=LOOKUP(F$6,$AI$3:$AI$14,$AH$3:$AH$14),G$6,WEEKDAY(F118,2)=LOOKUP(F$7,$AI$3:$AI$14,$AH$3:$AH$14),G$7,WEEKDAY(F118,2)=LOOKUP(F$8,$AI$3:$AI$14,$AH$3:$AH$14),G$8),LOOKUP(E118,E$13:E$60,$A$13:$A$60)),"")</f>
        <v/>
      </c>
      <c r="H118" s="59" t="e">
        <f aca="false">IF(H117&gt;$F$1," ",IF(ISBLANK(I$8),IF(ISBLANK(I$7),H117+H116-H115,H117+7+H115-H117),H117+7+H114-H117))</f>
        <v>#N/A</v>
      </c>
      <c r="I118" s="60" t="e">
        <f aca="false">H118</f>
        <v>#N/A</v>
      </c>
      <c r="J118" s="61" t="str">
        <f aca="false">IFERROR(IF(_xlfn.IFNA(LOOKUP(H118,H$13:H$60,$A$13:$A$60)="",ISERROR(LOOKUP(H118,H$13:H$60,$A$13:$A$60)="")),_xlfn.IFS(WEEKDAY(I118,2)=LOOKUP(I$5,$AI$3:$AI$14,$AH$3:$AH$14),J$5,WEEKDAY(I118,2)=LOOKUP(I$6,$AI$3:$AI$14,$AH$3:$AH$14),J$6,WEEKDAY(I118,2)=LOOKUP(I$7,$AI$3:$AI$14,$AH$3:$AH$14),J$7,WEEKDAY(I118,2)=LOOKUP(I$8,$AI$3:$AI$14,$AH$3:$AH$14),J$8),LOOKUP(H118,H$13:H$60,$A$13:$A$60)),"")</f>
        <v/>
      </c>
      <c r="K118" s="62" t="e">
        <f aca="false">IF(K117&gt;$F$1," ",IF(ISBLANK(L$8),IF(ISBLANK(L$7),K117+K116-K115,K117+7+K115-K117),K117+7+K114-K117))</f>
        <v>#N/A</v>
      </c>
      <c r="L118" s="63" t="e">
        <f aca="false">K118</f>
        <v>#N/A</v>
      </c>
      <c r="M118" s="64" t="str">
        <f aca="false">IFERROR(IF(_xlfn.IFNA(LOOKUP(K118,K$13:K$60,$A$13:$A$60)="",ISERROR(LOOKUP(K118,K$13:K$60,$A$13:$A$60)="")),_xlfn.IFS(WEEKDAY(L118,2)=LOOKUP(L$5,$AI$3:$AI$14,$AH$3:$AH$14),M$5,WEEKDAY(L118,2)=LOOKUP(L$6,$AI$3:$AI$14,$AH$3:$AH$14),M$6,WEEKDAY(L118,2)=LOOKUP(L$7,$AI$3:$AI$14,$AH$3:$AH$14),M$7,WEEKDAY(L118,2)=LOOKUP(L$8,$AI$3:$AI$14,$AH$3:$AH$14),M$8),LOOKUP(K118,K$13:K$60,$A$13:$A$60)),"")</f>
        <v/>
      </c>
      <c r="N118" s="59" t="e">
        <f aca="false">IF(N117&gt;$F$1," ",IF(ISBLANK(O$8),IF(ISBLANK(O$7),N117+N116-N115,N117+7+N115-N117),N117+7+N114-N117))</f>
        <v>#N/A</v>
      </c>
      <c r="O118" s="60" t="e">
        <f aca="false">N118</f>
        <v>#N/A</v>
      </c>
      <c r="P118" s="61" t="str">
        <f aca="false">IFERROR(IF(_xlfn.IFNA(LOOKUP(N118,N$13:N$60,$A$13:$A$60)="",ISERROR(LOOKUP(N118,N$13:N$60,$A$13:$A$60)="")),_xlfn.IFS(WEEKDAY(O118,2)=LOOKUP(O$5,$AI$3:$AI$14,$AH$3:$AH$14),P$5,WEEKDAY(O118,2)=LOOKUP(O$6,$AI$3:$AI$14,$AH$3:$AH$14),P$6,WEEKDAY(O118,2)=LOOKUP(O$7,$AI$3:$AI$14,$AH$3:$AH$14),P$7,WEEKDAY(O118,2)=LOOKUP(O$8,$AI$3:$AI$14,$AH$3:$AH$14),P$8),LOOKUP(N118,N$13:N$60,$A$13:$A$60)),"")</f>
        <v/>
      </c>
      <c r="Q118" s="62" t="e">
        <f aca="false">IF(Q117&gt;$F$1," ",IF(ISBLANK(R$8),IF(ISBLANK(R$7),Q117+Q116-Q115,Q117+7+Q115-Q117),Q117+7+Q114-Q117))</f>
        <v>#N/A</v>
      </c>
      <c r="R118" s="63" t="e">
        <f aca="false">Q118</f>
        <v>#N/A</v>
      </c>
      <c r="S118" s="64" t="str">
        <f aca="false">IFERROR(IF(_xlfn.IFNA(LOOKUP(Q118,Q$13:Q$60,$A$13:$A$60)="",ISERROR(LOOKUP(Q118,Q$13:Q$60,$A$13:$A$60)="")),_xlfn.IFS(WEEKDAY(R118,2)=LOOKUP(R$5,$AI$3:$AI$14,$AH$3:$AH$14),S$5,WEEKDAY(R118,2)=LOOKUP(R$6,$AI$3:$AI$14,$AH$3:$AH$14),S$6,WEEKDAY(R118,2)=LOOKUP(R$7,$AI$3:$AI$14,$AH$3:$AH$14),S$7,WEEKDAY(R118,2)=LOOKUP(R$8,$AI$3:$AI$14,$AH$3:$AH$14),S$8),LOOKUP(Q118,Q$13:Q$60,$A$13:$A$60)),"")</f>
        <v/>
      </c>
      <c r="T118" s="59" t="e">
        <f aca="false">IF(T117&gt;$F$1," ",IF(ISBLANK(U$8),IF(ISBLANK(U$7),T117+T116-T115,T117+7+T115-T117),T117+7+T114-T117))</f>
        <v>#N/A</v>
      </c>
      <c r="U118" s="60" t="e">
        <f aca="false">T118</f>
        <v>#N/A</v>
      </c>
      <c r="V118" s="61" t="str">
        <f aca="false">IFERROR(IF(_xlfn.IFNA(LOOKUP(T118,T$13:T$60,$A$13:$A$60)="",ISERROR(LOOKUP(T118,T$13:T$60,$A$13:$A$60)="")),_xlfn.IFS(WEEKDAY(U118,2)=LOOKUP(U$5,$W$3:$W$14,$V$3:$V$14),V$5,WEEKDAY(U118,2)=LOOKUP(U$6,$W$3:$W$14,$V$3:$V$14),V$6,WEEKDAY(U118,2)=LOOKUP(U$7,$W$3:$W$14,$V$3:$V$14),V$7,WEEKDAY(U118,2)=LOOKUP(U$8,$W$3:$W$14,$V$3:$V$14),V$8),LOOKUP(T118,T$13:T$60,$A$13:$A$60)),"")</f>
        <v/>
      </c>
      <c r="W118" s="62" t="e">
        <f aca="false">IF(W117&gt;$F$1," ",IF(ISBLANK(X$8),IF(ISBLANK(X$7),W117+W116-W115,W117+7+W115-W117),W117+7+W114-W117))</f>
        <v>#N/A</v>
      </c>
      <c r="X118" s="63" t="e">
        <f aca="false">W118</f>
        <v>#N/A</v>
      </c>
      <c r="Y118" s="64" t="str">
        <f aca="false">IFERROR(IF(_xlfn.IFNA(LOOKUP(W118,W$13:W$60,$A$13:$A$60)="",ISERROR(LOOKUP(W118,W$13:W$60,$A$13:$A$60)="")),_xlfn.IFS(WEEKDAY(X118,2)=LOOKUP(X$5,$W$3:$W$14,$V$3:$V$14),Y$5,WEEKDAY(X118,2)=LOOKUP(X$6,$W$3:$W$14,$V$3:$V$14),Y$6,WEEKDAY(X118,2)=LOOKUP(X$7,$W$3:$W$14,$V$3:$V$14),Y$7,WEEKDAY(X118,2)=LOOKUP(X$8,$W$3:$W$14,$V$3:$V$14),Y$8),LOOKUP(W118,W$13:W$60,$A$13:$A$60)),"")</f>
        <v/>
      </c>
      <c r="Z118" s="59" t="e">
        <f aca="false">IF(Z117&gt;$F$1," ",IF(ISBLANK(AA$8),IF(ISBLANK(AA$7),Z117+Z116-Z115,Z117+7+Z115-Z117),Z117+7+Z114-Z117))</f>
        <v>#N/A</v>
      </c>
      <c r="AA118" s="60" t="e">
        <f aca="false">Z118</f>
        <v>#N/A</v>
      </c>
      <c r="AB118" s="61" t="str">
        <f aca="false">IFERROR(IF(_xlfn.IFNA(LOOKUP(Z118,Z$13:Z$60,$A$13:$A$60)="",ISERROR(LOOKUP(Z118,Z$13:Z$60,$A$13:$A$60)="")),_xlfn.IFS(WEEKDAY(AA118,2)=LOOKUP(AA$5,$W$3:$W$14,$V$3:$V$14),AB$5,WEEKDAY(AA118,2)=LOOKUP(AA$6,$W$3:$W$14,$V$3:$V$14),AB$6,WEEKDAY(AA118,2)=LOOKUP(AA$7,$W$3:$W$14,$V$3:$V$14),AB$7,WEEKDAY(AA118,2)=LOOKUP(AA$8,$W$3:$W$14,$V$3:$V$14),AB$8),LOOKUP(Z118,Z$13:Z$60,$A$13:$A$60)),"")</f>
        <v/>
      </c>
      <c r="AC118" s="62" t="e">
        <f aca="false">IF(AC117&gt;$F$1," ",IF(ISBLANK(AD$8),IF(ISBLANK(AD$7),AC117+AC116-AC115,AC117+7+AC115-AC117),AC117+7+AC114-AC117))</f>
        <v>#N/A</v>
      </c>
      <c r="AD118" s="63" t="e">
        <f aca="false">AC118</f>
        <v>#N/A</v>
      </c>
      <c r="AE118" s="64" t="str">
        <f aca="false">IFERROR(IF(_xlfn.IFNA(LOOKUP(AC118,AC$13:AC$60,$A$13:$A$60)="",ISERROR(LOOKUP(AC118,AC$13:AC$60,$A$13:$A$60)="")),_xlfn.IFS(WEEKDAY(AD118,2)=LOOKUP(AD$5,$W$3:$W$14,$V$3:$V$14),AE$5,WEEKDAY(AD118,2)=LOOKUP(AD$6,$W$3:$W$14,$V$3:$V$14),AE$6,WEEKDAY(AD118,2)=LOOKUP(AD$7,$W$3:$W$14,$V$3:$V$14),AE$7,WEEKDAY(AD118,2)=LOOKUP(AD$8,$W$3:$W$14,$V$3:$V$14),AE$8),LOOKUP(AC118,AC$13:AC$60,$A$13:$A$60)),"")</f>
        <v/>
      </c>
      <c r="AH118" s="41"/>
    </row>
    <row r="119" customFormat="false" ht="14.65" hidden="false" customHeight="false" outlineLevel="0" collapsed="false">
      <c r="B119" s="59" t="str">
        <f aca="false">IF(B118&gt;$F$1," ",IF(ISBLANK(C$8),IF(ISBLANK(C$7),B118+B117-B116,B118+7+B116-B118),B118+7+B115-B118))</f>
        <v> </v>
      </c>
      <c r="C119" s="60" t="str">
        <f aca="false">B119</f>
        <v> </v>
      </c>
      <c r="D119" s="61" t="str">
        <f aca="false">IFERROR(IF(_xlfn.IFNA(LOOKUP(B119,B$13:B$60,$A$13:$A$60)="",ISERROR(LOOKUP(B119,B$13:B$60,$A$13:$A$60)="")),_xlfn.IFS(WEEKDAY(C119,2)=LOOKUP(C$5,$AI$3:$AI$14,$AH$3:$AH$14),D$5,WEEKDAY(C119,2)=LOOKUP(C$6,$AI$3:$AI$14,$AH$3:$AH$14),D$6,WEEKDAY(C119,2)=LOOKUP(C$7,$AI$3:$AI$14,$AH$3:$AH$14),D$7,WEEKDAY(C119,2)=LOOKUP(C$8,$AI$3:$AI$14,$AH$3:$AH$14),D$8),LOOKUP(B119,B$13:B$60,$A$13:$A$60)),"")</f>
        <v/>
      </c>
      <c r="E119" s="62" t="e">
        <f aca="false">IF(E118&gt;$F$1," ",IF(ISBLANK(F$8),IF(ISBLANK(F$7),E118+E117-E116,E118+7+E116-E118),E118+7+E115-E118))</f>
        <v>#N/A</v>
      </c>
      <c r="F119" s="63" t="e">
        <f aca="false">E119</f>
        <v>#N/A</v>
      </c>
      <c r="G119" s="64" t="str">
        <f aca="false">IFERROR(IF(_xlfn.IFNA(LOOKUP(E119,E$13:E$60,$A$13:$A$60)="",ISERROR(LOOKUP(E119,E$13:E$60,$A$13:$A$60)="")),_xlfn.IFS(WEEKDAY(F119,2)=LOOKUP(F$5,$AI$3:$AI$14,$AH$3:$AH$14),G$5,WEEKDAY(F119,2)=LOOKUP(F$6,$AI$3:$AI$14,$AH$3:$AH$14),G$6,WEEKDAY(F119,2)=LOOKUP(F$7,$AI$3:$AI$14,$AH$3:$AH$14),G$7,WEEKDAY(F119,2)=LOOKUP(F$8,$AI$3:$AI$14,$AH$3:$AH$14),G$8),LOOKUP(E119,E$13:E$60,$A$13:$A$60)),"")</f>
        <v/>
      </c>
      <c r="H119" s="59" t="e">
        <f aca="false">IF(H118&gt;$F$1," ",IF(ISBLANK(I$8),IF(ISBLANK(I$7),H118+H117-H116,H118+7+H116-H118),H118+7+H115-H118))</f>
        <v>#N/A</v>
      </c>
      <c r="I119" s="60" t="e">
        <f aca="false">H119</f>
        <v>#N/A</v>
      </c>
      <c r="J119" s="61" t="str">
        <f aca="false">IFERROR(IF(_xlfn.IFNA(LOOKUP(H119,H$13:H$60,$A$13:$A$60)="",ISERROR(LOOKUP(H119,H$13:H$60,$A$13:$A$60)="")),_xlfn.IFS(WEEKDAY(I119,2)=LOOKUP(I$5,$AI$3:$AI$14,$AH$3:$AH$14),J$5,WEEKDAY(I119,2)=LOOKUP(I$6,$AI$3:$AI$14,$AH$3:$AH$14),J$6,WEEKDAY(I119,2)=LOOKUP(I$7,$AI$3:$AI$14,$AH$3:$AH$14),J$7,WEEKDAY(I119,2)=LOOKUP(I$8,$AI$3:$AI$14,$AH$3:$AH$14),J$8),LOOKUP(H119,H$13:H$60,$A$13:$A$60)),"")</f>
        <v/>
      </c>
      <c r="K119" s="62" t="e">
        <f aca="false">IF(K118&gt;$F$1," ",IF(ISBLANK(L$8),IF(ISBLANK(L$7),K118+K117-K116,K118+7+K116-K118),K118+7+K115-K118))</f>
        <v>#N/A</v>
      </c>
      <c r="L119" s="63" t="e">
        <f aca="false">K119</f>
        <v>#N/A</v>
      </c>
      <c r="M119" s="64" t="str">
        <f aca="false">IFERROR(IF(_xlfn.IFNA(LOOKUP(K119,K$13:K$60,$A$13:$A$60)="",ISERROR(LOOKUP(K119,K$13:K$60,$A$13:$A$60)="")),_xlfn.IFS(WEEKDAY(L119,2)=LOOKUP(L$5,$AI$3:$AI$14,$AH$3:$AH$14),M$5,WEEKDAY(L119,2)=LOOKUP(L$6,$AI$3:$AI$14,$AH$3:$AH$14),M$6,WEEKDAY(L119,2)=LOOKUP(L$7,$AI$3:$AI$14,$AH$3:$AH$14),M$7,WEEKDAY(L119,2)=LOOKUP(L$8,$AI$3:$AI$14,$AH$3:$AH$14),M$8),LOOKUP(K119,K$13:K$60,$A$13:$A$60)),"")</f>
        <v/>
      </c>
      <c r="N119" s="59" t="e">
        <f aca="false">IF(N118&gt;$F$1," ",IF(ISBLANK(O$8),IF(ISBLANK(O$7),N118+N117-N116,N118+7+N116-N118),N118+7+N115-N118))</f>
        <v>#N/A</v>
      </c>
      <c r="O119" s="60" t="e">
        <f aca="false">N119</f>
        <v>#N/A</v>
      </c>
      <c r="P119" s="61" t="str">
        <f aca="false">IFERROR(IF(_xlfn.IFNA(LOOKUP(N119,N$13:N$60,$A$13:$A$60)="",ISERROR(LOOKUP(N119,N$13:N$60,$A$13:$A$60)="")),_xlfn.IFS(WEEKDAY(O119,2)=LOOKUP(O$5,$AI$3:$AI$14,$AH$3:$AH$14),P$5,WEEKDAY(O119,2)=LOOKUP(O$6,$AI$3:$AI$14,$AH$3:$AH$14),P$6,WEEKDAY(O119,2)=LOOKUP(O$7,$AI$3:$AI$14,$AH$3:$AH$14),P$7,WEEKDAY(O119,2)=LOOKUP(O$8,$AI$3:$AI$14,$AH$3:$AH$14),P$8),LOOKUP(N119,N$13:N$60,$A$13:$A$60)),"")</f>
        <v/>
      </c>
      <c r="Q119" s="62" t="e">
        <f aca="false">IF(Q118&gt;$F$1," ",IF(ISBLANK(R$8),IF(ISBLANK(R$7),Q118+Q117-Q116,Q118+7+Q116-Q118),Q118+7+Q115-Q118))</f>
        <v>#N/A</v>
      </c>
      <c r="R119" s="63" t="e">
        <f aca="false">Q119</f>
        <v>#N/A</v>
      </c>
      <c r="S119" s="64" t="str">
        <f aca="false">IFERROR(IF(_xlfn.IFNA(LOOKUP(Q119,Q$13:Q$60,$A$13:$A$60)="",ISERROR(LOOKUP(Q119,Q$13:Q$60,$A$13:$A$60)="")),_xlfn.IFS(WEEKDAY(R119,2)=LOOKUP(R$5,$AI$3:$AI$14,$AH$3:$AH$14),S$5,WEEKDAY(R119,2)=LOOKUP(R$6,$AI$3:$AI$14,$AH$3:$AH$14),S$6,WEEKDAY(R119,2)=LOOKUP(R$7,$AI$3:$AI$14,$AH$3:$AH$14),S$7,WEEKDAY(R119,2)=LOOKUP(R$8,$AI$3:$AI$14,$AH$3:$AH$14),S$8),LOOKUP(Q119,Q$13:Q$60,$A$13:$A$60)),"")</f>
        <v/>
      </c>
      <c r="T119" s="59" t="e">
        <f aca="false">IF(T118&gt;$F$1," ",IF(ISBLANK(U$8),IF(ISBLANK(U$7),T118+T117-T116,T118+7+T116-T118),T118+7+T115-T118))</f>
        <v>#N/A</v>
      </c>
      <c r="U119" s="60" t="e">
        <f aca="false">T119</f>
        <v>#N/A</v>
      </c>
      <c r="V119" s="61" t="str">
        <f aca="false">IFERROR(IF(_xlfn.IFNA(LOOKUP(T119,T$13:T$60,$A$13:$A$60)="",ISERROR(LOOKUP(T119,T$13:T$60,$A$13:$A$60)="")),_xlfn.IFS(WEEKDAY(U119,2)=LOOKUP(U$5,$W$3:$W$14,$V$3:$V$14),V$5,WEEKDAY(U119,2)=LOOKUP(U$6,$W$3:$W$14,$V$3:$V$14),V$6,WEEKDAY(U119,2)=LOOKUP(U$7,$W$3:$W$14,$V$3:$V$14),V$7,WEEKDAY(U119,2)=LOOKUP(U$8,$W$3:$W$14,$V$3:$V$14),V$8),LOOKUP(T119,T$13:T$60,$A$13:$A$60)),"")</f>
        <v/>
      </c>
      <c r="W119" s="62" t="e">
        <f aca="false">IF(W118&gt;$F$1," ",IF(ISBLANK(X$8),IF(ISBLANK(X$7),W118+W117-W116,W118+7+W116-W118),W118+7+W115-W118))</f>
        <v>#N/A</v>
      </c>
      <c r="X119" s="63" t="e">
        <f aca="false">W119</f>
        <v>#N/A</v>
      </c>
      <c r="Y119" s="64" t="str">
        <f aca="false">IFERROR(IF(_xlfn.IFNA(LOOKUP(W119,W$13:W$60,$A$13:$A$60)="",ISERROR(LOOKUP(W119,W$13:W$60,$A$13:$A$60)="")),_xlfn.IFS(WEEKDAY(X119,2)=LOOKUP(X$5,$W$3:$W$14,$V$3:$V$14),Y$5,WEEKDAY(X119,2)=LOOKUP(X$6,$W$3:$W$14,$V$3:$V$14),Y$6,WEEKDAY(X119,2)=LOOKUP(X$7,$W$3:$W$14,$V$3:$V$14),Y$7,WEEKDAY(X119,2)=LOOKUP(X$8,$W$3:$W$14,$V$3:$V$14),Y$8),LOOKUP(W119,W$13:W$60,$A$13:$A$60)),"")</f>
        <v/>
      </c>
      <c r="Z119" s="59" t="e">
        <f aca="false">IF(Z118&gt;$F$1," ",IF(ISBLANK(AA$8),IF(ISBLANK(AA$7),Z118+Z117-Z116,Z118+7+Z116-Z118),Z118+7+Z115-Z118))</f>
        <v>#N/A</v>
      </c>
      <c r="AA119" s="60" t="e">
        <f aca="false">Z119</f>
        <v>#N/A</v>
      </c>
      <c r="AB119" s="61" t="str">
        <f aca="false">IFERROR(IF(_xlfn.IFNA(LOOKUP(Z119,Z$13:Z$60,$A$13:$A$60)="",ISERROR(LOOKUP(Z119,Z$13:Z$60,$A$13:$A$60)="")),_xlfn.IFS(WEEKDAY(AA119,2)=LOOKUP(AA$5,$W$3:$W$14,$V$3:$V$14),AB$5,WEEKDAY(AA119,2)=LOOKUP(AA$6,$W$3:$W$14,$V$3:$V$14),AB$6,WEEKDAY(AA119,2)=LOOKUP(AA$7,$W$3:$W$14,$V$3:$V$14),AB$7,WEEKDAY(AA119,2)=LOOKUP(AA$8,$W$3:$W$14,$V$3:$V$14),AB$8),LOOKUP(Z119,Z$13:Z$60,$A$13:$A$60)),"")</f>
        <v/>
      </c>
      <c r="AC119" s="62" t="e">
        <f aca="false">IF(AC118&gt;$F$1," ",IF(ISBLANK(AD$8),IF(ISBLANK(AD$7),AC118+AC117-AC116,AC118+7+AC116-AC118),AC118+7+AC115-AC118))</f>
        <v>#N/A</v>
      </c>
      <c r="AD119" s="63" t="e">
        <f aca="false">AC119</f>
        <v>#N/A</v>
      </c>
      <c r="AE119" s="64" t="str">
        <f aca="false">IFERROR(IF(_xlfn.IFNA(LOOKUP(AC119,AC$13:AC$60,$A$13:$A$60)="",ISERROR(LOOKUP(AC119,AC$13:AC$60,$A$13:$A$60)="")),_xlfn.IFS(WEEKDAY(AD119,2)=LOOKUP(AD$5,$W$3:$W$14,$V$3:$V$14),AE$5,WEEKDAY(AD119,2)=LOOKUP(AD$6,$W$3:$W$14,$V$3:$V$14),AE$6,WEEKDAY(AD119,2)=LOOKUP(AD$7,$W$3:$W$14,$V$3:$V$14),AE$7,WEEKDAY(AD119,2)=LOOKUP(AD$8,$W$3:$W$14,$V$3:$V$14),AE$8),LOOKUP(AC119,AC$13:AC$60,$A$13:$A$60)),"")</f>
        <v/>
      </c>
      <c r="AH119" s="41"/>
    </row>
    <row r="120" customFormat="false" ht="14.65" hidden="false" customHeight="false" outlineLevel="0" collapsed="false">
      <c r="B120" s="59" t="str">
        <f aca="false">IF(B119&gt;$F$1," ",IF(ISBLANK(C$8),IF(ISBLANK(C$7),B119+B118-B117,B119+7+B117-B119),B119+7+B116-B119))</f>
        <v> </v>
      </c>
      <c r="C120" s="60" t="str">
        <f aca="false">B120</f>
        <v> </v>
      </c>
      <c r="D120" s="61" t="str">
        <f aca="false">IFERROR(IF(_xlfn.IFNA(LOOKUP(B120,B$13:B$60,$A$13:$A$60)="",ISERROR(LOOKUP(B120,B$13:B$60,$A$13:$A$60)="")),_xlfn.IFS(WEEKDAY(C120,2)=LOOKUP(C$5,$AI$3:$AI$14,$AH$3:$AH$14),D$5,WEEKDAY(C120,2)=LOOKUP(C$6,$AI$3:$AI$14,$AH$3:$AH$14),D$6,WEEKDAY(C120,2)=LOOKUP(C$7,$AI$3:$AI$14,$AH$3:$AH$14),D$7,WEEKDAY(C120,2)=LOOKUP(C$8,$AI$3:$AI$14,$AH$3:$AH$14),D$8),LOOKUP(B120,B$13:B$60,$A$13:$A$60)),"")</f>
        <v/>
      </c>
      <c r="E120" s="62" t="e">
        <f aca="false">IF(E119&gt;$F$1," ",IF(ISBLANK(F$8),IF(ISBLANK(F$7),E119+E118-E117,E119+7+E117-E119),E119+7+E116-E119))</f>
        <v>#N/A</v>
      </c>
      <c r="F120" s="63" t="e">
        <f aca="false">E120</f>
        <v>#N/A</v>
      </c>
      <c r="G120" s="64" t="str">
        <f aca="false">IFERROR(IF(_xlfn.IFNA(LOOKUP(E120,E$13:E$60,$A$13:$A$60)="",ISERROR(LOOKUP(E120,E$13:E$60,$A$13:$A$60)="")),_xlfn.IFS(WEEKDAY(F120,2)=LOOKUP(F$5,$AI$3:$AI$14,$AH$3:$AH$14),G$5,WEEKDAY(F120,2)=LOOKUP(F$6,$AI$3:$AI$14,$AH$3:$AH$14),G$6,WEEKDAY(F120,2)=LOOKUP(F$7,$AI$3:$AI$14,$AH$3:$AH$14),G$7,WEEKDAY(F120,2)=LOOKUP(F$8,$AI$3:$AI$14,$AH$3:$AH$14),G$8),LOOKUP(E120,E$13:E$60,$A$13:$A$60)),"")</f>
        <v/>
      </c>
      <c r="H120" s="59" t="e">
        <f aca="false">IF(H119&gt;$F$1," ",IF(ISBLANK(I$8),IF(ISBLANK(I$7),H119+H118-H117,H119+7+H117-H119),H119+7+H116-H119))</f>
        <v>#N/A</v>
      </c>
      <c r="I120" s="60" t="e">
        <f aca="false">H120</f>
        <v>#N/A</v>
      </c>
      <c r="J120" s="61" t="str">
        <f aca="false">IFERROR(IF(_xlfn.IFNA(LOOKUP(H120,H$13:H$60,$A$13:$A$60)="",ISERROR(LOOKUP(H120,H$13:H$60,$A$13:$A$60)="")),_xlfn.IFS(WEEKDAY(I120,2)=LOOKUP(I$5,$AI$3:$AI$14,$AH$3:$AH$14),J$5,WEEKDAY(I120,2)=LOOKUP(I$6,$AI$3:$AI$14,$AH$3:$AH$14),J$6,WEEKDAY(I120,2)=LOOKUP(I$7,$AI$3:$AI$14,$AH$3:$AH$14),J$7,WEEKDAY(I120,2)=LOOKUP(I$8,$AI$3:$AI$14,$AH$3:$AH$14),J$8),LOOKUP(H120,H$13:H$60,$A$13:$A$60)),"")</f>
        <v/>
      </c>
      <c r="K120" s="62" t="e">
        <f aca="false">IF(K119&gt;$F$1," ",IF(ISBLANK(L$8),IF(ISBLANK(L$7),K119+K118-K117,K119+7+K117-K119),K119+7+K116-K119))</f>
        <v>#N/A</v>
      </c>
      <c r="L120" s="63" t="e">
        <f aca="false">K120</f>
        <v>#N/A</v>
      </c>
      <c r="M120" s="64" t="str">
        <f aca="false">IFERROR(IF(_xlfn.IFNA(LOOKUP(K120,K$13:K$60,$A$13:$A$60)="",ISERROR(LOOKUP(K120,K$13:K$60,$A$13:$A$60)="")),_xlfn.IFS(WEEKDAY(L120,2)=LOOKUP(L$5,$AI$3:$AI$14,$AH$3:$AH$14),M$5,WEEKDAY(L120,2)=LOOKUP(L$6,$AI$3:$AI$14,$AH$3:$AH$14),M$6,WEEKDAY(L120,2)=LOOKUP(L$7,$AI$3:$AI$14,$AH$3:$AH$14),M$7,WEEKDAY(L120,2)=LOOKUP(L$8,$AI$3:$AI$14,$AH$3:$AH$14),M$8),LOOKUP(K120,K$13:K$60,$A$13:$A$60)),"")</f>
        <v/>
      </c>
      <c r="N120" s="59" t="e">
        <f aca="false">IF(N119&gt;$F$1," ",IF(ISBLANK(O$8),IF(ISBLANK(O$7),N119+N118-N117,N119+7+N117-N119),N119+7+N116-N119))</f>
        <v>#N/A</v>
      </c>
      <c r="O120" s="60" t="e">
        <f aca="false">N120</f>
        <v>#N/A</v>
      </c>
      <c r="P120" s="61" t="str">
        <f aca="false">IFERROR(IF(_xlfn.IFNA(LOOKUP(N120,N$13:N$60,$A$13:$A$60)="",ISERROR(LOOKUP(N120,N$13:N$60,$A$13:$A$60)="")),_xlfn.IFS(WEEKDAY(O120,2)=LOOKUP(O$5,$AI$3:$AI$14,$AH$3:$AH$14),P$5,WEEKDAY(O120,2)=LOOKUP(O$6,$AI$3:$AI$14,$AH$3:$AH$14),P$6,WEEKDAY(O120,2)=LOOKUP(O$7,$AI$3:$AI$14,$AH$3:$AH$14),P$7,WEEKDAY(O120,2)=LOOKUP(O$8,$AI$3:$AI$14,$AH$3:$AH$14),P$8),LOOKUP(N120,N$13:N$60,$A$13:$A$60)),"")</f>
        <v/>
      </c>
      <c r="Q120" s="62" t="e">
        <f aca="false">IF(Q119&gt;$F$1," ",IF(ISBLANK(R$8),IF(ISBLANK(R$7),Q119+Q118-Q117,Q119+7+Q117-Q119),Q119+7+Q116-Q119))</f>
        <v>#N/A</v>
      </c>
      <c r="R120" s="63" t="e">
        <f aca="false">Q120</f>
        <v>#N/A</v>
      </c>
      <c r="S120" s="64" t="str">
        <f aca="false">IFERROR(IF(_xlfn.IFNA(LOOKUP(Q120,Q$13:Q$60,$A$13:$A$60)="",ISERROR(LOOKUP(Q120,Q$13:Q$60,$A$13:$A$60)="")),_xlfn.IFS(WEEKDAY(R120,2)=LOOKUP(R$5,$AI$3:$AI$14,$AH$3:$AH$14),S$5,WEEKDAY(R120,2)=LOOKUP(R$6,$AI$3:$AI$14,$AH$3:$AH$14),S$6,WEEKDAY(R120,2)=LOOKUP(R$7,$AI$3:$AI$14,$AH$3:$AH$14),S$7,WEEKDAY(R120,2)=LOOKUP(R$8,$AI$3:$AI$14,$AH$3:$AH$14),S$8),LOOKUP(Q120,Q$13:Q$60,$A$13:$A$60)),"")</f>
        <v/>
      </c>
      <c r="T120" s="59" t="e">
        <f aca="false">IF(T119&gt;$F$1," ",IF(ISBLANK(U$8),IF(ISBLANK(U$7),T119+T118-T117,T119+7+T117-T119),T119+7+T116-T119))</f>
        <v>#N/A</v>
      </c>
      <c r="U120" s="60" t="e">
        <f aca="false">T120</f>
        <v>#N/A</v>
      </c>
      <c r="V120" s="61" t="str">
        <f aca="false">IFERROR(IF(_xlfn.IFNA(LOOKUP(T120,T$13:T$60,$A$13:$A$60)="",ISERROR(LOOKUP(T120,T$13:T$60,$A$13:$A$60)="")),_xlfn.IFS(WEEKDAY(U120,2)=LOOKUP(U$5,$W$3:$W$14,$V$3:$V$14),V$5,WEEKDAY(U120,2)=LOOKUP(U$6,$W$3:$W$14,$V$3:$V$14),V$6,WEEKDAY(U120,2)=LOOKUP(U$7,$W$3:$W$14,$V$3:$V$14),V$7,WEEKDAY(U120,2)=LOOKUP(U$8,$W$3:$W$14,$V$3:$V$14),V$8),LOOKUP(T120,T$13:T$60,$A$13:$A$60)),"")</f>
        <v/>
      </c>
      <c r="W120" s="62" t="e">
        <f aca="false">IF(W119&gt;$F$1," ",IF(ISBLANK(X$8),IF(ISBLANK(X$7),W119+W118-W117,W119+7+W117-W119),W119+7+W116-W119))</f>
        <v>#N/A</v>
      </c>
      <c r="X120" s="63" t="e">
        <f aca="false">W120</f>
        <v>#N/A</v>
      </c>
      <c r="Y120" s="64" t="str">
        <f aca="false">IFERROR(IF(_xlfn.IFNA(LOOKUP(W120,W$13:W$60,$A$13:$A$60)="",ISERROR(LOOKUP(W120,W$13:W$60,$A$13:$A$60)="")),_xlfn.IFS(WEEKDAY(X120,2)=LOOKUP(X$5,$W$3:$W$14,$V$3:$V$14),Y$5,WEEKDAY(X120,2)=LOOKUP(X$6,$W$3:$W$14,$V$3:$V$14),Y$6,WEEKDAY(X120,2)=LOOKUP(X$7,$W$3:$W$14,$V$3:$V$14),Y$7,WEEKDAY(X120,2)=LOOKUP(X$8,$W$3:$W$14,$V$3:$V$14),Y$8),LOOKUP(W120,W$13:W$60,$A$13:$A$60)),"")</f>
        <v/>
      </c>
      <c r="Z120" s="59" t="e">
        <f aca="false">IF(Z119&gt;$F$1," ",IF(ISBLANK(AA$8),IF(ISBLANK(AA$7),Z119+Z118-Z117,Z119+7+Z117-Z119),Z119+7+Z116-Z119))</f>
        <v>#N/A</v>
      </c>
      <c r="AA120" s="60" t="e">
        <f aca="false">Z120</f>
        <v>#N/A</v>
      </c>
      <c r="AB120" s="61" t="str">
        <f aca="false">IFERROR(IF(_xlfn.IFNA(LOOKUP(Z120,Z$13:Z$60,$A$13:$A$60)="",ISERROR(LOOKUP(Z120,Z$13:Z$60,$A$13:$A$60)="")),_xlfn.IFS(WEEKDAY(AA120,2)=LOOKUP(AA$5,$W$3:$W$14,$V$3:$V$14),AB$5,WEEKDAY(AA120,2)=LOOKUP(AA$6,$W$3:$W$14,$V$3:$V$14),AB$6,WEEKDAY(AA120,2)=LOOKUP(AA$7,$W$3:$W$14,$V$3:$V$14),AB$7,WEEKDAY(AA120,2)=LOOKUP(AA$8,$W$3:$W$14,$V$3:$V$14),AB$8),LOOKUP(Z120,Z$13:Z$60,$A$13:$A$60)),"")</f>
        <v/>
      </c>
      <c r="AC120" s="62" t="e">
        <f aca="false">IF(AC119&gt;$F$1," ",IF(ISBLANK(AD$8),IF(ISBLANK(AD$7),AC119+AC118-AC117,AC119+7+AC117-AC119),AC119+7+AC116-AC119))</f>
        <v>#N/A</v>
      </c>
      <c r="AD120" s="63" t="e">
        <f aca="false">AC120</f>
        <v>#N/A</v>
      </c>
      <c r="AE120" s="64" t="str">
        <f aca="false">IFERROR(IF(_xlfn.IFNA(LOOKUP(AC120,AC$13:AC$60,$A$13:$A$60)="",ISERROR(LOOKUP(AC120,AC$13:AC$60,$A$13:$A$60)="")),_xlfn.IFS(WEEKDAY(AD120,2)=LOOKUP(AD$5,$W$3:$W$14,$V$3:$V$14),AE$5,WEEKDAY(AD120,2)=LOOKUP(AD$6,$W$3:$W$14,$V$3:$V$14),AE$6,WEEKDAY(AD120,2)=LOOKUP(AD$7,$W$3:$W$14,$V$3:$V$14),AE$7,WEEKDAY(AD120,2)=LOOKUP(AD$8,$W$3:$W$14,$V$3:$V$14),AE$8),LOOKUP(AC120,AC$13:AC$60,$A$13:$A$60)),"")</f>
        <v/>
      </c>
      <c r="AH120" s="41"/>
    </row>
    <row r="121" customFormat="false" ht="14.65" hidden="false" customHeight="false" outlineLevel="0" collapsed="false">
      <c r="B121" s="59" t="str">
        <f aca="false">IF(B120&gt;$F$1," ",IF(ISBLANK(C$8),IF(ISBLANK(C$7),B120+B119-B118,B120+7+B118-B120),B120+7+B117-B120))</f>
        <v> </v>
      </c>
      <c r="C121" s="60" t="str">
        <f aca="false">B121</f>
        <v> </v>
      </c>
      <c r="D121" s="61" t="str">
        <f aca="false">IFERROR(IF(_xlfn.IFNA(LOOKUP(B121,B$13:B$60,$A$13:$A$60)="",ISERROR(LOOKUP(B121,B$13:B$60,$A$13:$A$60)="")),_xlfn.IFS(WEEKDAY(C121,2)=LOOKUP(C$5,$AI$3:$AI$14,$AH$3:$AH$14),D$5,WEEKDAY(C121,2)=LOOKUP(C$6,$AI$3:$AI$14,$AH$3:$AH$14),D$6,WEEKDAY(C121,2)=LOOKUP(C$7,$AI$3:$AI$14,$AH$3:$AH$14),D$7,WEEKDAY(C121,2)=LOOKUP(C$8,$AI$3:$AI$14,$AH$3:$AH$14),D$8),LOOKUP(B121,B$13:B$60,$A$13:$A$60)),"")</f>
        <v/>
      </c>
      <c r="E121" s="62" t="e">
        <f aca="false">IF(E120&gt;$F$1," ",IF(ISBLANK(F$8),IF(ISBLANK(F$7),E120+E119-E118,E120+7+E118-E120),E120+7+E117-E120))</f>
        <v>#N/A</v>
      </c>
      <c r="F121" s="63" t="e">
        <f aca="false">E121</f>
        <v>#N/A</v>
      </c>
      <c r="G121" s="64" t="str">
        <f aca="false">IFERROR(IF(_xlfn.IFNA(LOOKUP(E121,E$13:E$60,$A$13:$A$60)="",ISERROR(LOOKUP(E121,E$13:E$60,$A$13:$A$60)="")),_xlfn.IFS(WEEKDAY(F121,2)=LOOKUP(F$5,$AI$3:$AI$14,$AH$3:$AH$14),G$5,WEEKDAY(F121,2)=LOOKUP(F$6,$AI$3:$AI$14,$AH$3:$AH$14),G$6,WEEKDAY(F121,2)=LOOKUP(F$7,$AI$3:$AI$14,$AH$3:$AH$14),G$7,WEEKDAY(F121,2)=LOOKUP(F$8,$AI$3:$AI$14,$AH$3:$AH$14),G$8),LOOKUP(E121,E$13:E$60,$A$13:$A$60)),"")</f>
        <v/>
      </c>
      <c r="H121" s="59" t="e">
        <f aca="false">IF(H120&gt;$F$1," ",IF(ISBLANK(I$8),IF(ISBLANK(I$7),H120+H119-H118,H120+7+H118-H120),H120+7+H117-H120))</f>
        <v>#N/A</v>
      </c>
      <c r="I121" s="60" t="e">
        <f aca="false">H121</f>
        <v>#N/A</v>
      </c>
      <c r="J121" s="61" t="str">
        <f aca="false">IFERROR(IF(_xlfn.IFNA(LOOKUP(H121,H$13:H$60,$A$13:$A$60)="",ISERROR(LOOKUP(H121,H$13:H$60,$A$13:$A$60)="")),_xlfn.IFS(WEEKDAY(I121,2)=LOOKUP(I$5,$AI$3:$AI$14,$AH$3:$AH$14),J$5,WEEKDAY(I121,2)=LOOKUP(I$6,$AI$3:$AI$14,$AH$3:$AH$14),J$6,WEEKDAY(I121,2)=LOOKUP(I$7,$AI$3:$AI$14,$AH$3:$AH$14),J$7,WEEKDAY(I121,2)=LOOKUP(I$8,$AI$3:$AI$14,$AH$3:$AH$14),J$8),LOOKUP(H121,H$13:H$60,$A$13:$A$60)),"")</f>
        <v/>
      </c>
      <c r="K121" s="62" t="e">
        <f aca="false">IF(K120&gt;$F$1," ",IF(ISBLANK(L$8),IF(ISBLANK(L$7),K120+K119-K118,K120+7+K118-K120),K120+7+K117-K120))</f>
        <v>#N/A</v>
      </c>
      <c r="L121" s="63" t="e">
        <f aca="false">K121</f>
        <v>#N/A</v>
      </c>
      <c r="M121" s="64" t="str">
        <f aca="false">IFERROR(IF(_xlfn.IFNA(LOOKUP(K121,K$13:K$60,$A$13:$A$60)="",ISERROR(LOOKUP(K121,K$13:K$60,$A$13:$A$60)="")),_xlfn.IFS(WEEKDAY(L121,2)=LOOKUP(L$5,$AI$3:$AI$14,$AH$3:$AH$14),M$5,WEEKDAY(L121,2)=LOOKUP(L$6,$AI$3:$AI$14,$AH$3:$AH$14),M$6,WEEKDAY(L121,2)=LOOKUP(L$7,$AI$3:$AI$14,$AH$3:$AH$14),M$7,WEEKDAY(L121,2)=LOOKUP(L$8,$AI$3:$AI$14,$AH$3:$AH$14),M$8),LOOKUP(K121,K$13:K$60,$A$13:$A$60)),"")</f>
        <v/>
      </c>
      <c r="N121" s="59" t="e">
        <f aca="false">IF(N120&gt;$F$1," ",IF(ISBLANK(O$8),IF(ISBLANK(O$7),N120+N119-N118,N120+7+N118-N120),N120+7+N117-N120))</f>
        <v>#N/A</v>
      </c>
      <c r="O121" s="60" t="e">
        <f aca="false">N121</f>
        <v>#N/A</v>
      </c>
      <c r="P121" s="61" t="str">
        <f aca="false">IFERROR(IF(_xlfn.IFNA(LOOKUP(N121,N$13:N$60,$A$13:$A$60)="",ISERROR(LOOKUP(N121,N$13:N$60,$A$13:$A$60)="")),_xlfn.IFS(WEEKDAY(O121,2)=LOOKUP(O$5,$AI$3:$AI$14,$AH$3:$AH$14),P$5,WEEKDAY(O121,2)=LOOKUP(O$6,$AI$3:$AI$14,$AH$3:$AH$14),P$6,WEEKDAY(O121,2)=LOOKUP(O$7,$AI$3:$AI$14,$AH$3:$AH$14),P$7,WEEKDAY(O121,2)=LOOKUP(O$8,$AI$3:$AI$14,$AH$3:$AH$14),P$8),LOOKUP(N121,N$13:N$60,$A$13:$A$60)),"")</f>
        <v/>
      </c>
      <c r="Q121" s="62" t="e">
        <f aca="false">IF(Q120&gt;$F$1," ",IF(ISBLANK(R$8),IF(ISBLANK(R$7),Q120+Q119-Q118,Q120+7+Q118-Q120),Q120+7+Q117-Q120))</f>
        <v>#N/A</v>
      </c>
      <c r="R121" s="63" t="e">
        <f aca="false">Q121</f>
        <v>#N/A</v>
      </c>
      <c r="S121" s="64" t="str">
        <f aca="false">IFERROR(IF(_xlfn.IFNA(LOOKUP(Q121,Q$13:Q$60,$A$13:$A$60)="",ISERROR(LOOKUP(Q121,Q$13:Q$60,$A$13:$A$60)="")),_xlfn.IFS(WEEKDAY(R121,2)=LOOKUP(R$5,$AI$3:$AI$14,$AH$3:$AH$14),S$5,WEEKDAY(R121,2)=LOOKUP(R$6,$AI$3:$AI$14,$AH$3:$AH$14),S$6,WEEKDAY(R121,2)=LOOKUP(R$7,$AI$3:$AI$14,$AH$3:$AH$14),S$7,WEEKDAY(R121,2)=LOOKUP(R$8,$AI$3:$AI$14,$AH$3:$AH$14),S$8),LOOKUP(Q121,Q$13:Q$60,$A$13:$A$60)),"")</f>
        <v/>
      </c>
      <c r="T121" s="59" t="e">
        <f aca="false">IF(T120&gt;$F$1," ",IF(ISBLANK(U$8),IF(ISBLANK(U$7),T120+T119-T118,T120+7+T118-T120),T120+7+T117-T120))</f>
        <v>#N/A</v>
      </c>
      <c r="U121" s="60" t="e">
        <f aca="false">T121</f>
        <v>#N/A</v>
      </c>
      <c r="V121" s="61" t="str">
        <f aca="false">IFERROR(IF(_xlfn.IFNA(LOOKUP(T121,T$13:T$60,$A$13:$A$60)="",ISERROR(LOOKUP(T121,T$13:T$60,$A$13:$A$60)="")),_xlfn.IFS(WEEKDAY(U121,2)=LOOKUP(U$5,$W$3:$W$14,$V$3:$V$14),V$5,WEEKDAY(U121,2)=LOOKUP(U$6,$W$3:$W$14,$V$3:$V$14),V$6,WEEKDAY(U121,2)=LOOKUP(U$7,$W$3:$W$14,$V$3:$V$14),V$7,WEEKDAY(U121,2)=LOOKUP(U$8,$W$3:$W$14,$V$3:$V$14),V$8),LOOKUP(T121,T$13:T$60,$A$13:$A$60)),"")</f>
        <v/>
      </c>
      <c r="W121" s="62" t="e">
        <f aca="false">IF(W120&gt;$F$1," ",IF(ISBLANK(X$8),IF(ISBLANK(X$7),W120+W119-W118,W120+7+W118-W120),W120+7+W117-W120))</f>
        <v>#N/A</v>
      </c>
      <c r="X121" s="63" t="e">
        <f aca="false">W121</f>
        <v>#N/A</v>
      </c>
      <c r="Y121" s="64" t="str">
        <f aca="false">IFERROR(IF(_xlfn.IFNA(LOOKUP(W121,W$13:W$60,$A$13:$A$60)="",ISERROR(LOOKUP(W121,W$13:W$60,$A$13:$A$60)="")),_xlfn.IFS(WEEKDAY(X121,2)=LOOKUP(X$5,$W$3:$W$14,$V$3:$V$14),Y$5,WEEKDAY(X121,2)=LOOKUP(X$6,$W$3:$W$14,$V$3:$V$14),Y$6,WEEKDAY(X121,2)=LOOKUP(X$7,$W$3:$W$14,$V$3:$V$14),Y$7,WEEKDAY(X121,2)=LOOKUP(X$8,$W$3:$W$14,$V$3:$V$14),Y$8),LOOKUP(W121,W$13:W$60,$A$13:$A$60)),"")</f>
        <v/>
      </c>
      <c r="Z121" s="59" t="e">
        <f aca="false">IF(Z120&gt;$F$1," ",IF(ISBLANK(AA$8),IF(ISBLANK(AA$7),Z120+Z119-Z118,Z120+7+Z118-Z120),Z120+7+Z117-Z120))</f>
        <v>#N/A</v>
      </c>
      <c r="AA121" s="60" t="e">
        <f aca="false">Z121</f>
        <v>#N/A</v>
      </c>
      <c r="AB121" s="61" t="str">
        <f aca="false">IFERROR(IF(_xlfn.IFNA(LOOKUP(Z121,Z$13:Z$60,$A$13:$A$60)="",ISERROR(LOOKUP(Z121,Z$13:Z$60,$A$13:$A$60)="")),_xlfn.IFS(WEEKDAY(AA121,2)=LOOKUP(AA$5,$W$3:$W$14,$V$3:$V$14),AB$5,WEEKDAY(AA121,2)=LOOKUP(AA$6,$W$3:$W$14,$V$3:$V$14),AB$6,WEEKDAY(AA121,2)=LOOKUP(AA$7,$W$3:$W$14,$V$3:$V$14),AB$7,WEEKDAY(AA121,2)=LOOKUP(AA$8,$W$3:$W$14,$V$3:$V$14),AB$8),LOOKUP(Z121,Z$13:Z$60,$A$13:$A$60)),"")</f>
        <v/>
      </c>
      <c r="AC121" s="62" t="e">
        <f aca="false">IF(AC120&gt;$F$1," ",IF(ISBLANK(AD$8),IF(ISBLANK(AD$7),AC120+AC119-AC118,AC120+7+AC118-AC120),AC120+7+AC117-AC120))</f>
        <v>#N/A</v>
      </c>
      <c r="AD121" s="63" t="e">
        <f aca="false">AC121</f>
        <v>#N/A</v>
      </c>
      <c r="AE121" s="64" t="str">
        <f aca="false">IFERROR(IF(_xlfn.IFNA(LOOKUP(AC121,AC$13:AC$60,$A$13:$A$60)="",ISERROR(LOOKUP(AC121,AC$13:AC$60,$A$13:$A$60)="")),_xlfn.IFS(WEEKDAY(AD121,2)=LOOKUP(AD$5,$W$3:$W$14,$V$3:$V$14),AE$5,WEEKDAY(AD121,2)=LOOKUP(AD$6,$W$3:$W$14,$V$3:$V$14),AE$6,WEEKDAY(AD121,2)=LOOKUP(AD$7,$W$3:$W$14,$V$3:$V$14),AE$7,WEEKDAY(AD121,2)=LOOKUP(AD$8,$W$3:$W$14,$V$3:$V$14),AE$8),LOOKUP(AC121,AC$13:AC$60,$A$13:$A$60)),"")</f>
        <v/>
      </c>
      <c r="AH121" s="41"/>
    </row>
    <row r="122" customFormat="false" ht="14.65" hidden="false" customHeight="false" outlineLevel="0" collapsed="false">
      <c r="B122" s="59" t="str">
        <f aca="false">IF(B121&gt;$F$1," ",IF(ISBLANK(C$8),IF(ISBLANK(C$7),B121+B120-B119,B121+7+B119-B121),B121+7+B118-B121))</f>
        <v> </v>
      </c>
      <c r="C122" s="60" t="str">
        <f aca="false">B122</f>
        <v> </v>
      </c>
      <c r="D122" s="61" t="str">
        <f aca="false">IFERROR(IF(_xlfn.IFNA(LOOKUP(B122,B$13:B$60,$A$13:$A$60)="",ISERROR(LOOKUP(B122,B$13:B$60,$A$13:$A$60)="")),_xlfn.IFS(WEEKDAY(C122,2)=LOOKUP(C$5,$AI$3:$AI$14,$AH$3:$AH$14),D$5,WEEKDAY(C122,2)=LOOKUP(C$6,$AI$3:$AI$14,$AH$3:$AH$14),D$6,WEEKDAY(C122,2)=LOOKUP(C$7,$AI$3:$AI$14,$AH$3:$AH$14),D$7,WEEKDAY(C122,2)=LOOKUP(C$8,$AI$3:$AI$14,$AH$3:$AH$14),D$8),LOOKUP(B122,B$13:B$60,$A$13:$A$60)),"")</f>
        <v/>
      </c>
      <c r="E122" s="62" t="e">
        <f aca="false">IF(E121&gt;$F$1," ",IF(ISBLANK(F$8),IF(ISBLANK(F$7),E121+E120-E119,E121+7+E119-E121),E121+7+E118-E121))</f>
        <v>#N/A</v>
      </c>
      <c r="F122" s="63" t="e">
        <f aca="false">E122</f>
        <v>#N/A</v>
      </c>
      <c r="G122" s="64" t="str">
        <f aca="false">IFERROR(IF(_xlfn.IFNA(LOOKUP(E122,E$13:E$60,$A$13:$A$60)="",ISERROR(LOOKUP(E122,E$13:E$60,$A$13:$A$60)="")),_xlfn.IFS(WEEKDAY(F122,2)=LOOKUP(F$5,$AI$3:$AI$14,$AH$3:$AH$14),G$5,WEEKDAY(F122,2)=LOOKUP(F$6,$AI$3:$AI$14,$AH$3:$AH$14),G$6,WEEKDAY(F122,2)=LOOKUP(F$7,$AI$3:$AI$14,$AH$3:$AH$14),G$7,WEEKDAY(F122,2)=LOOKUP(F$8,$AI$3:$AI$14,$AH$3:$AH$14),G$8),LOOKUP(E122,E$13:E$60,$A$13:$A$60)),"")</f>
        <v/>
      </c>
      <c r="H122" s="59" t="e">
        <f aca="false">IF(H121&gt;$F$1," ",IF(ISBLANK(I$8),IF(ISBLANK(I$7),H121+H120-H119,H121+7+H119-H121),H121+7+H118-H121))</f>
        <v>#N/A</v>
      </c>
      <c r="I122" s="60" t="e">
        <f aca="false">H122</f>
        <v>#N/A</v>
      </c>
      <c r="J122" s="61" t="str">
        <f aca="false">IFERROR(IF(_xlfn.IFNA(LOOKUP(H122,H$13:H$60,$A$13:$A$60)="",ISERROR(LOOKUP(H122,H$13:H$60,$A$13:$A$60)="")),_xlfn.IFS(WEEKDAY(I122,2)=LOOKUP(I$5,$AI$3:$AI$14,$AH$3:$AH$14),J$5,WEEKDAY(I122,2)=LOOKUP(I$6,$AI$3:$AI$14,$AH$3:$AH$14),J$6,WEEKDAY(I122,2)=LOOKUP(I$7,$AI$3:$AI$14,$AH$3:$AH$14),J$7,WEEKDAY(I122,2)=LOOKUP(I$8,$AI$3:$AI$14,$AH$3:$AH$14),J$8),LOOKUP(H122,H$13:H$60,$A$13:$A$60)),"")</f>
        <v/>
      </c>
      <c r="K122" s="62" t="e">
        <f aca="false">IF(K121&gt;$F$1," ",IF(ISBLANK(L$8),IF(ISBLANK(L$7),K121+K120-K119,K121+7+K119-K121),K121+7+K118-K121))</f>
        <v>#N/A</v>
      </c>
      <c r="L122" s="63" t="e">
        <f aca="false">K122</f>
        <v>#N/A</v>
      </c>
      <c r="M122" s="64" t="str">
        <f aca="false">IFERROR(IF(_xlfn.IFNA(LOOKUP(K122,K$13:K$60,$A$13:$A$60)="",ISERROR(LOOKUP(K122,K$13:K$60,$A$13:$A$60)="")),_xlfn.IFS(WEEKDAY(L122,2)=LOOKUP(L$5,$AI$3:$AI$14,$AH$3:$AH$14),M$5,WEEKDAY(L122,2)=LOOKUP(L$6,$AI$3:$AI$14,$AH$3:$AH$14),M$6,WEEKDAY(L122,2)=LOOKUP(L$7,$AI$3:$AI$14,$AH$3:$AH$14),M$7,WEEKDAY(L122,2)=LOOKUP(L$8,$AI$3:$AI$14,$AH$3:$AH$14),M$8),LOOKUP(K122,K$13:K$60,$A$13:$A$60)),"")</f>
        <v/>
      </c>
      <c r="N122" s="59" t="e">
        <f aca="false">IF(N121&gt;$F$1," ",IF(ISBLANK(O$8),IF(ISBLANK(O$7),N121+N120-N119,N121+7+N119-N121),N121+7+N118-N121))</f>
        <v>#N/A</v>
      </c>
      <c r="O122" s="60" t="e">
        <f aca="false">N122</f>
        <v>#N/A</v>
      </c>
      <c r="P122" s="61" t="str">
        <f aca="false">IFERROR(IF(_xlfn.IFNA(LOOKUP(N122,N$13:N$60,$A$13:$A$60)="",ISERROR(LOOKUP(N122,N$13:N$60,$A$13:$A$60)="")),_xlfn.IFS(WEEKDAY(O122,2)=LOOKUP(O$5,$AI$3:$AI$14,$AH$3:$AH$14),P$5,WEEKDAY(O122,2)=LOOKUP(O$6,$AI$3:$AI$14,$AH$3:$AH$14),P$6,WEEKDAY(O122,2)=LOOKUP(O$7,$AI$3:$AI$14,$AH$3:$AH$14),P$7,WEEKDAY(O122,2)=LOOKUP(O$8,$AI$3:$AI$14,$AH$3:$AH$14),P$8),LOOKUP(N122,N$13:N$60,$A$13:$A$60)),"")</f>
        <v/>
      </c>
      <c r="Q122" s="62" t="e">
        <f aca="false">IF(Q121&gt;$F$1," ",IF(ISBLANK(R$8),IF(ISBLANK(R$7),Q121+Q120-Q119,Q121+7+Q119-Q121),Q121+7+Q118-Q121))</f>
        <v>#N/A</v>
      </c>
      <c r="R122" s="63" t="e">
        <f aca="false">Q122</f>
        <v>#N/A</v>
      </c>
      <c r="S122" s="64" t="str">
        <f aca="false">IFERROR(IF(_xlfn.IFNA(LOOKUP(Q122,Q$13:Q$60,$A$13:$A$60)="",ISERROR(LOOKUP(Q122,Q$13:Q$60,$A$13:$A$60)="")),_xlfn.IFS(WEEKDAY(R122,2)=LOOKUP(R$5,$AI$3:$AI$14,$AH$3:$AH$14),S$5,WEEKDAY(R122,2)=LOOKUP(R$6,$AI$3:$AI$14,$AH$3:$AH$14),S$6,WEEKDAY(R122,2)=LOOKUP(R$7,$AI$3:$AI$14,$AH$3:$AH$14),S$7,WEEKDAY(R122,2)=LOOKUP(R$8,$AI$3:$AI$14,$AH$3:$AH$14),S$8),LOOKUP(Q122,Q$13:Q$60,$A$13:$A$60)),"")</f>
        <v/>
      </c>
      <c r="T122" s="59" t="e">
        <f aca="false">IF(T121&gt;$F$1," ",IF(ISBLANK(U$8),IF(ISBLANK(U$7),T121+T120-T119,T121+7+T119-T121),T121+7+T118-T121))</f>
        <v>#N/A</v>
      </c>
      <c r="U122" s="60" t="e">
        <f aca="false">T122</f>
        <v>#N/A</v>
      </c>
      <c r="V122" s="61" t="str">
        <f aca="false">IFERROR(IF(_xlfn.IFNA(LOOKUP(T122,T$13:T$60,$A$13:$A$60)="",ISERROR(LOOKUP(T122,T$13:T$60,$A$13:$A$60)="")),_xlfn.IFS(WEEKDAY(U122,2)=LOOKUP(U$5,$W$3:$W$14,$V$3:$V$14),V$5,WEEKDAY(U122,2)=LOOKUP(U$6,$W$3:$W$14,$V$3:$V$14),V$6,WEEKDAY(U122,2)=LOOKUP(U$7,$W$3:$W$14,$V$3:$V$14),V$7,WEEKDAY(U122,2)=LOOKUP(U$8,$W$3:$W$14,$V$3:$V$14),V$8),LOOKUP(T122,T$13:T$60,$A$13:$A$60)),"")</f>
        <v/>
      </c>
      <c r="W122" s="62" t="e">
        <f aca="false">IF(W121&gt;$F$1," ",IF(ISBLANK(X$8),IF(ISBLANK(X$7),W121+W120-W119,W121+7+W119-W121),W121+7+W118-W121))</f>
        <v>#N/A</v>
      </c>
      <c r="X122" s="63" t="e">
        <f aca="false">W122</f>
        <v>#N/A</v>
      </c>
      <c r="Y122" s="64" t="str">
        <f aca="false">IFERROR(IF(_xlfn.IFNA(LOOKUP(W122,W$13:W$60,$A$13:$A$60)="",ISERROR(LOOKUP(W122,W$13:W$60,$A$13:$A$60)="")),_xlfn.IFS(WEEKDAY(X122,2)=LOOKUP(X$5,$W$3:$W$14,$V$3:$V$14),Y$5,WEEKDAY(X122,2)=LOOKUP(X$6,$W$3:$W$14,$V$3:$V$14),Y$6,WEEKDAY(X122,2)=LOOKUP(X$7,$W$3:$W$14,$V$3:$V$14),Y$7,WEEKDAY(X122,2)=LOOKUP(X$8,$W$3:$W$14,$V$3:$V$14),Y$8),LOOKUP(W122,W$13:W$60,$A$13:$A$60)),"")</f>
        <v/>
      </c>
      <c r="Z122" s="59" t="e">
        <f aca="false">IF(Z121&gt;$F$1," ",IF(ISBLANK(AA$8),IF(ISBLANK(AA$7),Z121+Z120-Z119,Z121+7+Z119-Z121),Z121+7+Z118-Z121))</f>
        <v>#N/A</v>
      </c>
      <c r="AA122" s="60" t="e">
        <f aca="false">Z122</f>
        <v>#N/A</v>
      </c>
      <c r="AB122" s="61" t="str">
        <f aca="false">IFERROR(IF(_xlfn.IFNA(LOOKUP(Z122,Z$13:Z$60,$A$13:$A$60)="",ISERROR(LOOKUP(Z122,Z$13:Z$60,$A$13:$A$60)="")),_xlfn.IFS(WEEKDAY(AA122,2)=LOOKUP(AA$5,$W$3:$W$14,$V$3:$V$14),AB$5,WEEKDAY(AA122,2)=LOOKUP(AA$6,$W$3:$W$14,$V$3:$V$14),AB$6,WEEKDAY(AA122,2)=LOOKUP(AA$7,$W$3:$W$14,$V$3:$V$14),AB$7,WEEKDAY(AA122,2)=LOOKUP(AA$8,$W$3:$W$14,$V$3:$V$14),AB$8),LOOKUP(Z122,Z$13:Z$60,$A$13:$A$60)),"")</f>
        <v/>
      </c>
      <c r="AC122" s="62" t="e">
        <f aca="false">IF(AC121&gt;$F$1," ",IF(ISBLANK(AD$8),IF(ISBLANK(AD$7),AC121+AC120-AC119,AC121+7+AC119-AC121),AC121+7+AC118-AC121))</f>
        <v>#N/A</v>
      </c>
      <c r="AD122" s="63" t="e">
        <f aca="false">AC122</f>
        <v>#N/A</v>
      </c>
      <c r="AE122" s="64" t="str">
        <f aca="false">IFERROR(IF(_xlfn.IFNA(LOOKUP(AC122,AC$13:AC$60,$A$13:$A$60)="",ISERROR(LOOKUP(AC122,AC$13:AC$60,$A$13:$A$60)="")),_xlfn.IFS(WEEKDAY(AD122,2)=LOOKUP(AD$5,$W$3:$W$14,$V$3:$V$14),AE$5,WEEKDAY(AD122,2)=LOOKUP(AD$6,$W$3:$W$14,$V$3:$V$14),AE$6,WEEKDAY(AD122,2)=LOOKUP(AD$7,$W$3:$W$14,$V$3:$V$14),AE$7,WEEKDAY(AD122,2)=LOOKUP(AD$8,$W$3:$W$14,$V$3:$V$14),AE$8),LOOKUP(AC122,AC$13:AC$60,$A$13:$A$60)),"")</f>
        <v/>
      </c>
      <c r="AH122" s="41"/>
    </row>
    <row r="123" customFormat="false" ht="14.65" hidden="false" customHeight="false" outlineLevel="0" collapsed="false">
      <c r="B123" s="59" t="str">
        <f aca="false">IF(B122&gt;$F$1," ",IF(ISBLANK(C$8),IF(ISBLANK(C$7),B122+B121-B120,B122+7+B120-B122),B122+7+B119-B122))</f>
        <v> </v>
      </c>
      <c r="C123" s="60" t="str">
        <f aca="false">B123</f>
        <v> </v>
      </c>
      <c r="D123" s="61" t="str">
        <f aca="false">IFERROR(IF(_xlfn.IFNA(LOOKUP(B123,B$13:B$60,$A$13:$A$60)="",ISERROR(LOOKUP(B123,B$13:B$60,$A$13:$A$60)="")),_xlfn.IFS(WEEKDAY(C123,2)=LOOKUP(C$5,$AI$3:$AI$14,$AH$3:$AH$14),D$5,WEEKDAY(C123,2)=LOOKUP(C$6,$AI$3:$AI$14,$AH$3:$AH$14),D$6,WEEKDAY(C123,2)=LOOKUP(C$7,$AI$3:$AI$14,$AH$3:$AH$14),D$7,WEEKDAY(C123,2)=LOOKUP(C$8,$AI$3:$AI$14,$AH$3:$AH$14),D$8),LOOKUP(B123,B$13:B$60,$A$13:$A$60)),"")</f>
        <v/>
      </c>
      <c r="E123" s="62" t="e">
        <f aca="false">IF(E122&gt;$F$1," ",IF(ISBLANK(F$8),IF(ISBLANK(F$7),E122+E121-E120,E122+7+E120-E122),E122+7+E119-E122))</f>
        <v>#N/A</v>
      </c>
      <c r="F123" s="63" t="e">
        <f aca="false">E123</f>
        <v>#N/A</v>
      </c>
      <c r="G123" s="64" t="str">
        <f aca="false">IFERROR(IF(_xlfn.IFNA(LOOKUP(E123,E$13:E$60,$A$13:$A$60)="",ISERROR(LOOKUP(E123,E$13:E$60,$A$13:$A$60)="")),_xlfn.IFS(WEEKDAY(F123,2)=LOOKUP(F$5,$AI$3:$AI$14,$AH$3:$AH$14),G$5,WEEKDAY(F123,2)=LOOKUP(F$6,$AI$3:$AI$14,$AH$3:$AH$14),G$6,WEEKDAY(F123,2)=LOOKUP(F$7,$AI$3:$AI$14,$AH$3:$AH$14),G$7,WEEKDAY(F123,2)=LOOKUP(F$8,$AI$3:$AI$14,$AH$3:$AH$14),G$8),LOOKUP(E123,E$13:E$60,$A$13:$A$60)),"")</f>
        <v/>
      </c>
      <c r="H123" s="59" t="e">
        <f aca="false">IF(H122&gt;$F$1," ",IF(ISBLANK(I$8),IF(ISBLANK(I$7),H122+H121-H120,H122+7+H120-H122),H122+7+H119-H122))</f>
        <v>#N/A</v>
      </c>
      <c r="I123" s="60" t="e">
        <f aca="false">H123</f>
        <v>#N/A</v>
      </c>
      <c r="J123" s="61" t="str">
        <f aca="false">IFERROR(IF(_xlfn.IFNA(LOOKUP(H123,H$13:H$60,$A$13:$A$60)="",ISERROR(LOOKUP(H123,H$13:H$60,$A$13:$A$60)="")),_xlfn.IFS(WEEKDAY(I123,2)=LOOKUP(I$5,$AI$3:$AI$14,$AH$3:$AH$14),J$5,WEEKDAY(I123,2)=LOOKUP(I$6,$AI$3:$AI$14,$AH$3:$AH$14),J$6,WEEKDAY(I123,2)=LOOKUP(I$7,$AI$3:$AI$14,$AH$3:$AH$14),J$7,WEEKDAY(I123,2)=LOOKUP(I$8,$AI$3:$AI$14,$AH$3:$AH$14),J$8),LOOKUP(H123,H$13:H$60,$A$13:$A$60)),"")</f>
        <v/>
      </c>
      <c r="K123" s="62" t="e">
        <f aca="false">IF(K122&gt;$F$1," ",IF(ISBLANK(L$8),IF(ISBLANK(L$7),K122+K121-K120,K122+7+K120-K122),K122+7+K119-K122))</f>
        <v>#N/A</v>
      </c>
      <c r="L123" s="63" t="e">
        <f aca="false">K123</f>
        <v>#N/A</v>
      </c>
      <c r="M123" s="64" t="str">
        <f aca="false">IFERROR(IF(_xlfn.IFNA(LOOKUP(K123,K$13:K$60,$A$13:$A$60)="",ISERROR(LOOKUP(K123,K$13:K$60,$A$13:$A$60)="")),_xlfn.IFS(WEEKDAY(L123,2)=LOOKUP(L$5,$AI$3:$AI$14,$AH$3:$AH$14),M$5,WEEKDAY(L123,2)=LOOKUP(L$6,$AI$3:$AI$14,$AH$3:$AH$14),M$6,WEEKDAY(L123,2)=LOOKUP(L$7,$AI$3:$AI$14,$AH$3:$AH$14),M$7,WEEKDAY(L123,2)=LOOKUP(L$8,$AI$3:$AI$14,$AH$3:$AH$14),M$8),LOOKUP(K123,K$13:K$60,$A$13:$A$60)),"")</f>
        <v/>
      </c>
      <c r="N123" s="59" t="e">
        <f aca="false">IF(N122&gt;$F$1," ",IF(ISBLANK(O$8),IF(ISBLANK(O$7),N122+N121-N120,N122+7+N120-N122),N122+7+N119-N122))</f>
        <v>#N/A</v>
      </c>
      <c r="O123" s="60" t="e">
        <f aca="false">N123</f>
        <v>#N/A</v>
      </c>
      <c r="P123" s="61" t="str">
        <f aca="false">IFERROR(IF(_xlfn.IFNA(LOOKUP(N123,N$13:N$60,$A$13:$A$60)="",ISERROR(LOOKUP(N123,N$13:N$60,$A$13:$A$60)="")),_xlfn.IFS(WEEKDAY(O123,2)=LOOKUP(O$5,$AI$3:$AI$14,$AH$3:$AH$14),P$5,WEEKDAY(O123,2)=LOOKUP(O$6,$AI$3:$AI$14,$AH$3:$AH$14),P$6,WEEKDAY(O123,2)=LOOKUP(O$7,$AI$3:$AI$14,$AH$3:$AH$14),P$7,WEEKDAY(O123,2)=LOOKUP(O$8,$AI$3:$AI$14,$AH$3:$AH$14),P$8),LOOKUP(N123,N$13:N$60,$A$13:$A$60)),"")</f>
        <v/>
      </c>
      <c r="Q123" s="62" t="e">
        <f aca="false">IF(Q122&gt;$F$1," ",IF(ISBLANK(R$8),IF(ISBLANK(R$7),Q122+Q121-Q120,Q122+7+Q120-Q122),Q122+7+Q119-Q122))</f>
        <v>#N/A</v>
      </c>
      <c r="R123" s="63" t="e">
        <f aca="false">Q123</f>
        <v>#N/A</v>
      </c>
      <c r="S123" s="64" t="str">
        <f aca="false">IFERROR(IF(_xlfn.IFNA(LOOKUP(Q123,Q$13:Q$60,$A$13:$A$60)="",ISERROR(LOOKUP(Q123,Q$13:Q$60,$A$13:$A$60)="")),_xlfn.IFS(WEEKDAY(R123,2)=LOOKUP(R$5,$AI$3:$AI$14,$AH$3:$AH$14),S$5,WEEKDAY(R123,2)=LOOKUP(R$6,$AI$3:$AI$14,$AH$3:$AH$14),S$6,WEEKDAY(R123,2)=LOOKUP(R$7,$AI$3:$AI$14,$AH$3:$AH$14),S$7,WEEKDAY(R123,2)=LOOKUP(R$8,$AI$3:$AI$14,$AH$3:$AH$14),S$8),LOOKUP(Q123,Q$13:Q$60,$A$13:$A$60)),"")</f>
        <v/>
      </c>
      <c r="T123" s="59" t="e">
        <f aca="false">IF(T122&gt;$F$1," ",IF(ISBLANK(U$8),IF(ISBLANK(U$7),T122+T121-T120,T122+7+T120-T122),T122+7+T119-T122))</f>
        <v>#N/A</v>
      </c>
      <c r="U123" s="60" t="e">
        <f aca="false">T123</f>
        <v>#N/A</v>
      </c>
      <c r="V123" s="61" t="str">
        <f aca="false">IFERROR(IF(_xlfn.IFNA(LOOKUP(T123,T$13:T$60,$A$13:$A$60)="",ISERROR(LOOKUP(T123,T$13:T$60,$A$13:$A$60)="")),_xlfn.IFS(WEEKDAY(U123,2)=LOOKUP(U$5,$W$3:$W$14,$V$3:$V$14),V$5,WEEKDAY(U123,2)=LOOKUP(U$6,$W$3:$W$14,$V$3:$V$14),V$6,WEEKDAY(U123,2)=LOOKUP(U$7,$W$3:$W$14,$V$3:$V$14),V$7,WEEKDAY(U123,2)=LOOKUP(U$8,$W$3:$W$14,$V$3:$V$14),V$8),LOOKUP(T123,T$13:T$60,$A$13:$A$60)),"")</f>
        <v/>
      </c>
      <c r="W123" s="62" t="e">
        <f aca="false">IF(W122&gt;$F$1," ",IF(ISBLANK(X$8),IF(ISBLANK(X$7),W122+W121-W120,W122+7+W120-W122),W122+7+W119-W122))</f>
        <v>#N/A</v>
      </c>
      <c r="X123" s="63" t="e">
        <f aca="false">W123</f>
        <v>#N/A</v>
      </c>
      <c r="Y123" s="64" t="str">
        <f aca="false">IFERROR(IF(_xlfn.IFNA(LOOKUP(W123,W$13:W$60,$A$13:$A$60)="",ISERROR(LOOKUP(W123,W$13:W$60,$A$13:$A$60)="")),_xlfn.IFS(WEEKDAY(X123,2)=LOOKUP(X$5,$W$3:$W$14,$V$3:$V$14),Y$5,WEEKDAY(X123,2)=LOOKUP(X$6,$W$3:$W$14,$V$3:$V$14),Y$6,WEEKDAY(X123,2)=LOOKUP(X$7,$W$3:$W$14,$V$3:$V$14),Y$7,WEEKDAY(X123,2)=LOOKUP(X$8,$W$3:$W$14,$V$3:$V$14),Y$8),LOOKUP(W123,W$13:W$60,$A$13:$A$60)),"")</f>
        <v/>
      </c>
      <c r="Z123" s="59" t="e">
        <f aca="false">IF(Z122&gt;$F$1," ",IF(ISBLANK(AA$8),IF(ISBLANK(AA$7),Z122+Z121-Z120,Z122+7+Z120-Z122),Z122+7+Z119-Z122))</f>
        <v>#N/A</v>
      </c>
      <c r="AA123" s="60" t="e">
        <f aca="false">Z123</f>
        <v>#N/A</v>
      </c>
      <c r="AB123" s="61" t="str">
        <f aca="false">IFERROR(IF(_xlfn.IFNA(LOOKUP(Z123,Z$13:Z$60,$A$13:$A$60)="",ISERROR(LOOKUP(Z123,Z$13:Z$60,$A$13:$A$60)="")),_xlfn.IFS(WEEKDAY(AA123,2)=LOOKUP(AA$5,$W$3:$W$14,$V$3:$V$14),AB$5,WEEKDAY(AA123,2)=LOOKUP(AA$6,$W$3:$W$14,$V$3:$V$14),AB$6,WEEKDAY(AA123,2)=LOOKUP(AA$7,$W$3:$W$14,$V$3:$V$14),AB$7,WEEKDAY(AA123,2)=LOOKUP(AA$8,$W$3:$W$14,$V$3:$V$14),AB$8),LOOKUP(Z123,Z$13:Z$60,$A$13:$A$60)),"")</f>
        <v/>
      </c>
      <c r="AC123" s="62" t="e">
        <f aca="false">IF(AC122&gt;$F$1," ",IF(ISBLANK(AD$8),IF(ISBLANK(AD$7),AC122+AC121-AC120,AC122+7+AC120-AC122),AC122+7+AC119-AC122))</f>
        <v>#N/A</v>
      </c>
      <c r="AD123" s="63" t="e">
        <f aca="false">AC123</f>
        <v>#N/A</v>
      </c>
      <c r="AE123" s="64" t="str">
        <f aca="false">IFERROR(IF(_xlfn.IFNA(LOOKUP(AC123,AC$13:AC$60,$A$13:$A$60)="",ISERROR(LOOKUP(AC123,AC$13:AC$60,$A$13:$A$60)="")),_xlfn.IFS(WEEKDAY(AD123,2)=LOOKUP(AD$5,$W$3:$W$14,$V$3:$V$14),AE$5,WEEKDAY(AD123,2)=LOOKUP(AD$6,$W$3:$W$14,$V$3:$V$14),AE$6,WEEKDAY(AD123,2)=LOOKUP(AD$7,$W$3:$W$14,$V$3:$V$14),AE$7,WEEKDAY(AD123,2)=LOOKUP(AD$8,$W$3:$W$14,$V$3:$V$14),AE$8),LOOKUP(AC123,AC$13:AC$60,$A$13:$A$60)),"")</f>
        <v/>
      </c>
      <c r="AH123" s="41"/>
    </row>
    <row r="124" customFormat="false" ht="14.65" hidden="false" customHeight="false" outlineLevel="0" collapsed="false">
      <c r="B124" s="59" t="str">
        <f aca="false">IF(B123&gt;$F$1," ",IF(ISBLANK(C$8),IF(ISBLANK(C$7),B123+B122-B121,B123+7+B121-B123),B123+7+B120-B123))</f>
        <v> </v>
      </c>
      <c r="C124" s="60" t="str">
        <f aca="false">B124</f>
        <v> </v>
      </c>
      <c r="D124" s="61" t="str">
        <f aca="false">IFERROR(IF(_xlfn.IFNA(LOOKUP(B124,B$13:B$60,$A$13:$A$60)="",ISERROR(LOOKUP(B124,B$13:B$60,$A$13:$A$60)="")),_xlfn.IFS(WEEKDAY(C124,2)=LOOKUP(C$5,$AI$3:$AI$14,$AH$3:$AH$14),D$5,WEEKDAY(C124,2)=LOOKUP(C$6,$AI$3:$AI$14,$AH$3:$AH$14),D$6,WEEKDAY(C124,2)=LOOKUP(C$7,$AI$3:$AI$14,$AH$3:$AH$14),D$7,WEEKDAY(C124,2)=LOOKUP(C$8,$AI$3:$AI$14,$AH$3:$AH$14),D$8),LOOKUP(B124,B$13:B$60,$A$13:$A$60)),"")</f>
        <v/>
      </c>
      <c r="E124" s="62" t="e">
        <f aca="false">IF(E123&gt;$F$1," ",IF(ISBLANK(F$8),IF(ISBLANK(F$7),E123+E122-E121,E123+7+E121-E123),E123+7+E120-E123))</f>
        <v>#N/A</v>
      </c>
      <c r="F124" s="63" t="e">
        <f aca="false">E124</f>
        <v>#N/A</v>
      </c>
      <c r="G124" s="64" t="str">
        <f aca="false">IFERROR(IF(_xlfn.IFNA(LOOKUP(E124,E$13:E$60,$A$13:$A$60)="",ISERROR(LOOKUP(E124,E$13:E$60,$A$13:$A$60)="")),_xlfn.IFS(WEEKDAY(F124,2)=LOOKUP(F$5,$AI$3:$AI$14,$AH$3:$AH$14),G$5,WEEKDAY(F124,2)=LOOKUP(F$6,$AI$3:$AI$14,$AH$3:$AH$14),G$6,WEEKDAY(F124,2)=LOOKUP(F$7,$AI$3:$AI$14,$AH$3:$AH$14),G$7,WEEKDAY(F124,2)=LOOKUP(F$8,$AI$3:$AI$14,$AH$3:$AH$14),G$8),LOOKUP(E124,E$13:E$60,$A$13:$A$60)),"")</f>
        <v/>
      </c>
      <c r="H124" s="59" t="e">
        <f aca="false">IF(H123&gt;$F$1," ",IF(ISBLANK(I$8),IF(ISBLANK(I$7),H123+H122-H121,H123+7+H121-H123),H123+7+H120-H123))</f>
        <v>#N/A</v>
      </c>
      <c r="I124" s="60" t="e">
        <f aca="false">H124</f>
        <v>#N/A</v>
      </c>
      <c r="J124" s="61" t="str">
        <f aca="false">IFERROR(IF(_xlfn.IFNA(LOOKUP(H124,H$13:H$60,$A$13:$A$60)="",ISERROR(LOOKUP(H124,H$13:H$60,$A$13:$A$60)="")),_xlfn.IFS(WEEKDAY(I124,2)=LOOKUP(I$5,$AI$3:$AI$14,$AH$3:$AH$14),J$5,WEEKDAY(I124,2)=LOOKUP(I$6,$AI$3:$AI$14,$AH$3:$AH$14),J$6,WEEKDAY(I124,2)=LOOKUP(I$7,$AI$3:$AI$14,$AH$3:$AH$14),J$7,WEEKDAY(I124,2)=LOOKUP(I$8,$AI$3:$AI$14,$AH$3:$AH$14),J$8),LOOKUP(H124,H$13:H$60,$A$13:$A$60)),"")</f>
        <v/>
      </c>
      <c r="K124" s="62" t="e">
        <f aca="false">IF(K123&gt;$F$1," ",IF(ISBLANK(L$8),IF(ISBLANK(L$7),K123+K122-K121,K123+7+K121-K123),K123+7+K120-K123))</f>
        <v>#N/A</v>
      </c>
      <c r="L124" s="63" t="e">
        <f aca="false">K124</f>
        <v>#N/A</v>
      </c>
      <c r="M124" s="64" t="str">
        <f aca="false">IFERROR(IF(_xlfn.IFNA(LOOKUP(K124,K$13:K$60,$A$13:$A$60)="",ISERROR(LOOKUP(K124,K$13:K$60,$A$13:$A$60)="")),_xlfn.IFS(WEEKDAY(L124,2)=LOOKUP(L$5,$AI$3:$AI$14,$AH$3:$AH$14),M$5,WEEKDAY(L124,2)=LOOKUP(L$6,$AI$3:$AI$14,$AH$3:$AH$14),M$6,WEEKDAY(L124,2)=LOOKUP(L$7,$AI$3:$AI$14,$AH$3:$AH$14),M$7,WEEKDAY(L124,2)=LOOKUP(L$8,$AI$3:$AI$14,$AH$3:$AH$14),M$8),LOOKUP(K124,K$13:K$60,$A$13:$A$60)),"")</f>
        <v/>
      </c>
      <c r="N124" s="59" t="e">
        <f aca="false">IF(N123&gt;$F$1," ",IF(ISBLANK(O$8),IF(ISBLANK(O$7),N123+N122-N121,N123+7+N121-N123),N123+7+N120-N123))</f>
        <v>#N/A</v>
      </c>
      <c r="O124" s="60" t="e">
        <f aca="false">N124</f>
        <v>#N/A</v>
      </c>
      <c r="P124" s="61" t="str">
        <f aca="false">IFERROR(IF(_xlfn.IFNA(LOOKUP(N124,N$13:N$60,$A$13:$A$60)="",ISERROR(LOOKUP(N124,N$13:N$60,$A$13:$A$60)="")),_xlfn.IFS(WEEKDAY(O124,2)=LOOKUP(O$5,$AI$3:$AI$14,$AH$3:$AH$14),P$5,WEEKDAY(O124,2)=LOOKUP(O$6,$AI$3:$AI$14,$AH$3:$AH$14),P$6,WEEKDAY(O124,2)=LOOKUP(O$7,$AI$3:$AI$14,$AH$3:$AH$14),P$7,WEEKDAY(O124,2)=LOOKUP(O$8,$AI$3:$AI$14,$AH$3:$AH$14),P$8),LOOKUP(N124,N$13:N$60,$A$13:$A$60)),"")</f>
        <v/>
      </c>
      <c r="Q124" s="62" t="e">
        <f aca="false">IF(Q123&gt;$F$1," ",IF(ISBLANK(R$8),IF(ISBLANK(R$7),Q123+Q122-Q121,Q123+7+Q121-Q123),Q123+7+Q120-Q123))</f>
        <v>#N/A</v>
      </c>
      <c r="R124" s="63" t="e">
        <f aca="false">Q124</f>
        <v>#N/A</v>
      </c>
      <c r="S124" s="64" t="str">
        <f aca="false">IFERROR(IF(_xlfn.IFNA(LOOKUP(Q124,Q$13:Q$60,$A$13:$A$60)="",ISERROR(LOOKUP(Q124,Q$13:Q$60,$A$13:$A$60)="")),_xlfn.IFS(WEEKDAY(R124,2)=LOOKUP(R$5,$AI$3:$AI$14,$AH$3:$AH$14),S$5,WEEKDAY(R124,2)=LOOKUP(R$6,$AI$3:$AI$14,$AH$3:$AH$14),S$6,WEEKDAY(R124,2)=LOOKUP(R$7,$AI$3:$AI$14,$AH$3:$AH$14),S$7,WEEKDAY(R124,2)=LOOKUP(R$8,$AI$3:$AI$14,$AH$3:$AH$14),S$8),LOOKUP(Q124,Q$13:Q$60,$A$13:$A$60)),"")</f>
        <v/>
      </c>
      <c r="T124" s="59" t="e">
        <f aca="false">IF(T123&gt;$F$1," ",IF(ISBLANK(U$8),IF(ISBLANK(U$7),T123+T122-T121,T123+7+T121-T123),T123+7+T120-T123))</f>
        <v>#N/A</v>
      </c>
      <c r="U124" s="60" t="e">
        <f aca="false">T124</f>
        <v>#N/A</v>
      </c>
      <c r="V124" s="61" t="str">
        <f aca="false">IFERROR(IF(_xlfn.IFNA(LOOKUP(T124,T$13:T$60,$A$13:$A$60)="",ISERROR(LOOKUP(T124,T$13:T$60,$A$13:$A$60)="")),_xlfn.IFS(WEEKDAY(U124,2)=LOOKUP(U$5,$W$3:$W$14,$V$3:$V$14),V$5,WEEKDAY(U124,2)=LOOKUP(U$6,$W$3:$W$14,$V$3:$V$14),V$6,WEEKDAY(U124,2)=LOOKUP(U$7,$W$3:$W$14,$V$3:$V$14),V$7,WEEKDAY(U124,2)=LOOKUP(U$8,$W$3:$W$14,$V$3:$V$14),V$8),LOOKUP(T124,T$13:T$60,$A$13:$A$60)),"")</f>
        <v/>
      </c>
      <c r="W124" s="62" t="e">
        <f aca="false">IF(W123&gt;$F$1," ",IF(ISBLANK(X$8),IF(ISBLANK(X$7),W123+W122-W121,W123+7+W121-W123),W123+7+W120-W123))</f>
        <v>#N/A</v>
      </c>
      <c r="X124" s="63" t="e">
        <f aca="false">W124</f>
        <v>#N/A</v>
      </c>
      <c r="Y124" s="64" t="str">
        <f aca="false">IFERROR(IF(_xlfn.IFNA(LOOKUP(W124,W$13:W$60,$A$13:$A$60)="",ISERROR(LOOKUP(W124,W$13:W$60,$A$13:$A$60)="")),_xlfn.IFS(WEEKDAY(X124,2)=LOOKUP(X$5,$W$3:$W$14,$V$3:$V$14),Y$5,WEEKDAY(X124,2)=LOOKUP(X$6,$W$3:$W$14,$V$3:$V$14),Y$6,WEEKDAY(X124,2)=LOOKUP(X$7,$W$3:$W$14,$V$3:$V$14),Y$7,WEEKDAY(X124,2)=LOOKUP(X$8,$W$3:$W$14,$V$3:$V$14),Y$8),LOOKUP(W124,W$13:W$60,$A$13:$A$60)),"")</f>
        <v/>
      </c>
      <c r="Z124" s="59" t="e">
        <f aca="false">IF(Z123&gt;$F$1," ",IF(ISBLANK(AA$8),IF(ISBLANK(AA$7),Z123+Z122-Z121,Z123+7+Z121-Z123),Z123+7+Z120-Z123))</f>
        <v>#N/A</v>
      </c>
      <c r="AA124" s="60" t="e">
        <f aca="false">Z124</f>
        <v>#N/A</v>
      </c>
      <c r="AB124" s="61" t="str">
        <f aca="false">IFERROR(IF(_xlfn.IFNA(LOOKUP(Z124,Z$13:Z$60,$A$13:$A$60)="",ISERROR(LOOKUP(Z124,Z$13:Z$60,$A$13:$A$60)="")),_xlfn.IFS(WEEKDAY(AA124,2)=LOOKUP(AA$5,$W$3:$W$14,$V$3:$V$14),AB$5,WEEKDAY(AA124,2)=LOOKUP(AA$6,$W$3:$W$14,$V$3:$V$14),AB$6,WEEKDAY(AA124,2)=LOOKUP(AA$7,$W$3:$W$14,$V$3:$V$14),AB$7,WEEKDAY(AA124,2)=LOOKUP(AA$8,$W$3:$W$14,$V$3:$V$14),AB$8),LOOKUP(Z124,Z$13:Z$60,$A$13:$A$60)),"")</f>
        <v/>
      </c>
      <c r="AC124" s="62" t="e">
        <f aca="false">IF(AC123&gt;$F$1," ",IF(ISBLANK(AD$8),IF(ISBLANK(AD$7),AC123+AC122-AC121,AC123+7+AC121-AC123),AC123+7+AC120-AC123))</f>
        <v>#N/A</v>
      </c>
      <c r="AD124" s="63" t="e">
        <f aca="false">AC124</f>
        <v>#N/A</v>
      </c>
      <c r="AE124" s="64" t="str">
        <f aca="false">IFERROR(IF(_xlfn.IFNA(LOOKUP(AC124,AC$13:AC$60,$A$13:$A$60)="",ISERROR(LOOKUP(AC124,AC$13:AC$60,$A$13:$A$60)="")),_xlfn.IFS(WEEKDAY(AD124,2)=LOOKUP(AD$5,$W$3:$W$14,$V$3:$V$14),AE$5,WEEKDAY(AD124,2)=LOOKUP(AD$6,$W$3:$W$14,$V$3:$V$14),AE$6,WEEKDAY(AD124,2)=LOOKUP(AD$7,$W$3:$W$14,$V$3:$V$14),AE$7,WEEKDAY(AD124,2)=LOOKUP(AD$8,$W$3:$W$14,$V$3:$V$14),AE$8),LOOKUP(AC124,AC$13:AC$60,$A$13:$A$60)),"")</f>
        <v/>
      </c>
      <c r="AH124" s="41"/>
    </row>
    <row r="125" customFormat="false" ht="14.65" hidden="false" customHeight="false" outlineLevel="0" collapsed="false">
      <c r="B125" s="59" t="str">
        <f aca="false">IF(B124&gt;$F$1," ",IF(ISBLANK(C$8),IF(ISBLANK(C$7),B124+B123-B122,B124+7+B122-B124),B124+7+B121-B124))</f>
        <v> </v>
      </c>
      <c r="C125" s="60" t="str">
        <f aca="false">B125</f>
        <v> </v>
      </c>
      <c r="D125" s="61" t="str">
        <f aca="false">IFERROR(IF(_xlfn.IFNA(LOOKUP(B125,B$13:B$60,$A$13:$A$60)="",ISERROR(LOOKUP(B125,B$13:B$60,$A$13:$A$60)="")),_xlfn.IFS(WEEKDAY(C125,2)=LOOKUP(C$5,$AI$3:$AI$14,$AH$3:$AH$14),D$5,WEEKDAY(C125,2)=LOOKUP(C$6,$AI$3:$AI$14,$AH$3:$AH$14),D$6,WEEKDAY(C125,2)=LOOKUP(C$7,$AI$3:$AI$14,$AH$3:$AH$14),D$7,WEEKDAY(C125,2)=LOOKUP(C$8,$AI$3:$AI$14,$AH$3:$AH$14),D$8),LOOKUP(B125,B$13:B$60,$A$13:$A$60)),"")</f>
        <v/>
      </c>
      <c r="E125" s="62" t="e">
        <f aca="false">IF(E124&gt;$F$1," ",IF(ISBLANK(F$8),IF(ISBLANK(F$7),E124+E123-E122,E124+7+E122-E124),E124+7+E121-E124))</f>
        <v>#N/A</v>
      </c>
      <c r="F125" s="63" t="e">
        <f aca="false">E125</f>
        <v>#N/A</v>
      </c>
      <c r="G125" s="64" t="str">
        <f aca="false">IFERROR(IF(_xlfn.IFNA(LOOKUP(E125,E$13:E$60,$A$13:$A$60)="",ISERROR(LOOKUP(E125,E$13:E$60,$A$13:$A$60)="")),_xlfn.IFS(WEEKDAY(F125,2)=LOOKUP(F$5,$AI$3:$AI$14,$AH$3:$AH$14),G$5,WEEKDAY(F125,2)=LOOKUP(F$6,$AI$3:$AI$14,$AH$3:$AH$14),G$6,WEEKDAY(F125,2)=LOOKUP(F$7,$AI$3:$AI$14,$AH$3:$AH$14),G$7,WEEKDAY(F125,2)=LOOKUP(F$8,$AI$3:$AI$14,$AH$3:$AH$14),G$8),LOOKUP(E125,E$13:E$60,$A$13:$A$60)),"")</f>
        <v/>
      </c>
      <c r="H125" s="59" t="e">
        <f aca="false">IF(H124&gt;$F$1," ",IF(ISBLANK(I$8),IF(ISBLANK(I$7),H124+H123-H122,H124+7+H122-H124),H124+7+H121-H124))</f>
        <v>#N/A</v>
      </c>
      <c r="I125" s="60" t="e">
        <f aca="false">H125</f>
        <v>#N/A</v>
      </c>
      <c r="J125" s="61" t="str">
        <f aca="false">IFERROR(IF(_xlfn.IFNA(LOOKUP(H125,H$13:H$60,$A$13:$A$60)="",ISERROR(LOOKUP(H125,H$13:H$60,$A$13:$A$60)="")),_xlfn.IFS(WEEKDAY(I125,2)=LOOKUP(I$5,$AI$3:$AI$14,$AH$3:$AH$14),J$5,WEEKDAY(I125,2)=LOOKUP(I$6,$AI$3:$AI$14,$AH$3:$AH$14),J$6,WEEKDAY(I125,2)=LOOKUP(I$7,$AI$3:$AI$14,$AH$3:$AH$14),J$7,WEEKDAY(I125,2)=LOOKUP(I$8,$AI$3:$AI$14,$AH$3:$AH$14),J$8),LOOKUP(H125,H$13:H$60,$A$13:$A$60)),"")</f>
        <v/>
      </c>
      <c r="K125" s="62" t="e">
        <f aca="false">IF(K124&gt;$F$1," ",IF(ISBLANK(L$8),IF(ISBLANK(L$7),K124+K123-K122,K124+7+K122-K124),K124+7+K121-K124))</f>
        <v>#N/A</v>
      </c>
      <c r="L125" s="63" t="e">
        <f aca="false">K125</f>
        <v>#N/A</v>
      </c>
      <c r="M125" s="64" t="str">
        <f aca="false">IFERROR(IF(_xlfn.IFNA(LOOKUP(K125,K$13:K$60,$A$13:$A$60)="",ISERROR(LOOKUP(K125,K$13:K$60,$A$13:$A$60)="")),_xlfn.IFS(WEEKDAY(L125,2)=LOOKUP(L$5,$AI$3:$AI$14,$AH$3:$AH$14),M$5,WEEKDAY(L125,2)=LOOKUP(L$6,$AI$3:$AI$14,$AH$3:$AH$14),M$6,WEEKDAY(L125,2)=LOOKUP(L$7,$AI$3:$AI$14,$AH$3:$AH$14),M$7,WEEKDAY(L125,2)=LOOKUP(L$8,$AI$3:$AI$14,$AH$3:$AH$14),M$8),LOOKUP(K125,K$13:K$60,$A$13:$A$60)),"")</f>
        <v/>
      </c>
      <c r="N125" s="59" t="e">
        <f aca="false">IF(N124&gt;$F$1," ",IF(ISBLANK(O$8),IF(ISBLANK(O$7),N124+N123-N122,N124+7+N122-N124),N124+7+N121-N124))</f>
        <v>#N/A</v>
      </c>
      <c r="O125" s="60" t="e">
        <f aca="false">N125</f>
        <v>#N/A</v>
      </c>
      <c r="P125" s="61" t="str">
        <f aca="false">IFERROR(IF(_xlfn.IFNA(LOOKUP(N125,N$13:N$60,$A$13:$A$60)="",ISERROR(LOOKUP(N125,N$13:N$60,$A$13:$A$60)="")),_xlfn.IFS(WEEKDAY(O125,2)=LOOKUP(O$5,$AI$3:$AI$14,$AH$3:$AH$14),P$5,WEEKDAY(O125,2)=LOOKUP(O$6,$AI$3:$AI$14,$AH$3:$AH$14),P$6,WEEKDAY(O125,2)=LOOKUP(O$7,$AI$3:$AI$14,$AH$3:$AH$14),P$7,WEEKDAY(O125,2)=LOOKUP(O$8,$AI$3:$AI$14,$AH$3:$AH$14),P$8),LOOKUP(N125,N$13:N$60,$A$13:$A$60)),"")</f>
        <v/>
      </c>
      <c r="Q125" s="62" t="e">
        <f aca="false">IF(Q124&gt;$F$1," ",IF(ISBLANK(R$8),IF(ISBLANK(R$7),Q124+Q123-Q122,Q124+7+Q122-Q124),Q124+7+Q121-Q124))</f>
        <v>#N/A</v>
      </c>
      <c r="R125" s="63" t="e">
        <f aca="false">Q125</f>
        <v>#N/A</v>
      </c>
      <c r="S125" s="64" t="str">
        <f aca="false">IFERROR(IF(_xlfn.IFNA(LOOKUP(Q125,Q$13:Q$60,$A$13:$A$60)="",ISERROR(LOOKUP(Q125,Q$13:Q$60,$A$13:$A$60)="")),_xlfn.IFS(WEEKDAY(R125,2)=LOOKUP(R$5,$AI$3:$AI$14,$AH$3:$AH$14),S$5,WEEKDAY(R125,2)=LOOKUP(R$6,$AI$3:$AI$14,$AH$3:$AH$14),S$6,WEEKDAY(R125,2)=LOOKUP(R$7,$AI$3:$AI$14,$AH$3:$AH$14),S$7,WEEKDAY(R125,2)=LOOKUP(R$8,$AI$3:$AI$14,$AH$3:$AH$14),S$8),LOOKUP(Q125,Q$13:Q$60,$A$13:$A$60)),"")</f>
        <v/>
      </c>
      <c r="T125" s="59" t="e">
        <f aca="false">IF(T124&gt;$F$1," ",IF(ISBLANK(U$8),IF(ISBLANK(U$7),T124+T123-T122,T124+7+T122-T124),T124+7+T121-T124))</f>
        <v>#N/A</v>
      </c>
      <c r="U125" s="60" t="e">
        <f aca="false">T125</f>
        <v>#N/A</v>
      </c>
      <c r="V125" s="61" t="str">
        <f aca="false">IFERROR(IF(_xlfn.IFNA(LOOKUP(T125,T$13:T$60,$A$13:$A$60)="",ISERROR(LOOKUP(T125,T$13:T$60,$A$13:$A$60)="")),_xlfn.IFS(WEEKDAY(U125,2)=LOOKUP(U$5,$W$3:$W$14,$V$3:$V$14),V$5,WEEKDAY(U125,2)=LOOKUP(U$6,$W$3:$W$14,$V$3:$V$14),V$6,WEEKDAY(U125,2)=LOOKUP(U$7,$W$3:$W$14,$V$3:$V$14),V$7,WEEKDAY(U125,2)=LOOKUP(U$8,$W$3:$W$14,$V$3:$V$14),V$8),LOOKUP(T125,T$13:T$60,$A$13:$A$60)),"")</f>
        <v/>
      </c>
      <c r="W125" s="62" t="e">
        <f aca="false">IF(W124&gt;$F$1," ",IF(ISBLANK(X$8),IF(ISBLANK(X$7),W124+W123-W122,W124+7+W122-W124),W124+7+W121-W124))</f>
        <v>#N/A</v>
      </c>
      <c r="X125" s="63" t="e">
        <f aca="false">W125</f>
        <v>#N/A</v>
      </c>
      <c r="Y125" s="64" t="str">
        <f aca="false">IFERROR(IF(_xlfn.IFNA(LOOKUP(W125,W$13:W$60,$A$13:$A$60)="",ISERROR(LOOKUP(W125,W$13:W$60,$A$13:$A$60)="")),_xlfn.IFS(WEEKDAY(X125,2)=LOOKUP(X$5,$W$3:$W$14,$V$3:$V$14),Y$5,WEEKDAY(X125,2)=LOOKUP(X$6,$W$3:$W$14,$V$3:$V$14),Y$6,WEEKDAY(X125,2)=LOOKUP(X$7,$W$3:$W$14,$V$3:$V$14),Y$7,WEEKDAY(X125,2)=LOOKUP(X$8,$W$3:$W$14,$V$3:$V$14),Y$8),LOOKUP(W125,W$13:W$60,$A$13:$A$60)),"")</f>
        <v/>
      </c>
      <c r="Z125" s="59" t="e">
        <f aca="false">IF(Z124&gt;$F$1," ",IF(ISBLANK(AA$8),IF(ISBLANK(AA$7),Z124+Z123-Z122,Z124+7+Z122-Z124),Z124+7+Z121-Z124))</f>
        <v>#N/A</v>
      </c>
      <c r="AA125" s="60" t="e">
        <f aca="false">Z125</f>
        <v>#N/A</v>
      </c>
      <c r="AB125" s="61" t="str">
        <f aca="false">IFERROR(IF(_xlfn.IFNA(LOOKUP(Z125,Z$13:Z$60,$A$13:$A$60)="",ISERROR(LOOKUP(Z125,Z$13:Z$60,$A$13:$A$60)="")),_xlfn.IFS(WEEKDAY(AA125,2)=LOOKUP(AA$5,$W$3:$W$14,$V$3:$V$14),AB$5,WEEKDAY(AA125,2)=LOOKUP(AA$6,$W$3:$W$14,$V$3:$V$14),AB$6,WEEKDAY(AA125,2)=LOOKUP(AA$7,$W$3:$W$14,$V$3:$V$14),AB$7,WEEKDAY(AA125,2)=LOOKUP(AA$8,$W$3:$W$14,$V$3:$V$14),AB$8),LOOKUP(Z125,Z$13:Z$60,$A$13:$A$60)),"")</f>
        <v/>
      </c>
      <c r="AC125" s="62" t="e">
        <f aca="false">IF(AC124&gt;$F$1," ",IF(ISBLANK(AD$8),IF(ISBLANK(AD$7),AC124+AC123-AC122,AC124+7+AC122-AC124),AC124+7+AC121-AC124))</f>
        <v>#N/A</v>
      </c>
      <c r="AD125" s="63" t="e">
        <f aca="false">AC125</f>
        <v>#N/A</v>
      </c>
      <c r="AE125" s="64" t="str">
        <f aca="false">IFERROR(IF(_xlfn.IFNA(LOOKUP(AC125,AC$13:AC$60,$A$13:$A$60)="",ISERROR(LOOKUP(AC125,AC$13:AC$60,$A$13:$A$60)="")),_xlfn.IFS(WEEKDAY(AD125,2)=LOOKUP(AD$5,$W$3:$W$14,$V$3:$V$14),AE$5,WEEKDAY(AD125,2)=LOOKUP(AD$6,$W$3:$W$14,$V$3:$V$14),AE$6,WEEKDAY(AD125,2)=LOOKUP(AD$7,$W$3:$W$14,$V$3:$V$14),AE$7,WEEKDAY(AD125,2)=LOOKUP(AD$8,$W$3:$W$14,$V$3:$V$14),AE$8),LOOKUP(AC125,AC$13:AC$60,$A$13:$A$60)),"")</f>
        <v/>
      </c>
      <c r="AH125" s="41"/>
    </row>
    <row r="126" customFormat="false" ht="14.65" hidden="false" customHeight="false" outlineLevel="0" collapsed="false">
      <c r="B126" s="59" t="str">
        <f aca="false">IF(B125&gt;$F$1," ",IF(ISBLANK(C$8),IF(ISBLANK(C$7),B125+B124-B123,B125+7+B123-B125),B125+7+B122-B125))</f>
        <v> </v>
      </c>
      <c r="C126" s="60" t="str">
        <f aca="false">B126</f>
        <v> </v>
      </c>
      <c r="D126" s="61" t="str">
        <f aca="false">IFERROR(IF(_xlfn.IFNA(LOOKUP(B126,B$13:B$60,$A$13:$A$60)="",ISERROR(LOOKUP(B126,B$13:B$60,$A$13:$A$60)="")),_xlfn.IFS(WEEKDAY(C126,2)=LOOKUP(C$5,$AI$3:$AI$14,$AH$3:$AH$14),D$5,WEEKDAY(C126,2)=LOOKUP(C$6,$AI$3:$AI$14,$AH$3:$AH$14),D$6,WEEKDAY(C126,2)=LOOKUP(C$7,$AI$3:$AI$14,$AH$3:$AH$14),D$7,WEEKDAY(C126,2)=LOOKUP(C$8,$AI$3:$AI$14,$AH$3:$AH$14),D$8),LOOKUP(B126,B$13:B$60,$A$13:$A$60)),"")</f>
        <v/>
      </c>
      <c r="E126" s="62" t="e">
        <f aca="false">IF(E125&gt;$F$1," ",IF(ISBLANK(F$8),IF(ISBLANK(F$7),E125+E124-E123,E125+7+E123-E125),E125+7+E122-E125))</f>
        <v>#N/A</v>
      </c>
      <c r="F126" s="63" t="e">
        <f aca="false">E126</f>
        <v>#N/A</v>
      </c>
      <c r="G126" s="64" t="str">
        <f aca="false">IFERROR(IF(_xlfn.IFNA(LOOKUP(E126,E$13:E$60,$A$13:$A$60)="",ISERROR(LOOKUP(E126,E$13:E$60,$A$13:$A$60)="")),_xlfn.IFS(WEEKDAY(F126,2)=LOOKUP(F$5,$AI$3:$AI$14,$AH$3:$AH$14),G$5,WEEKDAY(F126,2)=LOOKUP(F$6,$AI$3:$AI$14,$AH$3:$AH$14),G$6,WEEKDAY(F126,2)=LOOKUP(F$7,$AI$3:$AI$14,$AH$3:$AH$14),G$7,WEEKDAY(F126,2)=LOOKUP(F$8,$AI$3:$AI$14,$AH$3:$AH$14),G$8),LOOKUP(E126,E$13:E$60,$A$13:$A$60)),"")</f>
        <v/>
      </c>
      <c r="H126" s="59" t="e">
        <f aca="false">IF(H125&gt;$F$1," ",IF(ISBLANK(I$8),IF(ISBLANK(I$7),H125+H124-H123,H125+7+H123-H125),H125+7+H122-H125))</f>
        <v>#N/A</v>
      </c>
      <c r="I126" s="60" t="e">
        <f aca="false">H126</f>
        <v>#N/A</v>
      </c>
      <c r="J126" s="61" t="str">
        <f aca="false">IFERROR(IF(_xlfn.IFNA(LOOKUP(H126,H$13:H$60,$A$13:$A$60)="",ISERROR(LOOKUP(H126,H$13:H$60,$A$13:$A$60)="")),_xlfn.IFS(WEEKDAY(I126,2)=LOOKUP(I$5,$AI$3:$AI$14,$AH$3:$AH$14),J$5,WEEKDAY(I126,2)=LOOKUP(I$6,$AI$3:$AI$14,$AH$3:$AH$14),J$6,WEEKDAY(I126,2)=LOOKUP(I$7,$AI$3:$AI$14,$AH$3:$AH$14),J$7,WEEKDAY(I126,2)=LOOKUP(I$8,$AI$3:$AI$14,$AH$3:$AH$14),J$8),LOOKUP(H126,H$13:H$60,$A$13:$A$60)),"")</f>
        <v/>
      </c>
      <c r="K126" s="62" t="e">
        <f aca="false">IF(K125&gt;$F$1," ",IF(ISBLANK(L$8),IF(ISBLANK(L$7),K125+K124-K123,K125+7+K123-K125),K125+7+K122-K125))</f>
        <v>#N/A</v>
      </c>
      <c r="L126" s="63" t="e">
        <f aca="false">K126</f>
        <v>#N/A</v>
      </c>
      <c r="M126" s="64" t="str">
        <f aca="false">IFERROR(IF(_xlfn.IFNA(LOOKUP(K126,K$13:K$60,$A$13:$A$60)="",ISERROR(LOOKUP(K126,K$13:K$60,$A$13:$A$60)="")),_xlfn.IFS(WEEKDAY(L126,2)=LOOKUP(L$5,$AI$3:$AI$14,$AH$3:$AH$14),M$5,WEEKDAY(L126,2)=LOOKUP(L$6,$AI$3:$AI$14,$AH$3:$AH$14),M$6,WEEKDAY(L126,2)=LOOKUP(L$7,$AI$3:$AI$14,$AH$3:$AH$14),M$7,WEEKDAY(L126,2)=LOOKUP(L$8,$AI$3:$AI$14,$AH$3:$AH$14),M$8),LOOKUP(K126,K$13:K$60,$A$13:$A$60)),"")</f>
        <v/>
      </c>
      <c r="N126" s="59" t="e">
        <f aca="false">IF(N125&gt;$F$1," ",IF(ISBLANK(O$8),IF(ISBLANK(O$7),N125+N124-N123,N125+7+N123-N125),N125+7+N122-N125))</f>
        <v>#N/A</v>
      </c>
      <c r="O126" s="60" t="e">
        <f aca="false">N126</f>
        <v>#N/A</v>
      </c>
      <c r="P126" s="61" t="str">
        <f aca="false">IFERROR(IF(_xlfn.IFNA(LOOKUP(N126,N$13:N$60,$A$13:$A$60)="",ISERROR(LOOKUP(N126,N$13:N$60,$A$13:$A$60)="")),_xlfn.IFS(WEEKDAY(O126,2)=LOOKUP(O$5,$AI$3:$AI$14,$AH$3:$AH$14),P$5,WEEKDAY(O126,2)=LOOKUP(O$6,$AI$3:$AI$14,$AH$3:$AH$14),P$6,WEEKDAY(O126,2)=LOOKUP(O$7,$AI$3:$AI$14,$AH$3:$AH$14),P$7,WEEKDAY(O126,2)=LOOKUP(O$8,$AI$3:$AI$14,$AH$3:$AH$14),P$8),LOOKUP(N126,N$13:N$60,$A$13:$A$60)),"")</f>
        <v/>
      </c>
      <c r="Q126" s="62" t="e">
        <f aca="false">IF(Q125&gt;$F$1," ",IF(ISBLANK(R$8),IF(ISBLANK(R$7),Q125+Q124-Q123,Q125+7+Q123-Q125),Q125+7+Q122-Q125))</f>
        <v>#N/A</v>
      </c>
      <c r="R126" s="63" t="e">
        <f aca="false">Q126</f>
        <v>#N/A</v>
      </c>
      <c r="S126" s="64" t="str">
        <f aca="false">IFERROR(IF(_xlfn.IFNA(LOOKUP(Q126,Q$13:Q$60,$A$13:$A$60)="",ISERROR(LOOKUP(Q126,Q$13:Q$60,$A$13:$A$60)="")),_xlfn.IFS(WEEKDAY(R126,2)=LOOKUP(R$5,$AI$3:$AI$14,$AH$3:$AH$14),S$5,WEEKDAY(R126,2)=LOOKUP(R$6,$AI$3:$AI$14,$AH$3:$AH$14),S$6,WEEKDAY(R126,2)=LOOKUP(R$7,$AI$3:$AI$14,$AH$3:$AH$14),S$7,WEEKDAY(R126,2)=LOOKUP(R$8,$AI$3:$AI$14,$AH$3:$AH$14),S$8),LOOKUP(Q126,Q$13:Q$60,$A$13:$A$60)),"")</f>
        <v/>
      </c>
      <c r="T126" s="59" t="e">
        <f aca="false">IF(T125&gt;$F$1," ",IF(ISBLANK(U$8),IF(ISBLANK(U$7),T125+T124-T123,T125+7+T123-T125),T125+7+T122-T125))</f>
        <v>#N/A</v>
      </c>
      <c r="U126" s="60" t="e">
        <f aca="false">T126</f>
        <v>#N/A</v>
      </c>
      <c r="V126" s="61" t="str">
        <f aca="false">IFERROR(IF(_xlfn.IFNA(LOOKUP(T126,T$13:T$60,$A$13:$A$60)="",ISERROR(LOOKUP(T126,T$13:T$60,$A$13:$A$60)="")),_xlfn.IFS(WEEKDAY(U126,2)=LOOKUP(U$5,$W$3:$W$14,$V$3:$V$14),V$5,WEEKDAY(U126,2)=LOOKUP(U$6,$W$3:$W$14,$V$3:$V$14),V$6,WEEKDAY(U126,2)=LOOKUP(U$7,$W$3:$W$14,$V$3:$V$14),V$7,WEEKDAY(U126,2)=LOOKUP(U$8,$W$3:$W$14,$V$3:$V$14),V$8),LOOKUP(T126,T$13:T$60,$A$13:$A$60)),"")</f>
        <v/>
      </c>
      <c r="W126" s="62" t="e">
        <f aca="false">IF(W125&gt;$F$1," ",IF(ISBLANK(X$8),IF(ISBLANK(X$7),W125+W124-W123,W125+7+W123-W125),W125+7+W122-W125))</f>
        <v>#N/A</v>
      </c>
      <c r="X126" s="63" t="e">
        <f aca="false">W126</f>
        <v>#N/A</v>
      </c>
      <c r="Y126" s="64" t="str">
        <f aca="false">IFERROR(IF(_xlfn.IFNA(LOOKUP(W126,W$13:W$60,$A$13:$A$60)="",ISERROR(LOOKUP(W126,W$13:W$60,$A$13:$A$60)="")),_xlfn.IFS(WEEKDAY(X126,2)=LOOKUP(X$5,$W$3:$W$14,$V$3:$V$14),Y$5,WEEKDAY(X126,2)=LOOKUP(X$6,$W$3:$W$14,$V$3:$V$14),Y$6,WEEKDAY(X126,2)=LOOKUP(X$7,$W$3:$W$14,$V$3:$V$14),Y$7,WEEKDAY(X126,2)=LOOKUP(X$8,$W$3:$W$14,$V$3:$V$14),Y$8),LOOKUP(W126,W$13:W$60,$A$13:$A$60)),"")</f>
        <v/>
      </c>
      <c r="Z126" s="59" t="e">
        <f aca="false">IF(Z125&gt;$F$1," ",IF(ISBLANK(AA$8),IF(ISBLANK(AA$7),Z125+Z124-Z123,Z125+7+Z123-Z125),Z125+7+Z122-Z125))</f>
        <v>#N/A</v>
      </c>
      <c r="AA126" s="60" t="e">
        <f aca="false">Z126</f>
        <v>#N/A</v>
      </c>
      <c r="AB126" s="61" t="str">
        <f aca="false">IFERROR(IF(_xlfn.IFNA(LOOKUP(Z126,Z$13:Z$60,$A$13:$A$60)="",ISERROR(LOOKUP(Z126,Z$13:Z$60,$A$13:$A$60)="")),_xlfn.IFS(WEEKDAY(AA126,2)=LOOKUP(AA$5,$W$3:$W$14,$V$3:$V$14),AB$5,WEEKDAY(AA126,2)=LOOKUP(AA$6,$W$3:$W$14,$V$3:$V$14),AB$6,WEEKDAY(AA126,2)=LOOKUP(AA$7,$W$3:$W$14,$V$3:$V$14),AB$7,WEEKDAY(AA126,2)=LOOKUP(AA$8,$W$3:$W$14,$V$3:$V$14),AB$8),LOOKUP(Z126,Z$13:Z$60,$A$13:$A$60)),"")</f>
        <v/>
      </c>
      <c r="AC126" s="62" t="e">
        <f aca="false">IF(AC125&gt;$F$1," ",IF(ISBLANK(AD$8),IF(ISBLANK(AD$7),AC125+AC124-AC123,AC125+7+AC123-AC125),AC125+7+AC122-AC125))</f>
        <v>#N/A</v>
      </c>
      <c r="AD126" s="63" t="e">
        <f aca="false">AC126</f>
        <v>#N/A</v>
      </c>
      <c r="AE126" s="64" t="str">
        <f aca="false">IFERROR(IF(_xlfn.IFNA(LOOKUP(AC126,AC$13:AC$60,$A$13:$A$60)="",ISERROR(LOOKUP(AC126,AC$13:AC$60,$A$13:$A$60)="")),_xlfn.IFS(WEEKDAY(AD126,2)=LOOKUP(AD$5,$W$3:$W$14,$V$3:$V$14),AE$5,WEEKDAY(AD126,2)=LOOKUP(AD$6,$W$3:$W$14,$V$3:$V$14),AE$6,WEEKDAY(AD126,2)=LOOKUP(AD$7,$W$3:$W$14,$V$3:$V$14),AE$7,WEEKDAY(AD126,2)=LOOKUP(AD$8,$W$3:$W$14,$V$3:$V$14),AE$8),LOOKUP(AC126,AC$13:AC$60,$A$13:$A$60)),"")</f>
        <v/>
      </c>
      <c r="AH126" s="41"/>
    </row>
    <row r="127" customFormat="false" ht="14.65" hidden="false" customHeight="false" outlineLevel="0" collapsed="false">
      <c r="B127" s="59" t="str">
        <f aca="false">IF(B126&gt;$F$1," ",IF(ISBLANK(C$8),IF(ISBLANK(C$7),B126+B125-B124,B126+7+B124-B126),B126+7+B123-B126))</f>
        <v> </v>
      </c>
      <c r="C127" s="60" t="str">
        <f aca="false">B127</f>
        <v> </v>
      </c>
      <c r="D127" s="61" t="str">
        <f aca="false">IFERROR(IF(_xlfn.IFNA(LOOKUP(B127,B$13:B$60,$A$13:$A$60)="",ISERROR(LOOKUP(B127,B$13:B$60,$A$13:$A$60)="")),_xlfn.IFS(WEEKDAY(C127,2)=LOOKUP(C$5,$AI$3:$AI$14,$AH$3:$AH$14),D$5,WEEKDAY(C127,2)=LOOKUP(C$6,$AI$3:$AI$14,$AH$3:$AH$14),D$6,WEEKDAY(C127,2)=LOOKUP(C$7,$AI$3:$AI$14,$AH$3:$AH$14),D$7,WEEKDAY(C127,2)=LOOKUP(C$8,$AI$3:$AI$14,$AH$3:$AH$14),D$8),LOOKUP(B127,B$13:B$60,$A$13:$A$60)),"")</f>
        <v/>
      </c>
      <c r="E127" s="62" t="e">
        <f aca="false">IF(E126&gt;$F$1," ",IF(ISBLANK(F$8),IF(ISBLANK(F$7),E126+E125-E124,E126+7+E124-E126),E126+7+E123-E126))</f>
        <v>#N/A</v>
      </c>
      <c r="F127" s="63" t="e">
        <f aca="false">E127</f>
        <v>#N/A</v>
      </c>
      <c r="G127" s="64" t="str">
        <f aca="false">IFERROR(IF(_xlfn.IFNA(LOOKUP(E127,E$13:E$60,$A$13:$A$60)="",ISERROR(LOOKUP(E127,E$13:E$60,$A$13:$A$60)="")),_xlfn.IFS(WEEKDAY(F127,2)=LOOKUP(F$5,$AI$3:$AI$14,$AH$3:$AH$14),G$5,WEEKDAY(F127,2)=LOOKUP(F$6,$AI$3:$AI$14,$AH$3:$AH$14),G$6,WEEKDAY(F127,2)=LOOKUP(F$7,$AI$3:$AI$14,$AH$3:$AH$14),G$7,WEEKDAY(F127,2)=LOOKUP(F$8,$AI$3:$AI$14,$AH$3:$AH$14),G$8),LOOKUP(E127,E$13:E$60,$A$13:$A$60)),"")</f>
        <v/>
      </c>
      <c r="H127" s="59" t="e">
        <f aca="false">IF(H126&gt;$F$1," ",IF(ISBLANK(I$8),IF(ISBLANK(I$7),H126+H125-H124,H126+7+H124-H126),H126+7+H123-H126))</f>
        <v>#N/A</v>
      </c>
      <c r="I127" s="60" t="e">
        <f aca="false">H127</f>
        <v>#N/A</v>
      </c>
      <c r="J127" s="61" t="str">
        <f aca="false">IFERROR(IF(_xlfn.IFNA(LOOKUP(H127,H$13:H$60,$A$13:$A$60)="",ISERROR(LOOKUP(H127,H$13:H$60,$A$13:$A$60)="")),_xlfn.IFS(WEEKDAY(I127,2)=LOOKUP(I$5,$AI$3:$AI$14,$AH$3:$AH$14),J$5,WEEKDAY(I127,2)=LOOKUP(I$6,$AI$3:$AI$14,$AH$3:$AH$14),J$6,WEEKDAY(I127,2)=LOOKUP(I$7,$AI$3:$AI$14,$AH$3:$AH$14),J$7,WEEKDAY(I127,2)=LOOKUP(I$8,$AI$3:$AI$14,$AH$3:$AH$14),J$8),LOOKUP(H127,H$13:H$60,$A$13:$A$60)),"")</f>
        <v/>
      </c>
      <c r="K127" s="62" t="e">
        <f aca="false">IF(K126&gt;$F$1," ",IF(ISBLANK(L$8),IF(ISBLANK(L$7),K126+K125-K124,K126+7+K124-K126),K126+7+K123-K126))</f>
        <v>#N/A</v>
      </c>
      <c r="L127" s="63" t="e">
        <f aca="false">K127</f>
        <v>#N/A</v>
      </c>
      <c r="M127" s="64" t="str">
        <f aca="false">IFERROR(IF(_xlfn.IFNA(LOOKUP(K127,K$13:K$60,$A$13:$A$60)="",ISERROR(LOOKUP(K127,K$13:K$60,$A$13:$A$60)="")),_xlfn.IFS(WEEKDAY(L127,2)=LOOKUP(L$5,$AI$3:$AI$14,$AH$3:$AH$14),M$5,WEEKDAY(L127,2)=LOOKUP(L$6,$AI$3:$AI$14,$AH$3:$AH$14),M$6,WEEKDAY(L127,2)=LOOKUP(L$7,$AI$3:$AI$14,$AH$3:$AH$14),M$7,WEEKDAY(L127,2)=LOOKUP(L$8,$AI$3:$AI$14,$AH$3:$AH$14),M$8),LOOKUP(K127,K$13:K$60,$A$13:$A$60)),"")</f>
        <v/>
      </c>
      <c r="N127" s="59" t="e">
        <f aca="false">IF(N126&gt;$F$1," ",IF(ISBLANK(O$8),IF(ISBLANK(O$7),N126+N125-N124,N126+7+N124-N126),N126+7+N123-N126))</f>
        <v>#N/A</v>
      </c>
      <c r="O127" s="60" t="e">
        <f aca="false">N127</f>
        <v>#N/A</v>
      </c>
      <c r="P127" s="61" t="str">
        <f aca="false">IFERROR(IF(_xlfn.IFNA(LOOKUP(N127,N$13:N$60,$A$13:$A$60)="",ISERROR(LOOKUP(N127,N$13:N$60,$A$13:$A$60)="")),_xlfn.IFS(WEEKDAY(O127,2)=LOOKUP(O$5,$AI$3:$AI$14,$AH$3:$AH$14),P$5,WEEKDAY(O127,2)=LOOKUP(O$6,$AI$3:$AI$14,$AH$3:$AH$14),P$6,WEEKDAY(O127,2)=LOOKUP(O$7,$AI$3:$AI$14,$AH$3:$AH$14),P$7,WEEKDAY(O127,2)=LOOKUP(O$8,$AI$3:$AI$14,$AH$3:$AH$14),P$8),LOOKUP(N127,N$13:N$60,$A$13:$A$60)),"")</f>
        <v/>
      </c>
      <c r="Q127" s="62" t="e">
        <f aca="false">IF(Q126&gt;$F$1," ",IF(ISBLANK(R$8),IF(ISBLANK(R$7),Q126+Q125-Q124,Q126+7+Q124-Q126),Q126+7+Q123-Q126))</f>
        <v>#N/A</v>
      </c>
      <c r="R127" s="63" t="e">
        <f aca="false">Q127</f>
        <v>#N/A</v>
      </c>
      <c r="S127" s="64" t="str">
        <f aca="false">IFERROR(IF(_xlfn.IFNA(LOOKUP(Q127,Q$13:Q$60,$A$13:$A$60)="",ISERROR(LOOKUP(Q127,Q$13:Q$60,$A$13:$A$60)="")),_xlfn.IFS(WEEKDAY(R127,2)=LOOKUP(R$5,$AI$3:$AI$14,$AH$3:$AH$14),S$5,WEEKDAY(R127,2)=LOOKUP(R$6,$AI$3:$AI$14,$AH$3:$AH$14),S$6,WEEKDAY(R127,2)=LOOKUP(R$7,$AI$3:$AI$14,$AH$3:$AH$14),S$7,WEEKDAY(R127,2)=LOOKUP(R$8,$AI$3:$AI$14,$AH$3:$AH$14),S$8),LOOKUP(Q127,Q$13:Q$60,$A$13:$A$60)),"")</f>
        <v/>
      </c>
      <c r="T127" s="59" t="e">
        <f aca="false">IF(T126&gt;$F$1," ",IF(ISBLANK(U$8),IF(ISBLANK(U$7),T126+T125-T124,T126+7+T124-T126),T126+7+T123-T126))</f>
        <v>#N/A</v>
      </c>
      <c r="U127" s="60" t="e">
        <f aca="false">T127</f>
        <v>#N/A</v>
      </c>
      <c r="V127" s="61" t="str">
        <f aca="false">IFERROR(IF(_xlfn.IFNA(LOOKUP(T127,T$13:T$60,$A$13:$A$60)="",ISERROR(LOOKUP(T127,T$13:T$60,$A$13:$A$60)="")),_xlfn.IFS(WEEKDAY(U127,2)=LOOKUP(U$5,$W$3:$W$14,$V$3:$V$14),V$5,WEEKDAY(U127,2)=LOOKUP(U$6,$W$3:$W$14,$V$3:$V$14),V$6,WEEKDAY(U127,2)=LOOKUP(U$7,$W$3:$W$14,$V$3:$V$14),V$7,WEEKDAY(U127,2)=LOOKUP(U$8,$W$3:$W$14,$V$3:$V$14),V$8),LOOKUP(T127,T$13:T$60,$A$13:$A$60)),"")</f>
        <v/>
      </c>
      <c r="W127" s="62" t="e">
        <f aca="false">IF(W126&gt;$F$1," ",IF(ISBLANK(X$8),IF(ISBLANK(X$7),W126+W125-W124,W126+7+W124-W126),W126+7+W123-W126))</f>
        <v>#N/A</v>
      </c>
      <c r="X127" s="63" t="e">
        <f aca="false">W127</f>
        <v>#N/A</v>
      </c>
      <c r="Y127" s="64" t="str">
        <f aca="false">IFERROR(IF(_xlfn.IFNA(LOOKUP(W127,W$13:W$60,$A$13:$A$60)="",ISERROR(LOOKUP(W127,W$13:W$60,$A$13:$A$60)="")),_xlfn.IFS(WEEKDAY(X127,2)=LOOKUP(X$5,$W$3:$W$14,$V$3:$V$14),Y$5,WEEKDAY(X127,2)=LOOKUP(X$6,$W$3:$W$14,$V$3:$V$14),Y$6,WEEKDAY(X127,2)=LOOKUP(X$7,$W$3:$W$14,$V$3:$V$14),Y$7,WEEKDAY(X127,2)=LOOKUP(X$8,$W$3:$W$14,$V$3:$V$14),Y$8),LOOKUP(W127,W$13:W$60,$A$13:$A$60)),"")</f>
        <v/>
      </c>
      <c r="Z127" s="59" t="e">
        <f aca="false">IF(Z126&gt;$F$1," ",IF(ISBLANK(AA$8),IF(ISBLANK(AA$7),Z126+Z125-Z124,Z126+7+Z124-Z126),Z126+7+Z123-Z126))</f>
        <v>#N/A</v>
      </c>
      <c r="AA127" s="60" t="e">
        <f aca="false">Z127</f>
        <v>#N/A</v>
      </c>
      <c r="AB127" s="61" t="str">
        <f aca="false">IFERROR(IF(_xlfn.IFNA(LOOKUP(Z127,Z$13:Z$60,$A$13:$A$60)="",ISERROR(LOOKUP(Z127,Z$13:Z$60,$A$13:$A$60)="")),_xlfn.IFS(WEEKDAY(AA127,2)=LOOKUP(AA$5,$W$3:$W$14,$V$3:$V$14),AB$5,WEEKDAY(AA127,2)=LOOKUP(AA$6,$W$3:$W$14,$V$3:$V$14),AB$6,WEEKDAY(AA127,2)=LOOKUP(AA$7,$W$3:$W$14,$V$3:$V$14),AB$7,WEEKDAY(AA127,2)=LOOKUP(AA$8,$W$3:$W$14,$V$3:$V$14),AB$8),LOOKUP(Z127,Z$13:Z$60,$A$13:$A$60)),"")</f>
        <v/>
      </c>
      <c r="AC127" s="62" t="e">
        <f aca="false">IF(AC126&gt;$F$1," ",IF(ISBLANK(AD$8),IF(ISBLANK(AD$7),AC126+AC125-AC124,AC126+7+AC124-AC126),AC126+7+AC123-AC126))</f>
        <v>#N/A</v>
      </c>
      <c r="AD127" s="63" t="e">
        <f aca="false">AC127</f>
        <v>#N/A</v>
      </c>
      <c r="AE127" s="64" t="str">
        <f aca="false">IFERROR(IF(_xlfn.IFNA(LOOKUP(AC127,AC$13:AC$60,$A$13:$A$60)="",ISERROR(LOOKUP(AC127,AC$13:AC$60,$A$13:$A$60)="")),_xlfn.IFS(WEEKDAY(AD127,2)=LOOKUP(AD$5,$W$3:$W$14,$V$3:$V$14),AE$5,WEEKDAY(AD127,2)=LOOKUP(AD$6,$W$3:$W$14,$V$3:$V$14),AE$6,WEEKDAY(AD127,2)=LOOKUP(AD$7,$W$3:$W$14,$V$3:$V$14),AE$7,WEEKDAY(AD127,2)=LOOKUP(AD$8,$W$3:$W$14,$V$3:$V$14),AE$8),LOOKUP(AC127,AC$13:AC$60,$A$13:$A$60)),"")</f>
        <v/>
      </c>
      <c r="AH127" s="41"/>
    </row>
    <row r="128" customFormat="false" ht="14.65" hidden="false" customHeight="false" outlineLevel="0" collapsed="false">
      <c r="B128" s="59" t="str">
        <f aca="false">IF(B127&gt;$F$1," ",IF(ISBLANK(C$8),IF(ISBLANK(C$7),B127+B126-B125,B127+7+B125-B127),B127+7+B124-B127))</f>
        <v> </v>
      </c>
      <c r="C128" s="60" t="str">
        <f aca="false">B128</f>
        <v> </v>
      </c>
      <c r="D128" s="61" t="str">
        <f aca="false">IFERROR(IF(_xlfn.IFNA(LOOKUP(B128,B$13:B$60,$A$13:$A$60)="",ISERROR(LOOKUP(B128,B$13:B$60,$A$13:$A$60)="")),_xlfn.IFS(WEEKDAY(C128,2)=LOOKUP(C$5,$AI$3:$AI$14,$AH$3:$AH$14),D$5,WEEKDAY(C128,2)=LOOKUP(C$6,$AI$3:$AI$14,$AH$3:$AH$14),D$6,WEEKDAY(C128,2)=LOOKUP(C$7,$AI$3:$AI$14,$AH$3:$AH$14),D$7,WEEKDAY(C128,2)=LOOKUP(C$8,$AI$3:$AI$14,$AH$3:$AH$14),D$8),LOOKUP(B128,B$13:B$60,$A$13:$A$60)),"")</f>
        <v/>
      </c>
      <c r="E128" s="62" t="e">
        <f aca="false">IF(E127&gt;$F$1," ",IF(ISBLANK(F$8),IF(ISBLANK(F$7),E127+E126-E125,E127+7+E125-E127),E127+7+E124-E127))</f>
        <v>#N/A</v>
      </c>
      <c r="F128" s="63" t="e">
        <f aca="false">E128</f>
        <v>#N/A</v>
      </c>
      <c r="G128" s="64" t="str">
        <f aca="false">IFERROR(IF(_xlfn.IFNA(LOOKUP(E128,E$13:E$60,$A$13:$A$60)="",ISERROR(LOOKUP(E128,E$13:E$60,$A$13:$A$60)="")),_xlfn.IFS(WEEKDAY(F128,2)=LOOKUP(F$5,$AI$3:$AI$14,$AH$3:$AH$14),G$5,WEEKDAY(F128,2)=LOOKUP(F$6,$AI$3:$AI$14,$AH$3:$AH$14),G$6,WEEKDAY(F128,2)=LOOKUP(F$7,$AI$3:$AI$14,$AH$3:$AH$14),G$7,WEEKDAY(F128,2)=LOOKUP(F$8,$AI$3:$AI$14,$AH$3:$AH$14),G$8),LOOKUP(E128,E$13:E$60,$A$13:$A$60)),"")</f>
        <v/>
      </c>
      <c r="H128" s="59" t="e">
        <f aca="false">IF(H127&gt;$F$1," ",IF(ISBLANK(I$8),IF(ISBLANK(I$7),H127+H126-H125,H127+7+H125-H127),H127+7+H124-H127))</f>
        <v>#N/A</v>
      </c>
      <c r="I128" s="60" t="e">
        <f aca="false">H128</f>
        <v>#N/A</v>
      </c>
      <c r="J128" s="61" t="str">
        <f aca="false">IFERROR(IF(_xlfn.IFNA(LOOKUP(H128,H$13:H$60,$A$13:$A$60)="",ISERROR(LOOKUP(H128,H$13:H$60,$A$13:$A$60)="")),_xlfn.IFS(WEEKDAY(I128,2)=LOOKUP(I$5,$AI$3:$AI$14,$AH$3:$AH$14),J$5,WEEKDAY(I128,2)=LOOKUP(I$6,$AI$3:$AI$14,$AH$3:$AH$14),J$6,WEEKDAY(I128,2)=LOOKUP(I$7,$AI$3:$AI$14,$AH$3:$AH$14),J$7,WEEKDAY(I128,2)=LOOKUP(I$8,$AI$3:$AI$14,$AH$3:$AH$14),J$8),LOOKUP(H128,H$13:H$60,$A$13:$A$60)),"")</f>
        <v/>
      </c>
      <c r="K128" s="62" t="e">
        <f aca="false">IF(K127&gt;$F$1," ",IF(ISBLANK(L$8),IF(ISBLANK(L$7),K127+K126-K125,K127+7+K125-K127),K127+7+K124-K127))</f>
        <v>#N/A</v>
      </c>
      <c r="L128" s="63" t="e">
        <f aca="false">K128</f>
        <v>#N/A</v>
      </c>
      <c r="M128" s="64" t="str">
        <f aca="false">IFERROR(IF(_xlfn.IFNA(LOOKUP(K128,K$13:K$60,$A$13:$A$60)="",ISERROR(LOOKUP(K128,K$13:K$60,$A$13:$A$60)="")),_xlfn.IFS(WEEKDAY(L128,2)=LOOKUP(L$5,$AI$3:$AI$14,$AH$3:$AH$14),M$5,WEEKDAY(L128,2)=LOOKUP(L$6,$AI$3:$AI$14,$AH$3:$AH$14),M$6,WEEKDAY(L128,2)=LOOKUP(L$7,$AI$3:$AI$14,$AH$3:$AH$14),M$7,WEEKDAY(L128,2)=LOOKUP(L$8,$AI$3:$AI$14,$AH$3:$AH$14),M$8),LOOKUP(K128,K$13:K$60,$A$13:$A$60)),"")</f>
        <v/>
      </c>
      <c r="N128" s="59" t="e">
        <f aca="false">IF(N127&gt;$F$1," ",IF(ISBLANK(O$8),IF(ISBLANK(O$7),N127+N126-N125,N127+7+N125-N127),N127+7+N124-N127))</f>
        <v>#N/A</v>
      </c>
      <c r="O128" s="60" t="e">
        <f aca="false">N128</f>
        <v>#N/A</v>
      </c>
      <c r="P128" s="61" t="str">
        <f aca="false">IFERROR(IF(_xlfn.IFNA(LOOKUP(N128,N$13:N$60,$A$13:$A$60)="",ISERROR(LOOKUP(N128,N$13:N$60,$A$13:$A$60)="")),_xlfn.IFS(WEEKDAY(O128,2)=LOOKUP(O$5,$AI$3:$AI$14,$AH$3:$AH$14),P$5,WEEKDAY(O128,2)=LOOKUP(O$6,$AI$3:$AI$14,$AH$3:$AH$14),P$6,WEEKDAY(O128,2)=LOOKUP(O$7,$AI$3:$AI$14,$AH$3:$AH$14),P$7,WEEKDAY(O128,2)=LOOKUP(O$8,$AI$3:$AI$14,$AH$3:$AH$14),P$8),LOOKUP(N128,N$13:N$60,$A$13:$A$60)),"")</f>
        <v/>
      </c>
      <c r="Q128" s="62" t="e">
        <f aca="false">IF(Q127&gt;$F$1," ",IF(ISBLANK(R$8),IF(ISBLANK(R$7),Q127+Q126-Q125,Q127+7+Q125-Q127),Q127+7+Q124-Q127))</f>
        <v>#N/A</v>
      </c>
      <c r="R128" s="63" t="e">
        <f aca="false">Q128</f>
        <v>#N/A</v>
      </c>
      <c r="S128" s="64" t="str">
        <f aca="false">IFERROR(IF(_xlfn.IFNA(LOOKUP(Q128,Q$13:Q$60,$A$13:$A$60)="",ISERROR(LOOKUP(Q128,Q$13:Q$60,$A$13:$A$60)="")),_xlfn.IFS(WEEKDAY(R128,2)=LOOKUP(R$5,$AI$3:$AI$14,$AH$3:$AH$14),S$5,WEEKDAY(R128,2)=LOOKUP(R$6,$AI$3:$AI$14,$AH$3:$AH$14),S$6,WEEKDAY(R128,2)=LOOKUP(R$7,$AI$3:$AI$14,$AH$3:$AH$14),S$7,WEEKDAY(R128,2)=LOOKUP(R$8,$AI$3:$AI$14,$AH$3:$AH$14),S$8),LOOKUP(Q128,Q$13:Q$60,$A$13:$A$60)),"")</f>
        <v/>
      </c>
      <c r="T128" s="59" t="e">
        <f aca="false">IF(T127&gt;$F$1," ",IF(ISBLANK(U$8),IF(ISBLANK(U$7),T127+T126-T125,T127+7+T125-T127),T127+7+T124-T127))</f>
        <v>#N/A</v>
      </c>
      <c r="U128" s="60" t="e">
        <f aca="false">T128</f>
        <v>#N/A</v>
      </c>
      <c r="V128" s="61" t="str">
        <f aca="false">IFERROR(IF(_xlfn.IFNA(LOOKUP(T128,T$13:T$60,$A$13:$A$60)="",ISERROR(LOOKUP(T128,T$13:T$60,$A$13:$A$60)="")),_xlfn.IFS(WEEKDAY(U128,2)=LOOKUP(U$5,$W$3:$W$14,$V$3:$V$14),V$5,WEEKDAY(U128,2)=LOOKUP(U$6,$W$3:$W$14,$V$3:$V$14),V$6,WEEKDAY(U128,2)=LOOKUP(U$7,$W$3:$W$14,$V$3:$V$14),V$7,WEEKDAY(U128,2)=LOOKUP(U$8,$W$3:$W$14,$V$3:$V$14),V$8),LOOKUP(T128,T$13:T$60,$A$13:$A$60)),"")</f>
        <v/>
      </c>
      <c r="W128" s="62" t="e">
        <f aca="false">IF(W127&gt;$F$1," ",IF(ISBLANK(X$8),IF(ISBLANK(X$7),W127+W126-W125,W127+7+W125-W127),W127+7+W124-W127))</f>
        <v>#N/A</v>
      </c>
      <c r="X128" s="63" t="e">
        <f aca="false">W128</f>
        <v>#N/A</v>
      </c>
      <c r="Y128" s="64" t="str">
        <f aca="false">IFERROR(IF(_xlfn.IFNA(LOOKUP(W128,W$13:W$60,$A$13:$A$60)="",ISERROR(LOOKUP(W128,W$13:W$60,$A$13:$A$60)="")),_xlfn.IFS(WEEKDAY(X128,2)=LOOKUP(X$5,$W$3:$W$14,$V$3:$V$14),Y$5,WEEKDAY(X128,2)=LOOKUP(X$6,$W$3:$W$14,$V$3:$V$14),Y$6,WEEKDAY(X128,2)=LOOKUP(X$7,$W$3:$W$14,$V$3:$V$14),Y$7,WEEKDAY(X128,2)=LOOKUP(X$8,$W$3:$W$14,$V$3:$V$14),Y$8),LOOKUP(W128,W$13:W$60,$A$13:$A$60)),"")</f>
        <v/>
      </c>
      <c r="Z128" s="59" t="e">
        <f aca="false">IF(Z127&gt;$F$1," ",IF(ISBLANK(AA$8),IF(ISBLANK(AA$7),Z127+Z126-Z125,Z127+7+Z125-Z127),Z127+7+Z124-Z127))</f>
        <v>#N/A</v>
      </c>
      <c r="AA128" s="60" t="e">
        <f aca="false">Z128</f>
        <v>#N/A</v>
      </c>
      <c r="AB128" s="61" t="str">
        <f aca="false">IFERROR(IF(_xlfn.IFNA(LOOKUP(Z128,Z$13:Z$60,$A$13:$A$60)="",ISERROR(LOOKUP(Z128,Z$13:Z$60,$A$13:$A$60)="")),_xlfn.IFS(WEEKDAY(AA128,2)=LOOKUP(AA$5,$W$3:$W$14,$V$3:$V$14),AB$5,WEEKDAY(AA128,2)=LOOKUP(AA$6,$W$3:$W$14,$V$3:$V$14),AB$6,WEEKDAY(AA128,2)=LOOKUP(AA$7,$W$3:$W$14,$V$3:$V$14),AB$7,WEEKDAY(AA128,2)=LOOKUP(AA$8,$W$3:$W$14,$V$3:$V$14),AB$8),LOOKUP(Z128,Z$13:Z$60,$A$13:$A$60)),"")</f>
        <v/>
      </c>
      <c r="AC128" s="62" t="e">
        <f aca="false">IF(AC127&gt;$F$1," ",IF(ISBLANK(AD$8),IF(ISBLANK(AD$7),AC127+AC126-AC125,AC127+7+AC125-AC127),AC127+7+AC124-AC127))</f>
        <v>#N/A</v>
      </c>
      <c r="AD128" s="63" t="e">
        <f aca="false">AC128</f>
        <v>#N/A</v>
      </c>
      <c r="AE128" s="64" t="str">
        <f aca="false">IFERROR(IF(_xlfn.IFNA(LOOKUP(AC128,AC$13:AC$60,$A$13:$A$60)="",ISERROR(LOOKUP(AC128,AC$13:AC$60,$A$13:$A$60)="")),_xlfn.IFS(WEEKDAY(AD128,2)=LOOKUP(AD$5,$W$3:$W$14,$V$3:$V$14),AE$5,WEEKDAY(AD128,2)=LOOKUP(AD$6,$W$3:$W$14,$V$3:$V$14),AE$6,WEEKDAY(AD128,2)=LOOKUP(AD$7,$W$3:$W$14,$V$3:$V$14),AE$7,WEEKDAY(AD128,2)=LOOKUP(AD$8,$W$3:$W$14,$V$3:$V$14),AE$8),LOOKUP(AC128,AC$13:AC$60,$A$13:$A$60)),"")</f>
        <v/>
      </c>
      <c r="AH128" s="41"/>
    </row>
    <row r="129" customFormat="false" ht="14.65" hidden="false" customHeight="false" outlineLevel="0" collapsed="false">
      <c r="B129" s="59" t="str">
        <f aca="false">IF(B128&gt;$F$1," ",IF(ISBLANK(C$8),IF(ISBLANK(C$7),B128+B127-B126,B128+7+B126-B128),B128+7+B125-B128))</f>
        <v> </v>
      </c>
      <c r="C129" s="60" t="str">
        <f aca="false">B129</f>
        <v> </v>
      </c>
      <c r="D129" s="61" t="str">
        <f aca="false">IFERROR(IF(_xlfn.IFNA(LOOKUP(B129,B$13:B$60,$A$13:$A$60)="",ISERROR(LOOKUP(B129,B$13:B$60,$A$13:$A$60)="")),_xlfn.IFS(WEEKDAY(C129,2)=LOOKUP(C$5,$AI$3:$AI$14,$AH$3:$AH$14),D$5,WEEKDAY(C129,2)=LOOKUP(C$6,$AI$3:$AI$14,$AH$3:$AH$14),D$6,WEEKDAY(C129,2)=LOOKUP(C$7,$AI$3:$AI$14,$AH$3:$AH$14),D$7,WEEKDAY(C129,2)=LOOKUP(C$8,$AI$3:$AI$14,$AH$3:$AH$14),D$8),LOOKUP(B129,B$13:B$60,$A$13:$A$60)),"")</f>
        <v/>
      </c>
      <c r="E129" s="62" t="e">
        <f aca="false">IF(E128&gt;$F$1," ",IF(ISBLANK(F$8),IF(ISBLANK(F$7),E128+E127-E126,E128+7+E126-E128),E128+7+E125-E128))</f>
        <v>#N/A</v>
      </c>
      <c r="F129" s="63" t="e">
        <f aca="false">E129</f>
        <v>#N/A</v>
      </c>
      <c r="G129" s="64" t="str">
        <f aca="false">IFERROR(IF(_xlfn.IFNA(LOOKUP(E129,E$13:E$60,$A$13:$A$60)="",ISERROR(LOOKUP(E129,E$13:E$60,$A$13:$A$60)="")),_xlfn.IFS(WEEKDAY(F129,2)=LOOKUP(F$5,$AI$3:$AI$14,$AH$3:$AH$14),G$5,WEEKDAY(F129,2)=LOOKUP(F$6,$AI$3:$AI$14,$AH$3:$AH$14),G$6,WEEKDAY(F129,2)=LOOKUP(F$7,$AI$3:$AI$14,$AH$3:$AH$14),G$7,WEEKDAY(F129,2)=LOOKUP(F$8,$AI$3:$AI$14,$AH$3:$AH$14),G$8),LOOKUP(E129,E$13:E$60,$A$13:$A$60)),"")</f>
        <v/>
      </c>
      <c r="H129" s="59" t="e">
        <f aca="false">IF(H128&gt;$F$1," ",IF(ISBLANK(I$8),IF(ISBLANK(I$7),H128+H127-H126,H128+7+H126-H128),H128+7+H125-H128))</f>
        <v>#N/A</v>
      </c>
      <c r="I129" s="60" t="e">
        <f aca="false">H129</f>
        <v>#N/A</v>
      </c>
      <c r="J129" s="61" t="str">
        <f aca="false">IFERROR(IF(_xlfn.IFNA(LOOKUP(H129,H$13:H$60,$A$13:$A$60)="",ISERROR(LOOKUP(H129,H$13:H$60,$A$13:$A$60)="")),_xlfn.IFS(WEEKDAY(I129,2)=LOOKUP(I$5,$AI$3:$AI$14,$AH$3:$AH$14),J$5,WEEKDAY(I129,2)=LOOKUP(I$6,$AI$3:$AI$14,$AH$3:$AH$14),J$6,WEEKDAY(I129,2)=LOOKUP(I$7,$AI$3:$AI$14,$AH$3:$AH$14),J$7,WEEKDAY(I129,2)=LOOKUP(I$8,$AI$3:$AI$14,$AH$3:$AH$14),J$8),LOOKUP(H129,H$13:H$60,$A$13:$A$60)),"")</f>
        <v/>
      </c>
      <c r="K129" s="62" t="e">
        <f aca="false">IF(K128&gt;$F$1," ",IF(ISBLANK(L$8),IF(ISBLANK(L$7),K128+K127-K126,K128+7+K126-K128),K128+7+K125-K128))</f>
        <v>#N/A</v>
      </c>
      <c r="L129" s="63" t="e">
        <f aca="false">K129</f>
        <v>#N/A</v>
      </c>
      <c r="M129" s="64" t="str">
        <f aca="false">IFERROR(IF(_xlfn.IFNA(LOOKUP(K129,K$13:K$60,$A$13:$A$60)="",ISERROR(LOOKUP(K129,K$13:K$60,$A$13:$A$60)="")),_xlfn.IFS(WEEKDAY(L129,2)=LOOKUP(L$5,$AI$3:$AI$14,$AH$3:$AH$14),M$5,WEEKDAY(L129,2)=LOOKUP(L$6,$AI$3:$AI$14,$AH$3:$AH$14),M$6,WEEKDAY(L129,2)=LOOKUP(L$7,$AI$3:$AI$14,$AH$3:$AH$14),M$7,WEEKDAY(L129,2)=LOOKUP(L$8,$AI$3:$AI$14,$AH$3:$AH$14),M$8),LOOKUP(K129,K$13:K$60,$A$13:$A$60)),"")</f>
        <v/>
      </c>
      <c r="N129" s="59" t="e">
        <f aca="false">IF(N128&gt;$F$1," ",IF(ISBLANK(O$8),IF(ISBLANK(O$7),N128+N127-N126,N128+7+N126-N128),N128+7+N125-N128))</f>
        <v>#N/A</v>
      </c>
      <c r="O129" s="60" t="e">
        <f aca="false">N129</f>
        <v>#N/A</v>
      </c>
      <c r="P129" s="61" t="str">
        <f aca="false">IFERROR(IF(_xlfn.IFNA(LOOKUP(N129,N$13:N$60,$A$13:$A$60)="",ISERROR(LOOKUP(N129,N$13:N$60,$A$13:$A$60)="")),_xlfn.IFS(WEEKDAY(O129,2)=LOOKUP(O$5,$AI$3:$AI$14,$AH$3:$AH$14),P$5,WEEKDAY(O129,2)=LOOKUP(O$6,$AI$3:$AI$14,$AH$3:$AH$14),P$6,WEEKDAY(O129,2)=LOOKUP(O$7,$AI$3:$AI$14,$AH$3:$AH$14),P$7,WEEKDAY(O129,2)=LOOKUP(O$8,$AI$3:$AI$14,$AH$3:$AH$14),P$8),LOOKUP(N129,N$13:N$60,$A$13:$A$60)),"")</f>
        <v/>
      </c>
      <c r="Q129" s="62" t="e">
        <f aca="false">IF(Q128&gt;$F$1," ",IF(ISBLANK(R$8),IF(ISBLANK(R$7),Q128+Q127-Q126,Q128+7+Q126-Q128),Q128+7+Q125-Q128))</f>
        <v>#N/A</v>
      </c>
      <c r="R129" s="63" t="e">
        <f aca="false">Q129</f>
        <v>#N/A</v>
      </c>
      <c r="S129" s="64" t="str">
        <f aca="false">IFERROR(IF(_xlfn.IFNA(LOOKUP(Q129,Q$13:Q$60,$A$13:$A$60)="",ISERROR(LOOKUP(Q129,Q$13:Q$60,$A$13:$A$60)="")),_xlfn.IFS(WEEKDAY(R129,2)=LOOKUP(R$5,$AI$3:$AI$14,$AH$3:$AH$14),S$5,WEEKDAY(R129,2)=LOOKUP(R$6,$AI$3:$AI$14,$AH$3:$AH$14),S$6,WEEKDAY(R129,2)=LOOKUP(R$7,$AI$3:$AI$14,$AH$3:$AH$14),S$7,WEEKDAY(R129,2)=LOOKUP(R$8,$AI$3:$AI$14,$AH$3:$AH$14),S$8),LOOKUP(Q129,Q$13:Q$60,$A$13:$A$60)),"")</f>
        <v/>
      </c>
      <c r="T129" s="59" t="e">
        <f aca="false">IF(T128&gt;$F$1," ",IF(ISBLANK(U$8),IF(ISBLANK(U$7),T128+T127-T126,T128+7+T126-T128),T128+7+T125-T128))</f>
        <v>#N/A</v>
      </c>
      <c r="U129" s="60" t="e">
        <f aca="false">T129</f>
        <v>#N/A</v>
      </c>
      <c r="V129" s="61" t="str">
        <f aca="false">IFERROR(IF(_xlfn.IFNA(LOOKUP(T129,T$13:T$60,$A$13:$A$60)="",ISERROR(LOOKUP(T129,T$13:T$60,$A$13:$A$60)="")),_xlfn.IFS(WEEKDAY(U129,2)=LOOKUP(U$5,$W$3:$W$14,$V$3:$V$14),V$5,WEEKDAY(U129,2)=LOOKUP(U$6,$W$3:$W$14,$V$3:$V$14),V$6,WEEKDAY(U129,2)=LOOKUP(U$7,$W$3:$W$14,$V$3:$V$14),V$7,WEEKDAY(U129,2)=LOOKUP(U$8,$W$3:$W$14,$V$3:$V$14),V$8),LOOKUP(T129,T$13:T$60,$A$13:$A$60)),"")</f>
        <v/>
      </c>
      <c r="W129" s="62" t="e">
        <f aca="false">IF(W128&gt;$F$1," ",IF(ISBLANK(X$8),IF(ISBLANK(X$7),W128+W127-W126,W128+7+W126-W128),W128+7+W125-W128))</f>
        <v>#N/A</v>
      </c>
      <c r="X129" s="63" t="e">
        <f aca="false">W129</f>
        <v>#N/A</v>
      </c>
      <c r="Y129" s="64" t="str">
        <f aca="false">IFERROR(IF(_xlfn.IFNA(LOOKUP(W129,W$13:W$60,$A$13:$A$60)="",ISERROR(LOOKUP(W129,W$13:W$60,$A$13:$A$60)="")),_xlfn.IFS(WEEKDAY(X129,2)=LOOKUP(X$5,$W$3:$W$14,$V$3:$V$14),Y$5,WEEKDAY(X129,2)=LOOKUP(X$6,$W$3:$W$14,$V$3:$V$14),Y$6,WEEKDAY(X129,2)=LOOKUP(X$7,$W$3:$W$14,$V$3:$V$14),Y$7,WEEKDAY(X129,2)=LOOKUP(X$8,$W$3:$W$14,$V$3:$V$14),Y$8),LOOKUP(W129,W$13:W$60,$A$13:$A$60)),"")</f>
        <v/>
      </c>
      <c r="Z129" s="59" t="e">
        <f aca="false">IF(Z128&gt;$F$1," ",IF(ISBLANK(AA$8),IF(ISBLANK(AA$7),Z128+Z127-Z126,Z128+7+Z126-Z128),Z128+7+Z125-Z128))</f>
        <v>#N/A</v>
      </c>
      <c r="AA129" s="60" t="e">
        <f aca="false">Z129</f>
        <v>#N/A</v>
      </c>
      <c r="AB129" s="61" t="str">
        <f aca="false">IFERROR(IF(_xlfn.IFNA(LOOKUP(Z129,Z$13:Z$60,$A$13:$A$60)="",ISERROR(LOOKUP(Z129,Z$13:Z$60,$A$13:$A$60)="")),_xlfn.IFS(WEEKDAY(AA129,2)=LOOKUP(AA$5,$W$3:$W$14,$V$3:$V$14),AB$5,WEEKDAY(AA129,2)=LOOKUP(AA$6,$W$3:$W$14,$V$3:$V$14),AB$6,WEEKDAY(AA129,2)=LOOKUP(AA$7,$W$3:$W$14,$V$3:$V$14),AB$7,WEEKDAY(AA129,2)=LOOKUP(AA$8,$W$3:$W$14,$V$3:$V$14),AB$8),LOOKUP(Z129,Z$13:Z$60,$A$13:$A$60)),"")</f>
        <v/>
      </c>
      <c r="AC129" s="62" t="e">
        <f aca="false">IF(AC128&gt;$F$1," ",IF(ISBLANK(AD$8),IF(ISBLANK(AD$7),AC128+AC127-AC126,AC128+7+AC126-AC128),AC128+7+AC125-AC128))</f>
        <v>#N/A</v>
      </c>
      <c r="AD129" s="63" t="e">
        <f aca="false">AC129</f>
        <v>#N/A</v>
      </c>
      <c r="AE129" s="64" t="str">
        <f aca="false">IFERROR(IF(_xlfn.IFNA(LOOKUP(AC129,AC$13:AC$60,$A$13:$A$60)="",ISERROR(LOOKUP(AC129,AC$13:AC$60,$A$13:$A$60)="")),_xlfn.IFS(WEEKDAY(AD129,2)=LOOKUP(AD$5,$W$3:$W$14,$V$3:$V$14),AE$5,WEEKDAY(AD129,2)=LOOKUP(AD$6,$W$3:$W$14,$V$3:$V$14),AE$6,WEEKDAY(AD129,2)=LOOKUP(AD$7,$W$3:$W$14,$V$3:$V$14),AE$7,WEEKDAY(AD129,2)=LOOKUP(AD$8,$W$3:$W$14,$V$3:$V$14),AE$8),LOOKUP(AC129,AC$13:AC$60,$A$13:$A$60)),"")</f>
        <v/>
      </c>
      <c r="AH129" s="41"/>
    </row>
    <row r="130" customFormat="false" ht="14.65" hidden="false" customHeight="false" outlineLevel="0" collapsed="false">
      <c r="B130" s="59" t="str">
        <f aca="false">IF(B129&gt;$F$1," ",IF(ISBLANK(C$8),IF(ISBLANK(C$7),B129+B128-B127,B129+7+B127-B129),B129+7+B126-B129))</f>
        <v> </v>
      </c>
      <c r="C130" s="60" t="str">
        <f aca="false">B130</f>
        <v> </v>
      </c>
      <c r="D130" s="61" t="str">
        <f aca="false">IFERROR(IF(_xlfn.IFNA(LOOKUP(B130,B$13:B$60,$A$13:$A$60)="",ISERROR(LOOKUP(B130,B$13:B$60,$A$13:$A$60)="")),_xlfn.IFS(WEEKDAY(C130,2)=LOOKUP(C$5,$AI$3:$AI$14,$AH$3:$AH$14),D$5,WEEKDAY(C130,2)=LOOKUP(C$6,$AI$3:$AI$14,$AH$3:$AH$14),D$6,WEEKDAY(C130,2)=LOOKUP(C$7,$AI$3:$AI$14,$AH$3:$AH$14),D$7,WEEKDAY(C130,2)=LOOKUP(C$8,$AI$3:$AI$14,$AH$3:$AH$14),D$8),LOOKUP(B130,B$13:B$60,$A$13:$A$60)),"")</f>
        <v/>
      </c>
      <c r="E130" s="62" t="e">
        <f aca="false">IF(E129&gt;$F$1," ",IF(ISBLANK(F$8),IF(ISBLANK(F$7),E129+E128-E127,E129+7+E127-E129),E129+7+E126-E129))</f>
        <v>#N/A</v>
      </c>
      <c r="F130" s="63" t="e">
        <f aca="false">E130</f>
        <v>#N/A</v>
      </c>
      <c r="G130" s="64" t="str">
        <f aca="false">IFERROR(IF(_xlfn.IFNA(LOOKUP(E130,E$13:E$60,$A$13:$A$60)="",ISERROR(LOOKUP(E130,E$13:E$60,$A$13:$A$60)="")),_xlfn.IFS(WEEKDAY(F130,2)=LOOKUP(F$5,$AI$3:$AI$14,$AH$3:$AH$14),G$5,WEEKDAY(F130,2)=LOOKUP(F$6,$AI$3:$AI$14,$AH$3:$AH$14),G$6,WEEKDAY(F130,2)=LOOKUP(F$7,$AI$3:$AI$14,$AH$3:$AH$14),G$7,WEEKDAY(F130,2)=LOOKUP(F$8,$AI$3:$AI$14,$AH$3:$AH$14),G$8),LOOKUP(E130,E$13:E$60,$A$13:$A$60)),"")</f>
        <v/>
      </c>
      <c r="H130" s="59" t="e">
        <f aca="false">IF(H129&gt;$F$1," ",IF(ISBLANK(I$8),IF(ISBLANK(I$7),H129+H128-H127,H129+7+H127-H129),H129+7+H126-H129))</f>
        <v>#N/A</v>
      </c>
      <c r="I130" s="60" t="e">
        <f aca="false">H130</f>
        <v>#N/A</v>
      </c>
      <c r="J130" s="61" t="str">
        <f aca="false">IFERROR(IF(_xlfn.IFNA(LOOKUP(H130,H$13:H$60,$A$13:$A$60)="",ISERROR(LOOKUP(H130,H$13:H$60,$A$13:$A$60)="")),_xlfn.IFS(WEEKDAY(I130,2)=LOOKUP(I$5,$AI$3:$AI$14,$AH$3:$AH$14),J$5,WEEKDAY(I130,2)=LOOKUP(I$6,$AI$3:$AI$14,$AH$3:$AH$14),J$6,WEEKDAY(I130,2)=LOOKUP(I$7,$AI$3:$AI$14,$AH$3:$AH$14),J$7,WEEKDAY(I130,2)=LOOKUP(I$8,$AI$3:$AI$14,$AH$3:$AH$14),J$8),LOOKUP(H130,H$13:H$60,$A$13:$A$60)),"")</f>
        <v/>
      </c>
      <c r="K130" s="62" t="e">
        <f aca="false">IF(K129&gt;$F$1," ",IF(ISBLANK(L$8),IF(ISBLANK(L$7),K129+K128-K127,K129+7+K127-K129),K129+7+K126-K129))</f>
        <v>#N/A</v>
      </c>
      <c r="L130" s="63" t="e">
        <f aca="false">K130</f>
        <v>#N/A</v>
      </c>
      <c r="M130" s="64" t="str">
        <f aca="false">IFERROR(IF(_xlfn.IFNA(LOOKUP(K130,K$13:K$60,$A$13:$A$60)="",ISERROR(LOOKUP(K130,K$13:K$60,$A$13:$A$60)="")),_xlfn.IFS(WEEKDAY(L130,2)=LOOKUP(L$5,$AI$3:$AI$14,$AH$3:$AH$14),M$5,WEEKDAY(L130,2)=LOOKUP(L$6,$AI$3:$AI$14,$AH$3:$AH$14),M$6,WEEKDAY(L130,2)=LOOKUP(L$7,$AI$3:$AI$14,$AH$3:$AH$14),M$7,WEEKDAY(L130,2)=LOOKUP(L$8,$AI$3:$AI$14,$AH$3:$AH$14),M$8),LOOKUP(K130,K$13:K$60,$A$13:$A$60)),"")</f>
        <v/>
      </c>
      <c r="N130" s="59" t="e">
        <f aca="false">IF(N129&gt;$F$1," ",IF(ISBLANK(O$8),IF(ISBLANK(O$7),N129+N128-N127,N129+7+N127-N129),N129+7+N126-N129))</f>
        <v>#N/A</v>
      </c>
      <c r="O130" s="60" t="e">
        <f aca="false">N130</f>
        <v>#N/A</v>
      </c>
      <c r="P130" s="61" t="str">
        <f aca="false">IFERROR(IF(_xlfn.IFNA(LOOKUP(N130,N$13:N$60,$A$13:$A$60)="",ISERROR(LOOKUP(N130,N$13:N$60,$A$13:$A$60)="")),_xlfn.IFS(WEEKDAY(O130,2)=LOOKUP(O$5,$AI$3:$AI$14,$AH$3:$AH$14),P$5,WEEKDAY(O130,2)=LOOKUP(O$6,$AI$3:$AI$14,$AH$3:$AH$14),P$6,WEEKDAY(O130,2)=LOOKUP(O$7,$AI$3:$AI$14,$AH$3:$AH$14),P$7,WEEKDAY(O130,2)=LOOKUP(O$8,$AI$3:$AI$14,$AH$3:$AH$14),P$8),LOOKUP(N130,N$13:N$60,$A$13:$A$60)),"")</f>
        <v/>
      </c>
      <c r="Q130" s="62" t="e">
        <f aca="false">IF(Q129&gt;$F$1," ",IF(ISBLANK(R$8),IF(ISBLANK(R$7),Q129+Q128-Q127,Q129+7+Q127-Q129),Q129+7+Q126-Q129))</f>
        <v>#N/A</v>
      </c>
      <c r="R130" s="63" t="e">
        <f aca="false">Q130</f>
        <v>#N/A</v>
      </c>
      <c r="S130" s="64" t="str">
        <f aca="false">IFERROR(IF(_xlfn.IFNA(LOOKUP(Q130,Q$13:Q$60,$A$13:$A$60)="",ISERROR(LOOKUP(Q130,Q$13:Q$60,$A$13:$A$60)="")),_xlfn.IFS(WEEKDAY(R130,2)=LOOKUP(R$5,$AI$3:$AI$14,$AH$3:$AH$14),S$5,WEEKDAY(R130,2)=LOOKUP(R$6,$AI$3:$AI$14,$AH$3:$AH$14),S$6,WEEKDAY(R130,2)=LOOKUP(R$7,$AI$3:$AI$14,$AH$3:$AH$14),S$7,WEEKDAY(R130,2)=LOOKUP(R$8,$AI$3:$AI$14,$AH$3:$AH$14),S$8),LOOKUP(Q130,Q$13:Q$60,$A$13:$A$60)),"")</f>
        <v/>
      </c>
      <c r="T130" s="59" t="e">
        <f aca="false">IF(T129&gt;$F$1," ",IF(ISBLANK(U$8),IF(ISBLANK(U$7),T129+T128-T127,T129+7+T127-T129),T129+7+T126-T129))</f>
        <v>#N/A</v>
      </c>
      <c r="U130" s="60" t="e">
        <f aca="false">T130</f>
        <v>#N/A</v>
      </c>
      <c r="V130" s="61" t="str">
        <f aca="false">IFERROR(IF(_xlfn.IFNA(LOOKUP(T130,T$13:T$60,$A$13:$A$60)="",ISERROR(LOOKUP(T130,T$13:T$60,$A$13:$A$60)="")),_xlfn.IFS(WEEKDAY(U130,2)=LOOKUP(U$5,$W$3:$W$14,$V$3:$V$14),V$5,WEEKDAY(U130,2)=LOOKUP(U$6,$W$3:$W$14,$V$3:$V$14),V$6,WEEKDAY(U130,2)=LOOKUP(U$7,$W$3:$W$14,$V$3:$V$14),V$7,WEEKDAY(U130,2)=LOOKUP(U$8,$W$3:$W$14,$V$3:$V$14),V$8),LOOKUP(T130,T$13:T$60,$A$13:$A$60)),"")</f>
        <v/>
      </c>
      <c r="W130" s="62" t="e">
        <f aca="false">IF(W129&gt;$F$1," ",IF(ISBLANK(X$8),IF(ISBLANK(X$7),W129+W128-W127,W129+7+W127-W129),W129+7+W126-W129))</f>
        <v>#N/A</v>
      </c>
      <c r="X130" s="63" t="e">
        <f aca="false">W130</f>
        <v>#N/A</v>
      </c>
      <c r="Y130" s="64" t="str">
        <f aca="false">IFERROR(IF(_xlfn.IFNA(LOOKUP(W130,W$13:W$60,$A$13:$A$60)="",ISERROR(LOOKUP(W130,W$13:W$60,$A$13:$A$60)="")),_xlfn.IFS(WEEKDAY(X130,2)=LOOKUP(X$5,$W$3:$W$14,$V$3:$V$14),Y$5,WEEKDAY(X130,2)=LOOKUP(X$6,$W$3:$W$14,$V$3:$V$14),Y$6,WEEKDAY(X130,2)=LOOKUP(X$7,$W$3:$W$14,$V$3:$V$14),Y$7,WEEKDAY(X130,2)=LOOKUP(X$8,$W$3:$W$14,$V$3:$V$14),Y$8),LOOKUP(W130,W$13:W$60,$A$13:$A$60)),"")</f>
        <v/>
      </c>
      <c r="Z130" s="59" t="e">
        <f aca="false">IF(Z129&gt;$F$1," ",IF(ISBLANK(AA$8),IF(ISBLANK(AA$7),Z129+Z128-Z127,Z129+7+Z127-Z129),Z129+7+Z126-Z129))</f>
        <v>#N/A</v>
      </c>
      <c r="AA130" s="60" t="e">
        <f aca="false">Z130</f>
        <v>#N/A</v>
      </c>
      <c r="AB130" s="61" t="str">
        <f aca="false">IFERROR(IF(_xlfn.IFNA(LOOKUP(Z130,Z$13:Z$60,$A$13:$A$60)="",ISERROR(LOOKUP(Z130,Z$13:Z$60,$A$13:$A$60)="")),_xlfn.IFS(WEEKDAY(AA130,2)=LOOKUP(AA$5,$W$3:$W$14,$V$3:$V$14),AB$5,WEEKDAY(AA130,2)=LOOKUP(AA$6,$W$3:$W$14,$V$3:$V$14),AB$6,WEEKDAY(AA130,2)=LOOKUP(AA$7,$W$3:$W$14,$V$3:$V$14),AB$7,WEEKDAY(AA130,2)=LOOKUP(AA$8,$W$3:$W$14,$V$3:$V$14),AB$8),LOOKUP(Z130,Z$13:Z$60,$A$13:$A$60)),"")</f>
        <v/>
      </c>
      <c r="AC130" s="62" t="e">
        <f aca="false">IF(AC129&gt;$F$1," ",IF(ISBLANK(AD$8),IF(ISBLANK(AD$7),AC129+AC128-AC127,AC129+7+AC127-AC129),AC129+7+AC126-AC129))</f>
        <v>#N/A</v>
      </c>
      <c r="AD130" s="63" t="e">
        <f aca="false">AC130</f>
        <v>#N/A</v>
      </c>
      <c r="AE130" s="64" t="str">
        <f aca="false">IFERROR(IF(_xlfn.IFNA(LOOKUP(AC130,AC$13:AC$60,$A$13:$A$60)="",ISERROR(LOOKUP(AC130,AC$13:AC$60,$A$13:$A$60)="")),_xlfn.IFS(WEEKDAY(AD130,2)=LOOKUP(AD$5,$W$3:$W$14,$V$3:$V$14),AE$5,WEEKDAY(AD130,2)=LOOKUP(AD$6,$W$3:$W$14,$V$3:$V$14),AE$6,WEEKDAY(AD130,2)=LOOKUP(AD$7,$W$3:$W$14,$V$3:$V$14),AE$7,WEEKDAY(AD130,2)=LOOKUP(AD$8,$W$3:$W$14,$V$3:$V$14),AE$8),LOOKUP(AC130,AC$13:AC$60,$A$13:$A$60)),"")</f>
        <v/>
      </c>
      <c r="AH130" s="41"/>
    </row>
    <row r="131" customFormat="false" ht="14.65" hidden="false" customHeight="false" outlineLevel="0" collapsed="false">
      <c r="B131" s="59" t="str">
        <f aca="false">IF(B130&gt;$F$1," ",IF(ISBLANK(C$8),IF(ISBLANK(C$7),B130+B129-B128,B130+7+B128-B130),B130+7+B127-B130))</f>
        <v> </v>
      </c>
      <c r="C131" s="60" t="str">
        <f aca="false">B131</f>
        <v> </v>
      </c>
      <c r="D131" s="61" t="str">
        <f aca="false">IFERROR(IF(_xlfn.IFNA(LOOKUP(B131,B$13:B$60,$A$13:$A$60)="",ISERROR(LOOKUP(B131,B$13:B$60,$A$13:$A$60)="")),_xlfn.IFS(WEEKDAY(C131,2)=LOOKUP(C$5,$AI$3:$AI$14,$AH$3:$AH$14),D$5,WEEKDAY(C131,2)=LOOKUP(C$6,$AI$3:$AI$14,$AH$3:$AH$14),D$6,WEEKDAY(C131,2)=LOOKUP(C$7,$AI$3:$AI$14,$AH$3:$AH$14),D$7,WEEKDAY(C131,2)=LOOKUP(C$8,$AI$3:$AI$14,$AH$3:$AH$14),D$8),LOOKUP(B131,B$13:B$60,$A$13:$A$60)),"")</f>
        <v/>
      </c>
      <c r="E131" s="62" t="e">
        <f aca="false">IF(E130&gt;$F$1," ",IF(ISBLANK(F$8),IF(ISBLANK(F$7),E130+E129-E128,E130+7+E128-E130),E130+7+E127-E130))</f>
        <v>#N/A</v>
      </c>
      <c r="F131" s="63" t="e">
        <f aca="false">E131</f>
        <v>#N/A</v>
      </c>
      <c r="G131" s="64" t="str">
        <f aca="false">IFERROR(IF(_xlfn.IFNA(LOOKUP(E131,E$13:E$60,$A$13:$A$60)="",ISERROR(LOOKUP(E131,E$13:E$60,$A$13:$A$60)="")),_xlfn.IFS(WEEKDAY(F131,2)=LOOKUP(F$5,$AI$3:$AI$14,$AH$3:$AH$14),G$5,WEEKDAY(F131,2)=LOOKUP(F$6,$AI$3:$AI$14,$AH$3:$AH$14),G$6,WEEKDAY(F131,2)=LOOKUP(F$7,$AI$3:$AI$14,$AH$3:$AH$14),G$7,WEEKDAY(F131,2)=LOOKUP(F$8,$AI$3:$AI$14,$AH$3:$AH$14),G$8),LOOKUP(E131,E$13:E$60,$A$13:$A$60)),"")</f>
        <v/>
      </c>
      <c r="H131" s="59" t="e">
        <f aca="false">IF(H130&gt;$F$1," ",IF(ISBLANK(I$8),IF(ISBLANK(I$7),H130+H129-H128,H130+7+H128-H130),H130+7+H127-H130))</f>
        <v>#N/A</v>
      </c>
      <c r="I131" s="60" t="e">
        <f aca="false">H131</f>
        <v>#N/A</v>
      </c>
      <c r="J131" s="61" t="str">
        <f aca="false">IFERROR(IF(_xlfn.IFNA(LOOKUP(H131,H$13:H$60,$A$13:$A$60)="",ISERROR(LOOKUP(H131,H$13:H$60,$A$13:$A$60)="")),_xlfn.IFS(WEEKDAY(I131,2)=LOOKUP(I$5,$AI$3:$AI$14,$AH$3:$AH$14),J$5,WEEKDAY(I131,2)=LOOKUP(I$6,$AI$3:$AI$14,$AH$3:$AH$14),J$6,WEEKDAY(I131,2)=LOOKUP(I$7,$AI$3:$AI$14,$AH$3:$AH$14),J$7,WEEKDAY(I131,2)=LOOKUP(I$8,$AI$3:$AI$14,$AH$3:$AH$14),J$8),LOOKUP(H131,H$13:H$60,$A$13:$A$60)),"")</f>
        <v/>
      </c>
      <c r="K131" s="62" t="e">
        <f aca="false">IF(K130&gt;$F$1," ",IF(ISBLANK(L$8),IF(ISBLANK(L$7),K130+K129-K128,K130+7+K128-K130),K130+7+K127-K130))</f>
        <v>#N/A</v>
      </c>
      <c r="L131" s="63" t="e">
        <f aca="false">K131</f>
        <v>#N/A</v>
      </c>
      <c r="M131" s="64" t="str">
        <f aca="false">IFERROR(IF(_xlfn.IFNA(LOOKUP(K131,K$13:K$60,$A$13:$A$60)="",ISERROR(LOOKUP(K131,K$13:K$60,$A$13:$A$60)="")),_xlfn.IFS(WEEKDAY(L131,2)=LOOKUP(L$5,$AI$3:$AI$14,$AH$3:$AH$14),M$5,WEEKDAY(L131,2)=LOOKUP(L$6,$AI$3:$AI$14,$AH$3:$AH$14),M$6,WEEKDAY(L131,2)=LOOKUP(L$7,$AI$3:$AI$14,$AH$3:$AH$14),M$7,WEEKDAY(L131,2)=LOOKUP(L$8,$AI$3:$AI$14,$AH$3:$AH$14),M$8),LOOKUP(K131,K$13:K$60,$A$13:$A$60)),"")</f>
        <v/>
      </c>
      <c r="N131" s="59" t="e">
        <f aca="false">IF(N130&gt;$F$1," ",IF(ISBLANK(O$8),IF(ISBLANK(O$7),N130+N129-N128,N130+7+N128-N130),N130+7+N127-N130))</f>
        <v>#N/A</v>
      </c>
      <c r="O131" s="60" t="e">
        <f aca="false">N131</f>
        <v>#N/A</v>
      </c>
      <c r="P131" s="61" t="str">
        <f aca="false">IFERROR(IF(_xlfn.IFNA(LOOKUP(N131,N$13:N$60,$A$13:$A$60)="",ISERROR(LOOKUP(N131,N$13:N$60,$A$13:$A$60)="")),_xlfn.IFS(WEEKDAY(O131,2)=LOOKUP(O$5,$AI$3:$AI$14,$AH$3:$AH$14),P$5,WEEKDAY(O131,2)=LOOKUP(O$6,$AI$3:$AI$14,$AH$3:$AH$14),P$6,WEEKDAY(O131,2)=LOOKUP(O$7,$AI$3:$AI$14,$AH$3:$AH$14),P$7,WEEKDAY(O131,2)=LOOKUP(O$8,$AI$3:$AI$14,$AH$3:$AH$14),P$8),LOOKUP(N131,N$13:N$60,$A$13:$A$60)),"")</f>
        <v/>
      </c>
      <c r="Q131" s="62" t="e">
        <f aca="false">IF(Q130&gt;$F$1," ",IF(ISBLANK(R$8),IF(ISBLANK(R$7),Q130+Q129-Q128,Q130+7+Q128-Q130),Q130+7+Q127-Q130))</f>
        <v>#N/A</v>
      </c>
      <c r="R131" s="63" t="e">
        <f aca="false">Q131</f>
        <v>#N/A</v>
      </c>
      <c r="S131" s="64" t="str">
        <f aca="false">IFERROR(IF(_xlfn.IFNA(LOOKUP(Q131,Q$13:Q$60,$A$13:$A$60)="",ISERROR(LOOKUP(Q131,Q$13:Q$60,$A$13:$A$60)="")),_xlfn.IFS(WEEKDAY(R131,2)=LOOKUP(R$5,$AI$3:$AI$14,$AH$3:$AH$14),S$5,WEEKDAY(R131,2)=LOOKUP(R$6,$AI$3:$AI$14,$AH$3:$AH$14),S$6,WEEKDAY(R131,2)=LOOKUP(R$7,$AI$3:$AI$14,$AH$3:$AH$14),S$7,WEEKDAY(R131,2)=LOOKUP(R$8,$AI$3:$AI$14,$AH$3:$AH$14),S$8),LOOKUP(Q131,Q$13:Q$60,$A$13:$A$60)),"")</f>
        <v/>
      </c>
      <c r="T131" s="59" t="e">
        <f aca="false">IF(T130&gt;$F$1," ",IF(ISBLANK(U$8),IF(ISBLANK(U$7),T130+T129-T128,T130+7+T128-T130),T130+7+T127-T130))</f>
        <v>#N/A</v>
      </c>
      <c r="U131" s="60" t="e">
        <f aca="false">T131</f>
        <v>#N/A</v>
      </c>
      <c r="V131" s="61" t="str">
        <f aca="false">IFERROR(IF(_xlfn.IFNA(LOOKUP(T131,T$13:T$60,$A$13:$A$60)="",ISERROR(LOOKUP(T131,T$13:T$60,$A$13:$A$60)="")),_xlfn.IFS(WEEKDAY(U131,2)=LOOKUP(U$5,$W$3:$W$14,$V$3:$V$14),V$5,WEEKDAY(U131,2)=LOOKUP(U$6,$W$3:$W$14,$V$3:$V$14),V$6,WEEKDAY(U131,2)=LOOKUP(U$7,$W$3:$W$14,$V$3:$V$14),V$7,WEEKDAY(U131,2)=LOOKUP(U$8,$W$3:$W$14,$V$3:$V$14),V$8),LOOKUP(T131,T$13:T$60,$A$13:$A$60)),"")</f>
        <v/>
      </c>
      <c r="W131" s="62" t="e">
        <f aca="false">IF(W130&gt;$F$1," ",IF(ISBLANK(X$8),IF(ISBLANK(X$7),W130+W129-W128,W130+7+W128-W130),W130+7+W127-W130))</f>
        <v>#N/A</v>
      </c>
      <c r="X131" s="63" t="e">
        <f aca="false">W131</f>
        <v>#N/A</v>
      </c>
      <c r="Y131" s="64" t="str">
        <f aca="false">IFERROR(IF(_xlfn.IFNA(LOOKUP(W131,W$13:W$60,$A$13:$A$60)="",ISERROR(LOOKUP(W131,W$13:W$60,$A$13:$A$60)="")),_xlfn.IFS(WEEKDAY(X131,2)=LOOKUP(X$5,$W$3:$W$14,$V$3:$V$14),Y$5,WEEKDAY(X131,2)=LOOKUP(X$6,$W$3:$W$14,$V$3:$V$14),Y$6,WEEKDAY(X131,2)=LOOKUP(X$7,$W$3:$W$14,$V$3:$V$14),Y$7,WEEKDAY(X131,2)=LOOKUP(X$8,$W$3:$W$14,$V$3:$V$14),Y$8),LOOKUP(W131,W$13:W$60,$A$13:$A$60)),"")</f>
        <v/>
      </c>
      <c r="Z131" s="59" t="e">
        <f aca="false">IF(Z130&gt;$F$1," ",IF(ISBLANK(AA$8),IF(ISBLANK(AA$7),Z130+Z129-Z128,Z130+7+Z128-Z130),Z130+7+Z127-Z130))</f>
        <v>#N/A</v>
      </c>
      <c r="AA131" s="60" t="e">
        <f aca="false">Z131</f>
        <v>#N/A</v>
      </c>
      <c r="AB131" s="61" t="str">
        <f aca="false">IFERROR(IF(_xlfn.IFNA(LOOKUP(Z131,Z$13:Z$60,$A$13:$A$60)="",ISERROR(LOOKUP(Z131,Z$13:Z$60,$A$13:$A$60)="")),_xlfn.IFS(WEEKDAY(AA131,2)=LOOKUP(AA$5,$W$3:$W$14,$V$3:$V$14),AB$5,WEEKDAY(AA131,2)=LOOKUP(AA$6,$W$3:$W$14,$V$3:$V$14),AB$6,WEEKDAY(AA131,2)=LOOKUP(AA$7,$W$3:$W$14,$V$3:$V$14),AB$7,WEEKDAY(AA131,2)=LOOKUP(AA$8,$W$3:$W$14,$V$3:$V$14),AB$8),LOOKUP(Z131,Z$13:Z$60,$A$13:$A$60)),"")</f>
        <v/>
      </c>
      <c r="AC131" s="62" t="e">
        <f aca="false">IF(AC130&gt;$F$1," ",IF(ISBLANK(AD$8),IF(ISBLANK(AD$7),AC130+AC129-AC128,AC130+7+AC128-AC130),AC130+7+AC127-AC130))</f>
        <v>#N/A</v>
      </c>
      <c r="AD131" s="63" t="e">
        <f aca="false">AC131</f>
        <v>#N/A</v>
      </c>
      <c r="AE131" s="64" t="str">
        <f aca="false">IFERROR(IF(_xlfn.IFNA(LOOKUP(AC131,AC$13:AC$60,$A$13:$A$60)="",ISERROR(LOOKUP(AC131,AC$13:AC$60,$A$13:$A$60)="")),_xlfn.IFS(WEEKDAY(AD131,2)=LOOKUP(AD$5,$W$3:$W$14,$V$3:$V$14),AE$5,WEEKDAY(AD131,2)=LOOKUP(AD$6,$W$3:$W$14,$V$3:$V$14),AE$6,WEEKDAY(AD131,2)=LOOKUP(AD$7,$W$3:$W$14,$V$3:$V$14),AE$7,WEEKDAY(AD131,2)=LOOKUP(AD$8,$W$3:$W$14,$V$3:$V$14),AE$8),LOOKUP(AC131,AC$13:AC$60,$A$13:$A$60)),"")</f>
        <v/>
      </c>
      <c r="AH131" s="41"/>
    </row>
    <row r="132" customFormat="false" ht="14.65" hidden="false" customHeight="false" outlineLevel="0" collapsed="false">
      <c r="B132" s="59" t="str">
        <f aca="false">IF(B131&gt;$F$1," ",IF(ISBLANK(C$8),IF(ISBLANK(C$7),B131+B130-B129,B131+7+B129-B131),B131+7+B128-B131))</f>
        <v> </v>
      </c>
      <c r="C132" s="60" t="str">
        <f aca="false">B132</f>
        <v> </v>
      </c>
      <c r="D132" s="61" t="str">
        <f aca="false">IFERROR(IF(_xlfn.IFNA(LOOKUP(B132,B$13:B$60,$A$13:$A$60)="",ISERROR(LOOKUP(B132,B$13:B$60,$A$13:$A$60)="")),_xlfn.IFS(WEEKDAY(C132,2)=LOOKUP(C$5,$AI$3:$AI$14,$AH$3:$AH$14),D$5,WEEKDAY(C132,2)=LOOKUP(C$6,$AI$3:$AI$14,$AH$3:$AH$14),D$6,WEEKDAY(C132,2)=LOOKUP(C$7,$AI$3:$AI$14,$AH$3:$AH$14),D$7,WEEKDAY(C132,2)=LOOKUP(C$8,$AI$3:$AI$14,$AH$3:$AH$14),D$8),LOOKUP(B132,B$13:B$60,$A$13:$A$60)),"")</f>
        <v/>
      </c>
      <c r="E132" s="62" t="e">
        <f aca="false">IF(E131&gt;$F$1," ",IF(ISBLANK(F$8),IF(ISBLANK(F$7),E131+E130-E129,E131+7+E129-E131),E131+7+E128-E131))</f>
        <v>#N/A</v>
      </c>
      <c r="F132" s="63" t="e">
        <f aca="false">E132</f>
        <v>#N/A</v>
      </c>
      <c r="G132" s="64" t="str">
        <f aca="false">IFERROR(IF(_xlfn.IFNA(LOOKUP(E132,E$13:E$60,$A$13:$A$60)="",ISERROR(LOOKUP(E132,E$13:E$60,$A$13:$A$60)="")),_xlfn.IFS(WEEKDAY(F132,2)=LOOKUP(F$5,$AI$3:$AI$14,$AH$3:$AH$14),G$5,WEEKDAY(F132,2)=LOOKUP(F$6,$AI$3:$AI$14,$AH$3:$AH$14),G$6,WEEKDAY(F132,2)=LOOKUP(F$7,$AI$3:$AI$14,$AH$3:$AH$14),G$7,WEEKDAY(F132,2)=LOOKUP(F$8,$AI$3:$AI$14,$AH$3:$AH$14),G$8),LOOKUP(E132,E$13:E$60,$A$13:$A$60)),"")</f>
        <v/>
      </c>
      <c r="H132" s="59" t="e">
        <f aca="false">IF(H131&gt;$F$1," ",IF(ISBLANK(I$8),IF(ISBLANK(I$7),H131+H130-H129,H131+7+H129-H131),H131+7+H128-H131))</f>
        <v>#N/A</v>
      </c>
      <c r="I132" s="60" t="e">
        <f aca="false">H132</f>
        <v>#N/A</v>
      </c>
      <c r="J132" s="61" t="str">
        <f aca="false">IFERROR(IF(_xlfn.IFNA(LOOKUP(H132,H$13:H$60,$A$13:$A$60)="",ISERROR(LOOKUP(H132,H$13:H$60,$A$13:$A$60)="")),_xlfn.IFS(WEEKDAY(I132,2)=LOOKUP(I$5,$AI$3:$AI$14,$AH$3:$AH$14),J$5,WEEKDAY(I132,2)=LOOKUP(I$6,$AI$3:$AI$14,$AH$3:$AH$14),J$6,WEEKDAY(I132,2)=LOOKUP(I$7,$AI$3:$AI$14,$AH$3:$AH$14),J$7,WEEKDAY(I132,2)=LOOKUP(I$8,$AI$3:$AI$14,$AH$3:$AH$14),J$8),LOOKUP(H132,H$13:H$60,$A$13:$A$60)),"")</f>
        <v/>
      </c>
      <c r="K132" s="62" t="e">
        <f aca="false">IF(K131&gt;$F$1," ",IF(ISBLANK(L$8),IF(ISBLANK(L$7),K131+K130-K129,K131+7+K129-K131),K131+7+K128-K131))</f>
        <v>#N/A</v>
      </c>
      <c r="L132" s="63" t="e">
        <f aca="false">K132</f>
        <v>#N/A</v>
      </c>
      <c r="M132" s="64" t="str">
        <f aca="false">IFERROR(IF(_xlfn.IFNA(LOOKUP(K132,K$13:K$60,$A$13:$A$60)="",ISERROR(LOOKUP(K132,K$13:K$60,$A$13:$A$60)="")),_xlfn.IFS(WEEKDAY(L132,2)=LOOKUP(L$5,$AI$3:$AI$14,$AH$3:$AH$14),M$5,WEEKDAY(L132,2)=LOOKUP(L$6,$AI$3:$AI$14,$AH$3:$AH$14),M$6,WEEKDAY(L132,2)=LOOKUP(L$7,$AI$3:$AI$14,$AH$3:$AH$14),M$7,WEEKDAY(L132,2)=LOOKUP(L$8,$AI$3:$AI$14,$AH$3:$AH$14),M$8),LOOKUP(K132,K$13:K$60,$A$13:$A$60)),"")</f>
        <v/>
      </c>
      <c r="N132" s="59" t="e">
        <f aca="false">IF(N131&gt;$F$1," ",IF(ISBLANK(O$8),IF(ISBLANK(O$7),N131+N130-N129,N131+7+N129-N131),N131+7+N128-N131))</f>
        <v>#N/A</v>
      </c>
      <c r="O132" s="60" t="e">
        <f aca="false">N132</f>
        <v>#N/A</v>
      </c>
      <c r="P132" s="61" t="str">
        <f aca="false">IFERROR(IF(_xlfn.IFNA(LOOKUP(N132,N$13:N$60,$A$13:$A$60)="",ISERROR(LOOKUP(N132,N$13:N$60,$A$13:$A$60)="")),_xlfn.IFS(WEEKDAY(O132,2)=LOOKUP(O$5,$AI$3:$AI$14,$AH$3:$AH$14),P$5,WEEKDAY(O132,2)=LOOKUP(O$6,$AI$3:$AI$14,$AH$3:$AH$14),P$6,WEEKDAY(O132,2)=LOOKUP(O$7,$AI$3:$AI$14,$AH$3:$AH$14),P$7,WEEKDAY(O132,2)=LOOKUP(O$8,$AI$3:$AI$14,$AH$3:$AH$14),P$8),LOOKUP(N132,N$13:N$60,$A$13:$A$60)),"")</f>
        <v/>
      </c>
      <c r="Q132" s="62" t="e">
        <f aca="false">IF(Q131&gt;$F$1," ",IF(ISBLANK(R$8),IF(ISBLANK(R$7),Q131+Q130-Q129,Q131+7+Q129-Q131),Q131+7+Q128-Q131))</f>
        <v>#N/A</v>
      </c>
      <c r="R132" s="63" t="e">
        <f aca="false">Q132</f>
        <v>#N/A</v>
      </c>
      <c r="S132" s="64" t="str">
        <f aca="false">IFERROR(IF(_xlfn.IFNA(LOOKUP(Q132,Q$13:Q$60,$A$13:$A$60)="",ISERROR(LOOKUP(Q132,Q$13:Q$60,$A$13:$A$60)="")),_xlfn.IFS(WEEKDAY(R132,2)=LOOKUP(R$5,$AI$3:$AI$14,$AH$3:$AH$14),S$5,WEEKDAY(R132,2)=LOOKUP(R$6,$AI$3:$AI$14,$AH$3:$AH$14),S$6,WEEKDAY(R132,2)=LOOKUP(R$7,$AI$3:$AI$14,$AH$3:$AH$14),S$7,WEEKDAY(R132,2)=LOOKUP(R$8,$AI$3:$AI$14,$AH$3:$AH$14),S$8),LOOKUP(Q132,Q$13:Q$60,$A$13:$A$60)),"")</f>
        <v/>
      </c>
      <c r="T132" s="59" t="e">
        <f aca="false">IF(T131&gt;$F$1," ",IF(ISBLANK(U$8),IF(ISBLANK(U$7),T131+T130-T129,T131+7+T129-T131),T131+7+T128-T131))</f>
        <v>#N/A</v>
      </c>
      <c r="U132" s="60" t="e">
        <f aca="false">T132</f>
        <v>#N/A</v>
      </c>
      <c r="V132" s="61" t="str">
        <f aca="false">IFERROR(IF(_xlfn.IFNA(LOOKUP(T132,T$13:T$60,$A$13:$A$60)="",ISERROR(LOOKUP(T132,T$13:T$60,$A$13:$A$60)="")),_xlfn.IFS(WEEKDAY(U132,2)=LOOKUP(U$5,$W$3:$W$14,$V$3:$V$14),V$5,WEEKDAY(U132,2)=LOOKUP(U$6,$W$3:$W$14,$V$3:$V$14),V$6,WEEKDAY(U132,2)=LOOKUP(U$7,$W$3:$W$14,$V$3:$V$14),V$7,WEEKDAY(U132,2)=LOOKUP(U$8,$W$3:$W$14,$V$3:$V$14),V$8),LOOKUP(T132,T$13:T$60,$A$13:$A$60)),"")</f>
        <v/>
      </c>
      <c r="W132" s="62" t="e">
        <f aca="false">IF(W131&gt;$F$1," ",IF(ISBLANK(X$8),IF(ISBLANK(X$7),W131+W130-W129,W131+7+W129-W131),W131+7+W128-W131))</f>
        <v>#N/A</v>
      </c>
      <c r="X132" s="63" t="e">
        <f aca="false">W132</f>
        <v>#N/A</v>
      </c>
      <c r="Y132" s="64" t="str">
        <f aca="false">IFERROR(IF(_xlfn.IFNA(LOOKUP(W132,W$13:W$60,$A$13:$A$60)="",ISERROR(LOOKUP(W132,W$13:W$60,$A$13:$A$60)="")),_xlfn.IFS(WEEKDAY(X132,2)=LOOKUP(X$5,$W$3:$W$14,$V$3:$V$14),Y$5,WEEKDAY(X132,2)=LOOKUP(X$6,$W$3:$W$14,$V$3:$V$14),Y$6,WEEKDAY(X132,2)=LOOKUP(X$7,$W$3:$W$14,$V$3:$V$14),Y$7,WEEKDAY(X132,2)=LOOKUP(X$8,$W$3:$W$14,$V$3:$V$14),Y$8),LOOKUP(W132,W$13:W$60,$A$13:$A$60)),"")</f>
        <v/>
      </c>
      <c r="Z132" s="59" t="e">
        <f aca="false">IF(Z131&gt;$F$1," ",IF(ISBLANK(AA$8),IF(ISBLANK(AA$7),Z131+Z130-Z129,Z131+7+Z129-Z131),Z131+7+Z128-Z131))</f>
        <v>#N/A</v>
      </c>
      <c r="AA132" s="60" t="e">
        <f aca="false">Z132</f>
        <v>#N/A</v>
      </c>
      <c r="AB132" s="61" t="str">
        <f aca="false">IFERROR(IF(_xlfn.IFNA(LOOKUP(Z132,Z$13:Z$60,$A$13:$A$60)="",ISERROR(LOOKUP(Z132,Z$13:Z$60,$A$13:$A$60)="")),_xlfn.IFS(WEEKDAY(AA132,2)=LOOKUP(AA$5,$W$3:$W$14,$V$3:$V$14),AB$5,WEEKDAY(AA132,2)=LOOKUP(AA$6,$W$3:$W$14,$V$3:$V$14),AB$6,WEEKDAY(AA132,2)=LOOKUP(AA$7,$W$3:$W$14,$V$3:$V$14),AB$7,WEEKDAY(AA132,2)=LOOKUP(AA$8,$W$3:$W$14,$V$3:$V$14),AB$8),LOOKUP(Z132,Z$13:Z$60,$A$13:$A$60)),"")</f>
        <v/>
      </c>
      <c r="AC132" s="62" t="e">
        <f aca="false">IF(AC131&gt;$F$1," ",IF(ISBLANK(AD$8),IF(ISBLANK(AD$7),AC131+AC130-AC129,AC131+7+AC129-AC131),AC131+7+AC128-AC131))</f>
        <v>#N/A</v>
      </c>
      <c r="AD132" s="63" t="e">
        <f aca="false">AC132</f>
        <v>#N/A</v>
      </c>
      <c r="AE132" s="64" t="str">
        <f aca="false">IFERROR(IF(_xlfn.IFNA(LOOKUP(AC132,AC$13:AC$60,$A$13:$A$60)="",ISERROR(LOOKUP(AC132,AC$13:AC$60,$A$13:$A$60)="")),_xlfn.IFS(WEEKDAY(AD132,2)=LOOKUP(AD$5,$W$3:$W$14,$V$3:$V$14),AE$5,WEEKDAY(AD132,2)=LOOKUP(AD$6,$W$3:$W$14,$V$3:$V$14),AE$6,WEEKDAY(AD132,2)=LOOKUP(AD$7,$W$3:$W$14,$V$3:$V$14),AE$7,WEEKDAY(AD132,2)=LOOKUP(AD$8,$W$3:$W$14,$V$3:$V$14),AE$8),LOOKUP(AC132,AC$13:AC$60,$A$13:$A$60)),"")</f>
        <v/>
      </c>
      <c r="AH132" s="41"/>
    </row>
    <row r="133" customFormat="false" ht="14.65" hidden="false" customHeight="false" outlineLevel="0" collapsed="false">
      <c r="B133" s="59" t="str">
        <f aca="false">IF(B132&gt;$F$1," ",IF(ISBLANK(C$8),IF(ISBLANK(C$7),B132+B131-B130,B132+7+B130-B132),B132+7+B129-B132))</f>
        <v> </v>
      </c>
      <c r="C133" s="60" t="str">
        <f aca="false">B133</f>
        <v> </v>
      </c>
      <c r="D133" s="61" t="str">
        <f aca="false">IFERROR(IF(_xlfn.IFNA(LOOKUP(B133,B$13:B$60,$A$13:$A$60)="",ISERROR(LOOKUP(B133,B$13:B$60,$A$13:$A$60)="")),_xlfn.IFS(WEEKDAY(C133,2)=LOOKUP(C$5,$AI$3:$AI$14,$AH$3:$AH$14),D$5,WEEKDAY(C133,2)=LOOKUP(C$6,$AI$3:$AI$14,$AH$3:$AH$14),D$6,WEEKDAY(C133,2)=LOOKUP(C$7,$AI$3:$AI$14,$AH$3:$AH$14),D$7,WEEKDAY(C133,2)=LOOKUP(C$8,$AI$3:$AI$14,$AH$3:$AH$14),D$8),LOOKUP(B133,B$13:B$60,$A$13:$A$60)),"")</f>
        <v/>
      </c>
      <c r="E133" s="62" t="e">
        <f aca="false">IF(E132&gt;$F$1," ",IF(ISBLANK(F$8),IF(ISBLANK(F$7),E132+E131-E130,E132+7+E130-E132),E132+7+E129-E132))</f>
        <v>#N/A</v>
      </c>
      <c r="F133" s="63" t="e">
        <f aca="false">E133</f>
        <v>#N/A</v>
      </c>
      <c r="G133" s="64" t="str">
        <f aca="false">IFERROR(IF(_xlfn.IFNA(LOOKUP(E133,E$13:E$60,$A$13:$A$60)="",ISERROR(LOOKUP(E133,E$13:E$60,$A$13:$A$60)="")),_xlfn.IFS(WEEKDAY(F133,2)=LOOKUP(F$5,$AI$3:$AI$14,$AH$3:$AH$14),G$5,WEEKDAY(F133,2)=LOOKUP(F$6,$AI$3:$AI$14,$AH$3:$AH$14),G$6,WEEKDAY(F133,2)=LOOKUP(F$7,$AI$3:$AI$14,$AH$3:$AH$14),G$7,WEEKDAY(F133,2)=LOOKUP(F$8,$AI$3:$AI$14,$AH$3:$AH$14),G$8),LOOKUP(E133,E$13:E$60,$A$13:$A$60)),"")</f>
        <v/>
      </c>
      <c r="H133" s="59" t="e">
        <f aca="false">IF(H132&gt;$F$1," ",IF(ISBLANK(I$8),IF(ISBLANK(I$7),H132+H131-H130,H132+7+H130-H132),H132+7+H129-H132))</f>
        <v>#N/A</v>
      </c>
      <c r="I133" s="60" t="e">
        <f aca="false">H133</f>
        <v>#N/A</v>
      </c>
      <c r="J133" s="61" t="str">
        <f aca="false">IFERROR(IF(_xlfn.IFNA(LOOKUP(H133,H$13:H$60,$A$13:$A$60)="",ISERROR(LOOKUP(H133,H$13:H$60,$A$13:$A$60)="")),_xlfn.IFS(WEEKDAY(I133,2)=LOOKUP(I$5,$AI$3:$AI$14,$AH$3:$AH$14),J$5,WEEKDAY(I133,2)=LOOKUP(I$6,$AI$3:$AI$14,$AH$3:$AH$14),J$6,WEEKDAY(I133,2)=LOOKUP(I$7,$AI$3:$AI$14,$AH$3:$AH$14),J$7,WEEKDAY(I133,2)=LOOKUP(I$8,$AI$3:$AI$14,$AH$3:$AH$14),J$8),LOOKUP(H133,H$13:H$60,$A$13:$A$60)),"")</f>
        <v/>
      </c>
      <c r="K133" s="62" t="e">
        <f aca="false">IF(K132&gt;$F$1," ",IF(ISBLANK(L$8),IF(ISBLANK(L$7),K132+K131-K130,K132+7+K130-K132),K132+7+K129-K132))</f>
        <v>#N/A</v>
      </c>
      <c r="L133" s="63" t="e">
        <f aca="false">K133</f>
        <v>#N/A</v>
      </c>
      <c r="M133" s="64" t="str">
        <f aca="false">IFERROR(IF(_xlfn.IFNA(LOOKUP(K133,K$13:K$60,$A$13:$A$60)="",ISERROR(LOOKUP(K133,K$13:K$60,$A$13:$A$60)="")),_xlfn.IFS(WEEKDAY(L133,2)=LOOKUP(L$5,$AI$3:$AI$14,$AH$3:$AH$14),M$5,WEEKDAY(L133,2)=LOOKUP(L$6,$AI$3:$AI$14,$AH$3:$AH$14),M$6,WEEKDAY(L133,2)=LOOKUP(L$7,$AI$3:$AI$14,$AH$3:$AH$14),M$7,WEEKDAY(L133,2)=LOOKUP(L$8,$AI$3:$AI$14,$AH$3:$AH$14),M$8),LOOKUP(K133,K$13:K$60,$A$13:$A$60)),"")</f>
        <v/>
      </c>
      <c r="N133" s="59" t="e">
        <f aca="false">IF(N132&gt;$F$1," ",IF(ISBLANK(O$8),IF(ISBLANK(O$7),N132+N131-N130,N132+7+N130-N132),N132+7+N129-N132))</f>
        <v>#N/A</v>
      </c>
      <c r="O133" s="60" t="e">
        <f aca="false">N133</f>
        <v>#N/A</v>
      </c>
      <c r="P133" s="61" t="str">
        <f aca="false">IFERROR(IF(_xlfn.IFNA(LOOKUP(N133,N$13:N$60,$A$13:$A$60)="",ISERROR(LOOKUP(N133,N$13:N$60,$A$13:$A$60)="")),_xlfn.IFS(WEEKDAY(O133,2)=LOOKUP(O$5,$AI$3:$AI$14,$AH$3:$AH$14),P$5,WEEKDAY(O133,2)=LOOKUP(O$6,$AI$3:$AI$14,$AH$3:$AH$14),P$6,WEEKDAY(O133,2)=LOOKUP(O$7,$AI$3:$AI$14,$AH$3:$AH$14),P$7,WEEKDAY(O133,2)=LOOKUP(O$8,$AI$3:$AI$14,$AH$3:$AH$14),P$8),LOOKUP(N133,N$13:N$60,$A$13:$A$60)),"")</f>
        <v/>
      </c>
      <c r="Q133" s="62" t="e">
        <f aca="false">IF(Q132&gt;$F$1," ",IF(ISBLANK(R$8),IF(ISBLANK(R$7),Q132+Q131-Q130,Q132+7+Q130-Q132),Q132+7+Q129-Q132))</f>
        <v>#N/A</v>
      </c>
      <c r="R133" s="63" t="e">
        <f aca="false">Q133</f>
        <v>#N/A</v>
      </c>
      <c r="S133" s="64" t="str">
        <f aca="false">IFERROR(IF(_xlfn.IFNA(LOOKUP(Q133,Q$13:Q$60,$A$13:$A$60)="",ISERROR(LOOKUP(Q133,Q$13:Q$60,$A$13:$A$60)="")),_xlfn.IFS(WEEKDAY(R133,2)=LOOKUP(R$5,$AI$3:$AI$14,$AH$3:$AH$14),S$5,WEEKDAY(R133,2)=LOOKUP(R$6,$AI$3:$AI$14,$AH$3:$AH$14),S$6,WEEKDAY(R133,2)=LOOKUP(R$7,$AI$3:$AI$14,$AH$3:$AH$14),S$7,WEEKDAY(R133,2)=LOOKUP(R$8,$AI$3:$AI$14,$AH$3:$AH$14),S$8),LOOKUP(Q133,Q$13:Q$60,$A$13:$A$60)),"")</f>
        <v/>
      </c>
      <c r="T133" s="59" t="e">
        <f aca="false">IF(T132&gt;$F$1," ",IF(ISBLANK(U$8),IF(ISBLANK(U$7),T132+T131-T130,T132+7+T130-T132),T132+7+T129-T132))</f>
        <v>#N/A</v>
      </c>
      <c r="U133" s="60" t="e">
        <f aca="false">T133</f>
        <v>#N/A</v>
      </c>
      <c r="V133" s="61" t="str">
        <f aca="false">IFERROR(IF(_xlfn.IFNA(LOOKUP(T133,T$13:T$60,$A$13:$A$60)="",ISERROR(LOOKUP(T133,T$13:T$60,$A$13:$A$60)="")),_xlfn.IFS(WEEKDAY(U133,2)=LOOKUP(U$5,$W$3:$W$14,$V$3:$V$14),V$5,WEEKDAY(U133,2)=LOOKUP(U$6,$W$3:$W$14,$V$3:$V$14),V$6,WEEKDAY(U133,2)=LOOKUP(U$7,$W$3:$W$14,$V$3:$V$14),V$7,WEEKDAY(U133,2)=LOOKUP(U$8,$W$3:$W$14,$V$3:$V$14),V$8),LOOKUP(T133,T$13:T$60,$A$13:$A$60)),"")</f>
        <v/>
      </c>
      <c r="W133" s="62" t="e">
        <f aca="false">IF(W132&gt;$F$1," ",IF(ISBLANK(X$8),IF(ISBLANK(X$7),W132+W131-W130,W132+7+W130-W132),W132+7+W129-W132))</f>
        <v>#N/A</v>
      </c>
      <c r="X133" s="63" t="e">
        <f aca="false">W133</f>
        <v>#N/A</v>
      </c>
      <c r="Y133" s="64" t="str">
        <f aca="false">IFERROR(IF(_xlfn.IFNA(LOOKUP(W133,W$13:W$60,$A$13:$A$60)="",ISERROR(LOOKUP(W133,W$13:W$60,$A$13:$A$60)="")),_xlfn.IFS(WEEKDAY(X133,2)=LOOKUP(X$5,$W$3:$W$14,$V$3:$V$14),Y$5,WEEKDAY(X133,2)=LOOKUP(X$6,$W$3:$W$14,$V$3:$V$14),Y$6,WEEKDAY(X133,2)=LOOKUP(X$7,$W$3:$W$14,$V$3:$V$14),Y$7,WEEKDAY(X133,2)=LOOKUP(X$8,$W$3:$W$14,$V$3:$V$14),Y$8),LOOKUP(W133,W$13:W$60,$A$13:$A$60)),"")</f>
        <v/>
      </c>
      <c r="Z133" s="59" t="e">
        <f aca="false">IF(Z132&gt;$F$1," ",IF(ISBLANK(AA$8),IF(ISBLANK(AA$7),Z132+Z131-Z130,Z132+7+Z130-Z132),Z132+7+Z129-Z132))</f>
        <v>#N/A</v>
      </c>
      <c r="AA133" s="60" t="e">
        <f aca="false">Z133</f>
        <v>#N/A</v>
      </c>
      <c r="AB133" s="61" t="str">
        <f aca="false">IFERROR(IF(_xlfn.IFNA(LOOKUP(Z133,Z$13:Z$60,$A$13:$A$60)="",ISERROR(LOOKUP(Z133,Z$13:Z$60,$A$13:$A$60)="")),_xlfn.IFS(WEEKDAY(AA133,2)=LOOKUP(AA$5,$W$3:$W$14,$V$3:$V$14),AB$5,WEEKDAY(AA133,2)=LOOKUP(AA$6,$W$3:$W$14,$V$3:$V$14),AB$6,WEEKDAY(AA133,2)=LOOKUP(AA$7,$W$3:$W$14,$V$3:$V$14),AB$7,WEEKDAY(AA133,2)=LOOKUP(AA$8,$W$3:$W$14,$V$3:$V$14),AB$8),LOOKUP(Z133,Z$13:Z$60,$A$13:$A$60)),"")</f>
        <v/>
      </c>
      <c r="AC133" s="62" t="e">
        <f aca="false">IF(AC132&gt;$F$1," ",IF(ISBLANK(AD$8),IF(ISBLANK(AD$7),AC132+AC131-AC130,AC132+7+AC130-AC132),AC132+7+AC129-AC132))</f>
        <v>#N/A</v>
      </c>
      <c r="AD133" s="63" t="e">
        <f aca="false">AC133</f>
        <v>#N/A</v>
      </c>
      <c r="AE133" s="64" t="str">
        <f aca="false">IFERROR(IF(_xlfn.IFNA(LOOKUP(AC133,AC$13:AC$60,$A$13:$A$60)="",ISERROR(LOOKUP(AC133,AC$13:AC$60,$A$13:$A$60)="")),_xlfn.IFS(WEEKDAY(AD133,2)=LOOKUP(AD$5,$W$3:$W$14,$V$3:$V$14),AE$5,WEEKDAY(AD133,2)=LOOKUP(AD$6,$W$3:$W$14,$V$3:$V$14),AE$6,WEEKDAY(AD133,2)=LOOKUP(AD$7,$W$3:$W$14,$V$3:$V$14),AE$7,WEEKDAY(AD133,2)=LOOKUP(AD$8,$W$3:$W$14,$V$3:$V$14),AE$8),LOOKUP(AC133,AC$13:AC$60,$A$13:$A$60)),"")</f>
        <v/>
      </c>
      <c r="AH133" s="41"/>
    </row>
    <row r="134" customFormat="false" ht="14.65" hidden="false" customHeight="false" outlineLevel="0" collapsed="false">
      <c r="B134" s="59" t="str">
        <f aca="false">IF(B133&gt;$F$1," ",IF(ISBLANK(C$8),IF(ISBLANK(C$7),B133+B132-B131,B133+7+B131-B133),B133+7+B130-B133))</f>
        <v> </v>
      </c>
      <c r="C134" s="60" t="str">
        <f aca="false">B134</f>
        <v> </v>
      </c>
      <c r="D134" s="61" t="str">
        <f aca="false">IFERROR(IF(_xlfn.IFNA(LOOKUP(B134,B$13:B$60,$A$13:$A$60)="",ISERROR(LOOKUP(B134,B$13:B$60,$A$13:$A$60)="")),_xlfn.IFS(WEEKDAY(C134,2)=LOOKUP(C$5,$AI$3:$AI$14,$AH$3:$AH$14),D$5,WEEKDAY(C134,2)=LOOKUP(C$6,$AI$3:$AI$14,$AH$3:$AH$14),D$6,WEEKDAY(C134,2)=LOOKUP(C$7,$AI$3:$AI$14,$AH$3:$AH$14),D$7,WEEKDAY(C134,2)=LOOKUP(C$8,$AI$3:$AI$14,$AH$3:$AH$14),D$8),LOOKUP(B134,B$13:B$60,$A$13:$A$60)),"")</f>
        <v/>
      </c>
      <c r="E134" s="62" t="e">
        <f aca="false">IF(E133&gt;$F$1," ",IF(ISBLANK(F$8),IF(ISBLANK(F$7),E133+E132-E131,E133+7+E131-E133),E133+7+E130-E133))</f>
        <v>#N/A</v>
      </c>
      <c r="F134" s="63" t="e">
        <f aca="false">E134</f>
        <v>#N/A</v>
      </c>
      <c r="G134" s="64" t="str">
        <f aca="false">IFERROR(IF(_xlfn.IFNA(LOOKUP(E134,E$13:E$60,$A$13:$A$60)="",ISERROR(LOOKUP(E134,E$13:E$60,$A$13:$A$60)="")),_xlfn.IFS(WEEKDAY(F134,2)=LOOKUP(F$5,$AI$3:$AI$14,$AH$3:$AH$14),G$5,WEEKDAY(F134,2)=LOOKUP(F$6,$AI$3:$AI$14,$AH$3:$AH$14),G$6,WEEKDAY(F134,2)=LOOKUP(F$7,$AI$3:$AI$14,$AH$3:$AH$14),G$7,WEEKDAY(F134,2)=LOOKUP(F$8,$AI$3:$AI$14,$AH$3:$AH$14),G$8),LOOKUP(E134,E$13:E$60,$A$13:$A$60)),"")</f>
        <v/>
      </c>
      <c r="H134" s="59" t="e">
        <f aca="false">IF(H133&gt;$F$1," ",IF(ISBLANK(I$8),IF(ISBLANK(I$7),H133+H132-H131,H133+7+H131-H133),H133+7+H130-H133))</f>
        <v>#N/A</v>
      </c>
      <c r="I134" s="60" t="e">
        <f aca="false">H134</f>
        <v>#N/A</v>
      </c>
      <c r="J134" s="61" t="str">
        <f aca="false">IFERROR(IF(_xlfn.IFNA(LOOKUP(H134,H$13:H$60,$A$13:$A$60)="",ISERROR(LOOKUP(H134,H$13:H$60,$A$13:$A$60)="")),_xlfn.IFS(WEEKDAY(I134,2)=LOOKUP(I$5,$AI$3:$AI$14,$AH$3:$AH$14),J$5,WEEKDAY(I134,2)=LOOKUP(I$6,$AI$3:$AI$14,$AH$3:$AH$14),J$6,WEEKDAY(I134,2)=LOOKUP(I$7,$AI$3:$AI$14,$AH$3:$AH$14),J$7,WEEKDAY(I134,2)=LOOKUP(I$8,$AI$3:$AI$14,$AH$3:$AH$14),J$8),LOOKUP(H134,H$13:H$60,$A$13:$A$60)),"")</f>
        <v/>
      </c>
      <c r="K134" s="62" t="e">
        <f aca="false">IF(K133&gt;$F$1," ",IF(ISBLANK(L$8),IF(ISBLANK(L$7),K133+K132-K131,K133+7+K131-K133),K133+7+K130-K133))</f>
        <v>#N/A</v>
      </c>
      <c r="L134" s="63" t="e">
        <f aca="false">K134</f>
        <v>#N/A</v>
      </c>
      <c r="M134" s="64" t="str">
        <f aca="false">IFERROR(IF(_xlfn.IFNA(LOOKUP(K134,K$13:K$60,$A$13:$A$60)="",ISERROR(LOOKUP(K134,K$13:K$60,$A$13:$A$60)="")),_xlfn.IFS(WEEKDAY(L134,2)=LOOKUP(L$5,$AI$3:$AI$14,$AH$3:$AH$14),M$5,WEEKDAY(L134,2)=LOOKUP(L$6,$AI$3:$AI$14,$AH$3:$AH$14),M$6,WEEKDAY(L134,2)=LOOKUP(L$7,$AI$3:$AI$14,$AH$3:$AH$14),M$7,WEEKDAY(L134,2)=LOOKUP(L$8,$AI$3:$AI$14,$AH$3:$AH$14),M$8),LOOKUP(K134,K$13:K$60,$A$13:$A$60)),"")</f>
        <v/>
      </c>
      <c r="N134" s="59" t="e">
        <f aca="false">IF(N133&gt;$F$1," ",IF(ISBLANK(O$8),IF(ISBLANK(O$7),N133+N132-N131,N133+7+N131-N133),N133+7+N130-N133))</f>
        <v>#N/A</v>
      </c>
      <c r="O134" s="60" t="e">
        <f aca="false">N134</f>
        <v>#N/A</v>
      </c>
      <c r="P134" s="61" t="str">
        <f aca="false">IFERROR(IF(_xlfn.IFNA(LOOKUP(N134,N$13:N$60,$A$13:$A$60)="",ISERROR(LOOKUP(N134,N$13:N$60,$A$13:$A$60)="")),_xlfn.IFS(WEEKDAY(O134,2)=LOOKUP(O$5,$AI$3:$AI$14,$AH$3:$AH$14),P$5,WEEKDAY(O134,2)=LOOKUP(O$6,$AI$3:$AI$14,$AH$3:$AH$14),P$6,WEEKDAY(O134,2)=LOOKUP(O$7,$AI$3:$AI$14,$AH$3:$AH$14),P$7,WEEKDAY(O134,2)=LOOKUP(O$8,$AI$3:$AI$14,$AH$3:$AH$14),P$8),LOOKUP(N134,N$13:N$60,$A$13:$A$60)),"")</f>
        <v/>
      </c>
      <c r="Q134" s="62" t="e">
        <f aca="false">IF(Q133&gt;$F$1," ",IF(ISBLANK(R$8),IF(ISBLANK(R$7),Q133+Q132-Q131,Q133+7+Q131-Q133),Q133+7+Q130-Q133))</f>
        <v>#N/A</v>
      </c>
      <c r="R134" s="63" t="e">
        <f aca="false">Q134</f>
        <v>#N/A</v>
      </c>
      <c r="S134" s="64" t="str">
        <f aca="false">IFERROR(IF(_xlfn.IFNA(LOOKUP(Q134,Q$13:Q$60,$A$13:$A$60)="",ISERROR(LOOKUP(Q134,Q$13:Q$60,$A$13:$A$60)="")),_xlfn.IFS(WEEKDAY(R134,2)=LOOKUP(R$5,$AI$3:$AI$14,$AH$3:$AH$14),S$5,WEEKDAY(R134,2)=LOOKUP(R$6,$AI$3:$AI$14,$AH$3:$AH$14),S$6,WEEKDAY(R134,2)=LOOKUP(R$7,$AI$3:$AI$14,$AH$3:$AH$14),S$7,WEEKDAY(R134,2)=LOOKUP(R$8,$AI$3:$AI$14,$AH$3:$AH$14),S$8),LOOKUP(Q134,Q$13:Q$60,$A$13:$A$60)),"")</f>
        <v/>
      </c>
      <c r="T134" s="59" t="e">
        <f aca="false">IF(T133&gt;$F$1," ",IF(ISBLANK(U$8),IF(ISBLANK(U$7),T133+T132-T131,T133+7+T131-T133),T133+7+T130-T133))</f>
        <v>#N/A</v>
      </c>
      <c r="U134" s="60" t="e">
        <f aca="false">T134</f>
        <v>#N/A</v>
      </c>
      <c r="V134" s="61" t="str">
        <f aca="false">IFERROR(IF(_xlfn.IFNA(LOOKUP(T134,T$13:T$60,$A$13:$A$60)="",ISERROR(LOOKUP(T134,T$13:T$60,$A$13:$A$60)="")),_xlfn.IFS(WEEKDAY(U134,2)=LOOKUP(U$5,$W$3:$W$14,$V$3:$V$14),V$5,WEEKDAY(U134,2)=LOOKUP(U$6,$W$3:$W$14,$V$3:$V$14),V$6,WEEKDAY(U134,2)=LOOKUP(U$7,$W$3:$W$14,$V$3:$V$14),V$7,WEEKDAY(U134,2)=LOOKUP(U$8,$W$3:$W$14,$V$3:$V$14),V$8),LOOKUP(T134,T$13:T$60,$A$13:$A$60)),"")</f>
        <v/>
      </c>
      <c r="W134" s="62" t="e">
        <f aca="false">IF(W133&gt;$F$1," ",IF(ISBLANK(X$8),IF(ISBLANK(X$7),W133+W132-W131,W133+7+W131-W133),W133+7+W130-W133))</f>
        <v>#N/A</v>
      </c>
      <c r="X134" s="63" t="e">
        <f aca="false">W134</f>
        <v>#N/A</v>
      </c>
      <c r="Y134" s="64" t="str">
        <f aca="false">IFERROR(IF(_xlfn.IFNA(LOOKUP(W134,W$13:W$60,$A$13:$A$60)="",ISERROR(LOOKUP(W134,W$13:W$60,$A$13:$A$60)="")),_xlfn.IFS(WEEKDAY(X134,2)=LOOKUP(X$5,$W$3:$W$14,$V$3:$V$14),Y$5,WEEKDAY(X134,2)=LOOKUP(X$6,$W$3:$W$14,$V$3:$V$14),Y$6,WEEKDAY(X134,2)=LOOKUP(X$7,$W$3:$W$14,$V$3:$V$14),Y$7,WEEKDAY(X134,2)=LOOKUP(X$8,$W$3:$W$14,$V$3:$V$14),Y$8),LOOKUP(W134,W$13:W$60,$A$13:$A$60)),"")</f>
        <v/>
      </c>
      <c r="Z134" s="59" t="e">
        <f aca="false">IF(Z133&gt;$F$1," ",IF(ISBLANK(AA$8),IF(ISBLANK(AA$7),Z133+Z132-Z131,Z133+7+Z131-Z133),Z133+7+Z130-Z133))</f>
        <v>#N/A</v>
      </c>
      <c r="AA134" s="60" t="e">
        <f aca="false">Z134</f>
        <v>#N/A</v>
      </c>
      <c r="AB134" s="61" t="str">
        <f aca="false">IFERROR(IF(_xlfn.IFNA(LOOKUP(Z134,Z$13:Z$60,$A$13:$A$60)="",ISERROR(LOOKUP(Z134,Z$13:Z$60,$A$13:$A$60)="")),_xlfn.IFS(WEEKDAY(AA134,2)=LOOKUP(AA$5,$W$3:$W$14,$V$3:$V$14),AB$5,WEEKDAY(AA134,2)=LOOKUP(AA$6,$W$3:$W$14,$V$3:$V$14),AB$6,WEEKDAY(AA134,2)=LOOKUP(AA$7,$W$3:$W$14,$V$3:$V$14),AB$7,WEEKDAY(AA134,2)=LOOKUP(AA$8,$W$3:$W$14,$V$3:$V$14),AB$8),LOOKUP(Z134,Z$13:Z$60,$A$13:$A$60)),"")</f>
        <v/>
      </c>
      <c r="AC134" s="62" t="e">
        <f aca="false">IF(AC133&gt;$F$1," ",IF(ISBLANK(AD$8),IF(ISBLANK(AD$7),AC133+AC132-AC131,AC133+7+AC131-AC133),AC133+7+AC130-AC133))</f>
        <v>#N/A</v>
      </c>
      <c r="AD134" s="63" t="e">
        <f aca="false">AC134</f>
        <v>#N/A</v>
      </c>
      <c r="AE134" s="64" t="str">
        <f aca="false">IFERROR(IF(_xlfn.IFNA(LOOKUP(AC134,AC$13:AC$60,$A$13:$A$60)="",ISERROR(LOOKUP(AC134,AC$13:AC$60,$A$13:$A$60)="")),_xlfn.IFS(WEEKDAY(AD134,2)=LOOKUP(AD$5,$W$3:$W$14,$V$3:$V$14),AE$5,WEEKDAY(AD134,2)=LOOKUP(AD$6,$W$3:$W$14,$V$3:$V$14),AE$6,WEEKDAY(AD134,2)=LOOKUP(AD$7,$W$3:$W$14,$V$3:$V$14),AE$7,WEEKDAY(AD134,2)=LOOKUP(AD$8,$W$3:$W$14,$V$3:$V$14),AE$8),LOOKUP(AC134,AC$13:AC$60,$A$13:$A$60)),"")</f>
        <v/>
      </c>
      <c r="AH134" s="41"/>
    </row>
    <row r="135" customFormat="false" ht="14.65" hidden="false" customHeight="false" outlineLevel="0" collapsed="false">
      <c r="B135" s="59" t="str">
        <f aca="false">IF(B134&gt;$F$1," ",IF(ISBLANK(C$8),IF(ISBLANK(C$7),B134+B133-B132,B134+7+B132-B134),B134+7+B131-B134))</f>
        <v> </v>
      </c>
      <c r="C135" s="60" t="str">
        <f aca="false">B135</f>
        <v> </v>
      </c>
      <c r="D135" s="61" t="str">
        <f aca="false">IFERROR(IF(_xlfn.IFNA(LOOKUP(B135,B$13:B$60,$A$13:$A$60)="",ISERROR(LOOKUP(B135,B$13:B$60,$A$13:$A$60)="")),_xlfn.IFS(WEEKDAY(C135,2)=LOOKUP(C$5,$AI$3:$AI$14,$AH$3:$AH$14),D$5,WEEKDAY(C135,2)=LOOKUP(C$6,$AI$3:$AI$14,$AH$3:$AH$14),D$6,WEEKDAY(C135,2)=LOOKUP(C$7,$AI$3:$AI$14,$AH$3:$AH$14),D$7,WEEKDAY(C135,2)=LOOKUP(C$8,$AI$3:$AI$14,$AH$3:$AH$14),D$8),LOOKUP(B135,B$13:B$60,$A$13:$A$60)),"")</f>
        <v/>
      </c>
      <c r="E135" s="62" t="e">
        <f aca="false">IF(E134&gt;$F$1," ",IF(ISBLANK(F$8),IF(ISBLANK(F$7),E134+E133-E132,E134+7+E132-E134),E134+7+E131-E134))</f>
        <v>#N/A</v>
      </c>
      <c r="F135" s="63" t="e">
        <f aca="false">E135</f>
        <v>#N/A</v>
      </c>
      <c r="G135" s="64" t="str">
        <f aca="false">IFERROR(IF(_xlfn.IFNA(LOOKUP(E135,E$13:E$60,$A$13:$A$60)="",ISERROR(LOOKUP(E135,E$13:E$60,$A$13:$A$60)="")),_xlfn.IFS(WEEKDAY(F135,2)=LOOKUP(F$5,$AI$3:$AI$14,$AH$3:$AH$14),G$5,WEEKDAY(F135,2)=LOOKUP(F$6,$AI$3:$AI$14,$AH$3:$AH$14),G$6,WEEKDAY(F135,2)=LOOKUP(F$7,$AI$3:$AI$14,$AH$3:$AH$14),G$7,WEEKDAY(F135,2)=LOOKUP(F$8,$AI$3:$AI$14,$AH$3:$AH$14),G$8),LOOKUP(E135,E$13:E$60,$A$13:$A$60)),"")</f>
        <v/>
      </c>
      <c r="H135" s="59" t="e">
        <f aca="false">IF(H134&gt;$F$1," ",IF(ISBLANK(I$8),IF(ISBLANK(I$7),H134+H133-H132,H134+7+H132-H134),H134+7+H131-H134))</f>
        <v>#N/A</v>
      </c>
      <c r="I135" s="60" t="e">
        <f aca="false">H135</f>
        <v>#N/A</v>
      </c>
      <c r="J135" s="61" t="str">
        <f aca="false">IFERROR(IF(_xlfn.IFNA(LOOKUP(H135,H$13:H$60,$A$13:$A$60)="",ISERROR(LOOKUP(H135,H$13:H$60,$A$13:$A$60)="")),_xlfn.IFS(WEEKDAY(I135,2)=LOOKUP(I$5,$AI$3:$AI$14,$AH$3:$AH$14),J$5,WEEKDAY(I135,2)=LOOKUP(I$6,$AI$3:$AI$14,$AH$3:$AH$14),J$6,WEEKDAY(I135,2)=LOOKUP(I$7,$AI$3:$AI$14,$AH$3:$AH$14),J$7,WEEKDAY(I135,2)=LOOKUP(I$8,$AI$3:$AI$14,$AH$3:$AH$14),J$8),LOOKUP(H135,H$13:H$60,$A$13:$A$60)),"")</f>
        <v/>
      </c>
      <c r="K135" s="62" t="e">
        <f aca="false">IF(K134&gt;$F$1," ",IF(ISBLANK(L$8),IF(ISBLANK(L$7),K134+K133-K132,K134+7+K132-K134),K134+7+K131-K134))</f>
        <v>#N/A</v>
      </c>
      <c r="L135" s="63" t="e">
        <f aca="false">K135</f>
        <v>#N/A</v>
      </c>
      <c r="M135" s="64" t="str">
        <f aca="false">IFERROR(IF(_xlfn.IFNA(LOOKUP(K135,K$13:K$60,$A$13:$A$60)="",ISERROR(LOOKUP(K135,K$13:K$60,$A$13:$A$60)="")),_xlfn.IFS(WEEKDAY(L135,2)=LOOKUP(L$5,$AI$3:$AI$14,$AH$3:$AH$14),M$5,WEEKDAY(L135,2)=LOOKUP(L$6,$AI$3:$AI$14,$AH$3:$AH$14),M$6,WEEKDAY(L135,2)=LOOKUP(L$7,$AI$3:$AI$14,$AH$3:$AH$14),M$7,WEEKDAY(L135,2)=LOOKUP(L$8,$AI$3:$AI$14,$AH$3:$AH$14),M$8),LOOKUP(K135,K$13:K$60,$A$13:$A$60)),"")</f>
        <v/>
      </c>
      <c r="N135" s="59" t="e">
        <f aca="false">IF(N134&gt;$F$1," ",IF(ISBLANK(O$8),IF(ISBLANK(O$7),N134+N133-N132,N134+7+N132-N134),N134+7+N131-N134))</f>
        <v>#N/A</v>
      </c>
      <c r="O135" s="60" t="e">
        <f aca="false">N135</f>
        <v>#N/A</v>
      </c>
      <c r="P135" s="61" t="str">
        <f aca="false">IFERROR(IF(_xlfn.IFNA(LOOKUP(N135,N$13:N$60,$A$13:$A$60)="",ISERROR(LOOKUP(N135,N$13:N$60,$A$13:$A$60)="")),_xlfn.IFS(WEEKDAY(O135,2)=LOOKUP(O$5,$AI$3:$AI$14,$AH$3:$AH$14),P$5,WEEKDAY(O135,2)=LOOKUP(O$6,$AI$3:$AI$14,$AH$3:$AH$14),P$6,WEEKDAY(O135,2)=LOOKUP(O$7,$AI$3:$AI$14,$AH$3:$AH$14),P$7,WEEKDAY(O135,2)=LOOKUP(O$8,$AI$3:$AI$14,$AH$3:$AH$14),P$8),LOOKUP(N135,N$13:N$60,$A$13:$A$60)),"")</f>
        <v/>
      </c>
      <c r="Q135" s="62" t="e">
        <f aca="false">IF(Q134&gt;$F$1," ",IF(ISBLANK(R$8),IF(ISBLANK(R$7),Q134+Q133-Q132,Q134+7+Q132-Q134),Q134+7+Q131-Q134))</f>
        <v>#N/A</v>
      </c>
      <c r="R135" s="63" t="e">
        <f aca="false">Q135</f>
        <v>#N/A</v>
      </c>
      <c r="S135" s="64" t="str">
        <f aca="false">IFERROR(IF(_xlfn.IFNA(LOOKUP(Q135,Q$13:Q$60,$A$13:$A$60)="",ISERROR(LOOKUP(Q135,Q$13:Q$60,$A$13:$A$60)="")),_xlfn.IFS(WEEKDAY(R135,2)=LOOKUP(R$5,$AI$3:$AI$14,$AH$3:$AH$14),S$5,WEEKDAY(R135,2)=LOOKUP(R$6,$AI$3:$AI$14,$AH$3:$AH$14),S$6,WEEKDAY(R135,2)=LOOKUP(R$7,$AI$3:$AI$14,$AH$3:$AH$14),S$7,WEEKDAY(R135,2)=LOOKUP(R$8,$AI$3:$AI$14,$AH$3:$AH$14),S$8),LOOKUP(Q135,Q$13:Q$60,$A$13:$A$60)),"")</f>
        <v/>
      </c>
      <c r="T135" s="59" t="e">
        <f aca="false">IF(T134&gt;$F$1," ",IF(ISBLANK(U$8),IF(ISBLANK(U$7),T134+T133-T132,T134+7+T132-T134),T134+7+T131-T134))</f>
        <v>#N/A</v>
      </c>
      <c r="U135" s="60" t="e">
        <f aca="false">T135</f>
        <v>#N/A</v>
      </c>
      <c r="V135" s="61" t="str">
        <f aca="false">IFERROR(IF(_xlfn.IFNA(LOOKUP(T135,T$13:T$60,$A$13:$A$60)="",ISERROR(LOOKUP(T135,T$13:T$60,$A$13:$A$60)="")),_xlfn.IFS(WEEKDAY(U135,2)=LOOKUP(U$5,$W$3:$W$14,$V$3:$V$14),V$5,WEEKDAY(U135,2)=LOOKUP(U$6,$W$3:$W$14,$V$3:$V$14),V$6,WEEKDAY(U135,2)=LOOKUP(U$7,$W$3:$W$14,$V$3:$V$14),V$7,WEEKDAY(U135,2)=LOOKUP(U$8,$W$3:$W$14,$V$3:$V$14),V$8),LOOKUP(T135,T$13:T$60,$A$13:$A$60)),"")</f>
        <v/>
      </c>
      <c r="W135" s="62" t="e">
        <f aca="false">IF(W134&gt;$F$1," ",IF(ISBLANK(X$8),IF(ISBLANK(X$7),W134+W133-W132,W134+7+W132-W134),W134+7+W131-W134))</f>
        <v>#N/A</v>
      </c>
      <c r="X135" s="63" t="e">
        <f aca="false">W135</f>
        <v>#N/A</v>
      </c>
      <c r="Y135" s="64" t="str">
        <f aca="false">IFERROR(IF(_xlfn.IFNA(LOOKUP(W135,W$13:W$60,$A$13:$A$60)="",ISERROR(LOOKUP(W135,W$13:W$60,$A$13:$A$60)="")),_xlfn.IFS(WEEKDAY(X135,2)=LOOKUP(X$5,$W$3:$W$14,$V$3:$V$14),Y$5,WEEKDAY(X135,2)=LOOKUP(X$6,$W$3:$W$14,$V$3:$V$14),Y$6,WEEKDAY(X135,2)=LOOKUP(X$7,$W$3:$W$14,$V$3:$V$14),Y$7,WEEKDAY(X135,2)=LOOKUP(X$8,$W$3:$W$14,$V$3:$V$14),Y$8),LOOKUP(W135,W$13:W$60,$A$13:$A$60)),"")</f>
        <v/>
      </c>
      <c r="Z135" s="59" t="e">
        <f aca="false">IF(Z134&gt;$F$1," ",IF(ISBLANK(AA$8),IF(ISBLANK(AA$7),Z134+Z133-Z132,Z134+7+Z132-Z134),Z134+7+Z131-Z134))</f>
        <v>#N/A</v>
      </c>
      <c r="AA135" s="60" t="e">
        <f aca="false">Z135</f>
        <v>#N/A</v>
      </c>
      <c r="AB135" s="61" t="str">
        <f aca="false">IFERROR(IF(_xlfn.IFNA(LOOKUP(Z135,Z$13:Z$60,$A$13:$A$60)="",ISERROR(LOOKUP(Z135,Z$13:Z$60,$A$13:$A$60)="")),_xlfn.IFS(WEEKDAY(AA135,2)=LOOKUP(AA$5,$W$3:$W$14,$V$3:$V$14),AB$5,WEEKDAY(AA135,2)=LOOKUP(AA$6,$W$3:$W$14,$V$3:$V$14),AB$6,WEEKDAY(AA135,2)=LOOKUP(AA$7,$W$3:$W$14,$V$3:$V$14),AB$7,WEEKDAY(AA135,2)=LOOKUP(AA$8,$W$3:$W$14,$V$3:$V$14),AB$8),LOOKUP(Z135,Z$13:Z$60,$A$13:$A$60)),"")</f>
        <v/>
      </c>
      <c r="AC135" s="62" t="e">
        <f aca="false">IF(AC134&gt;$F$1," ",IF(ISBLANK(AD$8),IF(ISBLANK(AD$7),AC134+AC133-AC132,AC134+7+AC132-AC134),AC134+7+AC131-AC134))</f>
        <v>#N/A</v>
      </c>
      <c r="AD135" s="63" t="e">
        <f aca="false">AC135</f>
        <v>#N/A</v>
      </c>
      <c r="AE135" s="64" t="str">
        <f aca="false">IFERROR(IF(_xlfn.IFNA(LOOKUP(AC135,AC$13:AC$60,$A$13:$A$60)="",ISERROR(LOOKUP(AC135,AC$13:AC$60,$A$13:$A$60)="")),_xlfn.IFS(WEEKDAY(AD135,2)=LOOKUP(AD$5,$W$3:$W$14,$V$3:$V$14),AE$5,WEEKDAY(AD135,2)=LOOKUP(AD$6,$W$3:$W$14,$V$3:$V$14),AE$6,WEEKDAY(AD135,2)=LOOKUP(AD$7,$W$3:$W$14,$V$3:$V$14),AE$7,WEEKDAY(AD135,2)=LOOKUP(AD$8,$W$3:$W$14,$V$3:$V$14),AE$8),LOOKUP(AC135,AC$13:AC$60,$A$13:$A$60)),"")</f>
        <v/>
      </c>
      <c r="AH135" s="41"/>
    </row>
    <row r="136" customFormat="false" ht="14.65" hidden="false" customHeight="false" outlineLevel="0" collapsed="false">
      <c r="B136" s="59" t="str">
        <f aca="false">IF(B135&gt;$F$1," ",IF(ISBLANK(C$8),IF(ISBLANK(C$7),B135+B134-B133,B135+7+B133-B135),B135+7+B132-B135))</f>
        <v> </v>
      </c>
      <c r="C136" s="60" t="str">
        <f aca="false">B136</f>
        <v> </v>
      </c>
      <c r="D136" s="61" t="str">
        <f aca="false">IFERROR(IF(_xlfn.IFNA(LOOKUP(B136,B$13:B$60,$A$13:$A$60)="",ISERROR(LOOKUP(B136,B$13:B$60,$A$13:$A$60)="")),_xlfn.IFS(WEEKDAY(C136,2)=LOOKUP(C$5,$AI$3:$AI$14,$AH$3:$AH$14),D$5,WEEKDAY(C136,2)=LOOKUP(C$6,$AI$3:$AI$14,$AH$3:$AH$14),D$6,WEEKDAY(C136,2)=LOOKUP(C$7,$AI$3:$AI$14,$AH$3:$AH$14),D$7,WEEKDAY(C136,2)=LOOKUP(C$8,$AI$3:$AI$14,$AH$3:$AH$14),D$8),LOOKUP(B136,B$13:B$60,$A$13:$A$60)),"")</f>
        <v/>
      </c>
      <c r="E136" s="62" t="e">
        <f aca="false">IF(E135&gt;$F$1," ",IF(ISBLANK(F$8),IF(ISBLANK(F$7),E135+E134-E133,E135+7+E133-E135),E135+7+E132-E135))</f>
        <v>#N/A</v>
      </c>
      <c r="F136" s="63" t="e">
        <f aca="false">E136</f>
        <v>#N/A</v>
      </c>
      <c r="G136" s="64" t="str">
        <f aca="false">IFERROR(IF(_xlfn.IFNA(LOOKUP(E136,E$13:E$60,$A$13:$A$60)="",ISERROR(LOOKUP(E136,E$13:E$60,$A$13:$A$60)="")),_xlfn.IFS(WEEKDAY(F136,2)=LOOKUP(F$5,$AI$3:$AI$14,$AH$3:$AH$14),G$5,WEEKDAY(F136,2)=LOOKUP(F$6,$AI$3:$AI$14,$AH$3:$AH$14),G$6,WEEKDAY(F136,2)=LOOKUP(F$7,$AI$3:$AI$14,$AH$3:$AH$14),G$7,WEEKDAY(F136,2)=LOOKUP(F$8,$AI$3:$AI$14,$AH$3:$AH$14),G$8),LOOKUP(E136,E$13:E$60,$A$13:$A$60)),"")</f>
        <v/>
      </c>
      <c r="H136" s="59" t="e">
        <f aca="false">IF(H135&gt;$F$1," ",IF(ISBLANK(I$8),IF(ISBLANK(I$7),H135+H134-H133,H135+7+H133-H135),H135+7+H132-H135))</f>
        <v>#N/A</v>
      </c>
      <c r="I136" s="60" t="e">
        <f aca="false">H136</f>
        <v>#N/A</v>
      </c>
      <c r="J136" s="61" t="str">
        <f aca="false">IFERROR(IF(_xlfn.IFNA(LOOKUP(H136,H$13:H$60,$A$13:$A$60)="",ISERROR(LOOKUP(H136,H$13:H$60,$A$13:$A$60)="")),_xlfn.IFS(WEEKDAY(I136,2)=LOOKUP(I$5,$AI$3:$AI$14,$AH$3:$AH$14),J$5,WEEKDAY(I136,2)=LOOKUP(I$6,$AI$3:$AI$14,$AH$3:$AH$14),J$6,WEEKDAY(I136,2)=LOOKUP(I$7,$AI$3:$AI$14,$AH$3:$AH$14),J$7,WEEKDAY(I136,2)=LOOKUP(I$8,$AI$3:$AI$14,$AH$3:$AH$14),J$8),LOOKUP(H136,H$13:H$60,$A$13:$A$60)),"")</f>
        <v/>
      </c>
      <c r="K136" s="62" t="e">
        <f aca="false">IF(K135&gt;$F$1," ",IF(ISBLANK(L$8),IF(ISBLANK(L$7),K135+K134-K133,K135+7+K133-K135),K135+7+K132-K135))</f>
        <v>#N/A</v>
      </c>
      <c r="L136" s="63" t="e">
        <f aca="false">K136</f>
        <v>#N/A</v>
      </c>
      <c r="M136" s="64" t="str">
        <f aca="false">IFERROR(IF(_xlfn.IFNA(LOOKUP(K136,K$13:K$60,$A$13:$A$60)="",ISERROR(LOOKUP(K136,K$13:K$60,$A$13:$A$60)="")),_xlfn.IFS(WEEKDAY(L136,2)=LOOKUP(L$5,$AI$3:$AI$14,$AH$3:$AH$14),M$5,WEEKDAY(L136,2)=LOOKUP(L$6,$AI$3:$AI$14,$AH$3:$AH$14),M$6,WEEKDAY(L136,2)=LOOKUP(L$7,$AI$3:$AI$14,$AH$3:$AH$14),M$7,WEEKDAY(L136,2)=LOOKUP(L$8,$AI$3:$AI$14,$AH$3:$AH$14),M$8),LOOKUP(K136,K$13:K$60,$A$13:$A$60)),"")</f>
        <v/>
      </c>
      <c r="N136" s="59" t="e">
        <f aca="false">IF(N135&gt;$F$1," ",IF(ISBLANK(O$8),IF(ISBLANK(O$7),N135+N134-N133,N135+7+N133-N135),N135+7+N132-N135))</f>
        <v>#N/A</v>
      </c>
      <c r="O136" s="60" t="e">
        <f aca="false">N136</f>
        <v>#N/A</v>
      </c>
      <c r="P136" s="61" t="str">
        <f aca="false">IFERROR(IF(_xlfn.IFNA(LOOKUP(N136,N$13:N$60,$A$13:$A$60)="",ISERROR(LOOKUP(N136,N$13:N$60,$A$13:$A$60)="")),_xlfn.IFS(WEEKDAY(O136,2)=LOOKUP(O$5,$AI$3:$AI$14,$AH$3:$AH$14),P$5,WEEKDAY(O136,2)=LOOKUP(O$6,$AI$3:$AI$14,$AH$3:$AH$14),P$6,WEEKDAY(O136,2)=LOOKUP(O$7,$AI$3:$AI$14,$AH$3:$AH$14),P$7,WEEKDAY(O136,2)=LOOKUP(O$8,$AI$3:$AI$14,$AH$3:$AH$14),P$8),LOOKUP(N136,N$13:N$60,$A$13:$A$60)),"")</f>
        <v/>
      </c>
      <c r="Q136" s="62" t="e">
        <f aca="false">IF(Q135&gt;$F$1," ",IF(ISBLANK(R$8),IF(ISBLANK(R$7),Q135+Q134-Q133,Q135+7+Q133-Q135),Q135+7+Q132-Q135))</f>
        <v>#N/A</v>
      </c>
      <c r="R136" s="63" t="e">
        <f aca="false">Q136</f>
        <v>#N/A</v>
      </c>
      <c r="S136" s="64" t="str">
        <f aca="false">IFERROR(IF(_xlfn.IFNA(LOOKUP(Q136,Q$13:Q$60,$A$13:$A$60)="",ISERROR(LOOKUP(Q136,Q$13:Q$60,$A$13:$A$60)="")),_xlfn.IFS(WEEKDAY(R136,2)=LOOKUP(R$5,$AI$3:$AI$14,$AH$3:$AH$14),S$5,WEEKDAY(R136,2)=LOOKUP(R$6,$AI$3:$AI$14,$AH$3:$AH$14),S$6,WEEKDAY(R136,2)=LOOKUP(R$7,$AI$3:$AI$14,$AH$3:$AH$14),S$7,WEEKDAY(R136,2)=LOOKUP(R$8,$AI$3:$AI$14,$AH$3:$AH$14),S$8),LOOKUP(Q136,Q$13:Q$60,$A$13:$A$60)),"")</f>
        <v/>
      </c>
      <c r="T136" s="59" t="e">
        <f aca="false">IF(T135&gt;$F$1," ",IF(ISBLANK(U$8),IF(ISBLANK(U$7),T135+T134-T133,T135+7+T133-T135),T135+7+T132-T135))</f>
        <v>#N/A</v>
      </c>
      <c r="U136" s="60" t="e">
        <f aca="false">T136</f>
        <v>#N/A</v>
      </c>
      <c r="V136" s="61" t="str">
        <f aca="false">IFERROR(IF(_xlfn.IFNA(LOOKUP(T136,T$13:T$60,$A$13:$A$60)="",ISERROR(LOOKUP(T136,T$13:T$60,$A$13:$A$60)="")),_xlfn.IFS(WEEKDAY(U136,2)=LOOKUP(U$5,$W$3:$W$14,$V$3:$V$14),V$5,WEEKDAY(U136,2)=LOOKUP(U$6,$W$3:$W$14,$V$3:$V$14),V$6,WEEKDAY(U136,2)=LOOKUP(U$7,$W$3:$W$14,$V$3:$V$14),V$7,WEEKDAY(U136,2)=LOOKUP(U$8,$W$3:$W$14,$V$3:$V$14),V$8),LOOKUP(T136,T$13:T$60,$A$13:$A$60)),"")</f>
        <v/>
      </c>
      <c r="W136" s="62" t="e">
        <f aca="false">IF(W135&gt;$F$1," ",IF(ISBLANK(X$8),IF(ISBLANK(X$7),W135+W134-W133,W135+7+W133-W135),W135+7+W132-W135))</f>
        <v>#N/A</v>
      </c>
      <c r="X136" s="63" t="e">
        <f aca="false">W136</f>
        <v>#N/A</v>
      </c>
      <c r="Y136" s="64" t="str">
        <f aca="false">IFERROR(IF(_xlfn.IFNA(LOOKUP(W136,W$13:W$60,$A$13:$A$60)="",ISERROR(LOOKUP(W136,W$13:W$60,$A$13:$A$60)="")),_xlfn.IFS(WEEKDAY(X136,2)=LOOKUP(X$5,$W$3:$W$14,$V$3:$V$14),Y$5,WEEKDAY(X136,2)=LOOKUP(X$6,$W$3:$W$14,$V$3:$V$14),Y$6,WEEKDAY(X136,2)=LOOKUP(X$7,$W$3:$W$14,$V$3:$V$14),Y$7,WEEKDAY(X136,2)=LOOKUP(X$8,$W$3:$W$14,$V$3:$V$14),Y$8),LOOKUP(W136,W$13:W$60,$A$13:$A$60)),"")</f>
        <v/>
      </c>
      <c r="Z136" s="59" t="e">
        <f aca="false">IF(Z135&gt;$F$1," ",IF(ISBLANK(AA$8),IF(ISBLANK(AA$7),Z135+Z134-Z133,Z135+7+Z133-Z135),Z135+7+Z132-Z135))</f>
        <v>#N/A</v>
      </c>
      <c r="AA136" s="60" t="e">
        <f aca="false">Z136</f>
        <v>#N/A</v>
      </c>
      <c r="AB136" s="61" t="str">
        <f aca="false">IFERROR(IF(_xlfn.IFNA(LOOKUP(Z136,Z$13:Z$60,$A$13:$A$60)="",ISERROR(LOOKUP(Z136,Z$13:Z$60,$A$13:$A$60)="")),_xlfn.IFS(WEEKDAY(AA136,2)=LOOKUP(AA$5,$W$3:$W$14,$V$3:$V$14),AB$5,WEEKDAY(AA136,2)=LOOKUP(AA$6,$W$3:$W$14,$V$3:$V$14),AB$6,WEEKDAY(AA136,2)=LOOKUP(AA$7,$W$3:$W$14,$V$3:$V$14),AB$7,WEEKDAY(AA136,2)=LOOKUP(AA$8,$W$3:$W$14,$V$3:$V$14),AB$8),LOOKUP(Z136,Z$13:Z$60,$A$13:$A$60)),"")</f>
        <v/>
      </c>
      <c r="AC136" s="62" t="e">
        <f aca="false">IF(AC135&gt;$F$1," ",IF(ISBLANK(AD$8),IF(ISBLANK(AD$7),AC135+AC134-AC133,AC135+7+AC133-AC135),AC135+7+AC132-AC135))</f>
        <v>#N/A</v>
      </c>
      <c r="AD136" s="63" t="e">
        <f aca="false">AC136</f>
        <v>#N/A</v>
      </c>
      <c r="AE136" s="64" t="str">
        <f aca="false">IFERROR(IF(_xlfn.IFNA(LOOKUP(AC136,AC$13:AC$60,$A$13:$A$60)="",ISERROR(LOOKUP(AC136,AC$13:AC$60,$A$13:$A$60)="")),_xlfn.IFS(WEEKDAY(AD136,2)=LOOKUP(AD$5,$W$3:$W$14,$V$3:$V$14),AE$5,WEEKDAY(AD136,2)=LOOKUP(AD$6,$W$3:$W$14,$V$3:$V$14),AE$6,WEEKDAY(AD136,2)=LOOKUP(AD$7,$W$3:$W$14,$V$3:$V$14),AE$7,WEEKDAY(AD136,2)=LOOKUP(AD$8,$W$3:$W$14,$V$3:$V$14),AE$8),LOOKUP(AC136,AC$13:AC$60,$A$13:$A$60)),"")</f>
        <v/>
      </c>
      <c r="AH136" s="41"/>
    </row>
    <row r="137" customFormat="false" ht="14.65" hidden="false" customHeight="false" outlineLevel="0" collapsed="false">
      <c r="B137" s="59" t="str">
        <f aca="false">IF(B136&gt;$F$1," ",IF(ISBLANK(C$8),IF(ISBLANK(C$7),B136+B135-B134,B136+7+B134-B136),B136+7+B133-B136))</f>
        <v> </v>
      </c>
      <c r="C137" s="60" t="str">
        <f aca="false">B137</f>
        <v> </v>
      </c>
      <c r="D137" s="61" t="str">
        <f aca="false">IFERROR(IF(_xlfn.IFNA(LOOKUP(B137,B$13:B$60,$A$13:$A$60)="",ISERROR(LOOKUP(B137,B$13:B$60,$A$13:$A$60)="")),_xlfn.IFS(WEEKDAY(C137,2)=LOOKUP(C$5,$AI$3:$AI$14,$AH$3:$AH$14),D$5,WEEKDAY(C137,2)=LOOKUP(C$6,$AI$3:$AI$14,$AH$3:$AH$14),D$6,WEEKDAY(C137,2)=LOOKUP(C$7,$AI$3:$AI$14,$AH$3:$AH$14),D$7,WEEKDAY(C137,2)=LOOKUP(C$8,$AI$3:$AI$14,$AH$3:$AH$14),D$8),LOOKUP(B137,B$13:B$60,$A$13:$A$60)),"")</f>
        <v/>
      </c>
      <c r="E137" s="62" t="e">
        <f aca="false">IF(E136&gt;$F$1," ",IF(ISBLANK(F$8),IF(ISBLANK(F$7),E136+E135-E134,E136+7+E134-E136),E136+7+E133-E136))</f>
        <v>#N/A</v>
      </c>
      <c r="F137" s="63" t="e">
        <f aca="false">E137</f>
        <v>#N/A</v>
      </c>
      <c r="G137" s="64" t="str">
        <f aca="false">IFERROR(IF(_xlfn.IFNA(LOOKUP(E137,E$13:E$60,$A$13:$A$60)="",ISERROR(LOOKUP(E137,E$13:E$60,$A$13:$A$60)="")),_xlfn.IFS(WEEKDAY(F137,2)=LOOKUP(F$5,$AI$3:$AI$14,$AH$3:$AH$14),G$5,WEEKDAY(F137,2)=LOOKUP(F$6,$AI$3:$AI$14,$AH$3:$AH$14),G$6,WEEKDAY(F137,2)=LOOKUP(F$7,$AI$3:$AI$14,$AH$3:$AH$14),G$7,WEEKDAY(F137,2)=LOOKUP(F$8,$AI$3:$AI$14,$AH$3:$AH$14),G$8),LOOKUP(E137,E$13:E$60,$A$13:$A$60)),"")</f>
        <v/>
      </c>
      <c r="H137" s="59" t="e">
        <f aca="false">IF(H136&gt;$F$1," ",IF(ISBLANK(I$8),IF(ISBLANK(I$7),H136+H135-H134,H136+7+H134-H136),H136+7+H133-H136))</f>
        <v>#N/A</v>
      </c>
      <c r="I137" s="60" t="e">
        <f aca="false">H137</f>
        <v>#N/A</v>
      </c>
      <c r="J137" s="61" t="str">
        <f aca="false">IFERROR(IF(_xlfn.IFNA(LOOKUP(H137,H$13:H$60,$A$13:$A$60)="",ISERROR(LOOKUP(H137,H$13:H$60,$A$13:$A$60)="")),_xlfn.IFS(WEEKDAY(I137,2)=LOOKUP(I$5,$AI$3:$AI$14,$AH$3:$AH$14),J$5,WEEKDAY(I137,2)=LOOKUP(I$6,$AI$3:$AI$14,$AH$3:$AH$14),J$6,WEEKDAY(I137,2)=LOOKUP(I$7,$AI$3:$AI$14,$AH$3:$AH$14),J$7,WEEKDAY(I137,2)=LOOKUP(I$8,$AI$3:$AI$14,$AH$3:$AH$14),J$8),LOOKUP(H137,H$13:H$60,$A$13:$A$60)),"")</f>
        <v/>
      </c>
      <c r="K137" s="62" t="e">
        <f aca="false">IF(K136&gt;$F$1," ",IF(ISBLANK(L$8),IF(ISBLANK(L$7),K136+K135-K134,K136+7+K134-K136),K136+7+K133-K136))</f>
        <v>#N/A</v>
      </c>
      <c r="L137" s="63" t="e">
        <f aca="false">K137</f>
        <v>#N/A</v>
      </c>
      <c r="M137" s="64" t="str">
        <f aca="false">IFERROR(IF(_xlfn.IFNA(LOOKUP(K137,K$13:K$60,$A$13:$A$60)="",ISERROR(LOOKUP(K137,K$13:K$60,$A$13:$A$60)="")),_xlfn.IFS(WEEKDAY(L137,2)=LOOKUP(L$5,$AI$3:$AI$14,$AH$3:$AH$14),M$5,WEEKDAY(L137,2)=LOOKUP(L$6,$AI$3:$AI$14,$AH$3:$AH$14),M$6,WEEKDAY(L137,2)=LOOKUP(L$7,$AI$3:$AI$14,$AH$3:$AH$14),M$7,WEEKDAY(L137,2)=LOOKUP(L$8,$AI$3:$AI$14,$AH$3:$AH$14),M$8),LOOKUP(K137,K$13:K$60,$A$13:$A$60)),"")</f>
        <v/>
      </c>
      <c r="N137" s="59" t="e">
        <f aca="false">IF(N136&gt;$F$1," ",IF(ISBLANK(O$8),IF(ISBLANK(O$7),N136+N135-N134,N136+7+N134-N136),N136+7+N133-N136))</f>
        <v>#N/A</v>
      </c>
      <c r="O137" s="60" t="e">
        <f aca="false">N137</f>
        <v>#N/A</v>
      </c>
      <c r="P137" s="61" t="str">
        <f aca="false">IFERROR(IF(_xlfn.IFNA(LOOKUP(N137,N$13:N$60,$A$13:$A$60)="",ISERROR(LOOKUP(N137,N$13:N$60,$A$13:$A$60)="")),_xlfn.IFS(WEEKDAY(O137,2)=LOOKUP(O$5,$AI$3:$AI$14,$AH$3:$AH$14),P$5,WEEKDAY(O137,2)=LOOKUP(O$6,$AI$3:$AI$14,$AH$3:$AH$14),P$6,WEEKDAY(O137,2)=LOOKUP(O$7,$AI$3:$AI$14,$AH$3:$AH$14),P$7,WEEKDAY(O137,2)=LOOKUP(O$8,$AI$3:$AI$14,$AH$3:$AH$14),P$8),LOOKUP(N137,N$13:N$60,$A$13:$A$60)),"")</f>
        <v/>
      </c>
      <c r="Q137" s="62" t="e">
        <f aca="false">IF(Q136&gt;$F$1," ",IF(ISBLANK(R$8),IF(ISBLANK(R$7),Q136+Q135-Q134,Q136+7+Q134-Q136),Q136+7+Q133-Q136))</f>
        <v>#N/A</v>
      </c>
      <c r="R137" s="63" t="e">
        <f aca="false">Q137</f>
        <v>#N/A</v>
      </c>
      <c r="S137" s="64" t="str">
        <f aca="false">IFERROR(IF(_xlfn.IFNA(LOOKUP(Q137,Q$13:Q$60,$A$13:$A$60)="",ISERROR(LOOKUP(Q137,Q$13:Q$60,$A$13:$A$60)="")),_xlfn.IFS(WEEKDAY(R137,2)=LOOKUP(R$5,$AI$3:$AI$14,$AH$3:$AH$14),S$5,WEEKDAY(R137,2)=LOOKUP(R$6,$AI$3:$AI$14,$AH$3:$AH$14),S$6,WEEKDAY(R137,2)=LOOKUP(R$7,$AI$3:$AI$14,$AH$3:$AH$14),S$7,WEEKDAY(R137,2)=LOOKUP(R$8,$AI$3:$AI$14,$AH$3:$AH$14),S$8),LOOKUP(Q137,Q$13:Q$60,$A$13:$A$60)),"")</f>
        <v/>
      </c>
      <c r="T137" s="59" t="e">
        <f aca="false">IF(T136&gt;$F$1," ",IF(ISBLANK(U$8),IF(ISBLANK(U$7),T136+T135-T134,T136+7+T134-T136),T136+7+T133-T136))</f>
        <v>#N/A</v>
      </c>
      <c r="U137" s="60" t="e">
        <f aca="false">T137</f>
        <v>#N/A</v>
      </c>
      <c r="V137" s="61" t="str">
        <f aca="false">IFERROR(IF(_xlfn.IFNA(LOOKUP(T137,T$13:T$60,$A$13:$A$60)="",ISERROR(LOOKUP(T137,T$13:T$60,$A$13:$A$60)="")),_xlfn.IFS(WEEKDAY(U137,2)=LOOKUP(U$5,$W$3:$W$14,$V$3:$V$14),V$5,WEEKDAY(U137,2)=LOOKUP(U$6,$W$3:$W$14,$V$3:$V$14),V$6,WEEKDAY(U137,2)=LOOKUP(U$7,$W$3:$W$14,$V$3:$V$14),V$7,WEEKDAY(U137,2)=LOOKUP(U$8,$W$3:$W$14,$V$3:$V$14),V$8),LOOKUP(T137,T$13:T$60,$A$13:$A$60)),"")</f>
        <v/>
      </c>
      <c r="W137" s="62" t="e">
        <f aca="false">IF(W136&gt;$F$1," ",IF(ISBLANK(X$8),IF(ISBLANK(X$7),W136+W135-W134,W136+7+W134-W136),W136+7+W133-W136))</f>
        <v>#N/A</v>
      </c>
      <c r="X137" s="63" t="e">
        <f aca="false">W137</f>
        <v>#N/A</v>
      </c>
      <c r="Y137" s="64" t="str">
        <f aca="false">IFERROR(IF(_xlfn.IFNA(LOOKUP(W137,W$13:W$60,$A$13:$A$60)="",ISERROR(LOOKUP(W137,W$13:W$60,$A$13:$A$60)="")),_xlfn.IFS(WEEKDAY(X137,2)=LOOKUP(X$5,$W$3:$W$14,$V$3:$V$14),Y$5,WEEKDAY(X137,2)=LOOKUP(X$6,$W$3:$W$14,$V$3:$V$14),Y$6,WEEKDAY(X137,2)=LOOKUP(X$7,$W$3:$W$14,$V$3:$V$14),Y$7,WEEKDAY(X137,2)=LOOKUP(X$8,$W$3:$W$14,$V$3:$V$14),Y$8),LOOKUP(W137,W$13:W$60,$A$13:$A$60)),"")</f>
        <v/>
      </c>
      <c r="Z137" s="59" t="e">
        <f aca="false">IF(Z136&gt;$F$1," ",IF(ISBLANK(AA$8),IF(ISBLANK(AA$7),Z136+Z135-Z134,Z136+7+Z134-Z136),Z136+7+Z133-Z136))</f>
        <v>#N/A</v>
      </c>
      <c r="AA137" s="60" t="e">
        <f aca="false">Z137</f>
        <v>#N/A</v>
      </c>
      <c r="AB137" s="61" t="str">
        <f aca="false">IFERROR(IF(_xlfn.IFNA(LOOKUP(Z137,Z$13:Z$60,$A$13:$A$60)="",ISERROR(LOOKUP(Z137,Z$13:Z$60,$A$13:$A$60)="")),_xlfn.IFS(WEEKDAY(AA137,2)=LOOKUP(AA$5,$W$3:$W$14,$V$3:$V$14),AB$5,WEEKDAY(AA137,2)=LOOKUP(AA$6,$W$3:$W$14,$V$3:$V$14),AB$6,WEEKDAY(AA137,2)=LOOKUP(AA$7,$W$3:$W$14,$V$3:$V$14),AB$7,WEEKDAY(AA137,2)=LOOKUP(AA$8,$W$3:$W$14,$V$3:$V$14),AB$8),LOOKUP(Z137,Z$13:Z$60,$A$13:$A$60)),"")</f>
        <v/>
      </c>
      <c r="AC137" s="62" t="e">
        <f aca="false">IF(AC136&gt;$F$1," ",IF(ISBLANK(AD$8),IF(ISBLANK(AD$7),AC136+AC135-AC134,AC136+7+AC134-AC136),AC136+7+AC133-AC136))</f>
        <v>#N/A</v>
      </c>
      <c r="AD137" s="63" t="e">
        <f aca="false">AC137</f>
        <v>#N/A</v>
      </c>
      <c r="AE137" s="64" t="str">
        <f aca="false">IFERROR(IF(_xlfn.IFNA(LOOKUP(AC137,AC$13:AC$60,$A$13:$A$60)="",ISERROR(LOOKUP(AC137,AC$13:AC$60,$A$13:$A$60)="")),_xlfn.IFS(WEEKDAY(AD137,2)=LOOKUP(AD$5,$W$3:$W$14,$V$3:$V$14),AE$5,WEEKDAY(AD137,2)=LOOKUP(AD$6,$W$3:$W$14,$V$3:$V$14),AE$6,WEEKDAY(AD137,2)=LOOKUP(AD$7,$W$3:$W$14,$V$3:$V$14),AE$7,WEEKDAY(AD137,2)=LOOKUP(AD$8,$W$3:$W$14,$V$3:$V$14),AE$8),LOOKUP(AC137,AC$13:AC$60,$A$13:$A$60)),"")</f>
        <v/>
      </c>
      <c r="AH137" s="41"/>
    </row>
    <row r="138" customFormat="false" ht="14.65" hidden="false" customHeight="false" outlineLevel="0" collapsed="false">
      <c r="B138" s="59" t="str">
        <f aca="false">IF(B137&gt;$F$1," ",IF(ISBLANK(C$8),IF(ISBLANK(C$7),B137+B136-B135,B137+7+B135-B137),B137+7+B134-B137))</f>
        <v> </v>
      </c>
      <c r="C138" s="60" t="str">
        <f aca="false">B138</f>
        <v> </v>
      </c>
      <c r="D138" s="61" t="str">
        <f aca="false">IFERROR(IF(_xlfn.IFNA(LOOKUP(B138,B$13:B$60,$A$13:$A$60)="",ISERROR(LOOKUP(B138,B$13:B$60,$A$13:$A$60)="")),_xlfn.IFS(WEEKDAY(C138,2)=LOOKUP(C$5,$AI$3:$AI$14,$AH$3:$AH$14),D$5,WEEKDAY(C138,2)=LOOKUP(C$6,$AI$3:$AI$14,$AH$3:$AH$14),D$6,WEEKDAY(C138,2)=LOOKUP(C$7,$AI$3:$AI$14,$AH$3:$AH$14),D$7,WEEKDAY(C138,2)=LOOKUP(C$8,$AI$3:$AI$14,$AH$3:$AH$14),D$8),LOOKUP(B138,B$13:B$60,$A$13:$A$60)),"")</f>
        <v/>
      </c>
      <c r="E138" s="62" t="e">
        <f aca="false">IF(E137&gt;$F$1," ",IF(ISBLANK(F$8),IF(ISBLANK(F$7),E137+E136-E135,E137+7+E135-E137),E137+7+E134-E137))</f>
        <v>#N/A</v>
      </c>
      <c r="F138" s="63" t="e">
        <f aca="false">E138</f>
        <v>#N/A</v>
      </c>
      <c r="G138" s="64" t="str">
        <f aca="false">IFERROR(IF(_xlfn.IFNA(LOOKUP(E138,E$13:E$60,$A$13:$A$60)="",ISERROR(LOOKUP(E138,E$13:E$60,$A$13:$A$60)="")),_xlfn.IFS(WEEKDAY(F138,2)=LOOKUP(F$5,$AI$3:$AI$14,$AH$3:$AH$14),G$5,WEEKDAY(F138,2)=LOOKUP(F$6,$AI$3:$AI$14,$AH$3:$AH$14),G$6,WEEKDAY(F138,2)=LOOKUP(F$7,$AI$3:$AI$14,$AH$3:$AH$14),G$7,WEEKDAY(F138,2)=LOOKUP(F$8,$AI$3:$AI$14,$AH$3:$AH$14),G$8),LOOKUP(E138,E$13:E$60,$A$13:$A$60)),"")</f>
        <v/>
      </c>
      <c r="H138" s="59" t="e">
        <f aca="false">IF(H137&gt;$F$1," ",IF(ISBLANK(I$8),IF(ISBLANK(I$7),H137+H136-H135,H137+7+H135-H137),H137+7+H134-H137))</f>
        <v>#N/A</v>
      </c>
      <c r="I138" s="60" t="e">
        <f aca="false">H138</f>
        <v>#N/A</v>
      </c>
      <c r="J138" s="61" t="str">
        <f aca="false">IFERROR(IF(_xlfn.IFNA(LOOKUP(H138,H$13:H$60,$A$13:$A$60)="",ISERROR(LOOKUP(H138,H$13:H$60,$A$13:$A$60)="")),_xlfn.IFS(WEEKDAY(I138,2)=LOOKUP(I$5,$AI$3:$AI$14,$AH$3:$AH$14),J$5,WEEKDAY(I138,2)=LOOKUP(I$6,$AI$3:$AI$14,$AH$3:$AH$14),J$6,WEEKDAY(I138,2)=LOOKUP(I$7,$AI$3:$AI$14,$AH$3:$AH$14),J$7,WEEKDAY(I138,2)=LOOKUP(I$8,$AI$3:$AI$14,$AH$3:$AH$14),J$8),LOOKUP(H138,H$13:H$60,$A$13:$A$60)),"")</f>
        <v/>
      </c>
      <c r="K138" s="62" t="e">
        <f aca="false">IF(K137&gt;$F$1," ",IF(ISBLANK(L$8),IF(ISBLANK(L$7),K137+K136-K135,K137+7+K135-K137),K137+7+K134-K137))</f>
        <v>#N/A</v>
      </c>
      <c r="L138" s="63" t="e">
        <f aca="false">K138</f>
        <v>#N/A</v>
      </c>
      <c r="M138" s="64" t="str">
        <f aca="false">IFERROR(IF(_xlfn.IFNA(LOOKUP(K138,K$13:K$60,$A$13:$A$60)="",ISERROR(LOOKUP(K138,K$13:K$60,$A$13:$A$60)="")),_xlfn.IFS(WEEKDAY(L138,2)=LOOKUP(L$5,$AI$3:$AI$14,$AH$3:$AH$14),M$5,WEEKDAY(L138,2)=LOOKUP(L$6,$AI$3:$AI$14,$AH$3:$AH$14),M$6,WEEKDAY(L138,2)=LOOKUP(L$7,$AI$3:$AI$14,$AH$3:$AH$14),M$7,WEEKDAY(L138,2)=LOOKUP(L$8,$AI$3:$AI$14,$AH$3:$AH$14),M$8),LOOKUP(K138,K$13:K$60,$A$13:$A$60)),"")</f>
        <v/>
      </c>
      <c r="N138" s="59" t="e">
        <f aca="false">IF(N137&gt;$F$1," ",IF(ISBLANK(O$8),IF(ISBLANK(O$7),N137+N136-N135,N137+7+N135-N137),N137+7+N134-N137))</f>
        <v>#N/A</v>
      </c>
      <c r="O138" s="60" t="e">
        <f aca="false">N138</f>
        <v>#N/A</v>
      </c>
      <c r="P138" s="61" t="str">
        <f aca="false">IFERROR(IF(_xlfn.IFNA(LOOKUP(N138,N$13:N$60,$A$13:$A$60)="",ISERROR(LOOKUP(N138,N$13:N$60,$A$13:$A$60)="")),_xlfn.IFS(WEEKDAY(O138,2)=LOOKUP(O$5,$AI$3:$AI$14,$AH$3:$AH$14),P$5,WEEKDAY(O138,2)=LOOKUP(O$6,$AI$3:$AI$14,$AH$3:$AH$14),P$6,WEEKDAY(O138,2)=LOOKUP(O$7,$AI$3:$AI$14,$AH$3:$AH$14),P$7,WEEKDAY(O138,2)=LOOKUP(O$8,$AI$3:$AI$14,$AH$3:$AH$14),P$8),LOOKUP(N138,N$13:N$60,$A$13:$A$60)),"")</f>
        <v/>
      </c>
      <c r="Q138" s="62" t="e">
        <f aca="false">IF(Q137&gt;$F$1," ",IF(ISBLANK(R$8),IF(ISBLANK(R$7),Q137+Q136-Q135,Q137+7+Q135-Q137),Q137+7+Q134-Q137))</f>
        <v>#N/A</v>
      </c>
      <c r="R138" s="63" t="e">
        <f aca="false">Q138</f>
        <v>#N/A</v>
      </c>
      <c r="S138" s="64" t="str">
        <f aca="false">IFERROR(IF(_xlfn.IFNA(LOOKUP(Q138,Q$13:Q$60,$A$13:$A$60)="",ISERROR(LOOKUP(Q138,Q$13:Q$60,$A$13:$A$60)="")),_xlfn.IFS(WEEKDAY(R138,2)=LOOKUP(R$5,$AI$3:$AI$14,$AH$3:$AH$14),S$5,WEEKDAY(R138,2)=LOOKUP(R$6,$AI$3:$AI$14,$AH$3:$AH$14),S$6,WEEKDAY(R138,2)=LOOKUP(R$7,$AI$3:$AI$14,$AH$3:$AH$14),S$7,WEEKDAY(R138,2)=LOOKUP(R$8,$AI$3:$AI$14,$AH$3:$AH$14),S$8),LOOKUP(Q138,Q$13:Q$60,$A$13:$A$60)),"")</f>
        <v/>
      </c>
      <c r="T138" s="59" t="e">
        <f aca="false">IF(T137&gt;$F$1," ",IF(ISBLANK(U$8),IF(ISBLANK(U$7),T137+T136-T135,T137+7+T135-T137),T137+7+T134-T137))</f>
        <v>#N/A</v>
      </c>
      <c r="U138" s="60" t="e">
        <f aca="false">T138</f>
        <v>#N/A</v>
      </c>
      <c r="V138" s="61" t="str">
        <f aca="false">IFERROR(IF(_xlfn.IFNA(LOOKUP(T138,T$13:T$60,$A$13:$A$60)="",ISERROR(LOOKUP(T138,T$13:T$60,$A$13:$A$60)="")),_xlfn.IFS(WEEKDAY(U138,2)=LOOKUP(U$5,$W$3:$W$14,$V$3:$V$14),V$5,WEEKDAY(U138,2)=LOOKUP(U$6,$W$3:$W$14,$V$3:$V$14),V$6,WEEKDAY(U138,2)=LOOKUP(U$7,$W$3:$W$14,$V$3:$V$14),V$7,WEEKDAY(U138,2)=LOOKUP(U$8,$W$3:$W$14,$V$3:$V$14),V$8),LOOKUP(T138,T$13:T$60,$A$13:$A$60)),"")</f>
        <v/>
      </c>
      <c r="W138" s="62" t="e">
        <f aca="false">IF(W137&gt;$F$1," ",IF(ISBLANK(X$8),IF(ISBLANK(X$7),W137+W136-W135,W137+7+W135-W137),W137+7+W134-W137))</f>
        <v>#N/A</v>
      </c>
      <c r="X138" s="63" t="e">
        <f aca="false">W138</f>
        <v>#N/A</v>
      </c>
      <c r="Y138" s="64" t="str">
        <f aca="false">IFERROR(IF(_xlfn.IFNA(LOOKUP(W138,W$13:W$60,$A$13:$A$60)="",ISERROR(LOOKUP(W138,W$13:W$60,$A$13:$A$60)="")),_xlfn.IFS(WEEKDAY(X138,2)=LOOKUP(X$5,$W$3:$W$14,$V$3:$V$14),Y$5,WEEKDAY(X138,2)=LOOKUP(X$6,$W$3:$W$14,$V$3:$V$14),Y$6,WEEKDAY(X138,2)=LOOKUP(X$7,$W$3:$W$14,$V$3:$V$14),Y$7,WEEKDAY(X138,2)=LOOKUP(X$8,$W$3:$W$14,$V$3:$V$14),Y$8),LOOKUP(W138,W$13:W$60,$A$13:$A$60)),"")</f>
        <v/>
      </c>
      <c r="Z138" s="59" t="e">
        <f aca="false">IF(Z137&gt;$F$1," ",IF(ISBLANK(AA$8),IF(ISBLANK(AA$7),Z137+Z136-Z135,Z137+7+Z135-Z137),Z137+7+Z134-Z137))</f>
        <v>#N/A</v>
      </c>
      <c r="AA138" s="60" t="e">
        <f aca="false">Z138</f>
        <v>#N/A</v>
      </c>
      <c r="AB138" s="61" t="str">
        <f aca="false">IFERROR(IF(_xlfn.IFNA(LOOKUP(Z138,Z$13:Z$60,$A$13:$A$60)="",ISERROR(LOOKUP(Z138,Z$13:Z$60,$A$13:$A$60)="")),_xlfn.IFS(WEEKDAY(AA138,2)=LOOKUP(AA$5,$W$3:$W$14,$V$3:$V$14),AB$5,WEEKDAY(AA138,2)=LOOKUP(AA$6,$W$3:$W$14,$V$3:$V$14),AB$6,WEEKDAY(AA138,2)=LOOKUP(AA$7,$W$3:$W$14,$V$3:$V$14),AB$7,WEEKDAY(AA138,2)=LOOKUP(AA$8,$W$3:$W$14,$V$3:$V$14),AB$8),LOOKUP(Z138,Z$13:Z$60,$A$13:$A$60)),"")</f>
        <v/>
      </c>
      <c r="AC138" s="62" t="e">
        <f aca="false">IF(AC137&gt;$F$1," ",IF(ISBLANK(AD$8),IF(ISBLANK(AD$7),AC137+AC136-AC135,AC137+7+AC135-AC137),AC137+7+AC134-AC137))</f>
        <v>#N/A</v>
      </c>
      <c r="AD138" s="63" t="e">
        <f aca="false">AC138</f>
        <v>#N/A</v>
      </c>
      <c r="AE138" s="64" t="str">
        <f aca="false">IFERROR(IF(_xlfn.IFNA(LOOKUP(AC138,AC$13:AC$60,$A$13:$A$60)="",ISERROR(LOOKUP(AC138,AC$13:AC$60,$A$13:$A$60)="")),_xlfn.IFS(WEEKDAY(AD138,2)=LOOKUP(AD$5,$W$3:$W$14,$V$3:$V$14),AE$5,WEEKDAY(AD138,2)=LOOKUP(AD$6,$W$3:$W$14,$V$3:$V$14),AE$6,WEEKDAY(AD138,2)=LOOKUP(AD$7,$W$3:$W$14,$V$3:$V$14),AE$7,WEEKDAY(AD138,2)=LOOKUP(AD$8,$W$3:$W$14,$V$3:$V$14),AE$8),LOOKUP(AC138,AC$13:AC$60,$A$13:$A$60)),"")</f>
        <v/>
      </c>
      <c r="AH138" s="41"/>
    </row>
    <row r="139" customFormat="false" ht="14.65" hidden="false" customHeight="false" outlineLevel="0" collapsed="false">
      <c r="B139" s="59" t="str">
        <f aca="false">IF(B138&gt;$F$1," ",IF(ISBLANK(C$8),IF(ISBLANK(C$7),B138+B137-B136,B138+7+B136-B138),B138+7+B135-B138))</f>
        <v> </v>
      </c>
      <c r="C139" s="60" t="str">
        <f aca="false">B139</f>
        <v> </v>
      </c>
      <c r="D139" s="61" t="str">
        <f aca="false">IFERROR(IF(_xlfn.IFNA(LOOKUP(B139,B$13:B$60,$A$13:$A$60)="",ISERROR(LOOKUP(B139,B$13:B$60,$A$13:$A$60)="")),_xlfn.IFS(WEEKDAY(C139,2)=LOOKUP(C$5,$AI$3:$AI$14,$AH$3:$AH$14),D$5,WEEKDAY(C139,2)=LOOKUP(C$6,$AI$3:$AI$14,$AH$3:$AH$14),D$6,WEEKDAY(C139,2)=LOOKUP(C$7,$AI$3:$AI$14,$AH$3:$AH$14),D$7,WEEKDAY(C139,2)=LOOKUP(C$8,$AI$3:$AI$14,$AH$3:$AH$14),D$8),LOOKUP(B139,B$13:B$60,$A$13:$A$60)),"")</f>
        <v/>
      </c>
      <c r="E139" s="62" t="e">
        <f aca="false">IF(E138&gt;$F$1," ",IF(ISBLANK(F$8),IF(ISBLANK(F$7),E138+E137-E136,E138+7+E136-E138),E138+7+E135-E138))</f>
        <v>#N/A</v>
      </c>
      <c r="F139" s="63" t="e">
        <f aca="false">E139</f>
        <v>#N/A</v>
      </c>
      <c r="G139" s="64" t="str">
        <f aca="false">IFERROR(IF(_xlfn.IFNA(LOOKUP(E139,E$13:E$60,$A$13:$A$60)="",ISERROR(LOOKUP(E139,E$13:E$60,$A$13:$A$60)="")),_xlfn.IFS(WEEKDAY(F139,2)=LOOKUP(F$5,$AI$3:$AI$14,$AH$3:$AH$14),G$5,WEEKDAY(F139,2)=LOOKUP(F$6,$AI$3:$AI$14,$AH$3:$AH$14),G$6,WEEKDAY(F139,2)=LOOKUP(F$7,$AI$3:$AI$14,$AH$3:$AH$14),G$7,WEEKDAY(F139,2)=LOOKUP(F$8,$AI$3:$AI$14,$AH$3:$AH$14),G$8),LOOKUP(E139,E$13:E$60,$A$13:$A$60)),"")</f>
        <v/>
      </c>
      <c r="H139" s="59" t="e">
        <f aca="false">IF(H138&gt;$F$1," ",IF(ISBLANK(I$8),IF(ISBLANK(I$7),H138+H137-H136,H138+7+H136-H138),H138+7+H135-H138))</f>
        <v>#N/A</v>
      </c>
      <c r="I139" s="60" t="e">
        <f aca="false">H139</f>
        <v>#N/A</v>
      </c>
      <c r="J139" s="61" t="str">
        <f aca="false">IFERROR(IF(_xlfn.IFNA(LOOKUP(H139,H$13:H$60,$A$13:$A$60)="",ISERROR(LOOKUP(H139,H$13:H$60,$A$13:$A$60)="")),_xlfn.IFS(WEEKDAY(I139,2)=LOOKUP(I$5,$AI$3:$AI$14,$AH$3:$AH$14),J$5,WEEKDAY(I139,2)=LOOKUP(I$6,$AI$3:$AI$14,$AH$3:$AH$14),J$6,WEEKDAY(I139,2)=LOOKUP(I$7,$AI$3:$AI$14,$AH$3:$AH$14),J$7,WEEKDAY(I139,2)=LOOKUP(I$8,$AI$3:$AI$14,$AH$3:$AH$14),J$8),LOOKUP(H139,H$13:H$60,$A$13:$A$60)),"")</f>
        <v/>
      </c>
      <c r="K139" s="62" t="e">
        <f aca="false">IF(K138&gt;$F$1," ",IF(ISBLANK(L$8),IF(ISBLANK(L$7),K138+K137-K136,K138+7+K136-K138),K138+7+K135-K138))</f>
        <v>#N/A</v>
      </c>
      <c r="L139" s="63" t="e">
        <f aca="false">K139</f>
        <v>#N/A</v>
      </c>
      <c r="M139" s="64" t="str">
        <f aca="false">IFERROR(IF(_xlfn.IFNA(LOOKUP(K139,K$13:K$60,$A$13:$A$60)="",ISERROR(LOOKUP(K139,K$13:K$60,$A$13:$A$60)="")),_xlfn.IFS(WEEKDAY(L139,2)=LOOKUP(L$5,$AI$3:$AI$14,$AH$3:$AH$14),M$5,WEEKDAY(L139,2)=LOOKUP(L$6,$AI$3:$AI$14,$AH$3:$AH$14),M$6,WEEKDAY(L139,2)=LOOKUP(L$7,$AI$3:$AI$14,$AH$3:$AH$14),M$7,WEEKDAY(L139,2)=LOOKUP(L$8,$AI$3:$AI$14,$AH$3:$AH$14),M$8),LOOKUP(K139,K$13:K$60,$A$13:$A$60)),"")</f>
        <v/>
      </c>
      <c r="N139" s="59" t="e">
        <f aca="false">IF(N138&gt;$F$1," ",IF(ISBLANK(O$8),IF(ISBLANK(O$7),N138+N137-N136,N138+7+N136-N138),N138+7+N135-N138))</f>
        <v>#N/A</v>
      </c>
      <c r="O139" s="60" t="e">
        <f aca="false">N139</f>
        <v>#N/A</v>
      </c>
      <c r="P139" s="61" t="str">
        <f aca="false">IFERROR(IF(_xlfn.IFNA(LOOKUP(N139,N$13:N$60,$A$13:$A$60)="",ISERROR(LOOKUP(N139,N$13:N$60,$A$13:$A$60)="")),_xlfn.IFS(WEEKDAY(O139,2)=LOOKUP(O$5,$AI$3:$AI$14,$AH$3:$AH$14),P$5,WEEKDAY(O139,2)=LOOKUP(O$6,$AI$3:$AI$14,$AH$3:$AH$14),P$6,WEEKDAY(O139,2)=LOOKUP(O$7,$AI$3:$AI$14,$AH$3:$AH$14),P$7,WEEKDAY(O139,2)=LOOKUP(O$8,$AI$3:$AI$14,$AH$3:$AH$14),P$8),LOOKUP(N139,N$13:N$60,$A$13:$A$60)),"")</f>
        <v/>
      </c>
      <c r="Q139" s="62" t="e">
        <f aca="false">IF(Q138&gt;$F$1," ",IF(ISBLANK(R$8),IF(ISBLANK(R$7),Q138+Q137-Q136,Q138+7+Q136-Q138),Q138+7+Q135-Q138))</f>
        <v>#N/A</v>
      </c>
      <c r="R139" s="63" t="e">
        <f aca="false">Q139</f>
        <v>#N/A</v>
      </c>
      <c r="S139" s="64" t="str">
        <f aca="false">IFERROR(IF(_xlfn.IFNA(LOOKUP(Q139,Q$13:Q$60,$A$13:$A$60)="",ISERROR(LOOKUP(Q139,Q$13:Q$60,$A$13:$A$60)="")),_xlfn.IFS(WEEKDAY(R139,2)=LOOKUP(R$5,$AI$3:$AI$14,$AH$3:$AH$14),S$5,WEEKDAY(R139,2)=LOOKUP(R$6,$AI$3:$AI$14,$AH$3:$AH$14),S$6,WEEKDAY(R139,2)=LOOKUP(R$7,$AI$3:$AI$14,$AH$3:$AH$14),S$7,WEEKDAY(R139,2)=LOOKUP(R$8,$AI$3:$AI$14,$AH$3:$AH$14),S$8),LOOKUP(Q139,Q$13:Q$60,$A$13:$A$60)),"")</f>
        <v/>
      </c>
      <c r="T139" s="59" t="e">
        <f aca="false">IF(T138&gt;$F$1," ",IF(ISBLANK(U$8),IF(ISBLANK(U$7),T138+T137-T136,T138+7+T136-T138),T138+7+T135-T138))</f>
        <v>#N/A</v>
      </c>
      <c r="U139" s="60" t="e">
        <f aca="false">T139</f>
        <v>#N/A</v>
      </c>
      <c r="V139" s="61" t="str">
        <f aca="false">IFERROR(IF(_xlfn.IFNA(LOOKUP(T139,T$13:T$60,$A$13:$A$60)="",ISERROR(LOOKUP(T139,T$13:T$60,$A$13:$A$60)="")),_xlfn.IFS(WEEKDAY(U139,2)=LOOKUP(U$5,$W$3:$W$14,$V$3:$V$14),V$5,WEEKDAY(U139,2)=LOOKUP(U$6,$W$3:$W$14,$V$3:$V$14),V$6,WEEKDAY(U139,2)=LOOKUP(U$7,$W$3:$W$14,$V$3:$V$14),V$7,WEEKDAY(U139,2)=LOOKUP(U$8,$W$3:$W$14,$V$3:$V$14),V$8),LOOKUP(T139,T$13:T$60,$A$13:$A$60)),"")</f>
        <v/>
      </c>
      <c r="W139" s="62" t="e">
        <f aca="false">IF(W138&gt;$F$1," ",IF(ISBLANK(X$8),IF(ISBLANK(X$7),W138+W137-W136,W138+7+W136-W138),W138+7+W135-W138))</f>
        <v>#N/A</v>
      </c>
      <c r="X139" s="63" t="e">
        <f aca="false">W139</f>
        <v>#N/A</v>
      </c>
      <c r="Y139" s="64" t="str">
        <f aca="false">IFERROR(IF(_xlfn.IFNA(LOOKUP(W139,W$13:W$60,$A$13:$A$60)="",ISERROR(LOOKUP(W139,W$13:W$60,$A$13:$A$60)="")),_xlfn.IFS(WEEKDAY(X139,2)=LOOKUP(X$5,$W$3:$W$14,$V$3:$V$14),Y$5,WEEKDAY(X139,2)=LOOKUP(X$6,$W$3:$W$14,$V$3:$V$14),Y$6,WEEKDAY(X139,2)=LOOKUP(X$7,$W$3:$W$14,$V$3:$V$14),Y$7,WEEKDAY(X139,2)=LOOKUP(X$8,$W$3:$W$14,$V$3:$V$14),Y$8),LOOKUP(W139,W$13:W$60,$A$13:$A$60)),"")</f>
        <v/>
      </c>
      <c r="Z139" s="59" t="e">
        <f aca="false">IF(Z138&gt;$F$1," ",IF(ISBLANK(AA$8),IF(ISBLANK(AA$7),Z138+Z137-Z136,Z138+7+Z136-Z138),Z138+7+Z135-Z138))</f>
        <v>#N/A</v>
      </c>
      <c r="AA139" s="60" t="e">
        <f aca="false">Z139</f>
        <v>#N/A</v>
      </c>
      <c r="AB139" s="61" t="str">
        <f aca="false">IFERROR(IF(_xlfn.IFNA(LOOKUP(Z139,Z$13:Z$60,$A$13:$A$60)="",ISERROR(LOOKUP(Z139,Z$13:Z$60,$A$13:$A$60)="")),_xlfn.IFS(WEEKDAY(AA139,2)=LOOKUP(AA$5,$W$3:$W$14,$V$3:$V$14),AB$5,WEEKDAY(AA139,2)=LOOKUP(AA$6,$W$3:$W$14,$V$3:$V$14),AB$6,WEEKDAY(AA139,2)=LOOKUP(AA$7,$W$3:$W$14,$V$3:$V$14),AB$7,WEEKDAY(AA139,2)=LOOKUP(AA$8,$W$3:$W$14,$V$3:$V$14),AB$8),LOOKUP(Z139,Z$13:Z$60,$A$13:$A$60)),"")</f>
        <v/>
      </c>
      <c r="AC139" s="62" t="e">
        <f aca="false">IF(AC138&gt;$F$1," ",IF(ISBLANK(AD$8),IF(ISBLANK(AD$7),AC138+AC137-AC136,AC138+7+AC136-AC138),AC138+7+AC135-AC138))</f>
        <v>#N/A</v>
      </c>
      <c r="AD139" s="63" t="e">
        <f aca="false">AC139</f>
        <v>#N/A</v>
      </c>
      <c r="AE139" s="64" t="str">
        <f aca="false">IFERROR(IF(_xlfn.IFNA(LOOKUP(AC139,AC$13:AC$60,$A$13:$A$60)="",ISERROR(LOOKUP(AC139,AC$13:AC$60,$A$13:$A$60)="")),_xlfn.IFS(WEEKDAY(AD139,2)=LOOKUP(AD$5,$W$3:$W$14,$V$3:$V$14),AE$5,WEEKDAY(AD139,2)=LOOKUP(AD$6,$W$3:$W$14,$V$3:$V$14),AE$6,WEEKDAY(AD139,2)=LOOKUP(AD$7,$W$3:$W$14,$V$3:$V$14),AE$7,WEEKDAY(AD139,2)=LOOKUP(AD$8,$W$3:$W$14,$V$3:$V$14),AE$8),LOOKUP(AC139,AC$13:AC$60,$A$13:$A$60)),"")</f>
        <v/>
      </c>
      <c r="AH139" s="41"/>
    </row>
    <row r="140" customFormat="false" ht="14.65" hidden="false" customHeight="false" outlineLevel="0" collapsed="false">
      <c r="B140" s="59" t="str">
        <f aca="false">IF(B139&gt;$F$1," ",IF(ISBLANK(C$8),IF(ISBLANK(C$7),B139+B138-B137,B139+7+B137-B139),B139+7+B136-B139))</f>
        <v> </v>
      </c>
      <c r="C140" s="60" t="str">
        <f aca="false">B140</f>
        <v> </v>
      </c>
      <c r="D140" s="61" t="str">
        <f aca="false">IFERROR(IF(_xlfn.IFNA(LOOKUP(B140,B$13:B$60,$A$13:$A$60)="",ISERROR(LOOKUP(B140,B$13:B$60,$A$13:$A$60)="")),_xlfn.IFS(WEEKDAY(C140,2)=LOOKUP(C$5,$AI$3:$AI$14,$AH$3:$AH$14),D$5,WEEKDAY(C140,2)=LOOKUP(C$6,$AI$3:$AI$14,$AH$3:$AH$14),D$6,WEEKDAY(C140,2)=LOOKUP(C$7,$AI$3:$AI$14,$AH$3:$AH$14),D$7,WEEKDAY(C140,2)=LOOKUP(C$8,$AI$3:$AI$14,$AH$3:$AH$14),D$8),LOOKUP(B140,B$13:B$60,$A$13:$A$60)),"")</f>
        <v/>
      </c>
      <c r="E140" s="62" t="e">
        <f aca="false">IF(E139&gt;$F$1," ",IF(ISBLANK(F$8),IF(ISBLANK(F$7),E139+E138-E137,E139+7+E137-E139),E139+7+E136-E139))</f>
        <v>#N/A</v>
      </c>
      <c r="F140" s="63" t="e">
        <f aca="false">E140</f>
        <v>#N/A</v>
      </c>
      <c r="G140" s="64" t="str">
        <f aca="false">IFERROR(IF(_xlfn.IFNA(LOOKUP(E140,E$13:E$60,$A$13:$A$60)="",ISERROR(LOOKUP(E140,E$13:E$60,$A$13:$A$60)="")),_xlfn.IFS(WEEKDAY(F140,2)=LOOKUP(F$5,$AI$3:$AI$14,$AH$3:$AH$14),G$5,WEEKDAY(F140,2)=LOOKUP(F$6,$AI$3:$AI$14,$AH$3:$AH$14),G$6,WEEKDAY(F140,2)=LOOKUP(F$7,$AI$3:$AI$14,$AH$3:$AH$14),G$7,WEEKDAY(F140,2)=LOOKUP(F$8,$AI$3:$AI$14,$AH$3:$AH$14),G$8),LOOKUP(E140,E$13:E$60,$A$13:$A$60)),"")</f>
        <v/>
      </c>
      <c r="H140" s="59" t="e">
        <f aca="false">IF(H139&gt;$F$1," ",IF(ISBLANK(I$8),IF(ISBLANK(I$7),H139+H138-H137,H139+7+H137-H139),H139+7+H136-H139))</f>
        <v>#N/A</v>
      </c>
      <c r="I140" s="60" t="e">
        <f aca="false">H140</f>
        <v>#N/A</v>
      </c>
      <c r="J140" s="61" t="str">
        <f aca="false">IFERROR(IF(_xlfn.IFNA(LOOKUP(H140,H$13:H$60,$A$13:$A$60)="",ISERROR(LOOKUP(H140,H$13:H$60,$A$13:$A$60)="")),_xlfn.IFS(WEEKDAY(I140,2)=LOOKUP(I$5,$AI$3:$AI$14,$AH$3:$AH$14),J$5,WEEKDAY(I140,2)=LOOKUP(I$6,$AI$3:$AI$14,$AH$3:$AH$14),J$6,WEEKDAY(I140,2)=LOOKUP(I$7,$AI$3:$AI$14,$AH$3:$AH$14),J$7,WEEKDAY(I140,2)=LOOKUP(I$8,$AI$3:$AI$14,$AH$3:$AH$14),J$8),LOOKUP(H140,H$13:H$60,$A$13:$A$60)),"")</f>
        <v/>
      </c>
      <c r="K140" s="62" t="e">
        <f aca="false">IF(K139&gt;$F$1," ",IF(ISBLANK(L$8),IF(ISBLANK(L$7),K139+K138-K137,K139+7+K137-K139),K139+7+K136-K139))</f>
        <v>#N/A</v>
      </c>
      <c r="L140" s="63" t="e">
        <f aca="false">K140</f>
        <v>#N/A</v>
      </c>
      <c r="M140" s="64" t="str">
        <f aca="false">IFERROR(IF(_xlfn.IFNA(LOOKUP(K140,K$13:K$60,$A$13:$A$60)="",ISERROR(LOOKUP(K140,K$13:K$60,$A$13:$A$60)="")),_xlfn.IFS(WEEKDAY(L140,2)=LOOKUP(L$5,$AI$3:$AI$14,$AH$3:$AH$14),M$5,WEEKDAY(L140,2)=LOOKUP(L$6,$AI$3:$AI$14,$AH$3:$AH$14),M$6,WEEKDAY(L140,2)=LOOKUP(L$7,$AI$3:$AI$14,$AH$3:$AH$14),M$7,WEEKDAY(L140,2)=LOOKUP(L$8,$AI$3:$AI$14,$AH$3:$AH$14),M$8),LOOKUP(K140,K$13:K$60,$A$13:$A$60)),"")</f>
        <v/>
      </c>
      <c r="N140" s="59" t="e">
        <f aca="false">IF(N139&gt;$F$1," ",IF(ISBLANK(O$8),IF(ISBLANK(O$7),N139+N138-N137,N139+7+N137-N139),N139+7+N136-N139))</f>
        <v>#N/A</v>
      </c>
      <c r="O140" s="60" t="e">
        <f aca="false">N140</f>
        <v>#N/A</v>
      </c>
      <c r="P140" s="61" t="str">
        <f aca="false">IFERROR(IF(_xlfn.IFNA(LOOKUP(N140,N$13:N$60,$A$13:$A$60)="",ISERROR(LOOKUP(N140,N$13:N$60,$A$13:$A$60)="")),_xlfn.IFS(WEEKDAY(O140,2)=LOOKUP(O$5,$AI$3:$AI$14,$AH$3:$AH$14),P$5,WEEKDAY(O140,2)=LOOKUP(O$6,$AI$3:$AI$14,$AH$3:$AH$14),P$6,WEEKDAY(O140,2)=LOOKUP(O$7,$AI$3:$AI$14,$AH$3:$AH$14),P$7,WEEKDAY(O140,2)=LOOKUP(O$8,$AI$3:$AI$14,$AH$3:$AH$14),P$8),LOOKUP(N140,N$13:N$60,$A$13:$A$60)),"")</f>
        <v/>
      </c>
      <c r="Q140" s="62" t="e">
        <f aca="false">IF(Q139&gt;$F$1," ",IF(ISBLANK(R$8),IF(ISBLANK(R$7),Q139+Q138-Q137,Q139+7+Q137-Q139),Q139+7+Q136-Q139))</f>
        <v>#N/A</v>
      </c>
      <c r="R140" s="63" t="e">
        <f aca="false">Q140</f>
        <v>#N/A</v>
      </c>
      <c r="S140" s="64" t="str">
        <f aca="false">IFERROR(IF(_xlfn.IFNA(LOOKUP(Q140,Q$13:Q$60,$A$13:$A$60)="",ISERROR(LOOKUP(Q140,Q$13:Q$60,$A$13:$A$60)="")),_xlfn.IFS(WEEKDAY(R140,2)=LOOKUP(R$5,$AI$3:$AI$14,$AH$3:$AH$14),S$5,WEEKDAY(R140,2)=LOOKUP(R$6,$AI$3:$AI$14,$AH$3:$AH$14),S$6,WEEKDAY(R140,2)=LOOKUP(R$7,$AI$3:$AI$14,$AH$3:$AH$14),S$7,WEEKDAY(R140,2)=LOOKUP(R$8,$AI$3:$AI$14,$AH$3:$AH$14),S$8),LOOKUP(Q140,Q$13:Q$60,$A$13:$A$60)),"")</f>
        <v/>
      </c>
      <c r="T140" s="59" t="e">
        <f aca="false">IF(T139&gt;$F$1," ",IF(ISBLANK(U$8),IF(ISBLANK(U$7),T139+T138-T137,T139+7+T137-T139),T139+7+T136-T139))</f>
        <v>#N/A</v>
      </c>
      <c r="U140" s="60" t="e">
        <f aca="false">T140</f>
        <v>#N/A</v>
      </c>
      <c r="V140" s="61" t="str">
        <f aca="false">IFERROR(IF(_xlfn.IFNA(LOOKUP(T140,T$13:T$60,$A$13:$A$60)="",ISERROR(LOOKUP(T140,T$13:T$60,$A$13:$A$60)="")),_xlfn.IFS(WEEKDAY(U140,2)=LOOKUP(U$5,$W$3:$W$14,$V$3:$V$14),V$5,WEEKDAY(U140,2)=LOOKUP(U$6,$W$3:$W$14,$V$3:$V$14),V$6,WEEKDAY(U140,2)=LOOKUP(U$7,$W$3:$W$14,$V$3:$V$14),V$7,WEEKDAY(U140,2)=LOOKUP(U$8,$W$3:$W$14,$V$3:$V$14),V$8),LOOKUP(T140,T$13:T$60,$A$13:$A$60)),"")</f>
        <v/>
      </c>
      <c r="W140" s="62" t="e">
        <f aca="false">IF(W139&gt;$F$1," ",IF(ISBLANK(X$8),IF(ISBLANK(X$7),W139+W138-W137,W139+7+W137-W139),W139+7+W136-W139))</f>
        <v>#N/A</v>
      </c>
      <c r="X140" s="63" t="e">
        <f aca="false">W140</f>
        <v>#N/A</v>
      </c>
      <c r="Y140" s="64" t="str">
        <f aca="false">IFERROR(IF(_xlfn.IFNA(LOOKUP(W140,W$13:W$60,$A$13:$A$60)="",ISERROR(LOOKUP(W140,W$13:W$60,$A$13:$A$60)="")),_xlfn.IFS(WEEKDAY(X140,2)=LOOKUP(X$5,$W$3:$W$14,$V$3:$V$14),Y$5,WEEKDAY(X140,2)=LOOKUP(X$6,$W$3:$W$14,$V$3:$V$14),Y$6,WEEKDAY(X140,2)=LOOKUP(X$7,$W$3:$W$14,$V$3:$V$14),Y$7,WEEKDAY(X140,2)=LOOKUP(X$8,$W$3:$W$14,$V$3:$V$14),Y$8),LOOKUP(W140,W$13:W$60,$A$13:$A$60)),"")</f>
        <v/>
      </c>
      <c r="Z140" s="59" t="e">
        <f aca="false">IF(Z139&gt;$F$1," ",IF(ISBLANK(AA$8),IF(ISBLANK(AA$7),Z139+Z138-Z137,Z139+7+Z137-Z139),Z139+7+Z136-Z139))</f>
        <v>#N/A</v>
      </c>
      <c r="AA140" s="60" t="e">
        <f aca="false">Z140</f>
        <v>#N/A</v>
      </c>
      <c r="AB140" s="61" t="str">
        <f aca="false">IFERROR(IF(_xlfn.IFNA(LOOKUP(Z140,Z$13:Z$60,$A$13:$A$60)="",ISERROR(LOOKUP(Z140,Z$13:Z$60,$A$13:$A$60)="")),_xlfn.IFS(WEEKDAY(AA140,2)=LOOKUP(AA$5,$W$3:$W$14,$V$3:$V$14),AB$5,WEEKDAY(AA140,2)=LOOKUP(AA$6,$W$3:$W$14,$V$3:$V$14),AB$6,WEEKDAY(AA140,2)=LOOKUP(AA$7,$W$3:$W$14,$V$3:$V$14),AB$7,WEEKDAY(AA140,2)=LOOKUP(AA$8,$W$3:$W$14,$V$3:$V$14),AB$8),LOOKUP(Z140,Z$13:Z$60,$A$13:$A$60)),"")</f>
        <v/>
      </c>
      <c r="AC140" s="62" t="e">
        <f aca="false">IF(AC139&gt;$F$1," ",IF(ISBLANK(AD$8),IF(ISBLANK(AD$7),AC139+AC138-AC137,AC139+7+AC137-AC139),AC139+7+AC136-AC139))</f>
        <v>#N/A</v>
      </c>
      <c r="AD140" s="63" t="e">
        <f aca="false">AC140</f>
        <v>#N/A</v>
      </c>
      <c r="AE140" s="64" t="str">
        <f aca="false">IFERROR(IF(_xlfn.IFNA(LOOKUP(AC140,AC$13:AC$60,$A$13:$A$60)="",ISERROR(LOOKUP(AC140,AC$13:AC$60,$A$13:$A$60)="")),_xlfn.IFS(WEEKDAY(AD140,2)=LOOKUP(AD$5,$W$3:$W$14,$V$3:$V$14),AE$5,WEEKDAY(AD140,2)=LOOKUP(AD$6,$W$3:$W$14,$V$3:$V$14),AE$6,WEEKDAY(AD140,2)=LOOKUP(AD$7,$W$3:$W$14,$V$3:$V$14),AE$7,WEEKDAY(AD140,2)=LOOKUP(AD$8,$W$3:$W$14,$V$3:$V$14),AE$8),LOOKUP(AC140,AC$13:AC$60,$A$13:$A$60)),"")</f>
        <v/>
      </c>
      <c r="AH140" s="41"/>
    </row>
    <row r="141" customFormat="false" ht="14.65" hidden="false" customHeight="false" outlineLevel="0" collapsed="false">
      <c r="B141" s="59" t="str">
        <f aca="false">IF(B140&gt;$F$1," ",IF(ISBLANK(C$8),IF(ISBLANK(C$7),B140+B139-B138,B140+7+B138-B140),B140+7+B137-B140))</f>
        <v> </v>
      </c>
      <c r="C141" s="60" t="str">
        <f aca="false">B141</f>
        <v> </v>
      </c>
      <c r="D141" s="61" t="str">
        <f aca="false">IFERROR(IF(_xlfn.IFNA(LOOKUP(B141,B$13:B$60,$A$13:$A$60)="",ISERROR(LOOKUP(B141,B$13:B$60,$A$13:$A$60)="")),_xlfn.IFS(WEEKDAY(C141,2)=LOOKUP(C$5,$AI$3:$AI$14,$AH$3:$AH$14),D$5,WEEKDAY(C141,2)=LOOKUP(C$6,$AI$3:$AI$14,$AH$3:$AH$14),D$6,WEEKDAY(C141,2)=LOOKUP(C$7,$AI$3:$AI$14,$AH$3:$AH$14),D$7,WEEKDAY(C141,2)=LOOKUP(C$8,$AI$3:$AI$14,$AH$3:$AH$14),D$8),LOOKUP(B141,B$13:B$60,$A$13:$A$60)),"")</f>
        <v/>
      </c>
      <c r="E141" s="62" t="e">
        <f aca="false">IF(E140&gt;$F$1," ",IF(ISBLANK(F$8),IF(ISBLANK(F$7),E140+E139-E138,E140+7+E138-E140),E140+7+E137-E140))</f>
        <v>#N/A</v>
      </c>
      <c r="F141" s="63" t="e">
        <f aca="false">E141</f>
        <v>#N/A</v>
      </c>
      <c r="G141" s="64" t="str">
        <f aca="false">IFERROR(IF(_xlfn.IFNA(LOOKUP(E141,E$13:E$60,$A$13:$A$60)="",ISERROR(LOOKUP(E141,E$13:E$60,$A$13:$A$60)="")),_xlfn.IFS(WEEKDAY(F141,2)=LOOKUP(F$5,$AI$3:$AI$14,$AH$3:$AH$14),G$5,WEEKDAY(F141,2)=LOOKUP(F$6,$AI$3:$AI$14,$AH$3:$AH$14),G$6,WEEKDAY(F141,2)=LOOKUP(F$7,$AI$3:$AI$14,$AH$3:$AH$14),G$7,WEEKDAY(F141,2)=LOOKUP(F$8,$AI$3:$AI$14,$AH$3:$AH$14),G$8),LOOKUP(E141,E$13:E$60,$A$13:$A$60)),"")</f>
        <v/>
      </c>
      <c r="H141" s="59" t="e">
        <f aca="false">IF(H140&gt;$F$1," ",IF(ISBLANK(I$8),IF(ISBLANK(I$7),H140+H139-H138,H140+7+H138-H140),H140+7+H137-H140))</f>
        <v>#N/A</v>
      </c>
      <c r="I141" s="60" t="e">
        <f aca="false">H141</f>
        <v>#N/A</v>
      </c>
      <c r="J141" s="61" t="str">
        <f aca="false">IFERROR(IF(_xlfn.IFNA(LOOKUP(H141,H$13:H$60,$A$13:$A$60)="",ISERROR(LOOKUP(H141,H$13:H$60,$A$13:$A$60)="")),_xlfn.IFS(WEEKDAY(I141,2)=LOOKUP(I$5,$AI$3:$AI$14,$AH$3:$AH$14),J$5,WEEKDAY(I141,2)=LOOKUP(I$6,$AI$3:$AI$14,$AH$3:$AH$14),J$6,WEEKDAY(I141,2)=LOOKUP(I$7,$AI$3:$AI$14,$AH$3:$AH$14),J$7,WEEKDAY(I141,2)=LOOKUP(I$8,$AI$3:$AI$14,$AH$3:$AH$14),J$8),LOOKUP(H141,H$13:H$60,$A$13:$A$60)),"")</f>
        <v/>
      </c>
      <c r="K141" s="62" t="e">
        <f aca="false">IF(K140&gt;$F$1," ",IF(ISBLANK(L$8),IF(ISBLANK(L$7),K140+K139-K138,K140+7+K138-K140),K140+7+K137-K140))</f>
        <v>#N/A</v>
      </c>
      <c r="L141" s="63" t="e">
        <f aca="false">K141</f>
        <v>#N/A</v>
      </c>
      <c r="M141" s="64" t="str">
        <f aca="false">IFERROR(IF(_xlfn.IFNA(LOOKUP(K141,K$13:K$60,$A$13:$A$60)="",ISERROR(LOOKUP(K141,K$13:K$60,$A$13:$A$60)="")),_xlfn.IFS(WEEKDAY(L141,2)=LOOKUP(L$5,$AI$3:$AI$14,$AH$3:$AH$14),M$5,WEEKDAY(L141,2)=LOOKUP(L$6,$AI$3:$AI$14,$AH$3:$AH$14),M$6,WEEKDAY(L141,2)=LOOKUP(L$7,$AI$3:$AI$14,$AH$3:$AH$14),M$7,WEEKDAY(L141,2)=LOOKUP(L$8,$AI$3:$AI$14,$AH$3:$AH$14),M$8),LOOKUP(K141,K$13:K$60,$A$13:$A$60)),"")</f>
        <v/>
      </c>
      <c r="N141" s="59" t="e">
        <f aca="false">IF(N140&gt;$F$1," ",IF(ISBLANK(O$8),IF(ISBLANK(O$7),N140+N139-N138,N140+7+N138-N140),N140+7+N137-N140))</f>
        <v>#N/A</v>
      </c>
      <c r="O141" s="60" t="e">
        <f aca="false">N141</f>
        <v>#N/A</v>
      </c>
      <c r="P141" s="61" t="str">
        <f aca="false">IFERROR(IF(_xlfn.IFNA(LOOKUP(N141,N$13:N$60,$A$13:$A$60)="",ISERROR(LOOKUP(N141,N$13:N$60,$A$13:$A$60)="")),_xlfn.IFS(WEEKDAY(O141,2)=LOOKUP(O$5,$AI$3:$AI$14,$AH$3:$AH$14),P$5,WEEKDAY(O141,2)=LOOKUP(O$6,$AI$3:$AI$14,$AH$3:$AH$14),P$6,WEEKDAY(O141,2)=LOOKUP(O$7,$AI$3:$AI$14,$AH$3:$AH$14),P$7,WEEKDAY(O141,2)=LOOKUP(O$8,$AI$3:$AI$14,$AH$3:$AH$14),P$8),LOOKUP(N141,N$13:N$60,$A$13:$A$60)),"")</f>
        <v/>
      </c>
      <c r="Q141" s="62" t="e">
        <f aca="false">IF(Q140&gt;$F$1," ",IF(ISBLANK(R$8),IF(ISBLANK(R$7),Q140+Q139-Q138,Q140+7+Q138-Q140),Q140+7+Q137-Q140))</f>
        <v>#N/A</v>
      </c>
      <c r="R141" s="63" t="e">
        <f aca="false">Q141</f>
        <v>#N/A</v>
      </c>
      <c r="S141" s="64" t="str">
        <f aca="false">IFERROR(IF(_xlfn.IFNA(LOOKUP(Q141,Q$13:Q$60,$A$13:$A$60)="",ISERROR(LOOKUP(Q141,Q$13:Q$60,$A$13:$A$60)="")),_xlfn.IFS(WEEKDAY(R141,2)=LOOKUP(R$5,$AI$3:$AI$14,$AH$3:$AH$14),S$5,WEEKDAY(R141,2)=LOOKUP(R$6,$AI$3:$AI$14,$AH$3:$AH$14),S$6,WEEKDAY(R141,2)=LOOKUP(R$7,$AI$3:$AI$14,$AH$3:$AH$14),S$7,WEEKDAY(R141,2)=LOOKUP(R$8,$AI$3:$AI$14,$AH$3:$AH$14),S$8),LOOKUP(Q141,Q$13:Q$60,$A$13:$A$60)),"")</f>
        <v/>
      </c>
      <c r="T141" s="59" t="e">
        <f aca="false">IF(T140&gt;$F$1," ",IF(ISBLANK(U$8),IF(ISBLANK(U$7),T140+T139-T138,T140+7+T138-T140),T140+7+T137-T140))</f>
        <v>#N/A</v>
      </c>
      <c r="U141" s="60" t="e">
        <f aca="false">T141</f>
        <v>#N/A</v>
      </c>
      <c r="V141" s="61" t="str">
        <f aca="false">IFERROR(IF(_xlfn.IFNA(LOOKUP(T141,T$13:T$60,$A$13:$A$60)="",ISERROR(LOOKUP(T141,T$13:T$60,$A$13:$A$60)="")),_xlfn.IFS(WEEKDAY(U141,2)=LOOKUP(U$5,$W$3:$W$14,$V$3:$V$14),V$5,WEEKDAY(U141,2)=LOOKUP(U$6,$W$3:$W$14,$V$3:$V$14),V$6,WEEKDAY(U141,2)=LOOKUP(U$7,$W$3:$W$14,$V$3:$V$14),V$7,WEEKDAY(U141,2)=LOOKUP(U$8,$W$3:$W$14,$V$3:$V$14),V$8),LOOKUP(T141,T$13:T$60,$A$13:$A$60)),"")</f>
        <v/>
      </c>
      <c r="W141" s="62" t="e">
        <f aca="false">IF(W140&gt;$F$1," ",IF(ISBLANK(X$8),IF(ISBLANK(X$7),W140+W139-W138,W140+7+W138-W140),W140+7+W137-W140))</f>
        <v>#N/A</v>
      </c>
      <c r="X141" s="63" t="e">
        <f aca="false">W141</f>
        <v>#N/A</v>
      </c>
      <c r="Y141" s="64" t="str">
        <f aca="false">IFERROR(IF(_xlfn.IFNA(LOOKUP(W141,W$13:W$60,$A$13:$A$60)="",ISERROR(LOOKUP(W141,W$13:W$60,$A$13:$A$60)="")),_xlfn.IFS(WEEKDAY(X141,2)=LOOKUP(X$5,$W$3:$W$14,$V$3:$V$14),Y$5,WEEKDAY(X141,2)=LOOKUP(X$6,$W$3:$W$14,$V$3:$V$14),Y$6,WEEKDAY(X141,2)=LOOKUP(X$7,$W$3:$W$14,$V$3:$V$14),Y$7,WEEKDAY(X141,2)=LOOKUP(X$8,$W$3:$W$14,$V$3:$V$14),Y$8),LOOKUP(W141,W$13:W$60,$A$13:$A$60)),"")</f>
        <v/>
      </c>
      <c r="Z141" s="59" t="e">
        <f aca="false">IF(Z140&gt;$F$1," ",IF(ISBLANK(AA$8),IF(ISBLANK(AA$7),Z140+Z139-Z138,Z140+7+Z138-Z140),Z140+7+Z137-Z140))</f>
        <v>#N/A</v>
      </c>
      <c r="AA141" s="60" t="e">
        <f aca="false">Z141</f>
        <v>#N/A</v>
      </c>
      <c r="AB141" s="61" t="str">
        <f aca="false">IFERROR(IF(_xlfn.IFNA(LOOKUP(Z141,Z$13:Z$60,$A$13:$A$60)="",ISERROR(LOOKUP(Z141,Z$13:Z$60,$A$13:$A$60)="")),_xlfn.IFS(WEEKDAY(AA141,2)=LOOKUP(AA$5,$W$3:$W$14,$V$3:$V$14),AB$5,WEEKDAY(AA141,2)=LOOKUP(AA$6,$W$3:$W$14,$V$3:$V$14),AB$6,WEEKDAY(AA141,2)=LOOKUP(AA$7,$W$3:$W$14,$V$3:$V$14),AB$7,WEEKDAY(AA141,2)=LOOKUP(AA$8,$W$3:$W$14,$V$3:$V$14),AB$8),LOOKUP(Z141,Z$13:Z$60,$A$13:$A$60)),"")</f>
        <v/>
      </c>
      <c r="AC141" s="62" t="e">
        <f aca="false">IF(AC140&gt;$F$1," ",IF(ISBLANK(AD$8),IF(ISBLANK(AD$7),AC140+AC139-AC138,AC140+7+AC138-AC140),AC140+7+AC137-AC140))</f>
        <v>#N/A</v>
      </c>
      <c r="AD141" s="63" t="e">
        <f aca="false">AC141</f>
        <v>#N/A</v>
      </c>
      <c r="AE141" s="64" t="str">
        <f aca="false">IFERROR(IF(_xlfn.IFNA(LOOKUP(AC141,AC$13:AC$60,$A$13:$A$60)="",ISERROR(LOOKUP(AC141,AC$13:AC$60,$A$13:$A$60)="")),_xlfn.IFS(WEEKDAY(AD141,2)=LOOKUP(AD$5,$W$3:$W$14,$V$3:$V$14),AE$5,WEEKDAY(AD141,2)=LOOKUP(AD$6,$W$3:$W$14,$V$3:$V$14),AE$6,WEEKDAY(AD141,2)=LOOKUP(AD$7,$W$3:$W$14,$V$3:$V$14),AE$7,WEEKDAY(AD141,2)=LOOKUP(AD$8,$W$3:$W$14,$V$3:$V$14),AE$8),LOOKUP(AC141,AC$13:AC$60,$A$13:$A$60)),"")</f>
        <v/>
      </c>
      <c r="AH141" s="41"/>
    </row>
    <row r="142" customFormat="false" ht="14.65" hidden="false" customHeight="false" outlineLevel="0" collapsed="false">
      <c r="B142" s="59" t="str">
        <f aca="false">IF(B141&gt;$F$1," ",IF(ISBLANK(C$8),IF(ISBLANK(C$7),B141+B140-B139,B141+7+B139-B141),B141+7+B138-B141))</f>
        <v> </v>
      </c>
      <c r="C142" s="60" t="str">
        <f aca="false">B142</f>
        <v> </v>
      </c>
      <c r="D142" s="61" t="str">
        <f aca="false">IFERROR(IF(_xlfn.IFNA(LOOKUP(B142,B$13:B$60,$A$13:$A$60)="",ISERROR(LOOKUP(B142,B$13:B$60,$A$13:$A$60)="")),_xlfn.IFS(WEEKDAY(C142,2)=LOOKUP(C$5,$AI$3:$AI$14,$AH$3:$AH$14),D$5,WEEKDAY(C142,2)=LOOKUP(C$6,$AI$3:$AI$14,$AH$3:$AH$14),D$6,WEEKDAY(C142,2)=LOOKUP(C$7,$AI$3:$AI$14,$AH$3:$AH$14),D$7,WEEKDAY(C142,2)=LOOKUP(C$8,$AI$3:$AI$14,$AH$3:$AH$14),D$8),LOOKUP(B142,B$13:B$60,$A$13:$A$60)),"")</f>
        <v/>
      </c>
      <c r="E142" s="62" t="e">
        <f aca="false">IF(E141&gt;$F$1," ",IF(ISBLANK(F$8),IF(ISBLANK(F$7),E141+E140-E139,E141+7+E139-E141),E141+7+E138-E141))</f>
        <v>#N/A</v>
      </c>
      <c r="F142" s="63" t="e">
        <f aca="false">E142</f>
        <v>#N/A</v>
      </c>
      <c r="G142" s="64" t="str">
        <f aca="false">IFERROR(IF(_xlfn.IFNA(LOOKUP(E142,E$13:E$60,$A$13:$A$60)="",ISERROR(LOOKUP(E142,E$13:E$60,$A$13:$A$60)="")),_xlfn.IFS(WEEKDAY(F142,2)=LOOKUP(F$5,$AI$3:$AI$14,$AH$3:$AH$14),G$5,WEEKDAY(F142,2)=LOOKUP(F$6,$AI$3:$AI$14,$AH$3:$AH$14),G$6,WEEKDAY(F142,2)=LOOKUP(F$7,$AI$3:$AI$14,$AH$3:$AH$14),G$7,WEEKDAY(F142,2)=LOOKUP(F$8,$AI$3:$AI$14,$AH$3:$AH$14),G$8),LOOKUP(E142,E$13:E$60,$A$13:$A$60)),"")</f>
        <v/>
      </c>
      <c r="H142" s="59" t="e">
        <f aca="false">IF(H141&gt;$F$1," ",IF(ISBLANK(I$8),IF(ISBLANK(I$7),H141+H140-H139,H141+7+H139-H141),H141+7+H138-H141))</f>
        <v>#N/A</v>
      </c>
      <c r="I142" s="60" t="e">
        <f aca="false">H142</f>
        <v>#N/A</v>
      </c>
      <c r="J142" s="61" t="str">
        <f aca="false">IFERROR(IF(_xlfn.IFNA(LOOKUP(H142,H$13:H$60,$A$13:$A$60)="",ISERROR(LOOKUP(H142,H$13:H$60,$A$13:$A$60)="")),_xlfn.IFS(WEEKDAY(I142,2)=LOOKUP(I$5,$AI$3:$AI$14,$AH$3:$AH$14),J$5,WEEKDAY(I142,2)=LOOKUP(I$6,$AI$3:$AI$14,$AH$3:$AH$14),J$6,WEEKDAY(I142,2)=LOOKUP(I$7,$AI$3:$AI$14,$AH$3:$AH$14),J$7,WEEKDAY(I142,2)=LOOKUP(I$8,$AI$3:$AI$14,$AH$3:$AH$14),J$8),LOOKUP(H142,H$13:H$60,$A$13:$A$60)),"")</f>
        <v/>
      </c>
      <c r="K142" s="62" t="e">
        <f aca="false">IF(K141&gt;$F$1," ",IF(ISBLANK(L$8),IF(ISBLANK(L$7),K141+K140-K139,K141+7+K139-K141),K141+7+K138-K141))</f>
        <v>#N/A</v>
      </c>
      <c r="L142" s="63" t="e">
        <f aca="false">K142</f>
        <v>#N/A</v>
      </c>
      <c r="M142" s="64" t="str">
        <f aca="false">IFERROR(IF(_xlfn.IFNA(LOOKUP(K142,K$13:K$60,$A$13:$A$60)="",ISERROR(LOOKUP(K142,K$13:K$60,$A$13:$A$60)="")),_xlfn.IFS(WEEKDAY(L142,2)=LOOKUP(L$5,$AI$3:$AI$14,$AH$3:$AH$14),M$5,WEEKDAY(L142,2)=LOOKUP(L$6,$AI$3:$AI$14,$AH$3:$AH$14),M$6,WEEKDAY(L142,2)=LOOKUP(L$7,$AI$3:$AI$14,$AH$3:$AH$14),M$7,WEEKDAY(L142,2)=LOOKUP(L$8,$AI$3:$AI$14,$AH$3:$AH$14),M$8),LOOKUP(K142,K$13:K$60,$A$13:$A$60)),"")</f>
        <v/>
      </c>
      <c r="N142" s="59" t="e">
        <f aca="false">IF(N141&gt;$F$1," ",IF(ISBLANK(O$8),IF(ISBLANK(O$7),N141+N140-N139,N141+7+N139-N141),N141+7+N138-N141))</f>
        <v>#N/A</v>
      </c>
      <c r="O142" s="60" t="e">
        <f aca="false">N142</f>
        <v>#N/A</v>
      </c>
      <c r="P142" s="61" t="str">
        <f aca="false">IFERROR(IF(_xlfn.IFNA(LOOKUP(N142,N$13:N$60,$A$13:$A$60)="",ISERROR(LOOKUP(N142,N$13:N$60,$A$13:$A$60)="")),_xlfn.IFS(WEEKDAY(O142,2)=LOOKUP(O$5,$AI$3:$AI$14,$AH$3:$AH$14),P$5,WEEKDAY(O142,2)=LOOKUP(O$6,$AI$3:$AI$14,$AH$3:$AH$14),P$6,WEEKDAY(O142,2)=LOOKUP(O$7,$AI$3:$AI$14,$AH$3:$AH$14),P$7,WEEKDAY(O142,2)=LOOKUP(O$8,$AI$3:$AI$14,$AH$3:$AH$14),P$8),LOOKUP(N142,N$13:N$60,$A$13:$A$60)),"")</f>
        <v/>
      </c>
      <c r="Q142" s="62" t="e">
        <f aca="false">IF(Q141&gt;$F$1," ",IF(ISBLANK(R$8),IF(ISBLANK(R$7),Q141+Q140-Q139,Q141+7+Q139-Q141),Q141+7+Q138-Q141))</f>
        <v>#N/A</v>
      </c>
      <c r="R142" s="63" t="e">
        <f aca="false">Q142</f>
        <v>#N/A</v>
      </c>
      <c r="S142" s="64" t="str">
        <f aca="false">IFERROR(IF(_xlfn.IFNA(LOOKUP(Q142,Q$13:Q$60,$A$13:$A$60)="",ISERROR(LOOKUP(Q142,Q$13:Q$60,$A$13:$A$60)="")),_xlfn.IFS(WEEKDAY(R142,2)=LOOKUP(R$5,$AI$3:$AI$14,$AH$3:$AH$14),S$5,WEEKDAY(R142,2)=LOOKUP(R$6,$AI$3:$AI$14,$AH$3:$AH$14),S$6,WEEKDAY(R142,2)=LOOKUP(R$7,$AI$3:$AI$14,$AH$3:$AH$14),S$7,WEEKDAY(R142,2)=LOOKUP(R$8,$AI$3:$AI$14,$AH$3:$AH$14),S$8),LOOKUP(Q142,Q$13:Q$60,$A$13:$A$60)),"")</f>
        <v/>
      </c>
      <c r="T142" s="59" t="e">
        <f aca="false">IF(T141&gt;$F$1," ",IF(ISBLANK(U$8),IF(ISBLANK(U$7),T141+T140-T139,T141+7+T139-T141),T141+7+T138-T141))</f>
        <v>#N/A</v>
      </c>
      <c r="U142" s="60" t="e">
        <f aca="false">T142</f>
        <v>#N/A</v>
      </c>
      <c r="V142" s="61" t="str">
        <f aca="false">IFERROR(IF(_xlfn.IFNA(LOOKUP(T142,T$13:T$60,$A$13:$A$60)="",ISERROR(LOOKUP(T142,T$13:T$60,$A$13:$A$60)="")),_xlfn.IFS(WEEKDAY(U142,2)=LOOKUP(U$5,$W$3:$W$14,$V$3:$V$14),V$5,WEEKDAY(U142,2)=LOOKUP(U$6,$W$3:$W$14,$V$3:$V$14),V$6,WEEKDAY(U142,2)=LOOKUP(U$7,$W$3:$W$14,$V$3:$V$14),V$7,WEEKDAY(U142,2)=LOOKUP(U$8,$W$3:$W$14,$V$3:$V$14),V$8),LOOKUP(T142,T$13:T$60,$A$13:$A$60)),"")</f>
        <v/>
      </c>
      <c r="W142" s="62" t="e">
        <f aca="false">IF(W141&gt;$F$1," ",IF(ISBLANK(X$8),IF(ISBLANK(X$7),W141+W140-W139,W141+7+W139-W141),W141+7+W138-W141))</f>
        <v>#N/A</v>
      </c>
      <c r="X142" s="63" t="e">
        <f aca="false">W142</f>
        <v>#N/A</v>
      </c>
      <c r="Y142" s="64" t="str">
        <f aca="false">IFERROR(IF(_xlfn.IFNA(LOOKUP(W142,W$13:W$60,$A$13:$A$60)="",ISERROR(LOOKUP(W142,W$13:W$60,$A$13:$A$60)="")),_xlfn.IFS(WEEKDAY(X142,2)=LOOKUP(X$5,$W$3:$W$14,$V$3:$V$14),Y$5,WEEKDAY(X142,2)=LOOKUP(X$6,$W$3:$W$14,$V$3:$V$14),Y$6,WEEKDAY(X142,2)=LOOKUP(X$7,$W$3:$W$14,$V$3:$V$14),Y$7,WEEKDAY(X142,2)=LOOKUP(X$8,$W$3:$W$14,$V$3:$V$14),Y$8),LOOKUP(W142,W$13:W$60,$A$13:$A$60)),"")</f>
        <v/>
      </c>
      <c r="Z142" s="59" t="e">
        <f aca="false">IF(Z141&gt;$F$1," ",IF(ISBLANK(AA$8),IF(ISBLANK(AA$7),Z141+Z140-Z139,Z141+7+Z139-Z141),Z141+7+Z138-Z141))</f>
        <v>#N/A</v>
      </c>
      <c r="AA142" s="60" t="e">
        <f aca="false">Z142</f>
        <v>#N/A</v>
      </c>
      <c r="AB142" s="61" t="str">
        <f aca="false">IFERROR(IF(_xlfn.IFNA(LOOKUP(Z142,Z$13:Z$60,$A$13:$A$60)="",ISERROR(LOOKUP(Z142,Z$13:Z$60,$A$13:$A$60)="")),_xlfn.IFS(WEEKDAY(AA142,2)=LOOKUP(AA$5,$W$3:$W$14,$V$3:$V$14),AB$5,WEEKDAY(AA142,2)=LOOKUP(AA$6,$W$3:$W$14,$V$3:$V$14),AB$6,WEEKDAY(AA142,2)=LOOKUP(AA$7,$W$3:$W$14,$V$3:$V$14),AB$7,WEEKDAY(AA142,2)=LOOKUP(AA$8,$W$3:$W$14,$V$3:$V$14),AB$8),LOOKUP(Z142,Z$13:Z$60,$A$13:$A$60)),"")</f>
        <v/>
      </c>
      <c r="AC142" s="62" t="e">
        <f aca="false">IF(AC141&gt;$F$1," ",IF(ISBLANK(AD$8),IF(ISBLANK(AD$7),AC141+AC140-AC139,AC141+7+AC139-AC141),AC141+7+AC138-AC141))</f>
        <v>#N/A</v>
      </c>
      <c r="AD142" s="63" t="e">
        <f aca="false">AC142</f>
        <v>#N/A</v>
      </c>
      <c r="AE142" s="64" t="str">
        <f aca="false">IFERROR(IF(_xlfn.IFNA(LOOKUP(AC142,AC$13:AC$60,$A$13:$A$60)="",ISERROR(LOOKUP(AC142,AC$13:AC$60,$A$13:$A$60)="")),_xlfn.IFS(WEEKDAY(AD142,2)=LOOKUP(AD$5,$W$3:$W$14,$V$3:$V$14),AE$5,WEEKDAY(AD142,2)=LOOKUP(AD$6,$W$3:$W$14,$V$3:$V$14),AE$6,WEEKDAY(AD142,2)=LOOKUP(AD$7,$W$3:$W$14,$V$3:$V$14),AE$7,WEEKDAY(AD142,2)=LOOKUP(AD$8,$W$3:$W$14,$V$3:$V$14),AE$8),LOOKUP(AC142,AC$13:AC$60,$A$13:$A$60)),"")</f>
        <v/>
      </c>
      <c r="AH142" s="41"/>
    </row>
    <row r="143" customFormat="false" ht="14.65" hidden="false" customHeight="false" outlineLevel="0" collapsed="false">
      <c r="B143" s="59" t="str">
        <f aca="false">IF(B142&gt;$F$1," ",IF(ISBLANK(C$8),IF(ISBLANK(C$7),B142+B141-B140,B142+7+B140-B142),B142+7+B139-B142))</f>
        <v> </v>
      </c>
      <c r="C143" s="60" t="str">
        <f aca="false">B143</f>
        <v> </v>
      </c>
      <c r="D143" s="61" t="str">
        <f aca="false">IFERROR(IF(_xlfn.IFNA(LOOKUP(B143,B$13:B$60,$A$13:$A$60)="",ISERROR(LOOKUP(B143,B$13:B$60,$A$13:$A$60)="")),_xlfn.IFS(WEEKDAY(C143,2)=LOOKUP(C$5,$AI$3:$AI$14,$AH$3:$AH$14),D$5,WEEKDAY(C143,2)=LOOKUP(C$6,$AI$3:$AI$14,$AH$3:$AH$14),D$6,WEEKDAY(C143,2)=LOOKUP(C$7,$AI$3:$AI$14,$AH$3:$AH$14),D$7,WEEKDAY(C143,2)=LOOKUP(C$8,$AI$3:$AI$14,$AH$3:$AH$14),D$8),LOOKUP(B143,B$13:B$60,$A$13:$A$60)),"")</f>
        <v/>
      </c>
      <c r="E143" s="62" t="e">
        <f aca="false">IF(E142&gt;$F$1," ",IF(ISBLANK(F$8),IF(ISBLANK(F$7),E142+E141-E140,E142+7+E140-E142),E142+7+E139-E142))</f>
        <v>#N/A</v>
      </c>
      <c r="F143" s="63" t="e">
        <f aca="false">E143</f>
        <v>#N/A</v>
      </c>
      <c r="G143" s="64" t="str">
        <f aca="false">IFERROR(IF(_xlfn.IFNA(LOOKUP(E143,E$13:E$60,$A$13:$A$60)="",ISERROR(LOOKUP(E143,E$13:E$60,$A$13:$A$60)="")),_xlfn.IFS(WEEKDAY(F143,2)=LOOKUP(F$5,$AI$3:$AI$14,$AH$3:$AH$14),G$5,WEEKDAY(F143,2)=LOOKUP(F$6,$AI$3:$AI$14,$AH$3:$AH$14),G$6,WEEKDAY(F143,2)=LOOKUP(F$7,$AI$3:$AI$14,$AH$3:$AH$14),G$7,WEEKDAY(F143,2)=LOOKUP(F$8,$AI$3:$AI$14,$AH$3:$AH$14),G$8),LOOKUP(E143,E$13:E$60,$A$13:$A$60)),"")</f>
        <v/>
      </c>
      <c r="H143" s="59" t="e">
        <f aca="false">IF(H142&gt;$F$1," ",IF(ISBLANK(I$8),IF(ISBLANK(I$7),H142+H141-H140,H142+7+H140-H142),H142+7+H139-H142))</f>
        <v>#N/A</v>
      </c>
      <c r="I143" s="60" t="e">
        <f aca="false">H143</f>
        <v>#N/A</v>
      </c>
      <c r="J143" s="61" t="str">
        <f aca="false">IFERROR(IF(_xlfn.IFNA(LOOKUP(H143,H$13:H$60,$A$13:$A$60)="",ISERROR(LOOKUP(H143,H$13:H$60,$A$13:$A$60)="")),_xlfn.IFS(WEEKDAY(I143,2)=LOOKUP(I$5,$AI$3:$AI$14,$AH$3:$AH$14),J$5,WEEKDAY(I143,2)=LOOKUP(I$6,$AI$3:$AI$14,$AH$3:$AH$14),J$6,WEEKDAY(I143,2)=LOOKUP(I$7,$AI$3:$AI$14,$AH$3:$AH$14),J$7,WEEKDAY(I143,2)=LOOKUP(I$8,$AI$3:$AI$14,$AH$3:$AH$14),J$8),LOOKUP(H143,H$13:H$60,$A$13:$A$60)),"")</f>
        <v/>
      </c>
      <c r="K143" s="62" t="e">
        <f aca="false">IF(K142&gt;$F$1," ",IF(ISBLANK(L$8),IF(ISBLANK(L$7),K142+K141-K140,K142+7+K140-K142),K142+7+K139-K142))</f>
        <v>#N/A</v>
      </c>
      <c r="L143" s="63" t="e">
        <f aca="false">K143</f>
        <v>#N/A</v>
      </c>
      <c r="M143" s="64" t="str">
        <f aca="false">IFERROR(IF(_xlfn.IFNA(LOOKUP(K143,K$13:K$60,$A$13:$A$60)="",ISERROR(LOOKUP(K143,K$13:K$60,$A$13:$A$60)="")),_xlfn.IFS(WEEKDAY(L143,2)=LOOKUP(L$5,$AI$3:$AI$14,$AH$3:$AH$14),M$5,WEEKDAY(L143,2)=LOOKUP(L$6,$AI$3:$AI$14,$AH$3:$AH$14),M$6,WEEKDAY(L143,2)=LOOKUP(L$7,$AI$3:$AI$14,$AH$3:$AH$14),M$7,WEEKDAY(L143,2)=LOOKUP(L$8,$AI$3:$AI$14,$AH$3:$AH$14),M$8),LOOKUP(K143,K$13:K$60,$A$13:$A$60)),"")</f>
        <v/>
      </c>
      <c r="N143" s="59" t="e">
        <f aca="false">IF(N142&gt;$F$1," ",IF(ISBLANK(O$8),IF(ISBLANK(O$7),N142+N141-N140,N142+7+N140-N142),N142+7+N139-N142))</f>
        <v>#N/A</v>
      </c>
      <c r="O143" s="60" t="e">
        <f aca="false">N143</f>
        <v>#N/A</v>
      </c>
      <c r="P143" s="61" t="str">
        <f aca="false">IFERROR(IF(_xlfn.IFNA(LOOKUP(N143,N$13:N$60,$A$13:$A$60)="",ISERROR(LOOKUP(N143,N$13:N$60,$A$13:$A$60)="")),_xlfn.IFS(WEEKDAY(O143,2)=LOOKUP(O$5,$AI$3:$AI$14,$AH$3:$AH$14),P$5,WEEKDAY(O143,2)=LOOKUP(O$6,$AI$3:$AI$14,$AH$3:$AH$14),P$6,WEEKDAY(O143,2)=LOOKUP(O$7,$AI$3:$AI$14,$AH$3:$AH$14),P$7,WEEKDAY(O143,2)=LOOKUP(O$8,$AI$3:$AI$14,$AH$3:$AH$14),P$8),LOOKUP(N143,N$13:N$60,$A$13:$A$60)),"")</f>
        <v/>
      </c>
      <c r="Q143" s="62" t="e">
        <f aca="false">IF(Q142&gt;$F$1," ",IF(ISBLANK(R$8),IF(ISBLANK(R$7),Q142+Q141-Q140,Q142+7+Q140-Q142),Q142+7+Q139-Q142))</f>
        <v>#N/A</v>
      </c>
      <c r="R143" s="63" t="e">
        <f aca="false">Q143</f>
        <v>#N/A</v>
      </c>
      <c r="S143" s="64" t="str">
        <f aca="false">IFERROR(IF(_xlfn.IFNA(LOOKUP(Q143,Q$13:Q$60,$A$13:$A$60)="",ISERROR(LOOKUP(Q143,Q$13:Q$60,$A$13:$A$60)="")),_xlfn.IFS(WEEKDAY(R143,2)=LOOKUP(R$5,$AI$3:$AI$14,$AH$3:$AH$14),S$5,WEEKDAY(R143,2)=LOOKUP(R$6,$AI$3:$AI$14,$AH$3:$AH$14),S$6,WEEKDAY(R143,2)=LOOKUP(R$7,$AI$3:$AI$14,$AH$3:$AH$14),S$7,WEEKDAY(R143,2)=LOOKUP(R$8,$AI$3:$AI$14,$AH$3:$AH$14),S$8),LOOKUP(Q143,Q$13:Q$60,$A$13:$A$60)),"")</f>
        <v/>
      </c>
      <c r="T143" s="59" t="e">
        <f aca="false">IF(T142&gt;$F$1," ",IF(ISBLANK(U$8),IF(ISBLANK(U$7),T142+T141-T140,T142+7+T140-T142),T142+7+T139-T142))</f>
        <v>#N/A</v>
      </c>
      <c r="U143" s="60" t="e">
        <f aca="false">T143</f>
        <v>#N/A</v>
      </c>
      <c r="V143" s="61" t="str">
        <f aca="false">IFERROR(IF(_xlfn.IFNA(LOOKUP(T143,T$13:T$60,$A$13:$A$60)="",ISERROR(LOOKUP(T143,T$13:T$60,$A$13:$A$60)="")),_xlfn.IFS(WEEKDAY(U143,2)=LOOKUP(U$5,$W$3:$W$14,$V$3:$V$14),V$5,WEEKDAY(U143,2)=LOOKUP(U$6,$W$3:$W$14,$V$3:$V$14),V$6,WEEKDAY(U143,2)=LOOKUP(U$7,$W$3:$W$14,$V$3:$V$14),V$7,WEEKDAY(U143,2)=LOOKUP(U$8,$W$3:$W$14,$V$3:$V$14),V$8),LOOKUP(T143,T$13:T$60,$A$13:$A$60)),"")</f>
        <v/>
      </c>
      <c r="W143" s="62" t="e">
        <f aca="false">IF(W142&gt;$F$1," ",IF(ISBLANK(X$8),IF(ISBLANK(X$7),W142+W141-W140,W142+7+W140-W142),W142+7+W139-W142))</f>
        <v>#N/A</v>
      </c>
      <c r="X143" s="63" t="e">
        <f aca="false">W143</f>
        <v>#N/A</v>
      </c>
      <c r="Y143" s="64" t="str">
        <f aca="false">IFERROR(IF(_xlfn.IFNA(LOOKUP(W143,W$13:W$60,$A$13:$A$60)="",ISERROR(LOOKUP(W143,W$13:W$60,$A$13:$A$60)="")),_xlfn.IFS(WEEKDAY(X143,2)=LOOKUP(X$5,$W$3:$W$14,$V$3:$V$14),Y$5,WEEKDAY(X143,2)=LOOKUP(X$6,$W$3:$W$14,$V$3:$V$14),Y$6,WEEKDAY(X143,2)=LOOKUP(X$7,$W$3:$W$14,$V$3:$V$14),Y$7,WEEKDAY(X143,2)=LOOKUP(X$8,$W$3:$W$14,$V$3:$V$14),Y$8),LOOKUP(W143,W$13:W$60,$A$13:$A$60)),"")</f>
        <v/>
      </c>
      <c r="Z143" s="59" t="e">
        <f aca="false">IF(Z142&gt;$F$1," ",IF(ISBLANK(AA$8),IF(ISBLANK(AA$7),Z142+Z141-Z140,Z142+7+Z140-Z142),Z142+7+Z139-Z142))</f>
        <v>#N/A</v>
      </c>
      <c r="AA143" s="60" t="e">
        <f aca="false">Z143</f>
        <v>#N/A</v>
      </c>
      <c r="AB143" s="61" t="str">
        <f aca="false">IFERROR(IF(_xlfn.IFNA(LOOKUP(Z143,Z$13:Z$60,$A$13:$A$60)="",ISERROR(LOOKUP(Z143,Z$13:Z$60,$A$13:$A$60)="")),_xlfn.IFS(WEEKDAY(AA143,2)=LOOKUP(AA$5,$W$3:$W$14,$V$3:$V$14),AB$5,WEEKDAY(AA143,2)=LOOKUP(AA$6,$W$3:$W$14,$V$3:$V$14),AB$6,WEEKDAY(AA143,2)=LOOKUP(AA$7,$W$3:$W$14,$V$3:$V$14),AB$7,WEEKDAY(AA143,2)=LOOKUP(AA$8,$W$3:$W$14,$V$3:$V$14),AB$8),LOOKUP(Z143,Z$13:Z$60,$A$13:$A$60)),"")</f>
        <v/>
      </c>
      <c r="AC143" s="62" t="e">
        <f aca="false">IF(AC142&gt;$F$1," ",IF(ISBLANK(AD$8),IF(ISBLANK(AD$7),AC142+AC141-AC140,AC142+7+AC140-AC142),AC142+7+AC139-AC142))</f>
        <v>#N/A</v>
      </c>
      <c r="AD143" s="63" t="e">
        <f aca="false">AC143</f>
        <v>#N/A</v>
      </c>
      <c r="AE143" s="64" t="str">
        <f aca="false">IFERROR(IF(_xlfn.IFNA(LOOKUP(AC143,AC$13:AC$60,$A$13:$A$60)="",ISERROR(LOOKUP(AC143,AC$13:AC$60,$A$13:$A$60)="")),_xlfn.IFS(WEEKDAY(AD143,2)=LOOKUP(AD$5,$W$3:$W$14,$V$3:$V$14),AE$5,WEEKDAY(AD143,2)=LOOKUP(AD$6,$W$3:$W$14,$V$3:$V$14),AE$6,WEEKDAY(AD143,2)=LOOKUP(AD$7,$W$3:$W$14,$V$3:$V$14),AE$7,WEEKDAY(AD143,2)=LOOKUP(AD$8,$W$3:$W$14,$V$3:$V$14),AE$8),LOOKUP(AC143,AC$13:AC$60,$A$13:$A$60)),"")</f>
        <v/>
      </c>
      <c r="AH143" s="41"/>
    </row>
    <row r="144" customFormat="false" ht="14.65" hidden="false" customHeight="false" outlineLevel="0" collapsed="false">
      <c r="B144" s="59" t="str">
        <f aca="false">IF(B143&gt;$F$1," ",IF(ISBLANK(C$8),IF(ISBLANK(C$7),B143+B142-B141,B143+7+B141-B143),B143+7+B140-B143))</f>
        <v> </v>
      </c>
      <c r="C144" s="60" t="str">
        <f aca="false">B144</f>
        <v> </v>
      </c>
      <c r="D144" s="61" t="str">
        <f aca="false">IFERROR(IF(_xlfn.IFNA(LOOKUP(B144,B$13:B$60,$A$13:$A$60)="",ISERROR(LOOKUP(B144,B$13:B$60,$A$13:$A$60)="")),_xlfn.IFS(WEEKDAY(C144,2)=LOOKUP(C$5,$AI$3:$AI$14,$AH$3:$AH$14),D$5,WEEKDAY(C144,2)=LOOKUP(C$6,$AI$3:$AI$14,$AH$3:$AH$14),D$6,WEEKDAY(C144,2)=LOOKUP(C$7,$AI$3:$AI$14,$AH$3:$AH$14),D$7,WEEKDAY(C144,2)=LOOKUP(C$8,$AI$3:$AI$14,$AH$3:$AH$14),D$8),LOOKUP(B144,B$13:B$60,$A$13:$A$60)),"")</f>
        <v/>
      </c>
      <c r="E144" s="62" t="e">
        <f aca="false">IF(E143&gt;$F$1," ",IF(ISBLANK(F$8),IF(ISBLANK(F$7),E143+E142-E141,E143+7+E141-E143),E143+7+E140-E143))</f>
        <v>#N/A</v>
      </c>
      <c r="F144" s="63" t="e">
        <f aca="false">E144</f>
        <v>#N/A</v>
      </c>
      <c r="G144" s="64" t="str">
        <f aca="false">IFERROR(IF(_xlfn.IFNA(LOOKUP(E144,E$13:E$60,$A$13:$A$60)="",ISERROR(LOOKUP(E144,E$13:E$60,$A$13:$A$60)="")),_xlfn.IFS(WEEKDAY(F144,2)=LOOKUP(F$5,$AI$3:$AI$14,$AH$3:$AH$14),G$5,WEEKDAY(F144,2)=LOOKUP(F$6,$AI$3:$AI$14,$AH$3:$AH$14),G$6,WEEKDAY(F144,2)=LOOKUP(F$7,$AI$3:$AI$14,$AH$3:$AH$14),G$7,WEEKDAY(F144,2)=LOOKUP(F$8,$AI$3:$AI$14,$AH$3:$AH$14),G$8),LOOKUP(E144,E$13:E$60,$A$13:$A$60)),"")</f>
        <v/>
      </c>
      <c r="H144" s="59" t="e">
        <f aca="false">IF(H143&gt;$F$1," ",IF(ISBLANK(I$8),IF(ISBLANK(I$7),H143+H142-H141,H143+7+H141-H143),H143+7+H140-H143))</f>
        <v>#N/A</v>
      </c>
      <c r="I144" s="60" t="e">
        <f aca="false">H144</f>
        <v>#N/A</v>
      </c>
      <c r="J144" s="61" t="str">
        <f aca="false">IFERROR(IF(_xlfn.IFNA(LOOKUP(H144,H$13:H$60,$A$13:$A$60)="",ISERROR(LOOKUP(H144,H$13:H$60,$A$13:$A$60)="")),_xlfn.IFS(WEEKDAY(I144,2)=LOOKUP(I$5,$AI$3:$AI$14,$AH$3:$AH$14),J$5,WEEKDAY(I144,2)=LOOKUP(I$6,$AI$3:$AI$14,$AH$3:$AH$14),J$6,WEEKDAY(I144,2)=LOOKUP(I$7,$AI$3:$AI$14,$AH$3:$AH$14),J$7,WEEKDAY(I144,2)=LOOKUP(I$8,$AI$3:$AI$14,$AH$3:$AH$14),J$8),LOOKUP(H144,H$13:H$60,$A$13:$A$60)),"")</f>
        <v/>
      </c>
      <c r="K144" s="62" t="e">
        <f aca="false">IF(K143&gt;$F$1," ",IF(ISBLANK(L$8),IF(ISBLANK(L$7),K143+K142-K141,K143+7+K141-K143),K143+7+K140-K143))</f>
        <v>#N/A</v>
      </c>
      <c r="L144" s="63" t="e">
        <f aca="false">K144</f>
        <v>#N/A</v>
      </c>
      <c r="M144" s="64" t="str">
        <f aca="false">IFERROR(IF(_xlfn.IFNA(LOOKUP(K144,K$13:K$60,$A$13:$A$60)="",ISERROR(LOOKUP(K144,K$13:K$60,$A$13:$A$60)="")),_xlfn.IFS(WEEKDAY(L144,2)=LOOKUP(L$5,$AI$3:$AI$14,$AH$3:$AH$14),M$5,WEEKDAY(L144,2)=LOOKUP(L$6,$AI$3:$AI$14,$AH$3:$AH$14),M$6,WEEKDAY(L144,2)=LOOKUP(L$7,$AI$3:$AI$14,$AH$3:$AH$14),M$7,WEEKDAY(L144,2)=LOOKUP(L$8,$AI$3:$AI$14,$AH$3:$AH$14),M$8),LOOKUP(K144,K$13:K$60,$A$13:$A$60)),"")</f>
        <v/>
      </c>
      <c r="N144" s="59" t="e">
        <f aca="false">IF(N143&gt;$F$1," ",IF(ISBLANK(O$8),IF(ISBLANK(O$7),N143+N142-N141,N143+7+N141-N143),N143+7+N140-N143))</f>
        <v>#N/A</v>
      </c>
      <c r="O144" s="60" t="e">
        <f aca="false">N144</f>
        <v>#N/A</v>
      </c>
      <c r="P144" s="61" t="str">
        <f aca="false">IFERROR(IF(_xlfn.IFNA(LOOKUP(N144,N$13:N$60,$A$13:$A$60)="",ISERROR(LOOKUP(N144,N$13:N$60,$A$13:$A$60)="")),_xlfn.IFS(WEEKDAY(O144,2)=LOOKUP(O$5,$AI$3:$AI$14,$AH$3:$AH$14),P$5,WEEKDAY(O144,2)=LOOKUP(O$6,$AI$3:$AI$14,$AH$3:$AH$14),P$6,WEEKDAY(O144,2)=LOOKUP(O$7,$AI$3:$AI$14,$AH$3:$AH$14),P$7,WEEKDAY(O144,2)=LOOKUP(O$8,$AI$3:$AI$14,$AH$3:$AH$14),P$8),LOOKUP(N144,N$13:N$60,$A$13:$A$60)),"")</f>
        <v/>
      </c>
      <c r="Q144" s="62" t="e">
        <f aca="false">IF(Q143&gt;$F$1," ",IF(ISBLANK(R$8),IF(ISBLANK(R$7),Q143+Q142-Q141,Q143+7+Q141-Q143),Q143+7+Q140-Q143))</f>
        <v>#N/A</v>
      </c>
      <c r="R144" s="63" t="e">
        <f aca="false">Q144</f>
        <v>#N/A</v>
      </c>
      <c r="S144" s="64" t="str">
        <f aca="false">IFERROR(IF(_xlfn.IFNA(LOOKUP(Q144,Q$13:Q$60,$A$13:$A$60)="",ISERROR(LOOKUP(Q144,Q$13:Q$60,$A$13:$A$60)="")),_xlfn.IFS(WEEKDAY(R144,2)=LOOKUP(R$5,$AI$3:$AI$14,$AH$3:$AH$14),S$5,WEEKDAY(R144,2)=LOOKUP(R$6,$AI$3:$AI$14,$AH$3:$AH$14),S$6,WEEKDAY(R144,2)=LOOKUP(R$7,$AI$3:$AI$14,$AH$3:$AH$14),S$7,WEEKDAY(R144,2)=LOOKUP(R$8,$AI$3:$AI$14,$AH$3:$AH$14),S$8),LOOKUP(Q144,Q$13:Q$60,$A$13:$A$60)),"")</f>
        <v/>
      </c>
      <c r="T144" s="59" t="e">
        <f aca="false">IF(T143&gt;$F$1," ",IF(ISBLANK(U$8),IF(ISBLANK(U$7),T143+T142-T141,T143+7+T141-T143),T143+7+T140-T143))</f>
        <v>#N/A</v>
      </c>
      <c r="U144" s="60" t="e">
        <f aca="false">T144</f>
        <v>#N/A</v>
      </c>
      <c r="V144" s="61" t="str">
        <f aca="false">IFERROR(IF(_xlfn.IFNA(LOOKUP(T144,T$13:T$60,$A$13:$A$60)="",ISERROR(LOOKUP(T144,T$13:T$60,$A$13:$A$60)="")),_xlfn.IFS(WEEKDAY(U144,2)=LOOKUP(U$5,$W$3:$W$14,$V$3:$V$14),V$5,WEEKDAY(U144,2)=LOOKUP(U$6,$W$3:$W$14,$V$3:$V$14),V$6,WEEKDAY(U144,2)=LOOKUP(U$7,$W$3:$W$14,$V$3:$V$14),V$7,WEEKDAY(U144,2)=LOOKUP(U$8,$W$3:$W$14,$V$3:$V$14),V$8),LOOKUP(T144,T$13:T$60,$A$13:$A$60)),"")</f>
        <v/>
      </c>
      <c r="W144" s="62" t="e">
        <f aca="false">IF(W143&gt;$F$1," ",IF(ISBLANK(X$8),IF(ISBLANK(X$7),W143+W142-W141,W143+7+W141-W143),W143+7+W140-W143))</f>
        <v>#N/A</v>
      </c>
      <c r="X144" s="63" t="e">
        <f aca="false">W144</f>
        <v>#N/A</v>
      </c>
      <c r="Y144" s="64" t="str">
        <f aca="false">IFERROR(IF(_xlfn.IFNA(LOOKUP(W144,W$13:W$60,$A$13:$A$60)="",ISERROR(LOOKUP(W144,W$13:W$60,$A$13:$A$60)="")),_xlfn.IFS(WEEKDAY(X144,2)=LOOKUP(X$5,$W$3:$W$14,$V$3:$V$14),Y$5,WEEKDAY(X144,2)=LOOKUP(X$6,$W$3:$W$14,$V$3:$V$14),Y$6,WEEKDAY(X144,2)=LOOKUP(X$7,$W$3:$W$14,$V$3:$V$14),Y$7,WEEKDAY(X144,2)=LOOKUP(X$8,$W$3:$W$14,$V$3:$V$14),Y$8),LOOKUP(W144,W$13:W$60,$A$13:$A$60)),"")</f>
        <v/>
      </c>
      <c r="Z144" s="59" t="e">
        <f aca="false">IF(Z143&gt;$F$1," ",IF(ISBLANK(AA$8),IF(ISBLANK(AA$7),Z143+Z142-Z141,Z143+7+Z141-Z143),Z143+7+Z140-Z143))</f>
        <v>#N/A</v>
      </c>
      <c r="AA144" s="60" t="e">
        <f aca="false">Z144</f>
        <v>#N/A</v>
      </c>
      <c r="AB144" s="61" t="str">
        <f aca="false">IFERROR(IF(_xlfn.IFNA(LOOKUP(Z144,Z$13:Z$60,$A$13:$A$60)="",ISERROR(LOOKUP(Z144,Z$13:Z$60,$A$13:$A$60)="")),_xlfn.IFS(WEEKDAY(AA144,2)=LOOKUP(AA$5,$W$3:$W$14,$V$3:$V$14),AB$5,WEEKDAY(AA144,2)=LOOKUP(AA$6,$W$3:$W$14,$V$3:$V$14),AB$6,WEEKDAY(AA144,2)=LOOKUP(AA$7,$W$3:$W$14,$V$3:$V$14),AB$7,WEEKDAY(AA144,2)=LOOKUP(AA$8,$W$3:$W$14,$V$3:$V$14),AB$8),LOOKUP(Z144,Z$13:Z$60,$A$13:$A$60)),"")</f>
        <v/>
      </c>
      <c r="AC144" s="62" t="e">
        <f aca="false">IF(AC143&gt;$F$1," ",IF(ISBLANK(AD$8),IF(ISBLANK(AD$7),AC143+AC142-AC141,AC143+7+AC141-AC143),AC143+7+AC140-AC143))</f>
        <v>#N/A</v>
      </c>
      <c r="AD144" s="63" t="e">
        <f aca="false">AC144</f>
        <v>#N/A</v>
      </c>
      <c r="AE144" s="64" t="str">
        <f aca="false">IFERROR(IF(_xlfn.IFNA(LOOKUP(AC144,AC$13:AC$60,$A$13:$A$60)="",ISERROR(LOOKUP(AC144,AC$13:AC$60,$A$13:$A$60)="")),_xlfn.IFS(WEEKDAY(AD144,2)=LOOKUP(AD$5,$W$3:$W$14,$V$3:$V$14),AE$5,WEEKDAY(AD144,2)=LOOKUP(AD$6,$W$3:$W$14,$V$3:$V$14),AE$6,WEEKDAY(AD144,2)=LOOKUP(AD$7,$W$3:$W$14,$V$3:$V$14),AE$7,WEEKDAY(AD144,2)=LOOKUP(AD$8,$W$3:$W$14,$V$3:$V$14),AE$8),LOOKUP(AC144,AC$13:AC$60,$A$13:$A$60)),"")</f>
        <v/>
      </c>
      <c r="AH144" s="41"/>
    </row>
    <row r="145" customFormat="false" ht="14.65" hidden="false" customHeight="false" outlineLevel="0" collapsed="false">
      <c r="B145" s="59" t="str">
        <f aca="false">IF(B144&gt;$F$1," ",IF(ISBLANK(C$8),IF(ISBLANK(C$7),B144+B143-B142,B144+7+B142-B144),B144+7+B141-B144))</f>
        <v> </v>
      </c>
      <c r="C145" s="60" t="str">
        <f aca="false">B145</f>
        <v> </v>
      </c>
      <c r="D145" s="61" t="str">
        <f aca="false">IFERROR(IF(_xlfn.IFNA(LOOKUP(B145,B$13:B$60,$A$13:$A$60)="",ISERROR(LOOKUP(B145,B$13:B$60,$A$13:$A$60)="")),_xlfn.IFS(WEEKDAY(C145,2)=LOOKUP(C$5,$AI$3:$AI$14,$AH$3:$AH$14),D$5,WEEKDAY(C145,2)=LOOKUP(C$6,$AI$3:$AI$14,$AH$3:$AH$14),D$6,WEEKDAY(C145,2)=LOOKUP(C$7,$AI$3:$AI$14,$AH$3:$AH$14),D$7,WEEKDAY(C145,2)=LOOKUP(C$8,$AI$3:$AI$14,$AH$3:$AH$14),D$8),LOOKUP(B145,B$13:B$60,$A$13:$A$60)),"")</f>
        <v/>
      </c>
      <c r="E145" s="62" t="e">
        <f aca="false">IF(E144&gt;$F$1," ",IF(ISBLANK(F$8),IF(ISBLANK(F$7),E144+E143-E142,E144+7+E142-E144),E144+7+E141-E144))</f>
        <v>#N/A</v>
      </c>
      <c r="F145" s="63" t="e">
        <f aca="false">E145</f>
        <v>#N/A</v>
      </c>
      <c r="G145" s="64" t="str">
        <f aca="false">IFERROR(IF(_xlfn.IFNA(LOOKUP(E145,E$13:E$60,$A$13:$A$60)="",ISERROR(LOOKUP(E145,E$13:E$60,$A$13:$A$60)="")),_xlfn.IFS(WEEKDAY(F145,2)=LOOKUP(F$5,$AI$3:$AI$14,$AH$3:$AH$14),G$5,WEEKDAY(F145,2)=LOOKUP(F$6,$AI$3:$AI$14,$AH$3:$AH$14),G$6,WEEKDAY(F145,2)=LOOKUP(F$7,$AI$3:$AI$14,$AH$3:$AH$14),G$7,WEEKDAY(F145,2)=LOOKUP(F$8,$AI$3:$AI$14,$AH$3:$AH$14),G$8),LOOKUP(E145,E$13:E$60,$A$13:$A$60)),"")</f>
        <v/>
      </c>
      <c r="H145" s="59" t="e">
        <f aca="false">IF(H144&gt;$F$1," ",IF(ISBLANK(I$8),IF(ISBLANK(I$7),H144+H143-H142,H144+7+H142-H144),H144+7+H141-H144))</f>
        <v>#N/A</v>
      </c>
      <c r="I145" s="60" t="e">
        <f aca="false">H145</f>
        <v>#N/A</v>
      </c>
      <c r="J145" s="61" t="str">
        <f aca="false">IFERROR(IF(_xlfn.IFNA(LOOKUP(H145,H$13:H$60,$A$13:$A$60)="",ISERROR(LOOKUP(H145,H$13:H$60,$A$13:$A$60)="")),_xlfn.IFS(WEEKDAY(I145,2)=LOOKUP(I$5,$AI$3:$AI$14,$AH$3:$AH$14),J$5,WEEKDAY(I145,2)=LOOKUP(I$6,$AI$3:$AI$14,$AH$3:$AH$14),J$6,WEEKDAY(I145,2)=LOOKUP(I$7,$AI$3:$AI$14,$AH$3:$AH$14),J$7,WEEKDAY(I145,2)=LOOKUP(I$8,$AI$3:$AI$14,$AH$3:$AH$14),J$8),LOOKUP(H145,H$13:H$60,$A$13:$A$60)),"")</f>
        <v/>
      </c>
      <c r="K145" s="62" t="e">
        <f aca="false">IF(K144&gt;$F$1," ",IF(ISBLANK(L$8),IF(ISBLANK(L$7),K144+K143-K142,K144+7+K142-K144),K144+7+K141-K144))</f>
        <v>#N/A</v>
      </c>
      <c r="L145" s="63" t="e">
        <f aca="false">K145</f>
        <v>#N/A</v>
      </c>
      <c r="M145" s="64" t="str">
        <f aca="false">IFERROR(IF(_xlfn.IFNA(LOOKUP(K145,K$13:K$60,$A$13:$A$60)="",ISERROR(LOOKUP(K145,K$13:K$60,$A$13:$A$60)="")),_xlfn.IFS(WEEKDAY(L145,2)=LOOKUP(L$5,$AI$3:$AI$14,$AH$3:$AH$14),M$5,WEEKDAY(L145,2)=LOOKUP(L$6,$AI$3:$AI$14,$AH$3:$AH$14),M$6,WEEKDAY(L145,2)=LOOKUP(L$7,$AI$3:$AI$14,$AH$3:$AH$14),M$7,WEEKDAY(L145,2)=LOOKUP(L$8,$AI$3:$AI$14,$AH$3:$AH$14),M$8),LOOKUP(K145,K$13:K$60,$A$13:$A$60)),"")</f>
        <v/>
      </c>
      <c r="N145" s="59" t="e">
        <f aca="false">IF(N144&gt;$F$1," ",IF(ISBLANK(O$8),IF(ISBLANK(O$7),N144+N143-N142,N144+7+N142-N144),N144+7+N141-N144))</f>
        <v>#N/A</v>
      </c>
      <c r="O145" s="60" t="e">
        <f aca="false">N145</f>
        <v>#N/A</v>
      </c>
      <c r="P145" s="61" t="str">
        <f aca="false">IFERROR(IF(_xlfn.IFNA(LOOKUP(N145,N$13:N$60,$A$13:$A$60)="",ISERROR(LOOKUP(N145,N$13:N$60,$A$13:$A$60)="")),_xlfn.IFS(WEEKDAY(O145,2)=LOOKUP(O$5,$AI$3:$AI$14,$AH$3:$AH$14),P$5,WEEKDAY(O145,2)=LOOKUP(O$6,$AI$3:$AI$14,$AH$3:$AH$14),P$6,WEEKDAY(O145,2)=LOOKUP(O$7,$AI$3:$AI$14,$AH$3:$AH$14),P$7,WEEKDAY(O145,2)=LOOKUP(O$8,$AI$3:$AI$14,$AH$3:$AH$14),P$8),LOOKUP(N145,N$13:N$60,$A$13:$A$60)),"")</f>
        <v/>
      </c>
      <c r="Q145" s="62" t="e">
        <f aca="false">IF(Q144&gt;$F$1," ",IF(ISBLANK(R$8),IF(ISBLANK(R$7),Q144+Q143-Q142,Q144+7+Q142-Q144),Q144+7+Q141-Q144))</f>
        <v>#N/A</v>
      </c>
      <c r="R145" s="63" t="e">
        <f aca="false">Q145</f>
        <v>#N/A</v>
      </c>
      <c r="S145" s="64" t="str">
        <f aca="false">IFERROR(IF(_xlfn.IFNA(LOOKUP(Q145,Q$13:Q$60,$A$13:$A$60)="",ISERROR(LOOKUP(Q145,Q$13:Q$60,$A$13:$A$60)="")),_xlfn.IFS(WEEKDAY(R145,2)=LOOKUP(R$5,$AI$3:$AI$14,$AH$3:$AH$14),S$5,WEEKDAY(R145,2)=LOOKUP(R$6,$AI$3:$AI$14,$AH$3:$AH$14),S$6,WEEKDAY(R145,2)=LOOKUP(R$7,$AI$3:$AI$14,$AH$3:$AH$14),S$7,WEEKDAY(R145,2)=LOOKUP(R$8,$AI$3:$AI$14,$AH$3:$AH$14),S$8),LOOKUP(Q145,Q$13:Q$60,$A$13:$A$60)),"")</f>
        <v/>
      </c>
      <c r="T145" s="59" t="e">
        <f aca="false">IF(T144&gt;$F$1," ",IF(ISBLANK(U$8),IF(ISBLANK(U$7),T144+T143-T142,T144+7+T142-T144),T144+7+T141-T144))</f>
        <v>#N/A</v>
      </c>
      <c r="U145" s="60" t="e">
        <f aca="false">T145</f>
        <v>#N/A</v>
      </c>
      <c r="V145" s="61" t="str">
        <f aca="false">IFERROR(IF(_xlfn.IFNA(LOOKUP(T145,T$13:T$60,$A$13:$A$60)="",ISERROR(LOOKUP(T145,T$13:T$60,$A$13:$A$60)="")),_xlfn.IFS(WEEKDAY(U145,2)=LOOKUP(U$5,$W$3:$W$14,$V$3:$V$14),V$5,WEEKDAY(U145,2)=LOOKUP(U$6,$W$3:$W$14,$V$3:$V$14),V$6,WEEKDAY(U145,2)=LOOKUP(U$7,$W$3:$W$14,$V$3:$V$14),V$7,WEEKDAY(U145,2)=LOOKUP(U$8,$W$3:$W$14,$V$3:$V$14),V$8),LOOKUP(T145,T$13:T$60,$A$13:$A$60)),"")</f>
        <v/>
      </c>
      <c r="W145" s="62" t="e">
        <f aca="false">IF(W144&gt;$F$1," ",IF(ISBLANK(X$8),IF(ISBLANK(X$7),W144+W143-W142,W144+7+W142-W144),W144+7+W141-W144))</f>
        <v>#N/A</v>
      </c>
      <c r="X145" s="63" t="e">
        <f aca="false">W145</f>
        <v>#N/A</v>
      </c>
      <c r="Y145" s="64" t="str">
        <f aca="false">IFERROR(IF(_xlfn.IFNA(LOOKUP(W145,W$13:W$60,$A$13:$A$60)="",ISERROR(LOOKUP(W145,W$13:W$60,$A$13:$A$60)="")),_xlfn.IFS(WEEKDAY(X145,2)=LOOKUP(X$5,$W$3:$W$14,$V$3:$V$14),Y$5,WEEKDAY(X145,2)=LOOKUP(X$6,$W$3:$W$14,$V$3:$V$14),Y$6,WEEKDAY(X145,2)=LOOKUP(X$7,$W$3:$W$14,$V$3:$V$14),Y$7,WEEKDAY(X145,2)=LOOKUP(X$8,$W$3:$W$14,$V$3:$V$14),Y$8),LOOKUP(W145,W$13:W$60,$A$13:$A$60)),"")</f>
        <v/>
      </c>
      <c r="Z145" s="59" t="e">
        <f aca="false">IF(Z144&gt;$F$1," ",IF(ISBLANK(AA$8),IF(ISBLANK(AA$7),Z144+Z143-Z142,Z144+7+Z142-Z144),Z144+7+Z141-Z144))</f>
        <v>#N/A</v>
      </c>
      <c r="AA145" s="60" t="e">
        <f aca="false">Z145</f>
        <v>#N/A</v>
      </c>
      <c r="AB145" s="61" t="str">
        <f aca="false">IFERROR(IF(_xlfn.IFNA(LOOKUP(Z145,Z$13:Z$60,$A$13:$A$60)="",ISERROR(LOOKUP(Z145,Z$13:Z$60,$A$13:$A$60)="")),_xlfn.IFS(WEEKDAY(AA145,2)=LOOKUP(AA$5,$W$3:$W$14,$V$3:$V$14),AB$5,WEEKDAY(AA145,2)=LOOKUP(AA$6,$W$3:$W$14,$V$3:$V$14),AB$6,WEEKDAY(AA145,2)=LOOKUP(AA$7,$W$3:$W$14,$V$3:$V$14),AB$7,WEEKDAY(AA145,2)=LOOKUP(AA$8,$W$3:$W$14,$V$3:$V$14),AB$8),LOOKUP(Z145,Z$13:Z$60,$A$13:$A$60)),"")</f>
        <v/>
      </c>
      <c r="AC145" s="62" t="e">
        <f aca="false">IF(AC144&gt;$F$1," ",IF(ISBLANK(AD$8),IF(ISBLANK(AD$7),AC144+AC143-AC142,AC144+7+AC142-AC144),AC144+7+AC141-AC144))</f>
        <v>#N/A</v>
      </c>
      <c r="AD145" s="63" t="e">
        <f aca="false">AC145</f>
        <v>#N/A</v>
      </c>
      <c r="AE145" s="64" t="str">
        <f aca="false">IFERROR(IF(_xlfn.IFNA(LOOKUP(AC145,AC$13:AC$60,$A$13:$A$60)="",ISERROR(LOOKUP(AC145,AC$13:AC$60,$A$13:$A$60)="")),_xlfn.IFS(WEEKDAY(AD145,2)=LOOKUP(AD$5,$W$3:$W$14,$V$3:$V$14),AE$5,WEEKDAY(AD145,2)=LOOKUP(AD$6,$W$3:$W$14,$V$3:$V$14),AE$6,WEEKDAY(AD145,2)=LOOKUP(AD$7,$W$3:$W$14,$V$3:$V$14),AE$7,WEEKDAY(AD145,2)=LOOKUP(AD$8,$W$3:$W$14,$V$3:$V$14),AE$8),LOOKUP(AC145,AC$13:AC$60,$A$13:$A$60)),"")</f>
        <v/>
      </c>
      <c r="AH145" s="41"/>
    </row>
    <row r="146" customFormat="false" ht="14.65" hidden="false" customHeight="false" outlineLevel="0" collapsed="false">
      <c r="B146" s="59" t="str">
        <f aca="false">IF(B145&gt;$F$1," ",IF(ISBLANK(C$8),IF(ISBLANK(C$7),B145+B144-B143,B145+7+B143-B145),B145+7+B142-B145))</f>
        <v> </v>
      </c>
      <c r="C146" s="60" t="str">
        <f aca="false">B146</f>
        <v> </v>
      </c>
      <c r="D146" s="61" t="str">
        <f aca="false">IFERROR(IF(_xlfn.IFNA(LOOKUP(B146,B$13:B$60,$A$13:$A$60)="",ISERROR(LOOKUP(B146,B$13:B$60,$A$13:$A$60)="")),_xlfn.IFS(WEEKDAY(C146,2)=LOOKUP(C$5,$AI$3:$AI$14,$AH$3:$AH$14),D$5,WEEKDAY(C146,2)=LOOKUP(C$6,$AI$3:$AI$14,$AH$3:$AH$14),D$6,WEEKDAY(C146,2)=LOOKUP(C$7,$AI$3:$AI$14,$AH$3:$AH$14),D$7,WEEKDAY(C146,2)=LOOKUP(C$8,$AI$3:$AI$14,$AH$3:$AH$14),D$8),LOOKUP(B146,B$13:B$60,$A$13:$A$60)),"")</f>
        <v/>
      </c>
      <c r="E146" s="62" t="e">
        <f aca="false">IF(E145&gt;$F$1," ",IF(ISBLANK(F$8),IF(ISBLANK(F$7),E145+E144-E143,E145+7+E143-E145),E145+7+E142-E145))</f>
        <v>#N/A</v>
      </c>
      <c r="F146" s="63" t="e">
        <f aca="false">E146</f>
        <v>#N/A</v>
      </c>
      <c r="G146" s="64" t="str">
        <f aca="false">IFERROR(IF(_xlfn.IFNA(LOOKUP(E146,E$13:E$60,$A$13:$A$60)="",ISERROR(LOOKUP(E146,E$13:E$60,$A$13:$A$60)="")),_xlfn.IFS(WEEKDAY(F146,2)=LOOKUP(F$5,$AI$3:$AI$14,$AH$3:$AH$14),G$5,WEEKDAY(F146,2)=LOOKUP(F$6,$AI$3:$AI$14,$AH$3:$AH$14),G$6,WEEKDAY(F146,2)=LOOKUP(F$7,$AI$3:$AI$14,$AH$3:$AH$14),G$7,WEEKDAY(F146,2)=LOOKUP(F$8,$AI$3:$AI$14,$AH$3:$AH$14),G$8),LOOKUP(E146,E$13:E$60,$A$13:$A$60)),"")</f>
        <v/>
      </c>
      <c r="H146" s="59" t="e">
        <f aca="false">IF(H145&gt;$F$1," ",IF(ISBLANK(I$8),IF(ISBLANK(I$7),H145+H144-H143,H145+7+H143-H145),H145+7+H142-H145))</f>
        <v>#N/A</v>
      </c>
      <c r="I146" s="60" t="e">
        <f aca="false">H146</f>
        <v>#N/A</v>
      </c>
      <c r="J146" s="61" t="str">
        <f aca="false">IFERROR(IF(_xlfn.IFNA(LOOKUP(H146,H$13:H$60,$A$13:$A$60)="",ISERROR(LOOKUP(H146,H$13:H$60,$A$13:$A$60)="")),_xlfn.IFS(WEEKDAY(I146,2)=LOOKUP(I$5,$AI$3:$AI$14,$AH$3:$AH$14),J$5,WEEKDAY(I146,2)=LOOKUP(I$6,$AI$3:$AI$14,$AH$3:$AH$14),J$6,WEEKDAY(I146,2)=LOOKUP(I$7,$AI$3:$AI$14,$AH$3:$AH$14),J$7,WEEKDAY(I146,2)=LOOKUP(I$8,$AI$3:$AI$14,$AH$3:$AH$14),J$8),LOOKUP(H146,H$13:H$60,$A$13:$A$60)),"")</f>
        <v/>
      </c>
      <c r="K146" s="62" t="e">
        <f aca="false">IF(K145&gt;$F$1," ",IF(ISBLANK(L$8),IF(ISBLANK(L$7),K145+K144-K143,K145+7+K143-K145),K145+7+K142-K145))</f>
        <v>#N/A</v>
      </c>
      <c r="L146" s="63" t="e">
        <f aca="false">K146</f>
        <v>#N/A</v>
      </c>
      <c r="M146" s="64" t="str">
        <f aca="false">IFERROR(IF(_xlfn.IFNA(LOOKUP(K146,K$13:K$60,$A$13:$A$60)="",ISERROR(LOOKUP(K146,K$13:K$60,$A$13:$A$60)="")),_xlfn.IFS(WEEKDAY(L146,2)=LOOKUP(L$5,$AI$3:$AI$14,$AH$3:$AH$14),M$5,WEEKDAY(L146,2)=LOOKUP(L$6,$AI$3:$AI$14,$AH$3:$AH$14),M$6,WEEKDAY(L146,2)=LOOKUP(L$7,$AI$3:$AI$14,$AH$3:$AH$14),M$7,WEEKDAY(L146,2)=LOOKUP(L$8,$AI$3:$AI$14,$AH$3:$AH$14),M$8),LOOKUP(K146,K$13:K$60,$A$13:$A$60)),"")</f>
        <v/>
      </c>
      <c r="N146" s="59" t="e">
        <f aca="false">IF(N145&gt;$F$1," ",IF(ISBLANK(O$8),IF(ISBLANK(O$7),N145+N144-N143,N145+7+N143-N145),N145+7+N142-N145))</f>
        <v>#N/A</v>
      </c>
      <c r="O146" s="60" t="e">
        <f aca="false">N146</f>
        <v>#N/A</v>
      </c>
      <c r="P146" s="61" t="str">
        <f aca="false">IFERROR(IF(_xlfn.IFNA(LOOKUP(N146,N$13:N$60,$A$13:$A$60)="",ISERROR(LOOKUP(N146,N$13:N$60,$A$13:$A$60)="")),_xlfn.IFS(WEEKDAY(O146,2)=LOOKUP(O$5,$AI$3:$AI$14,$AH$3:$AH$14),P$5,WEEKDAY(O146,2)=LOOKUP(O$6,$AI$3:$AI$14,$AH$3:$AH$14),P$6,WEEKDAY(O146,2)=LOOKUP(O$7,$AI$3:$AI$14,$AH$3:$AH$14),P$7,WEEKDAY(O146,2)=LOOKUP(O$8,$AI$3:$AI$14,$AH$3:$AH$14),P$8),LOOKUP(N146,N$13:N$60,$A$13:$A$60)),"")</f>
        <v/>
      </c>
      <c r="Q146" s="62" t="e">
        <f aca="false">IF(Q145&gt;$F$1," ",IF(ISBLANK(R$8),IF(ISBLANK(R$7),Q145+Q144-Q143,Q145+7+Q143-Q145),Q145+7+Q142-Q145))</f>
        <v>#N/A</v>
      </c>
      <c r="R146" s="63" t="e">
        <f aca="false">Q146</f>
        <v>#N/A</v>
      </c>
      <c r="S146" s="64" t="str">
        <f aca="false">IFERROR(IF(_xlfn.IFNA(LOOKUP(Q146,Q$13:Q$60,$A$13:$A$60)="",ISERROR(LOOKUP(Q146,Q$13:Q$60,$A$13:$A$60)="")),_xlfn.IFS(WEEKDAY(R146,2)=LOOKUP(R$5,$AI$3:$AI$14,$AH$3:$AH$14),S$5,WEEKDAY(R146,2)=LOOKUP(R$6,$AI$3:$AI$14,$AH$3:$AH$14),S$6,WEEKDAY(R146,2)=LOOKUP(R$7,$AI$3:$AI$14,$AH$3:$AH$14),S$7,WEEKDAY(R146,2)=LOOKUP(R$8,$AI$3:$AI$14,$AH$3:$AH$14),S$8),LOOKUP(Q146,Q$13:Q$60,$A$13:$A$60)),"")</f>
        <v/>
      </c>
      <c r="T146" s="59" t="e">
        <f aca="false">IF(T145&gt;$F$1," ",IF(ISBLANK(U$8),IF(ISBLANK(U$7),T145+T144-T143,T145+7+T143-T145),T145+7+T142-T145))</f>
        <v>#N/A</v>
      </c>
      <c r="U146" s="60" t="e">
        <f aca="false">T146</f>
        <v>#N/A</v>
      </c>
      <c r="V146" s="61" t="str">
        <f aca="false">IFERROR(IF(_xlfn.IFNA(LOOKUP(T146,T$13:T$60,$A$13:$A$60)="",ISERROR(LOOKUP(T146,T$13:T$60,$A$13:$A$60)="")),_xlfn.IFS(WEEKDAY(U146,2)=LOOKUP(U$5,$W$3:$W$14,$V$3:$V$14),V$5,WEEKDAY(U146,2)=LOOKUP(U$6,$W$3:$W$14,$V$3:$V$14),V$6,WEEKDAY(U146,2)=LOOKUP(U$7,$W$3:$W$14,$V$3:$V$14),V$7,WEEKDAY(U146,2)=LOOKUP(U$8,$W$3:$W$14,$V$3:$V$14),V$8),LOOKUP(T146,T$13:T$60,$A$13:$A$60)),"")</f>
        <v/>
      </c>
      <c r="W146" s="62" t="e">
        <f aca="false">IF(W145&gt;$F$1," ",IF(ISBLANK(X$8),IF(ISBLANK(X$7),W145+W144-W143,W145+7+W143-W145),W145+7+W142-W145))</f>
        <v>#N/A</v>
      </c>
      <c r="X146" s="63" t="e">
        <f aca="false">W146</f>
        <v>#N/A</v>
      </c>
      <c r="Y146" s="64" t="str">
        <f aca="false">IFERROR(IF(_xlfn.IFNA(LOOKUP(W146,W$13:W$60,$A$13:$A$60)="",ISERROR(LOOKUP(W146,W$13:W$60,$A$13:$A$60)="")),_xlfn.IFS(WEEKDAY(X146,2)=LOOKUP(X$5,$W$3:$W$14,$V$3:$V$14),Y$5,WEEKDAY(X146,2)=LOOKUP(X$6,$W$3:$W$14,$V$3:$V$14),Y$6,WEEKDAY(X146,2)=LOOKUP(X$7,$W$3:$W$14,$V$3:$V$14),Y$7,WEEKDAY(X146,2)=LOOKUP(X$8,$W$3:$W$14,$V$3:$V$14),Y$8),LOOKUP(W146,W$13:W$60,$A$13:$A$60)),"")</f>
        <v/>
      </c>
      <c r="Z146" s="59" t="e">
        <f aca="false">IF(Z145&gt;$F$1," ",IF(ISBLANK(AA$8),IF(ISBLANK(AA$7),Z145+Z144-Z143,Z145+7+Z143-Z145),Z145+7+Z142-Z145))</f>
        <v>#N/A</v>
      </c>
      <c r="AA146" s="60" t="e">
        <f aca="false">Z146</f>
        <v>#N/A</v>
      </c>
      <c r="AB146" s="61" t="str">
        <f aca="false">IFERROR(IF(_xlfn.IFNA(LOOKUP(Z146,Z$13:Z$60,$A$13:$A$60)="",ISERROR(LOOKUP(Z146,Z$13:Z$60,$A$13:$A$60)="")),_xlfn.IFS(WEEKDAY(AA146,2)=LOOKUP(AA$5,$W$3:$W$14,$V$3:$V$14),AB$5,WEEKDAY(AA146,2)=LOOKUP(AA$6,$W$3:$W$14,$V$3:$V$14),AB$6,WEEKDAY(AA146,2)=LOOKUP(AA$7,$W$3:$W$14,$V$3:$V$14),AB$7,WEEKDAY(AA146,2)=LOOKUP(AA$8,$W$3:$W$14,$V$3:$V$14),AB$8),LOOKUP(Z146,Z$13:Z$60,$A$13:$A$60)),"")</f>
        <v/>
      </c>
      <c r="AC146" s="62" t="e">
        <f aca="false">IF(AC145&gt;$F$1," ",IF(ISBLANK(AD$8),IF(ISBLANK(AD$7),AC145+AC144-AC143,AC145+7+AC143-AC145),AC145+7+AC142-AC145))</f>
        <v>#N/A</v>
      </c>
      <c r="AD146" s="63" t="e">
        <f aca="false">AC146</f>
        <v>#N/A</v>
      </c>
      <c r="AE146" s="64" t="str">
        <f aca="false">IFERROR(IF(_xlfn.IFNA(LOOKUP(AC146,AC$13:AC$60,$A$13:$A$60)="",ISERROR(LOOKUP(AC146,AC$13:AC$60,$A$13:$A$60)="")),_xlfn.IFS(WEEKDAY(AD146,2)=LOOKUP(AD$5,$W$3:$W$14,$V$3:$V$14),AE$5,WEEKDAY(AD146,2)=LOOKUP(AD$6,$W$3:$W$14,$V$3:$V$14),AE$6,WEEKDAY(AD146,2)=LOOKUP(AD$7,$W$3:$W$14,$V$3:$V$14),AE$7,WEEKDAY(AD146,2)=LOOKUP(AD$8,$W$3:$W$14,$V$3:$V$14),AE$8),LOOKUP(AC146,AC$13:AC$60,$A$13:$A$60)),"")</f>
        <v/>
      </c>
      <c r="AH146" s="41"/>
    </row>
    <row r="147" customFormat="false" ht="14.65" hidden="false" customHeight="false" outlineLevel="0" collapsed="false">
      <c r="B147" s="59" t="str">
        <f aca="false">IF(B146&gt;$F$1," ",IF(ISBLANK(C$8),IF(ISBLANK(C$7),B146+B145-B144,B146+7+B144-B146),B146+7+B143-B146))</f>
        <v> </v>
      </c>
      <c r="C147" s="60" t="str">
        <f aca="false">B147</f>
        <v> </v>
      </c>
      <c r="D147" s="61" t="str">
        <f aca="false">IFERROR(IF(_xlfn.IFNA(LOOKUP(B147,B$13:B$60,$A$13:$A$60)="",ISERROR(LOOKUP(B147,B$13:B$60,$A$13:$A$60)="")),_xlfn.IFS(WEEKDAY(C147,2)=LOOKUP(C$5,$AI$3:$AI$14,$AH$3:$AH$14),D$5,WEEKDAY(C147,2)=LOOKUP(C$6,$AI$3:$AI$14,$AH$3:$AH$14),D$6,WEEKDAY(C147,2)=LOOKUP(C$7,$AI$3:$AI$14,$AH$3:$AH$14),D$7,WEEKDAY(C147,2)=LOOKUP(C$8,$AI$3:$AI$14,$AH$3:$AH$14),D$8),LOOKUP(B147,B$13:B$60,$A$13:$A$60)),"")</f>
        <v/>
      </c>
      <c r="E147" s="62" t="e">
        <f aca="false">IF(E146&gt;$F$1," ",IF(ISBLANK(F$8),IF(ISBLANK(F$7),E146+E145-E144,E146+7+E144-E146),E146+7+E143-E146))</f>
        <v>#N/A</v>
      </c>
      <c r="F147" s="63" t="e">
        <f aca="false">E147</f>
        <v>#N/A</v>
      </c>
      <c r="G147" s="64" t="str">
        <f aca="false">IFERROR(IF(_xlfn.IFNA(LOOKUP(E147,E$13:E$60,$A$13:$A$60)="",ISERROR(LOOKUP(E147,E$13:E$60,$A$13:$A$60)="")),_xlfn.IFS(WEEKDAY(F147,2)=LOOKUP(F$5,$AI$3:$AI$14,$AH$3:$AH$14),G$5,WEEKDAY(F147,2)=LOOKUP(F$6,$AI$3:$AI$14,$AH$3:$AH$14),G$6,WEEKDAY(F147,2)=LOOKUP(F$7,$AI$3:$AI$14,$AH$3:$AH$14),G$7,WEEKDAY(F147,2)=LOOKUP(F$8,$AI$3:$AI$14,$AH$3:$AH$14),G$8),LOOKUP(E147,E$13:E$60,$A$13:$A$60)),"")</f>
        <v/>
      </c>
      <c r="H147" s="59" t="e">
        <f aca="false">IF(H146&gt;$F$1," ",IF(ISBLANK(I$8),IF(ISBLANK(I$7),H146+H145-H144,H146+7+H144-H146),H146+7+H143-H146))</f>
        <v>#N/A</v>
      </c>
      <c r="I147" s="60" t="e">
        <f aca="false">H147</f>
        <v>#N/A</v>
      </c>
      <c r="J147" s="61" t="str">
        <f aca="false">IFERROR(IF(_xlfn.IFNA(LOOKUP(H147,H$13:H$60,$A$13:$A$60)="",ISERROR(LOOKUP(H147,H$13:H$60,$A$13:$A$60)="")),_xlfn.IFS(WEEKDAY(I147,2)=LOOKUP(I$5,$AI$3:$AI$14,$AH$3:$AH$14),J$5,WEEKDAY(I147,2)=LOOKUP(I$6,$AI$3:$AI$14,$AH$3:$AH$14),J$6,WEEKDAY(I147,2)=LOOKUP(I$7,$AI$3:$AI$14,$AH$3:$AH$14),J$7,WEEKDAY(I147,2)=LOOKUP(I$8,$AI$3:$AI$14,$AH$3:$AH$14),J$8),LOOKUP(H147,H$13:H$60,$A$13:$A$60)),"")</f>
        <v/>
      </c>
      <c r="K147" s="62" t="e">
        <f aca="false">IF(K146&gt;$F$1," ",IF(ISBLANK(L$8),IF(ISBLANK(L$7),K146+K145-K144,K146+7+K144-K146),K146+7+K143-K146))</f>
        <v>#N/A</v>
      </c>
      <c r="L147" s="63" t="e">
        <f aca="false">K147</f>
        <v>#N/A</v>
      </c>
      <c r="M147" s="64" t="str">
        <f aca="false">IFERROR(IF(_xlfn.IFNA(LOOKUP(K147,K$13:K$60,$A$13:$A$60)="",ISERROR(LOOKUP(K147,K$13:K$60,$A$13:$A$60)="")),_xlfn.IFS(WEEKDAY(L147,2)=LOOKUP(L$5,$AI$3:$AI$14,$AH$3:$AH$14),M$5,WEEKDAY(L147,2)=LOOKUP(L$6,$AI$3:$AI$14,$AH$3:$AH$14),M$6,WEEKDAY(L147,2)=LOOKUP(L$7,$AI$3:$AI$14,$AH$3:$AH$14),M$7,WEEKDAY(L147,2)=LOOKUP(L$8,$AI$3:$AI$14,$AH$3:$AH$14),M$8),LOOKUP(K147,K$13:K$60,$A$13:$A$60)),"")</f>
        <v/>
      </c>
      <c r="N147" s="59" t="e">
        <f aca="false">IF(N146&gt;$F$1," ",IF(ISBLANK(O$8),IF(ISBLANK(O$7),N146+N145-N144,N146+7+N144-N146),N146+7+N143-N146))</f>
        <v>#N/A</v>
      </c>
      <c r="O147" s="60" t="e">
        <f aca="false">N147</f>
        <v>#N/A</v>
      </c>
      <c r="P147" s="61" t="str">
        <f aca="false">IFERROR(IF(_xlfn.IFNA(LOOKUP(N147,N$13:N$60,$A$13:$A$60)="",ISERROR(LOOKUP(N147,N$13:N$60,$A$13:$A$60)="")),_xlfn.IFS(WEEKDAY(O147,2)=LOOKUP(O$5,$AI$3:$AI$14,$AH$3:$AH$14),P$5,WEEKDAY(O147,2)=LOOKUP(O$6,$AI$3:$AI$14,$AH$3:$AH$14),P$6,WEEKDAY(O147,2)=LOOKUP(O$7,$AI$3:$AI$14,$AH$3:$AH$14),P$7,WEEKDAY(O147,2)=LOOKUP(O$8,$AI$3:$AI$14,$AH$3:$AH$14),P$8),LOOKUP(N147,N$13:N$60,$A$13:$A$60)),"")</f>
        <v/>
      </c>
      <c r="Q147" s="62" t="e">
        <f aca="false">IF(Q146&gt;$F$1," ",IF(ISBLANK(R$8),IF(ISBLANK(R$7),Q146+Q145-Q144,Q146+7+Q144-Q146),Q146+7+Q143-Q146))</f>
        <v>#N/A</v>
      </c>
      <c r="R147" s="63" t="e">
        <f aca="false">Q147</f>
        <v>#N/A</v>
      </c>
      <c r="S147" s="64" t="str">
        <f aca="false">IFERROR(IF(_xlfn.IFNA(LOOKUP(Q147,Q$13:Q$60,$A$13:$A$60)="",ISERROR(LOOKUP(Q147,Q$13:Q$60,$A$13:$A$60)="")),_xlfn.IFS(WEEKDAY(R147,2)=LOOKUP(R$5,$AI$3:$AI$14,$AH$3:$AH$14),S$5,WEEKDAY(R147,2)=LOOKUP(R$6,$AI$3:$AI$14,$AH$3:$AH$14),S$6,WEEKDAY(R147,2)=LOOKUP(R$7,$AI$3:$AI$14,$AH$3:$AH$14),S$7,WEEKDAY(R147,2)=LOOKUP(R$8,$AI$3:$AI$14,$AH$3:$AH$14),S$8),LOOKUP(Q147,Q$13:Q$60,$A$13:$A$60)),"")</f>
        <v/>
      </c>
      <c r="T147" s="59" t="e">
        <f aca="false">IF(T146&gt;$F$1," ",IF(ISBLANK(U$8),IF(ISBLANK(U$7),T146+T145-T144,T146+7+T144-T146),T146+7+T143-T146))</f>
        <v>#N/A</v>
      </c>
      <c r="U147" s="60" t="e">
        <f aca="false">T147</f>
        <v>#N/A</v>
      </c>
      <c r="V147" s="61" t="str">
        <f aca="false">IFERROR(IF(_xlfn.IFNA(LOOKUP(T147,T$13:T$60,$A$13:$A$60)="",ISERROR(LOOKUP(T147,T$13:T$60,$A$13:$A$60)="")),_xlfn.IFS(WEEKDAY(U147,2)=LOOKUP(U$5,$W$3:$W$14,$V$3:$V$14),V$5,WEEKDAY(U147,2)=LOOKUP(U$6,$W$3:$W$14,$V$3:$V$14),V$6,WEEKDAY(U147,2)=LOOKUP(U$7,$W$3:$W$14,$V$3:$V$14),V$7,WEEKDAY(U147,2)=LOOKUP(U$8,$W$3:$W$14,$V$3:$V$14),V$8),LOOKUP(T147,T$13:T$60,$A$13:$A$60)),"")</f>
        <v/>
      </c>
      <c r="W147" s="62" t="e">
        <f aca="false">IF(W146&gt;$F$1," ",IF(ISBLANK(X$8),IF(ISBLANK(X$7),W146+W145-W144,W146+7+W144-W146),W146+7+W143-W146))</f>
        <v>#N/A</v>
      </c>
      <c r="X147" s="63" t="e">
        <f aca="false">W147</f>
        <v>#N/A</v>
      </c>
      <c r="Y147" s="64" t="str">
        <f aca="false">IFERROR(IF(_xlfn.IFNA(LOOKUP(W147,W$13:W$60,$A$13:$A$60)="",ISERROR(LOOKUP(W147,W$13:W$60,$A$13:$A$60)="")),_xlfn.IFS(WEEKDAY(X147,2)=LOOKUP(X$5,$W$3:$W$14,$V$3:$V$14),Y$5,WEEKDAY(X147,2)=LOOKUP(X$6,$W$3:$W$14,$V$3:$V$14),Y$6,WEEKDAY(X147,2)=LOOKUP(X$7,$W$3:$W$14,$V$3:$V$14),Y$7,WEEKDAY(X147,2)=LOOKUP(X$8,$W$3:$W$14,$V$3:$V$14),Y$8),LOOKUP(W147,W$13:W$60,$A$13:$A$60)),"")</f>
        <v/>
      </c>
      <c r="Z147" s="59" t="e">
        <f aca="false">IF(Z146&gt;$F$1," ",IF(ISBLANK(AA$8),IF(ISBLANK(AA$7),Z146+Z145-Z144,Z146+7+Z144-Z146),Z146+7+Z143-Z146))</f>
        <v>#N/A</v>
      </c>
      <c r="AA147" s="60" t="e">
        <f aca="false">Z147</f>
        <v>#N/A</v>
      </c>
      <c r="AB147" s="61" t="str">
        <f aca="false">IFERROR(IF(_xlfn.IFNA(LOOKUP(Z147,Z$13:Z$60,$A$13:$A$60)="",ISERROR(LOOKUP(Z147,Z$13:Z$60,$A$13:$A$60)="")),_xlfn.IFS(WEEKDAY(AA147,2)=LOOKUP(AA$5,$W$3:$W$14,$V$3:$V$14),AB$5,WEEKDAY(AA147,2)=LOOKUP(AA$6,$W$3:$W$14,$V$3:$V$14),AB$6,WEEKDAY(AA147,2)=LOOKUP(AA$7,$W$3:$W$14,$V$3:$V$14),AB$7,WEEKDAY(AA147,2)=LOOKUP(AA$8,$W$3:$W$14,$V$3:$V$14),AB$8),LOOKUP(Z147,Z$13:Z$60,$A$13:$A$60)),"")</f>
        <v/>
      </c>
      <c r="AC147" s="62" t="e">
        <f aca="false">IF(AC146&gt;$F$1," ",IF(ISBLANK(AD$8),IF(ISBLANK(AD$7),AC146+AC145-AC144,AC146+7+AC144-AC146),AC146+7+AC143-AC146))</f>
        <v>#N/A</v>
      </c>
      <c r="AD147" s="63" t="e">
        <f aca="false">AC147</f>
        <v>#N/A</v>
      </c>
      <c r="AE147" s="64" t="str">
        <f aca="false">IFERROR(IF(_xlfn.IFNA(LOOKUP(AC147,AC$13:AC$60,$A$13:$A$60)="",ISERROR(LOOKUP(AC147,AC$13:AC$60,$A$13:$A$60)="")),_xlfn.IFS(WEEKDAY(AD147,2)=LOOKUP(AD$5,$W$3:$W$14,$V$3:$V$14),AE$5,WEEKDAY(AD147,2)=LOOKUP(AD$6,$W$3:$W$14,$V$3:$V$14),AE$6,WEEKDAY(AD147,2)=LOOKUP(AD$7,$W$3:$W$14,$V$3:$V$14),AE$7,WEEKDAY(AD147,2)=LOOKUP(AD$8,$W$3:$W$14,$V$3:$V$14),AE$8),LOOKUP(AC147,AC$13:AC$60,$A$13:$A$60)),"")</f>
        <v/>
      </c>
      <c r="AH147" s="41"/>
    </row>
    <row r="148" customFormat="false" ht="14.65" hidden="false" customHeight="false" outlineLevel="0" collapsed="false">
      <c r="B148" s="59" t="str">
        <f aca="false">IF(B147&gt;$F$1," ",IF(ISBLANK(C$8),IF(ISBLANK(C$7),B147+B146-B145,B147+7+B145-B147),B147+7+B144-B147))</f>
        <v> </v>
      </c>
      <c r="C148" s="60" t="str">
        <f aca="false">B148</f>
        <v> </v>
      </c>
      <c r="D148" s="61" t="str">
        <f aca="false">IFERROR(IF(_xlfn.IFNA(LOOKUP(B148,B$13:B$60,$A$13:$A$60)="",ISERROR(LOOKUP(B148,B$13:B$60,$A$13:$A$60)="")),_xlfn.IFS(WEEKDAY(C148,2)=LOOKUP(C$5,$AI$3:$AI$14,$AH$3:$AH$14),D$5,WEEKDAY(C148,2)=LOOKUP(C$6,$AI$3:$AI$14,$AH$3:$AH$14),D$6,WEEKDAY(C148,2)=LOOKUP(C$7,$AI$3:$AI$14,$AH$3:$AH$14),D$7,WEEKDAY(C148,2)=LOOKUP(C$8,$AI$3:$AI$14,$AH$3:$AH$14),D$8),LOOKUP(B148,B$13:B$60,$A$13:$A$60)),"")</f>
        <v/>
      </c>
      <c r="E148" s="62" t="e">
        <f aca="false">IF(E147&gt;$F$1," ",IF(ISBLANK(F$8),IF(ISBLANK(F$7),E147+E146-E145,E147+7+E145-E147),E147+7+E144-E147))</f>
        <v>#N/A</v>
      </c>
      <c r="F148" s="63" t="e">
        <f aca="false">E148</f>
        <v>#N/A</v>
      </c>
      <c r="G148" s="64" t="str">
        <f aca="false">IFERROR(IF(_xlfn.IFNA(LOOKUP(E148,E$13:E$60,$A$13:$A$60)="",ISERROR(LOOKUP(E148,E$13:E$60,$A$13:$A$60)="")),_xlfn.IFS(WEEKDAY(F148,2)=LOOKUP(F$5,$AI$3:$AI$14,$AH$3:$AH$14),G$5,WEEKDAY(F148,2)=LOOKUP(F$6,$AI$3:$AI$14,$AH$3:$AH$14),G$6,WEEKDAY(F148,2)=LOOKUP(F$7,$AI$3:$AI$14,$AH$3:$AH$14),G$7,WEEKDAY(F148,2)=LOOKUP(F$8,$AI$3:$AI$14,$AH$3:$AH$14),G$8),LOOKUP(E148,E$13:E$60,$A$13:$A$60)),"")</f>
        <v/>
      </c>
      <c r="H148" s="59" t="e">
        <f aca="false">IF(H147&gt;$F$1," ",IF(ISBLANK(I$8),IF(ISBLANK(I$7),H147+H146-H145,H147+7+H145-H147),H147+7+H144-H147))</f>
        <v>#N/A</v>
      </c>
      <c r="I148" s="60" t="e">
        <f aca="false">H148</f>
        <v>#N/A</v>
      </c>
      <c r="J148" s="61" t="str">
        <f aca="false">IFERROR(IF(_xlfn.IFNA(LOOKUP(H148,H$13:H$60,$A$13:$A$60)="",ISERROR(LOOKUP(H148,H$13:H$60,$A$13:$A$60)="")),_xlfn.IFS(WEEKDAY(I148,2)=LOOKUP(I$5,$AI$3:$AI$14,$AH$3:$AH$14),J$5,WEEKDAY(I148,2)=LOOKUP(I$6,$AI$3:$AI$14,$AH$3:$AH$14),J$6,WEEKDAY(I148,2)=LOOKUP(I$7,$AI$3:$AI$14,$AH$3:$AH$14),J$7,WEEKDAY(I148,2)=LOOKUP(I$8,$AI$3:$AI$14,$AH$3:$AH$14),J$8),LOOKUP(H148,H$13:H$60,$A$13:$A$60)),"")</f>
        <v/>
      </c>
      <c r="K148" s="62" t="e">
        <f aca="false">IF(K147&gt;$F$1," ",IF(ISBLANK(L$8),IF(ISBLANK(L$7),K147+K146-K145,K147+7+K145-K147),K147+7+K144-K147))</f>
        <v>#N/A</v>
      </c>
      <c r="L148" s="63" t="e">
        <f aca="false">K148</f>
        <v>#N/A</v>
      </c>
      <c r="M148" s="64" t="str">
        <f aca="false">IFERROR(IF(_xlfn.IFNA(LOOKUP(K148,K$13:K$60,$A$13:$A$60)="",ISERROR(LOOKUP(K148,K$13:K$60,$A$13:$A$60)="")),_xlfn.IFS(WEEKDAY(L148,2)=LOOKUP(L$5,$AI$3:$AI$14,$AH$3:$AH$14),M$5,WEEKDAY(L148,2)=LOOKUP(L$6,$AI$3:$AI$14,$AH$3:$AH$14),M$6,WEEKDAY(L148,2)=LOOKUP(L$7,$AI$3:$AI$14,$AH$3:$AH$14),M$7,WEEKDAY(L148,2)=LOOKUP(L$8,$AI$3:$AI$14,$AH$3:$AH$14),M$8),LOOKUP(K148,K$13:K$60,$A$13:$A$60)),"")</f>
        <v/>
      </c>
      <c r="N148" s="59" t="e">
        <f aca="false">IF(N147&gt;$F$1," ",IF(ISBLANK(O$8),IF(ISBLANK(O$7),N147+N146-N145,N147+7+N145-N147),N147+7+N144-N147))</f>
        <v>#N/A</v>
      </c>
      <c r="O148" s="60" t="e">
        <f aca="false">N148</f>
        <v>#N/A</v>
      </c>
      <c r="P148" s="61" t="str">
        <f aca="false">IFERROR(IF(_xlfn.IFNA(LOOKUP(N148,N$13:N$60,$A$13:$A$60)="",ISERROR(LOOKUP(N148,N$13:N$60,$A$13:$A$60)="")),_xlfn.IFS(WEEKDAY(O148,2)=LOOKUP(O$5,$AI$3:$AI$14,$AH$3:$AH$14),P$5,WEEKDAY(O148,2)=LOOKUP(O$6,$AI$3:$AI$14,$AH$3:$AH$14),P$6,WEEKDAY(O148,2)=LOOKUP(O$7,$AI$3:$AI$14,$AH$3:$AH$14),P$7,WEEKDAY(O148,2)=LOOKUP(O$8,$AI$3:$AI$14,$AH$3:$AH$14),P$8),LOOKUP(N148,N$13:N$60,$A$13:$A$60)),"")</f>
        <v/>
      </c>
      <c r="Q148" s="62" t="e">
        <f aca="false">IF(Q147&gt;$F$1," ",IF(ISBLANK(R$8),IF(ISBLANK(R$7),Q147+Q146-Q145,Q147+7+Q145-Q147),Q147+7+Q144-Q147))</f>
        <v>#N/A</v>
      </c>
      <c r="R148" s="63" t="e">
        <f aca="false">Q148</f>
        <v>#N/A</v>
      </c>
      <c r="S148" s="64" t="str">
        <f aca="false">IFERROR(IF(_xlfn.IFNA(LOOKUP(Q148,Q$13:Q$60,$A$13:$A$60)="",ISERROR(LOOKUP(Q148,Q$13:Q$60,$A$13:$A$60)="")),_xlfn.IFS(WEEKDAY(R148,2)=LOOKUP(R$5,$AI$3:$AI$14,$AH$3:$AH$14),S$5,WEEKDAY(R148,2)=LOOKUP(R$6,$AI$3:$AI$14,$AH$3:$AH$14),S$6,WEEKDAY(R148,2)=LOOKUP(R$7,$AI$3:$AI$14,$AH$3:$AH$14),S$7,WEEKDAY(R148,2)=LOOKUP(R$8,$AI$3:$AI$14,$AH$3:$AH$14),S$8),LOOKUP(Q148,Q$13:Q$60,$A$13:$A$60)),"")</f>
        <v/>
      </c>
      <c r="T148" s="59" t="e">
        <f aca="false">IF(T147&gt;$F$1," ",IF(ISBLANK(U$8),IF(ISBLANK(U$7),T147+T146-T145,T147+7+T145-T147),T147+7+T144-T147))</f>
        <v>#N/A</v>
      </c>
      <c r="U148" s="60" t="e">
        <f aca="false">T148</f>
        <v>#N/A</v>
      </c>
      <c r="V148" s="61" t="str">
        <f aca="false">IFERROR(IF(_xlfn.IFNA(LOOKUP(T148,T$13:T$60,$A$13:$A$60)="",ISERROR(LOOKUP(T148,T$13:T$60,$A$13:$A$60)="")),_xlfn.IFS(WEEKDAY(U148,2)=LOOKUP(U$5,$W$3:$W$14,$V$3:$V$14),V$5,WEEKDAY(U148,2)=LOOKUP(U$6,$W$3:$W$14,$V$3:$V$14),V$6,WEEKDAY(U148,2)=LOOKUP(U$7,$W$3:$W$14,$V$3:$V$14),V$7,WEEKDAY(U148,2)=LOOKUP(U$8,$W$3:$W$14,$V$3:$V$14),V$8),LOOKUP(T148,T$13:T$60,$A$13:$A$60)),"")</f>
        <v/>
      </c>
      <c r="W148" s="62" t="e">
        <f aca="false">IF(W147&gt;$F$1," ",IF(ISBLANK(X$8),IF(ISBLANK(X$7),W147+W146-W145,W147+7+W145-W147),W147+7+W144-W147))</f>
        <v>#N/A</v>
      </c>
      <c r="X148" s="63" t="e">
        <f aca="false">W148</f>
        <v>#N/A</v>
      </c>
      <c r="Y148" s="64" t="str">
        <f aca="false">IFERROR(IF(_xlfn.IFNA(LOOKUP(W148,W$13:W$60,$A$13:$A$60)="",ISERROR(LOOKUP(W148,W$13:W$60,$A$13:$A$60)="")),_xlfn.IFS(WEEKDAY(X148,2)=LOOKUP(X$5,$W$3:$W$14,$V$3:$V$14),Y$5,WEEKDAY(X148,2)=LOOKUP(X$6,$W$3:$W$14,$V$3:$V$14),Y$6,WEEKDAY(X148,2)=LOOKUP(X$7,$W$3:$W$14,$V$3:$V$14),Y$7,WEEKDAY(X148,2)=LOOKUP(X$8,$W$3:$W$14,$V$3:$V$14),Y$8),LOOKUP(W148,W$13:W$60,$A$13:$A$60)),"")</f>
        <v/>
      </c>
      <c r="Z148" s="59" t="e">
        <f aca="false">IF(Z147&gt;$F$1," ",IF(ISBLANK(AA$8),IF(ISBLANK(AA$7),Z147+Z146-Z145,Z147+7+Z145-Z147),Z147+7+Z144-Z147))</f>
        <v>#N/A</v>
      </c>
      <c r="AA148" s="60" t="e">
        <f aca="false">Z148</f>
        <v>#N/A</v>
      </c>
      <c r="AB148" s="61" t="str">
        <f aca="false">IFERROR(IF(_xlfn.IFNA(LOOKUP(Z148,Z$13:Z$60,$A$13:$A$60)="",ISERROR(LOOKUP(Z148,Z$13:Z$60,$A$13:$A$60)="")),_xlfn.IFS(WEEKDAY(AA148,2)=LOOKUP(AA$5,$W$3:$W$14,$V$3:$V$14),AB$5,WEEKDAY(AA148,2)=LOOKUP(AA$6,$W$3:$W$14,$V$3:$V$14),AB$6,WEEKDAY(AA148,2)=LOOKUP(AA$7,$W$3:$W$14,$V$3:$V$14),AB$7,WEEKDAY(AA148,2)=LOOKUP(AA$8,$W$3:$W$14,$V$3:$V$14),AB$8),LOOKUP(Z148,Z$13:Z$60,$A$13:$A$60)),"")</f>
        <v/>
      </c>
      <c r="AC148" s="62" t="e">
        <f aca="false">IF(AC147&gt;$F$1," ",IF(ISBLANK(AD$8),IF(ISBLANK(AD$7),AC147+AC146-AC145,AC147+7+AC145-AC147),AC147+7+AC144-AC147))</f>
        <v>#N/A</v>
      </c>
      <c r="AD148" s="63" t="e">
        <f aca="false">AC148</f>
        <v>#N/A</v>
      </c>
      <c r="AE148" s="64" t="str">
        <f aca="false">IFERROR(IF(_xlfn.IFNA(LOOKUP(AC148,AC$13:AC$60,$A$13:$A$60)="",ISERROR(LOOKUP(AC148,AC$13:AC$60,$A$13:$A$60)="")),_xlfn.IFS(WEEKDAY(AD148,2)=LOOKUP(AD$5,$W$3:$W$14,$V$3:$V$14),AE$5,WEEKDAY(AD148,2)=LOOKUP(AD$6,$W$3:$W$14,$V$3:$V$14),AE$6,WEEKDAY(AD148,2)=LOOKUP(AD$7,$W$3:$W$14,$V$3:$V$14),AE$7,WEEKDAY(AD148,2)=LOOKUP(AD$8,$W$3:$W$14,$V$3:$V$14),AE$8),LOOKUP(AC148,AC$13:AC$60,$A$13:$A$60)),"")</f>
        <v/>
      </c>
      <c r="AH148" s="41"/>
    </row>
    <row r="149" customFormat="false" ht="14.65" hidden="false" customHeight="false" outlineLevel="0" collapsed="false">
      <c r="B149" s="59" t="str">
        <f aca="false">IF(B148&gt;$F$1," ",IF(ISBLANK(C$8),IF(ISBLANK(C$7),B148+B147-B146,B148+7+B146-B148),B148+7+B145-B148))</f>
        <v> </v>
      </c>
      <c r="C149" s="60" t="str">
        <f aca="false">B149</f>
        <v> </v>
      </c>
      <c r="D149" s="61" t="str">
        <f aca="false">IFERROR(IF(_xlfn.IFNA(LOOKUP(B149,B$13:B$60,$A$13:$A$60)="",ISERROR(LOOKUP(B149,B$13:B$60,$A$13:$A$60)="")),_xlfn.IFS(WEEKDAY(C149,2)=LOOKUP(C$5,$AI$3:$AI$14,$AH$3:$AH$14),D$5,WEEKDAY(C149,2)=LOOKUP(C$6,$AI$3:$AI$14,$AH$3:$AH$14),D$6,WEEKDAY(C149,2)=LOOKUP(C$7,$AI$3:$AI$14,$AH$3:$AH$14),D$7,WEEKDAY(C149,2)=LOOKUP(C$8,$AI$3:$AI$14,$AH$3:$AH$14),D$8),LOOKUP(B149,B$13:B$60,$A$13:$A$60)),"")</f>
        <v/>
      </c>
      <c r="E149" s="62" t="e">
        <f aca="false">IF(E148&gt;$F$1," ",IF(ISBLANK(F$8),IF(ISBLANK(F$7),E148+E147-E146,E148+7+E146-E148),E148+7+E145-E148))</f>
        <v>#N/A</v>
      </c>
      <c r="F149" s="63" t="e">
        <f aca="false">E149</f>
        <v>#N/A</v>
      </c>
      <c r="G149" s="64" t="str">
        <f aca="false">IFERROR(IF(_xlfn.IFNA(LOOKUP(E149,E$13:E$60,$A$13:$A$60)="",ISERROR(LOOKUP(E149,E$13:E$60,$A$13:$A$60)="")),_xlfn.IFS(WEEKDAY(F149,2)=LOOKUP(F$5,$AI$3:$AI$14,$AH$3:$AH$14),G$5,WEEKDAY(F149,2)=LOOKUP(F$6,$AI$3:$AI$14,$AH$3:$AH$14),G$6,WEEKDAY(F149,2)=LOOKUP(F$7,$AI$3:$AI$14,$AH$3:$AH$14),G$7,WEEKDAY(F149,2)=LOOKUP(F$8,$AI$3:$AI$14,$AH$3:$AH$14),G$8),LOOKUP(E149,E$13:E$60,$A$13:$A$60)),"")</f>
        <v/>
      </c>
      <c r="H149" s="59" t="e">
        <f aca="false">IF(H148&gt;$F$1," ",IF(ISBLANK(I$8),IF(ISBLANK(I$7),H148+H147-H146,H148+7+H146-H148),H148+7+H145-H148))</f>
        <v>#N/A</v>
      </c>
      <c r="I149" s="60" t="e">
        <f aca="false">H149</f>
        <v>#N/A</v>
      </c>
      <c r="J149" s="61" t="str">
        <f aca="false">IFERROR(IF(_xlfn.IFNA(LOOKUP(H149,H$13:H$60,$A$13:$A$60)="",ISERROR(LOOKUP(H149,H$13:H$60,$A$13:$A$60)="")),_xlfn.IFS(WEEKDAY(I149,2)=LOOKUP(I$5,$AI$3:$AI$14,$AH$3:$AH$14),J$5,WEEKDAY(I149,2)=LOOKUP(I$6,$AI$3:$AI$14,$AH$3:$AH$14),J$6,WEEKDAY(I149,2)=LOOKUP(I$7,$AI$3:$AI$14,$AH$3:$AH$14),J$7,WEEKDAY(I149,2)=LOOKUP(I$8,$AI$3:$AI$14,$AH$3:$AH$14),J$8),LOOKUP(H149,H$13:H$60,$A$13:$A$60)),"")</f>
        <v/>
      </c>
      <c r="K149" s="62" t="e">
        <f aca="false">IF(K148&gt;$F$1," ",IF(ISBLANK(L$8),IF(ISBLANK(L$7),K148+K147-K146,K148+7+K146-K148),K148+7+K145-K148))</f>
        <v>#N/A</v>
      </c>
      <c r="L149" s="63" t="e">
        <f aca="false">K149</f>
        <v>#N/A</v>
      </c>
      <c r="M149" s="64" t="str">
        <f aca="false">IFERROR(IF(_xlfn.IFNA(LOOKUP(K149,K$13:K$60,$A$13:$A$60)="",ISERROR(LOOKUP(K149,K$13:K$60,$A$13:$A$60)="")),_xlfn.IFS(WEEKDAY(L149,2)=LOOKUP(L$5,$AI$3:$AI$14,$AH$3:$AH$14),M$5,WEEKDAY(L149,2)=LOOKUP(L$6,$AI$3:$AI$14,$AH$3:$AH$14),M$6,WEEKDAY(L149,2)=LOOKUP(L$7,$AI$3:$AI$14,$AH$3:$AH$14),M$7,WEEKDAY(L149,2)=LOOKUP(L$8,$AI$3:$AI$14,$AH$3:$AH$14),M$8),LOOKUP(K149,K$13:K$60,$A$13:$A$60)),"")</f>
        <v/>
      </c>
      <c r="N149" s="59" t="e">
        <f aca="false">IF(N148&gt;$F$1," ",IF(ISBLANK(O$8),IF(ISBLANK(O$7),N148+N147-N146,N148+7+N146-N148),N148+7+N145-N148))</f>
        <v>#N/A</v>
      </c>
      <c r="O149" s="60" t="e">
        <f aca="false">N149</f>
        <v>#N/A</v>
      </c>
      <c r="P149" s="61" t="str">
        <f aca="false">IFERROR(IF(_xlfn.IFNA(LOOKUP(N149,N$13:N$60,$A$13:$A$60)="",ISERROR(LOOKUP(N149,N$13:N$60,$A$13:$A$60)="")),_xlfn.IFS(WEEKDAY(O149,2)=LOOKUP(O$5,$AI$3:$AI$14,$AH$3:$AH$14),P$5,WEEKDAY(O149,2)=LOOKUP(O$6,$AI$3:$AI$14,$AH$3:$AH$14),P$6,WEEKDAY(O149,2)=LOOKUP(O$7,$AI$3:$AI$14,$AH$3:$AH$14),P$7,WEEKDAY(O149,2)=LOOKUP(O$8,$AI$3:$AI$14,$AH$3:$AH$14),P$8),LOOKUP(N149,N$13:N$60,$A$13:$A$60)),"")</f>
        <v/>
      </c>
      <c r="Q149" s="62" t="e">
        <f aca="false">IF(Q148&gt;$F$1," ",IF(ISBLANK(R$8),IF(ISBLANK(R$7),Q148+Q147-Q146,Q148+7+Q146-Q148),Q148+7+Q145-Q148))</f>
        <v>#N/A</v>
      </c>
      <c r="R149" s="63" t="e">
        <f aca="false">Q149</f>
        <v>#N/A</v>
      </c>
      <c r="S149" s="64" t="str">
        <f aca="false">IFERROR(IF(_xlfn.IFNA(LOOKUP(Q149,Q$13:Q$60,$A$13:$A$60)="",ISERROR(LOOKUP(Q149,Q$13:Q$60,$A$13:$A$60)="")),_xlfn.IFS(WEEKDAY(R149,2)=LOOKUP(R$5,$AI$3:$AI$14,$AH$3:$AH$14),S$5,WEEKDAY(R149,2)=LOOKUP(R$6,$AI$3:$AI$14,$AH$3:$AH$14),S$6,WEEKDAY(R149,2)=LOOKUP(R$7,$AI$3:$AI$14,$AH$3:$AH$14),S$7,WEEKDAY(R149,2)=LOOKUP(R$8,$AI$3:$AI$14,$AH$3:$AH$14),S$8),LOOKUP(Q149,Q$13:Q$60,$A$13:$A$60)),"")</f>
        <v/>
      </c>
      <c r="T149" s="59" t="e">
        <f aca="false">IF(T148&gt;$F$1," ",IF(ISBLANK(U$8),IF(ISBLANK(U$7),T148+T147-T146,T148+7+T146-T148),T148+7+T145-T148))</f>
        <v>#N/A</v>
      </c>
      <c r="U149" s="60" t="e">
        <f aca="false">T149</f>
        <v>#N/A</v>
      </c>
      <c r="V149" s="61" t="str">
        <f aca="false">IFERROR(IF(_xlfn.IFNA(LOOKUP(T149,T$13:T$60,$A$13:$A$60)="",ISERROR(LOOKUP(T149,T$13:T$60,$A$13:$A$60)="")),_xlfn.IFS(WEEKDAY(U149,2)=LOOKUP(U$5,$W$3:$W$14,$V$3:$V$14),V$5,WEEKDAY(U149,2)=LOOKUP(U$6,$W$3:$W$14,$V$3:$V$14),V$6,WEEKDAY(U149,2)=LOOKUP(U$7,$W$3:$W$14,$V$3:$V$14),V$7,WEEKDAY(U149,2)=LOOKUP(U$8,$W$3:$W$14,$V$3:$V$14),V$8),LOOKUP(T149,T$13:T$60,$A$13:$A$60)),"")</f>
        <v/>
      </c>
      <c r="W149" s="62" t="e">
        <f aca="false">IF(W148&gt;$F$1," ",IF(ISBLANK(X$8),IF(ISBLANK(X$7),W148+W147-W146,W148+7+W146-W148),W148+7+W145-W148))</f>
        <v>#N/A</v>
      </c>
      <c r="X149" s="63" t="e">
        <f aca="false">W149</f>
        <v>#N/A</v>
      </c>
      <c r="Y149" s="64" t="str">
        <f aca="false">IFERROR(IF(_xlfn.IFNA(LOOKUP(W149,W$13:W$60,$A$13:$A$60)="",ISERROR(LOOKUP(W149,W$13:W$60,$A$13:$A$60)="")),_xlfn.IFS(WEEKDAY(X149,2)=LOOKUP(X$5,$W$3:$W$14,$V$3:$V$14),Y$5,WEEKDAY(X149,2)=LOOKUP(X$6,$W$3:$W$14,$V$3:$V$14),Y$6,WEEKDAY(X149,2)=LOOKUP(X$7,$W$3:$W$14,$V$3:$V$14),Y$7,WEEKDAY(X149,2)=LOOKUP(X$8,$W$3:$W$14,$V$3:$V$14),Y$8),LOOKUP(W149,W$13:W$60,$A$13:$A$60)),"")</f>
        <v/>
      </c>
      <c r="Z149" s="59" t="e">
        <f aca="false">IF(Z148&gt;$F$1," ",IF(ISBLANK(AA$8),IF(ISBLANK(AA$7),Z148+Z147-Z146,Z148+7+Z146-Z148),Z148+7+Z145-Z148))</f>
        <v>#N/A</v>
      </c>
      <c r="AA149" s="60" t="e">
        <f aca="false">Z149</f>
        <v>#N/A</v>
      </c>
      <c r="AB149" s="61" t="str">
        <f aca="false">IFERROR(IF(_xlfn.IFNA(LOOKUP(Z149,Z$13:Z$60,$A$13:$A$60)="",ISERROR(LOOKUP(Z149,Z$13:Z$60,$A$13:$A$60)="")),_xlfn.IFS(WEEKDAY(AA149,2)=LOOKUP(AA$5,$W$3:$W$14,$V$3:$V$14),AB$5,WEEKDAY(AA149,2)=LOOKUP(AA$6,$W$3:$W$14,$V$3:$V$14),AB$6,WEEKDAY(AA149,2)=LOOKUP(AA$7,$W$3:$W$14,$V$3:$V$14),AB$7,WEEKDAY(AA149,2)=LOOKUP(AA$8,$W$3:$W$14,$V$3:$V$14),AB$8),LOOKUP(Z149,Z$13:Z$60,$A$13:$A$60)),"")</f>
        <v/>
      </c>
      <c r="AC149" s="62" t="e">
        <f aca="false">IF(AC148&gt;$F$1," ",IF(ISBLANK(AD$8),IF(ISBLANK(AD$7),AC148+AC147-AC146,AC148+7+AC146-AC148),AC148+7+AC145-AC148))</f>
        <v>#N/A</v>
      </c>
      <c r="AD149" s="63" t="e">
        <f aca="false">AC149</f>
        <v>#N/A</v>
      </c>
      <c r="AE149" s="64" t="str">
        <f aca="false">IFERROR(IF(_xlfn.IFNA(LOOKUP(AC149,AC$13:AC$60,$A$13:$A$60)="",ISERROR(LOOKUP(AC149,AC$13:AC$60,$A$13:$A$60)="")),_xlfn.IFS(WEEKDAY(AD149,2)=LOOKUP(AD$5,$W$3:$W$14,$V$3:$V$14),AE$5,WEEKDAY(AD149,2)=LOOKUP(AD$6,$W$3:$W$14,$V$3:$V$14),AE$6,WEEKDAY(AD149,2)=LOOKUP(AD$7,$W$3:$W$14,$V$3:$V$14),AE$7,WEEKDAY(AD149,2)=LOOKUP(AD$8,$W$3:$W$14,$V$3:$V$14),AE$8),LOOKUP(AC149,AC$13:AC$60,$A$13:$A$60)),"")</f>
        <v/>
      </c>
      <c r="AH149" s="41"/>
    </row>
    <row r="150" customFormat="false" ht="14.65" hidden="false" customHeight="false" outlineLevel="0" collapsed="false">
      <c r="B150" s="59" t="str">
        <f aca="false">IF(B149&gt;$F$1," ",IF(ISBLANK(C$8),IF(ISBLANK(C$7),B149+B148-B147,B149+7+B147-B149),B149+7+B146-B149))</f>
        <v> </v>
      </c>
      <c r="C150" s="60" t="str">
        <f aca="false">B150</f>
        <v> </v>
      </c>
      <c r="D150" s="61" t="str">
        <f aca="false">IFERROR(IF(_xlfn.IFNA(LOOKUP(B150,B$13:B$60,$A$13:$A$60)="",ISERROR(LOOKUP(B150,B$13:B$60,$A$13:$A$60)="")),_xlfn.IFS(WEEKDAY(C150,2)=LOOKUP(C$5,$AI$3:$AI$14,$AH$3:$AH$14),D$5,WEEKDAY(C150,2)=LOOKUP(C$6,$AI$3:$AI$14,$AH$3:$AH$14),D$6,WEEKDAY(C150,2)=LOOKUP(C$7,$AI$3:$AI$14,$AH$3:$AH$14),D$7,WEEKDAY(C150,2)=LOOKUP(C$8,$AI$3:$AI$14,$AH$3:$AH$14),D$8),LOOKUP(B150,B$13:B$60,$A$13:$A$60)),"")</f>
        <v/>
      </c>
      <c r="E150" s="62" t="e">
        <f aca="false">IF(E149&gt;$F$1," ",IF(ISBLANK(F$8),IF(ISBLANK(F$7),E149+E148-E147,E149+7+E147-E149),E149+7+E146-E149))</f>
        <v>#N/A</v>
      </c>
      <c r="F150" s="63" t="e">
        <f aca="false">E150</f>
        <v>#N/A</v>
      </c>
      <c r="G150" s="64" t="str">
        <f aca="false">IFERROR(IF(_xlfn.IFNA(LOOKUP(E150,E$13:E$60,$A$13:$A$60)="",ISERROR(LOOKUP(E150,E$13:E$60,$A$13:$A$60)="")),_xlfn.IFS(WEEKDAY(F150,2)=LOOKUP(F$5,$AI$3:$AI$14,$AH$3:$AH$14),G$5,WEEKDAY(F150,2)=LOOKUP(F$6,$AI$3:$AI$14,$AH$3:$AH$14),G$6,WEEKDAY(F150,2)=LOOKUP(F$7,$AI$3:$AI$14,$AH$3:$AH$14),G$7,WEEKDAY(F150,2)=LOOKUP(F$8,$AI$3:$AI$14,$AH$3:$AH$14),G$8),LOOKUP(E150,E$13:E$60,$A$13:$A$60)),"")</f>
        <v/>
      </c>
      <c r="H150" s="59" t="e">
        <f aca="false">IF(H149&gt;$F$1," ",IF(ISBLANK(I$8),IF(ISBLANK(I$7),H149+H148-H147,H149+7+H147-H149),H149+7+H146-H149))</f>
        <v>#N/A</v>
      </c>
      <c r="I150" s="60" t="e">
        <f aca="false">H150</f>
        <v>#N/A</v>
      </c>
      <c r="J150" s="61" t="str">
        <f aca="false">IFERROR(IF(_xlfn.IFNA(LOOKUP(H150,H$13:H$60,$A$13:$A$60)="",ISERROR(LOOKUP(H150,H$13:H$60,$A$13:$A$60)="")),_xlfn.IFS(WEEKDAY(I150,2)=LOOKUP(I$5,$AI$3:$AI$14,$AH$3:$AH$14),J$5,WEEKDAY(I150,2)=LOOKUP(I$6,$AI$3:$AI$14,$AH$3:$AH$14),J$6,WEEKDAY(I150,2)=LOOKUP(I$7,$AI$3:$AI$14,$AH$3:$AH$14),J$7,WEEKDAY(I150,2)=LOOKUP(I$8,$AI$3:$AI$14,$AH$3:$AH$14),J$8),LOOKUP(H150,H$13:H$60,$A$13:$A$60)),"")</f>
        <v/>
      </c>
      <c r="K150" s="62" t="e">
        <f aca="false">IF(K149&gt;$F$1," ",IF(ISBLANK(L$8),IF(ISBLANK(L$7),K149+K148-K147,K149+7+K147-K149),K149+7+K146-K149))</f>
        <v>#N/A</v>
      </c>
      <c r="L150" s="63" t="e">
        <f aca="false">K150</f>
        <v>#N/A</v>
      </c>
      <c r="M150" s="64" t="str">
        <f aca="false">IFERROR(IF(_xlfn.IFNA(LOOKUP(K150,K$13:K$60,$A$13:$A$60)="",ISERROR(LOOKUP(K150,K$13:K$60,$A$13:$A$60)="")),_xlfn.IFS(WEEKDAY(L150,2)=LOOKUP(L$5,$AI$3:$AI$14,$AH$3:$AH$14),M$5,WEEKDAY(L150,2)=LOOKUP(L$6,$AI$3:$AI$14,$AH$3:$AH$14),M$6,WEEKDAY(L150,2)=LOOKUP(L$7,$AI$3:$AI$14,$AH$3:$AH$14),M$7,WEEKDAY(L150,2)=LOOKUP(L$8,$AI$3:$AI$14,$AH$3:$AH$14),M$8),LOOKUP(K150,K$13:K$60,$A$13:$A$60)),"")</f>
        <v/>
      </c>
      <c r="N150" s="59" t="e">
        <f aca="false">IF(N149&gt;$F$1," ",IF(ISBLANK(O$8),IF(ISBLANK(O$7),N149+N148-N147,N149+7+N147-N149),N149+7+N146-N149))</f>
        <v>#N/A</v>
      </c>
      <c r="O150" s="60" t="e">
        <f aca="false">N150</f>
        <v>#N/A</v>
      </c>
      <c r="P150" s="61" t="str">
        <f aca="false">IFERROR(IF(_xlfn.IFNA(LOOKUP(N150,N$13:N$60,$A$13:$A$60)="",ISERROR(LOOKUP(N150,N$13:N$60,$A$13:$A$60)="")),_xlfn.IFS(WEEKDAY(O150,2)=LOOKUP(O$5,$AI$3:$AI$14,$AH$3:$AH$14),P$5,WEEKDAY(O150,2)=LOOKUP(O$6,$AI$3:$AI$14,$AH$3:$AH$14),P$6,WEEKDAY(O150,2)=LOOKUP(O$7,$AI$3:$AI$14,$AH$3:$AH$14),P$7,WEEKDAY(O150,2)=LOOKUP(O$8,$AI$3:$AI$14,$AH$3:$AH$14),P$8),LOOKUP(N150,N$13:N$60,$A$13:$A$60)),"")</f>
        <v/>
      </c>
      <c r="Q150" s="62" t="e">
        <f aca="false">IF(Q149&gt;$F$1," ",IF(ISBLANK(R$8),IF(ISBLANK(R$7),Q149+Q148-Q147,Q149+7+Q147-Q149),Q149+7+Q146-Q149))</f>
        <v>#N/A</v>
      </c>
      <c r="R150" s="63" t="e">
        <f aca="false">Q150</f>
        <v>#N/A</v>
      </c>
      <c r="S150" s="64" t="str">
        <f aca="false">IFERROR(IF(_xlfn.IFNA(LOOKUP(Q150,Q$13:Q$60,$A$13:$A$60)="",ISERROR(LOOKUP(Q150,Q$13:Q$60,$A$13:$A$60)="")),_xlfn.IFS(WEEKDAY(R150,2)=LOOKUP(R$5,$AI$3:$AI$14,$AH$3:$AH$14),S$5,WEEKDAY(R150,2)=LOOKUP(R$6,$AI$3:$AI$14,$AH$3:$AH$14),S$6,WEEKDAY(R150,2)=LOOKUP(R$7,$AI$3:$AI$14,$AH$3:$AH$14),S$7,WEEKDAY(R150,2)=LOOKUP(R$8,$AI$3:$AI$14,$AH$3:$AH$14),S$8),LOOKUP(Q150,Q$13:Q$60,$A$13:$A$60)),"")</f>
        <v/>
      </c>
      <c r="T150" s="59" t="e">
        <f aca="false">IF(T149&gt;$F$1," ",IF(ISBLANK(U$8),IF(ISBLANK(U$7),T149+T148-T147,T149+7+T147-T149),T149+7+T146-T149))</f>
        <v>#N/A</v>
      </c>
      <c r="U150" s="60" t="e">
        <f aca="false">T150</f>
        <v>#N/A</v>
      </c>
      <c r="V150" s="61" t="str">
        <f aca="false">IFERROR(IF(_xlfn.IFNA(LOOKUP(T150,T$13:T$60,$A$13:$A$60)="",ISERROR(LOOKUP(T150,T$13:T$60,$A$13:$A$60)="")),_xlfn.IFS(WEEKDAY(U150,2)=LOOKUP(U$5,$W$3:$W$14,$V$3:$V$14),V$5,WEEKDAY(U150,2)=LOOKUP(U$6,$W$3:$W$14,$V$3:$V$14),V$6,WEEKDAY(U150,2)=LOOKUP(U$7,$W$3:$W$14,$V$3:$V$14),V$7,WEEKDAY(U150,2)=LOOKUP(U$8,$W$3:$W$14,$V$3:$V$14),V$8),LOOKUP(T150,T$13:T$60,$A$13:$A$60)),"")</f>
        <v/>
      </c>
      <c r="W150" s="62" t="e">
        <f aca="false">IF(W149&gt;$F$1," ",IF(ISBLANK(X$8),IF(ISBLANK(X$7),W149+W148-W147,W149+7+W147-W149),W149+7+W146-W149))</f>
        <v>#N/A</v>
      </c>
      <c r="X150" s="63" t="e">
        <f aca="false">W150</f>
        <v>#N/A</v>
      </c>
      <c r="Y150" s="64" t="str">
        <f aca="false">IFERROR(IF(_xlfn.IFNA(LOOKUP(W150,W$13:W$60,$A$13:$A$60)="",ISERROR(LOOKUP(W150,W$13:W$60,$A$13:$A$60)="")),_xlfn.IFS(WEEKDAY(X150,2)=LOOKUP(X$5,$W$3:$W$14,$V$3:$V$14),Y$5,WEEKDAY(X150,2)=LOOKUP(X$6,$W$3:$W$14,$V$3:$V$14),Y$6,WEEKDAY(X150,2)=LOOKUP(X$7,$W$3:$W$14,$V$3:$V$14),Y$7,WEEKDAY(X150,2)=LOOKUP(X$8,$W$3:$W$14,$V$3:$V$14),Y$8),LOOKUP(W150,W$13:W$60,$A$13:$A$60)),"")</f>
        <v/>
      </c>
      <c r="Z150" s="59" t="e">
        <f aca="false">IF(Z149&gt;$F$1," ",IF(ISBLANK(AA$8),IF(ISBLANK(AA$7),Z149+Z148-Z147,Z149+7+Z147-Z149),Z149+7+Z146-Z149))</f>
        <v>#N/A</v>
      </c>
      <c r="AA150" s="60" t="e">
        <f aca="false">Z150</f>
        <v>#N/A</v>
      </c>
      <c r="AB150" s="61" t="str">
        <f aca="false">IFERROR(IF(_xlfn.IFNA(LOOKUP(Z150,Z$13:Z$60,$A$13:$A$60)="",ISERROR(LOOKUP(Z150,Z$13:Z$60,$A$13:$A$60)="")),_xlfn.IFS(WEEKDAY(AA150,2)=LOOKUP(AA$5,$W$3:$W$14,$V$3:$V$14),AB$5,WEEKDAY(AA150,2)=LOOKUP(AA$6,$W$3:$W$14,$V$3:$V$14),AB$6,WEEKDAY(AA150,2)=LOOKUP(AA$7,$W$3:$W$14,$V$3:$V$14),AB$7,WEEKDAY(AA150,2)=LOOKUP(AA$8,$W$3:$W$14,$V$3:$V$14),AB$8),LOOKUP(Z150,Z$13:Z$60,$A$13:$A$60)),"")</f>
        <v/>
      </c>
      <c r="AC150" s="62" t="e">
        <f aca="false">IF(AC149&gt;$F$1," ",IF(ISBLANK(AD$8),IF(ISBLANK(AD$7),AC149+AC148-AC147,AC149+7+AC147-AC149),AC149+7+AC146-AC149))</f>
        <v>#N/A</v>
      </c>
      <c r="AD150" s="63" t="e">
        <f aca="false">AC150</f>
        <v>#N/A</v>
      </c>
      <c r="AE150" s="64" t="str">
        <f aca="false">IFERROR(IF(_xlfn.IFNA(LOOKUP(AC150,AC$13:AC$60,$A$13:$A$60)="",ISERROR(LOOKUP(AC150,AC$13:AC$60,$A$13:$A$60)="")),_xlfn.IFS(WEEKDAY(AD150,2)=LOOKUP(AD$5,$W$3:$W$14,$V$3:$V$14),AE$5,WEEKDAY(AD150,2)=LOOKUP(AD$6,$W$3:$W$14,$V$3:$V$14),AE$6,WEEKDAY(AD150,2)=LOOKUP(AD$7,$W$3:$W$14,$V$3:$V$14),AE$7,WEEKDAY(AD150,2)=LOOKUP(AD$8,$W$3:$W$14,$V$3:$V$14),AE$8),LOOKUP(AC150,AC$13:AC$60,$A$13:$A$60)),"")</f>
        <v/>
      </c>
      <c r="AH150" s="41"/>
    </row>
    <row r="151" customFormat="false" ht="14.65" hidden="false" customHeight="false" outlineLevel="0" collapsed="false">
      <c r="B151" s="59" t="str">
        <f aca="false">IF(B150&gt;$F$1," ",IF(ISBLANK(C$8),IF(ISBLANK(C$7),B150+B149-B148,B150+7+B148-B150),B150+7+B147-B150))</f>
        <v> </v>
      </c>
      <c r="C151" s="60" t="str">
        <f aca="false">B151</f>
        <v> </v>
      </c>
      <c r="D151" s="61" t="str">
        <f aca="false">IFERROR(IF(_xlfn.IFNA(LOOKUP(B151,B$13:B$60,$A$13:$A$60)="",ISERROR(LOOKUP(B151,B$13:B$60,$A$13:$A$60)="")),_xlfn.IFS(WEEKDAY(C151,2)=LOOKUP(C$5,$AI$3:$AI$14,$AH$3:$AH$14),D$5,WEEKDAY(C151,2)=LOOKUP(C$6,$AI$3:$AI$14,$AH$3:$AH$14),D$6,WEEKDAY(C151,2)=LOOKUP(C$7,$AI$3:$AI$14,$AH$3:$AH$14),D$7,WEEKDAY(C151,2)=LOOKUP(C$8,$AI$3:$AI$14,$AH$3:$AH$14),D$8),LOOKUP(B151,B$13:B$60,$A$13:$A$60)),"")</f>
        <v/>
      </c>
      <c r="E151" s="62" t="e">
        <f aca="false">IF(E150&gt;$F$1," ",IF(ISBLANK(F$8),IF(ISBLANK(F$7),E150+E149-E148,E150+7+E148-E150),E150+7+E147-E150))</f>
        <v>#N/A</v>
      </c>
      <c r="F151" s="63" t="e">
        <f aca="false">E151</f>
        <v>#N/A</v>
      </c>
      <c r="G151" s="64" t="str">
        <f aca="false">IFERROR(IF(_xlfn.IFNA(LOOKUP(E151,E$13:E$60,$A$13:$A$60)="",ISERROR(LOOKUP(E151,E$13:E$60,$A$13:$A$60)="")),_xlfn.IFS(WEEKDAY(F151,2)=LOOKUP(F$5,$AI$3:$AI$14,$AH$3:$AH$14),G$5,WEEKDAY(F151,2)=LOOKUP(F$6,$AI$3:$AI$14,$AH$3:$AH$14),G$6,WEEKDAY(F151,2)=LOOKUP(F$7,$AI$3:$AI$14,$AH$3:$AH$14),G$7,WEEKDAY(F151,2)=LOOKUP(F$8,$AI$3:$AI$14,$AH$3:$AH$14),G$8),LOOKUP(E151,E$13:E$60,$A$13:$A$60)),"")</f>
        <v/>
      </c>
      <c r="H151" s="59" t="e">
        <f aca="false">IF(H150&gt;$F$1," ",IF(ISBLANK(I$8),IF(ISBLANK(I$7),H150+H149-H148,H150+7+H148-H150),H150+7+H147-H150))</f>
        <v>#N/A</v>
      </c>
      <c r="I151" s="60" t="e">
        <f aca="false">H151</f>
        <v>#N/A</v>
      </c>
      <c r="J151" s="61" t="str">
        <f aca="false">IFERROR(IF(_xlfn.IFNA(LOOKUP(H151,H$13:H$60,$A$13:$A$60)="",ISERROR(LOOKUP(H151,H$13:H$60,$A$13:$A$60)="")),_xlfn.IFS(WEEKDAY(I151,2)=LOOKUP(I$5,$AI$3:$AI$14,$AH$3:$AH$14),J$5,WEEKDAY(I151,2)=LOOKUP(I$6,$AI$3:$AI$14,$AH$3:$AH$14),J$6,WEEKDAY(I151,2)=LOOKUP(I$7,$AI$3:$AI$14,$AH$3:$AH$14),J$7,WEEKDAY(I151,2)=LOOKUP(I$8,$AI$3:$AI$14,$AH$3:$AH$14),J$8),LOOKUP(H151,H$13:H$60,$A$13:$A$60)),"")</f>
        <v/>
      </c>
      <c r="K151" s="62" t="e">
        <f aca="false">IF(K150&gt;$F$1," ",IF(ISBLANK(L$8),IF(ISBLANK(L$7),K150+K149-K148,K150+7+K148-K150),K150+7+K147-K150))</f>
        <v>#N/A</v>
      </c>
      <c r="L151" s="63" t="e">
        <f aca="false">K151</f>
        <v>#N/A</v>
      </c>
      <c r="M151" s="64" t="str">
        <f aca="false">IFERROR(IF(_xlfn.IFNA(LOOKUP(K151,K$13:K$60,$A$13:$A$60)="",ISERROR(LOOKUP(K151,K$13:K$60,$A$13:$A$60)="")),_xlfn.IFS(WEEKDAY(L151,2)=LOOKUP(L$5,$AI$3:$AI$14,$AH$3:$AH$14),M$5,WEEKDAY(L151,2)=LOOKUP(L$6,$AI$3:$AI$14,$AH$3:$AH$14),M$6,WEEKDAY(L151,2)=LOOKUP(L$7,$AI$3:$AI$14,$AH$3:$AH$14),M$7,WEEKDAY(L151,2)=LOOKUP(L$8,$AI$3:$AI$14,$AH$3:$AH$14),M$8),LOOKUP(K151,K$13:K$60,$A$13:$A$60)),"")</f>
        <v/>
      </c>
      <c r="N151" s="59" t="e">
        <f aca="false">IF(N150&gt;$F$1," ",IF(ISBLANK(O$8),IF(ISBLANK(O$7),N150+N149-N148,N150+7+N148-N150),N150+7+N147-N150))</f>
        <v>#N/A</v>
      </c>
      <c r="O151" s="60" t="e">
        <f aca="false">N151</f>
        <v>#N/A</v>
      </c>
      <c r="P151" s="61" t="str">
        <f aca="false">IFERROR(IF(_xlfn.IFNA(LOOKUP(N151,N$13:N$60,$A$13:$A$60)="",ISERROR(LOOKUP(N151,N$13:N$60,$A$13:$A$60)="")),_xlfn.IFS(WEEKDAY(O151,2)=LOOKUP(O$5,$AI$3:$AI$14,$AH$3:$AH$14),P$5,WEEKDAY(O151,2)=LOOKUP(O$6,$AI$3:$AI$14,$AH$3:$AH$14),P$6,WEEKDAY(O151,2)=LOOKUP(O$7,$AI$3:$AI$14,$AH$3:$AH$14),P$7,WEEKDAY(O151,2)=LOOKUP(O$8,$AI$3:$AI$14,$AH$3:$AH$14),P$8),LOOKUP(N151,N$13:N$60,$A$13:$A$60)),"")</f>
        <v/>
      </c>
      <c r="Q151" s="62" t="e">
        <f aca="false">IF(Q150&gt;$F$1," ",IF(ISBLANK(R$8),IF(ISBLANK(R$7),Q150+Q149-Q148,Q150+7+Q148-Q150),Q150+7+Q147-Q150))</f>
        <v>#N/A</v>
      </c>
      <c r="R151" s="63" t="e">
        <f aca="false">Q151</f>
        <v>#N/A</v>
      </c>
      <c r="S151" s="64" t="str">
        <f aca="false">IFERROR(IF(_xlfn.IFNA(LOOKUP(Q151,Q$13:Q$60,$A$13:$A$60)="",ISERROR(LOOKUP(Q151,Q$13:Q$60,$A$13:$A$60)="")),_xlfn.IFS(WEEKDAY(R151,2)=LOOKUP(R$5,$AI$3:$AI$14,$AH$3:$AH$14),S$5,WEEKDAY(R151,2)=LOOKUP(R$6,$AI$3:$AI$14,$AH$3:$AH$14),S$6,WEEKDAY(R151,2)=LOOKUP(R$7,$AI$3:$AI$14,$AH$3:$AH$14),S$7,WEEKDAY(R151,2)=LOOKUP(R$8,$AI$3:$AI$14,$AH$3:$AH$14),S$8),LOOKUP(Q151,Q$13:Q$60,$A$13:$A$60)),"")</f>
        <v/>
      </c>
      <c r="T151" s="59" t="e">
        <f aca="false">IF(T150&gt;$F$1," ",IF(ISBLANK(U$8),IF(ISBLANK(U$7),T150+T149-T148,T150+7+T148-T150),T150+7+T147-T150))</f>
        <v>#N/A</v>
      </c>
      <c r="U151" s="60" t="e">
        <f aca="false">T151</f>
        <v>#N/A</v>
      </c>
      <c r="V151" s="61" t="str">
        <f aca="false">IFERROR(IF(_xlfn.IFNA(LOOKUP(T151,T$13:T$60,$A$13:$A$60)="",ISERROR(LOOKUP(T151,T$13:T$60,$A$13:$A$60)="")),_xlfn.IFS(WEEKDAY(U151,2)=LOOKUP(U$5,$W$3:$W$14,$V$3:$V$14),V$5,WEEKDAY(U151,2)=LOOKUP(U$6,$W$3:$W$14,$V$3:$V$14),V$6,WEEKDAY(U151,2)=LOOKUP(U$7,$W$3:$W$14,$V$3:$V$14),V$7,WEEKDAY(U151,2)=LOOKUP(U$8,$W$3:$W$14,$V$3:$V$14),V$8),LOOKUP(T151,T$13:T$60,$A$13:$A$60)),"")</f>
        <v/>
      </c>
      <c r="W151" s="62" t="e">
        <f aca="false">IF(W150&gt;$F$1," ",IF(ISBLANK(X$8),IF(ISBLANK(X$7),W150+W149-W148,W150+7+W148-W150),W150+7+W147-W150))</f>
        <v>#N/A</v>
      </c>
      <c r="X151" s="63" t="e">
        <f aca="false">W151</f>
        <v>#N/A</v>
      </c>
      <c r="Y151" s="64" t="str">
        <f aca="false">IFERROR(IF(_xlfn.IFNA(LOOKUP(W151,W$13:W$60,$A$13:$A$60)="",ISERROR(LOOKUP(W151,W$13:W$60,$A$13:$A$60)="")),_xlfn.IFS(WEEKDAY(X151,2)=LOOKUP(X$5,$W$3:$W$14,$V$3:$V$14),Y$5,WEEKDAY(X151,2)=LOOKUP(X$6,$W$3:$W$14,$V$3:$V$14),Y$6,WEEKDAY(X151,2)=LOOKUP(X$7,$W$3:$W$14,$V$3:$V$14),Y$7,WEEKDAY(X151,2)=LOOKUP(X$8,$W$3:$W$14,$V$3:$V$14),Y$8),LOOKUP(W151,W$13:W$60,$A$13:$A$60)),"")</f>
        <v/>
      </c>
      <c r="Z151" s="59" t="e">
        <f aca="false">IF(Z150&gt;$F$1," ",IF(ISBLANK(AA$8),IF(ISBLANK(AA$7),Z150+Z149-Z148,Z150+7+Z148-Z150),Z150+7+Z147-Z150))</f>
        <v>#N/A</v>
      </c>
      <c r="AA151" s="60" t="e">
        <f aca="false">Z151</f>
        <v>#N/A</v>
      </c>
      <c r="AB151" s="61" t="str">
        <f aca="false">IFERROR(IF(_xlfn.IFNA(LOOKUP(Z151,Z$13:Z$60,$A$13:$A$60)="",ISERROR(LOOKUP(Z151,Z$13:Z$60,$A$13:$A$60)="")),_xlfn.IFS(WEEKDAY(AA151,2)=LOOKUP(AA$5,$W$3:$W$14,$V$3:$V$14),AB$5,WEEKDAY(AA151,2)=LOOKUP(AA$6,$W$3:$W$14,$V$3:$V$14),AB$6,WEEKDAY(AA151,2)=LOOKUP(AA$7,$W$3:$W$14,$V$3:$V$14),AB$7,WEEKDAY(AA151,2)=LOOKUP(AA$8,$W$3:$W$14,$V$3:$V$14),AB$8),LOOKUP(Z151,Z$13:Z$60,$A$13:$A$60)),"")</f>
        <v/>
      </c>
      <c r="AC151" s="62" t="e">
        <f aca="false">IF(AC150&gt;$F$1," ",IF(ISBLANK(AD$8),IF(ISBLANK(AD$7),AC150+AC149-AC148,AC150+7+AC148-AC150),AC150+7+AC147-AC150))</f>
        <v>#N/A</v>
      </c>
      <c r="AD151" s="63" t="e">
        <f aca="false">AC151</f>
        <v>#N/A</v>
      </c>
      <c r="AE151" s="64" t="str">
        <f aca="false">IFERROR(IF(_xlfn.IFNA(LOOKUP(AC151,AC$13:AC$60,$A$13:$A$60)="",ISERROR(LOOKUP(AC151,AC$13:AC$60,$A$13:$A$60)="")),_xlfn.IFS(WEEKDAY(AD151,2)=LOOKUP(AD$5,$W$3:$W$14,$V$3:$V$14),AE$5,WEEKDAY(AD151,2)=LOOKUP(AD$6,$W$3:$W$14,$V$3:$V$14),AE$6,WEEKDAY(AD151,2)=LOOKUP(AD$7,$W$3:$W$14,$V$3:$V$14),AE$7,WEEKDAY(AD151,2)=LOOKUP(AD$8,$W$3:$W$14,$V$3:$V$14),AE$8),LOOKUP(AC151,AC$13:AC$60,$A$13:$A$60)),"")</f>
        <v/>
      </c>
      <c r="AH151" s="41"/>
    </row>
    <row r="152" customFormat="false" ht="14.65" hidden="false" customHeight="false" outlineLevel="0" collapsed="false">
      <c r="B152" s="59" t="str">
        <f aca="false">IF(B151&gt;$F$1," ",IF(ISBLANK(C$8),IF(ISBLANK(C$7),B151+B150-B149,B151+7+B149-B151),B151+7+B148-B151))</f>
        <v> </v>
      </c>
      <c r="C152" s="60" t="str">
        <f aca="false">B152</f>
        <v> </v>
      </c>
      <c r="D152" s="61" t="str">
        <f aca="false">IFERROR(IF(_xlfn.IFNA(LOOKUP(B152,B$13:B$60,$A$13:$A$60)="",ISERROR(LOOKUP(B152,B$13:B$60,$A$13:$A$60)="")),_xlfn.IFS(WEEKDAY(C152,2)=LOOKUP(C$5,$AI$3:$AI$14,$AH$3:$AH$14),D$5,WEEKDAY(C152,2)=LOOKUP(C$6,$AI$3:$AI$14,$AH$3:$AH$14),D$6,WEEKDAY(C152,2)=LOOKUP(C$7,$AI$3:$AI$14,$AH$3:$AH$14),D$7,WEEKDAY(C152,2)=LOOKUP(C$8,$AI$3:$AI$14,$AH$3:$AH$14),D$8),LOOKUP(B152,B$13:B$60,$A$13:$A$60)),"")</f>
        <v/>
      </c>
      <c r="E152" s="62" t="e">
        <f aca="false">IF(E151&gt;$F$1," ",IF(ISBLANK(F$8),IF(ISBLANK(F$7),E151+E150-E149,E151+7+E149-E151),E151+7+E148-E151))</f>
        <v>#N/A</v>
      </c>
      <c r="F152" s="63" t="e">
        <f aca="false">E152</f>
        <v>#N/A</v>
      </c>
      <c r="G152" s="64" t="str">
        <f aca="false">IFERROR(IF(_xlfn.IFNA(LOOKUP(E152,E$13:E$60,$A$13:$A$60)="",ISERROR(LOOKUP(E152,E$13:E$60,$A$13:$A$60)="")),_xlfn.IFS(WEEKDAY(F152,2)=LOOKUP(F$5,$AI$3:$AI$14,$AH$3:$AH$14),G$5,WEEKDAY(F152,2)=LOOKUP(F$6,$AI$3:$AI$14,$AH$3:$AH$14),G$6,WEEKDAY(F152,2)=LOOKUP(F$7,$AI$3:$AI$14,$AH$3:$AH$14),G$7,WEEKDAY(F152,2)=LOOKUP(F$8,$AI$3:$AI$14,$AH$3:$AH$14),G$8),LOOKUP(E152,E$13:E$60,$A$13:$A$60)),"")</f>
        <v/>
      </c>
      <c r="H152" s="59" t="e">
        <f aca="false">IF(H151&gt;$F$1," ",IF(ISBLANK(I$8),IF(ISBLANK(I$7),H151+H150-H149,H151+7+H149-H151),H151+7+H148-H151))</f>
        <v>#N/A</v>
      </c>
      <c r="I152" s="60" t="e">
        <f aca="false">H152</f>
        <v>#N/A</v>
      </c>
      <c r="J152" s="61" t="str">
        <f aca="false">IFERROR(IF(_xlfn.IFNA(LOOKUP(H152,H$13:H$60,$A$13:$A$60)="",ISERROR(LOOKUP(H152,H$13:H$60,$A$13:$A$60)="")),_xlfn.IFS(WEEKDAY(I152,2)=LOOKUP(I$5,$AI$3:$AI$14,$AH$3:$AH$14),J$5,WEEKDAY(I152,2)=LOOKUP(I$6,$AI$3:$AI$14,$AH$3:$AH$14),J$6,WEEKDAY(I152,2)=LOOKUP(I$7,$AI$3:$AI$14,$AH$3:$AH$14),J$7,WEEKDAY(I152,2)=LOOKUP(I$8,$AI$3:$AI$14,$AH$3:$AH$14),J$8),LOOKUP(H152,H$13:H$60,$A$13:$A$60)),"")</f>
        <v/>
      </c>
      <c r="K152" s="62" t="e">
        <f aca="false">IF(K151&gt;$F$1," ",IF(ISBLANK(L$8),IF(ISBLANK(L$7),K151+K150-K149,K151+7+K149-K151),K151+7+K148-K151))</f>
        <v>#N/A</v>
      </c>
      <c r="L152" s="63" t="e">
        <f aca="false">K152</f>
        <v>#N/A</v>
      </c>
      <c r="M152" s="64" t="str">
        <f aca="false">IFERROR(IF(_xlfn.IFNA(LOOKUP(K152,K$13:K$60,$A$13:$A$60)="",ISERROR(LOOKUP(K152,K$13:K$60,$A$13:$A$60)="")),_xlfn.IFS(WEEKDAY(L152,2)=LOOKUP(L$5,$AI$3:$AI$14,$AH$3:$AH$14),M$5,WEEKDAY(L152,2)=LOOKUP(L$6,$AI$3:$AI$14,$AH$3:$AH$14),M$6,WEEKDAY(L152,2)=LOOKUP(L$7,$AI$3:$AI$14,$AH$3:$AH$14),M$7,WEEKDAY(L152,2)=LOOKUP(L$8,$AI$3:$AI$14,$AH$3:$AH$14),M$8),LOOKUP(K152,K$13:K$60,$A$13:$A$60)),"")</f>
        <v/>
      </c>
      <c r="N152" s="59" t="e">
        <f aca="false">IF(N151&gt;$F$1," ",IF(ISBLANK(O$8),IF(ISBLANK(O$7),N151+N150-N149,N151+7+N149-N151),N151+7+N148-N151))</f>
        <v>#N/A</v>
      </c>
      <c r="O152" s="60" t="e">
        <f aca="false">N152</f>
        <v>#N/A</v>
      </c>
      <c r="P152" s="61" t="str">
        <f aca="false">IFERROR(IF(_xlfn.IFNA(LOOKUP(N152,N$13:N$60,$A$13:$A$60)="",ISERROR(LOOKUP(N152,N$13:N$60,$A$13:$A$60)="")),_xlfn.IFS(WEEKDAY(O152,2)=LOOKUP(O$5,$AI$3:$AI$14,$AH$3:$AH$14),P$5,WEEKDAY(O152,2)=LOOKUP(O$6,$AI$3:$AI$14,$AH$3:$AH$14),P$6,WEEKDAY(O152,2)=LOOKUP(O$7,$AI$3:$AI$14,$AH$3:$AH$14),P$7,WEEKDAY(O152,2)=LOOKUP(O$8,$AI$3:$AI$14,$AH$3:$AH$14),P$8),LOOKUP(N152,N$13:N$60,$A$13:$A$60)),"")</f>
        <v/>
      </c>
      <c r="Q152" s="62" t="e">
        <f aca="false">IF(Q151&gt;$F$1," ",IF(ISBLANK(R$8),IF(ISBLANK(R$7),Q151+Q150-Q149,Q151+7+Q149-Q151),Q151+7+Q148-Q151))</f>
        <v>#N/A</v>
      </c>
      <c r="R152" s="63" t="e">
        <f aca="false">Q152</f>
        <v>#N/A</v>
      </c>
      <c r="S152" s="64" t="str">
        <f aca="false">IFERROR(IF(_xlfn.IFNA(LOOKUP(Q152,Q$13:Q$60,$A$13:$A$60)="",ISERROR(LOOKUP(Q152,Q$13:Q$60,$A$13:$A$60)="")),_xlfn.IFS(WEEKDAY(R152,2)=LOOKUP(R$5,$AI$3:$AI$14,$AH$3:$AH$14),S$5,WEEKDAY(R152,2)=LOOKUP(R$6,$AI$3:$AI$14,$AH$3:$AH$14),S$6,WEEKDAY(R152,2)=LOOKUP(R$7,$AI$3:$AI$14,$AH$3:$AH$14),S$7,WEEKDAY(R152,2)=LOOKUP(R$8,$AI$3:$AI$14,$AH$3:$AH$14),S$8),LOOKUP(Q152,Q$13:Q$60,$A$13:$A$60)),"")</f>
        <v/>
      </c>
      <c r="T152" s="59" t="e">
        <f aca="false">IF(T151&gt;$F$1," ",IF(ISBLANK(U$8),IF(ISBLANK(U$7),T151+T150-T149,T151+7+T149-T151),T151+7+T148-T151))</f>
        <v>#N/A</v>
      </c>
      <c r="U152" s="60" t="e">
        <f aca="false">T152</f>
        <v>#N/A</v>
      </c>
      <c r="V152" s="61" t="str">
        <f aca="false">IFERROR(IF(_xlfn.IFNA(LOOKUP(T152,T$13:T$60,$A$13:$A$60)="",ISERROR(LOOKUP(T152,T$13:T$60,$A$13:$A$60)="")),_xlfn.IFS(WEEKDAY(U152,2)=LOOKUP(U$5,$W$3:$W$14,$V$3:$V$14),V$5,WEEKDAY(U152,2)=LOOKUP(U$6,$W$3:$W$14,$V$3:$V$14),V$6,WEEKDAY(U152,2)=LOOKUP(U$7,$W$3:$W$14,$V$3:$V$14),V$7,WEEKDAY(U152,2)=LOOKUP(U$8,$W$3:$W$14,$V$3:$V$14),V$8),LOOKUP(T152,T$13:T$60,$A$13:$A$60)),"")</f>
        <v/>
      </c>
      <c r="W152" s="62" t="e">
        <f aca="false">IF(W151&gt;$F$1," ",IF(ISBLANK(X$8),IF(ISBLANK(X$7),W151+W150-W149,W151+7+W149-W151),W151+7+W148-W151))</f>
        <v>#N/A</v>
      </c>
      <c r="X152" s="63" t="e">
        <f aca="false">W152</f>
        <v>#N/A</v>
      </c>
      <c r="Y152" s="64" t="str">
        <f aca="false">IFERROR(IF(_xlfn.IFNA(LOOKUP(W152,W$13:W$60,$A$13:$A$60)="",ISERROR(LOOKUP(W152,W$13:W$60,$A$13:$A$60)="")),_xlfn.IFS(WEEKDAY(X152,2)=LOOKUP(X$5,$W$3:$W$14,$V$3:$V$14),Y$5,WEEKDAY(X152,2)=LOOKUP(X$6,$W$3:$W$14,$V$3:$V$14),Y$6,WEEKDAY(X152,2)=LOOKUP(X$7,$W$3:$W$14,$V$3:$V$14),Y$7,WEEKDAY(X152,2)=LOOKUP(X$8,$W$3:$W$14,$V$3:$V$14),Y$8),LOOKUP(W152,W$13:W$60,$A$13:$A$60)),"")</f>
        <v/>
      </c>
      <c r="Z152" s="59" t="e">
        <f aca="false">IF(Z151&gt;$F$1," ",IF(ISBLANK(AA$8),IF(ISBLANK(AA$7),Z151+Z150-Z149,Z151+7+Z149-Z151),Z151+7+Z148-Z151))</f>
        <v>#N/A</v>
      </c>
      <c r="AA152" s="60" t="e">
        <f aca="false">Z152</f>
        <v>#N/A</v>
      </c>
      <c r="AB152" s="61" t="str">
        <f aca="false">IFERROR(IF(_xlfn.IFNA(LOOKUP(Z152,Z$13:Z$60,$A$13:$A$60)="",ISERROR(LOOKUP(Z152,Z$13:Z$60,$A$13:$A$60)="")),_xlfn.IFS(WEEKDAY(AA152,2)=LOOKUP(AA$5,$W$3:$W$14,$V$3:$V$14),AB$5,WEEKDAY(AA152,2)=LOOKUP(AA$6,$W$3:$W$14,$V$3:$V$14),AB$6,WEEKDAY(AA152,2)=LOOKUP(AA$7,$W$3:$W$14,$V$3:$V$14),AB$7,WEEKDAY(AA152,2)=LOOKUP(AA$8,$W$3:$W$14,$V$3:$V$14),AB$8),LOOKUP(Z152,Z$13:Z$60,$A$13:$A$60)),"")</f>
        <v/>
      </c>
      <c r="AC152" s="62" t="e">
        <f aca="false">IF(AC151&gt;$F$1," ",IF(ISBLANK(AD$8),IF(ISBLANK(AD$7),AC151+AC150-AC149,AC151+7+AC149-AC151),AC151+7+AC148-AC151))</f>
        <v>#N/A</v>
      </c>
      <c r="AD152" s="63" t="e">
        <f aca="false">AC152</f>
        <v>#N/A</v>
      </c>
      <c r="AE152" s="64" t="str">
        <f aca="false">IFERROR(IF(_xlfn.IFNA(LOOKUP(AC152,AC$13:AC$60,$A$13:$A$60)="",ISERROR(LOOKUP(AC152,AC$13:AC$60,$A$13:$A$60)="")),_xlfn.IFS(WEEKDAY(AD152,2)=LOOKUP(AD$5,$W$3:$W$14,$V$3:$V$14),AE$5,WEEKDAY(AD152,2)=LOOKUP(AD$6,$W$3:$W$14,$V$3:$V$14),AE$6,WEEKDAY(AD152,2)=LOOKUP(AD$7,$W$3:$W$14,$V$3:$V$14),AE$7,WEEKDAY(AD152,2)=LOOKUP(AD$8,$W$3:$W$14,$V$3:$V$14),AE$8),LOOKUP(AC152,AC$13:AC$60,$A$13:$A$60)),"")</f>
        <v/>
      </c>
      <c r="AH152" s="41"/>
    </row>
    <row r="153" customFormat="false" ht="14.65" hidden="false" customHeight="false" outlineLevel="0" collapsed="false">
      <c r="B153" s="59" t="str">
        <f aca="false">IF(B152&gt;$F$1," ",IF(ISBLANK(C$8),IF(ISBLANK(C$7),B152+B151-B150,B152+7+B150-B152),B152+7+B149-B152))</f>
        <v> </v>
      </c>
      <c r="C153" s="60" t="str">
        <f aca="false">B153</f>
        <v> </v>
      </c>
      <c r="D153" s="61" t="str">
        <f aca="false">IFERROR(IF(_xlfn.IFNA(LOOKUP(B153,B$13:B$60,$A$13:$A$60)="",ISERROR(LOOKUP(B153,B$13:B$60,$A$13:$A$60)="")),_xlfn.IFS(WEEKDAY(C153,2)=LOOKUP(C$5,$AI$3:$AI$14,$AH$3:$AH$14),D$5,WEEKDAY(C153,2)=LOOKUP(C$6,$AI$3:$AI$14,$AH$3:$AH$14),D$6,WEEKDAY(C153,2)=LOOKUP(C$7,$AI$3:$AI$14,$AH$3:$AH$14),D$7,WEEKDAY(C153,2)=LOOKUP(C$8,$AI$3:$AI$14,$AH$3:$AH$14),D$8),LOOKUP(B153,B$13:B$60,$A$13:$A$60)),"")</f>
        <v/>
      </c>
      <c r="E153" s="62" t="e">
        <f aca="false">IF(E152&gt;$F$1," ",IF(ISBLANK(F$8),IF(ISBLANK(F$7),E152+E151-E150,E152+7+E150-E152),E152+7+E149-E152))</f>
        <v>#N/A</v>
      </c>
      <c r="F153" s="63" t="e">
        <f aca="false">E153</f>
        <v>#N/A</v>
      </c>
      <c r="G153" s="64" t="str">
        <f aca="false">IFERROR(IF(_xlfn.IFNA(LOOKUP(E153,E$13:E$60,$A$13:$A$60)="",ISERROR(LOOKUP(E153,E$13:E$60,$A$13:$A$60)="")),_xlfn.IFS(WEEKDAY(F153,2)=LOOKUP(F$5,$AI$3:$AI$14,$AH$3:$AH$14),G$5,WEEKDAY(F153,2)=LOOKUP(F$6,$AI$3:$AI$14,$AH$3:$AH$14),G$6,WEEKDAY(F153,2)=LOOKUP(F$7,$AI$3:$AI$14,$AH$3:$AH$14),G$7,WEEKDAY(F153,2)=LOOKUP(F$8,$AI$3:$AI$14,$AH$3:$AH$14),G$8),LOOKUP(E153,E$13:E$60,$A$13:$A$60)),"")</f>
        <v/>
      </c>
      <c r="H153" s="59" t="e">
        <f aca="false">IF(H152&gt;$F$1," ",IF(ISBLANK(I$8),IF(ISBLANK(I$7),H152+H151-H150,H152+7+H150-H152),H152+7+H149-H152))</f>
        <v>#N/A</v>
      </c>
      <c r="I153" s="60" t="e">
        <f aca="false">H153</f>
        <v>#N/A</v>
      </c>
      <c r="J153" s="61" t="str">
        <f aca="false">IFERROR(IF(_xlfn.IFNA(LOOKUP(H153,H$13:H$60,$A$13:$A$60)="",ISERROR(LOOKUP(H153,H$13:H$60,$A$13:$A$60)="")),_xlfn.IFS(WEEKDAY(I153,2)=LOOKUP(I$5,$AI$3:$AI$14,$AH$3:$AH$14),J$5,WEEKDAY(I153,2)=LOOKUP(I$6,$AI$3:$AI$14,$AH$3:$AH$14),J$6,WEEKDAY(I153,2)=LOOKUP(I$7,$AI$3:$AI$14,$AH$3:$AH$14),J$7,WEEKDAY(I153,2)=LOOKUP(I$8,$AI$3:$AI$14,$AH$3:$AH$14),J$8),LOOKUP(H153,H$13:H$60,$A$13:$A$60)),"")</f>
        <v/>
      </c>
      <c r="K153" s="62" t="e">
        <f aca="false">IF(K152&gt;$F$1," ",IF(ISBLANK(L$8),IF(ISBLANK(L$7),K152+K151-K150,K152+7+K150-K152),K152+7+K149-K152))</f>
        <v>#N/A</v>
      </c>
      <c r="L153" s="63" t="e">
        <f aca="false">K153</f>
        <v>#N/A</v>
      </c>
      <c r="M153" s="64" t="str">
        <f aca="false">IFERROR(IF(_xlfn.IFNA(LOOKUP(K153,K$13:K$60,$A$13:$A$60)="",ISERROR(LOOKUP(K153,K$13:K$60,$A$13:$A$60)="")),_xlfn.IFS(WEEKDAY(L153,2)=LOOKUP(L$5,$AI$3:$AI$14,$AH$3:$AH$14),M$5,WEEKDAY(L153,2)=LOOKUP(L$6,$AI$3:$AI$14,$AH$3:$AH$14),M$6,WEEKDAY(L153,2)=LOOKUP(L$7,$AI$3:$AI$14,$AH$3:$AH$14),M$7,WEEKDAY(L153,2)=LOOKUP(L$8,$AI$3:$AI$14,$AH$3:$AH$14),M$8),LOOKUP(K153,K$13:K$60,$A$13:$A$60)),"")</f>
        <v/>
      </c>
      <c r="N153" s="59" t="e">
        <f aca="false">IF(N152&gt;$F$1," ",IF(ISBLANK(O$8),IF(ISBLANK(O$7),N152+N151-N150,N152+7+N150-N152),N152+7+N149-N152))</f>
        <v>#N/A</v>
      </c>
      <c r="O153" s="60" t="e">
        <f aca="false">N153</f>
        <v>#N/A</v>
      </c>
      <c r="P153" s="61" t="str">
        <f aca="false">IFERROR(IF(_xlfn.IFNA(LOOKUP(N153,N$13:N$60,$A$13:$A$60)="",ISERROR(LOOKUP(N153,N$13:N$60,$A$13:$A$60)="")),_xlfn.IFS(WEEKDAY(O153,2)=LOOKUP(O$5,$AI$3:$AI$14,$AH$3:$AH$14),P$5,WEEKDAY(O153,2)=LOOKUP(O$6,$AI$3:$AI$14,$AH$3:$AH$14),P$6,WEEKDAY(O153,2)=LOOKUP(O$7,$AI$3:$AI$14,$AH$3:$AH$14),P$7,WEEKDAY(O153,2)=LOOKUP(O$8,$AI$3:$AI$14,$AH$3:$AH$14),P$8),LOOKUP(N153,N$13:N$60,$A$13:$A$60)),"")</f>
        <v/>
      </c>
      <c r="Q153" s="62" t="e">
        <f aca="false">IF(Q152&gt;$F$1," ",IF(ISBLANK(R$8),IF(ISBLANK(R$7),Q152+Q151-Q150,Q152+7+Q150-Q152),Q152+7+Q149-Q152))</f>
        <v>#N/A</v>
      </c>
      <c r="R153" s="63" t="e">
        <f aca="false">Q153</f>
        <v>#N/A</v>
      </c>
      <c r="S153" s="64" t="str">
        <f aca="false">IFERROR(IF(_xlfn.IFNA(LOOKUP(Q153,Q$13:Q$60,$A$13:$A$60)="",ISERROR(LOOKUP(Q153,Q$13:Q$60,$A$13:$A$60)="")),_xlfn.IFS(WEEKDAY(R153,2)=LOOKUP(R$5,$AI$3:$AI$14,$AH$3:$AH$14),S$5,WEEKDAY(R153,2)=LOOKUP(R$6,$AI$3:$AI$14,$AH$3:$AH$14),S$6,WEEKDAY(R153,2)=LOOKUP(R$7,$AI$3:$AI$14,$AH$3:$AH$14),S$7,WEEKDAY(R153,2)=LOOKUP(R$8,$AI$3:$AI$14,$AH$3:$AH$14),S$8),LOOKUP(Q153,Q$13:Q$60,$A$13:$A$60)),"")</f>
        <v/>
      </c>
      <c r="T153" s="59" t="e">
        <f aca="false">IF(T152&gt;$F$1," ",IF(ISBLANK(U$8),IF(ISBLANK(U$7),T152+T151-T150,T152+7+T150-T152),T152+7+T149-T152))</f>
        <v>#N/A</v>
      </c>
      <c r="U153" s="60" t="e">
        <f aca="false">T153</f>
        <v>#N/A</v>
      </c>
      <c r="V153" s="61" t="str">
        <f aca="false">IFERROR(IF(_xlfn.IFNA(LOOKUP(T153,T$13:T$60,$A$13:$A$60)="",ISERROR(LOOKUP(T153,T$13:T$60,$A$13:$A$60)="")),_xlfn.IFS(WEEKDAY(U153,2)=LOOKUP(U$5,$W$3:$W$14,$V$3:$V$14),V$5,WEEKDAY(U153,2)=LOOKUP(U$6,$W$3:$W$14,$V$3:$V$14),V$6,WEEKDAY(U153,2)=LOOKUP(U$7,$W$3:$W$14,$V$3:$V$14),V$7,WEEKDAY(U153,2)=LOOKUP(U$8,$W$3:$W$14,$V$3:$V$14),V$8),LOOKUP(T153,T$13:T$60,$A$13:$A$60)),"")</f>
        <v/>
      </c>
      <c r="W153" s="62" t="e">
        <f aca="false">IF(W152&gt;$F$1," ",IF(ISBLANK(X$8),IF(ISBLANK(X$7),W152+W151-W150,W152+7+W150-W152),W152+7+W149-W152))</f>
        <v>#N/A</v>
      </c>
      <c r="X153" s="63" t="e">
        <f aca="false">W153</f>
        <v>#N/A</v>
      </c>
      <c r="Y153" s="64" t="str">
        <f aca="false">IFERROR(IF(_xlfn.IFNA(LOOKUP(W153,W$13:W$60,$A$13:$A$60)="",ISERROR(LOOKUP(W153,W$13:W$60,$A$13:$A$60)="")),_xlfn.IFS(WEEKDAY(X153,2)=LOOKUP(X$5,$W$3:$W$14,$V$3:$V$14),Y$5,WEEKDAY(X153,2)=LOOKUP(X$6,$W$3:$W$14,$V$3:$V$14),Y$6,WEEKDAY(X153,2)=LOOKUP(X$7,$W$3:$W$14,$V$3:$V$14),Y$7,WEEKDAY(X153,2)=LOOKUP(X$8,$W$3:$W$14,$V$3:$V$14),Y$8),LOOKUP(W153,W$13:W$60,$A$13:$A$60)),"")</f>
        <v/>
      </c>
      <c r="Z153" s="59" t="e">
        <f aca="false">IF(Z152&gt;$F$1," ",IF(ISBLANK(AA$8),IF(ISBLANK(AA$7),Z152+Z151-Z150,Z152+7+Z150-Z152),Z152+7+Z149-Z152))</f>
        <v>#N/A</v>
      </c>
      <c r="AA153" s="60" t="e">
        <f aca="false">Z153</f>
        <v>#N/A</v>
      </c>
      <c r="AB153" s="61" t="str">
        <f aca="false">IFERROR(IF(_xlfn.IFNA(LOOKUP(Z153,Z$13:Z$60,$A$13:$A$60)="",ISERROR(LOOKUP(Z153,Z$13:Z$60,$A$13:$A$60)="")),_xlfn.IFS(WEEKDAY(AA153,2)=LOOKUP(AA$5,$W$3:$W$14,$V$3:$V$14),AB$5,WEEKDAY(AA153,2)=LOOKUP(AA$6,$W$3:$W$14,$V$3:$V$14),AB$6,WEEKDAY(AA153,2)=LOOKUP(AA$7,$W$3:$W$14,$V$3:$V$14),AB$7,WEEKDAY(AA153,2)=LOOKUP(AA$8,$W$3:$W$14,$V$3:$V$14),AB$8),LOOKUP(Z153,Z$13:Z$60,$A$13:$A$60)),"")</f>
        <v/>
      </c>
      <c r="AC153" s="62" t="e">
        <f aca="false">IF(AC152&gt;$F$1," ",IF(ISBLANK(AD$8),IF(ISBLANK(AD$7),AC152+AC151-AC150,AC152+7+AC150-AC152),AC152+7+AC149-AC152))</f>
        <v>#N/A</v>
      </c>
      <c r="AD153" s="63" t="e">
        <f aca="false">AC153</f>
        <v>#N/A</v>
      </c>
      <c r="AE153" s="64" t="str">
        <f aca="false">IFERROR(IF(_xlfn.IFNA(LOOKUP(AC153,AC$13:AC$60,$A$13:$A$60)="",ISERROR(LOOKUP(AC153,AC$13:AC$60,$A$13:$A$60)="")),_xlfn.IFS(WEEKDAY(AD153,2)=LOOKUP(AD$5,$W$3:$W$14,$V$3:$V$14),AE$5,WEEKDAY(AD153,2)=LOOKUP(AD$6,$W$3:$W$14,$V$3:$V$14),AE$6,WEEKDAY(AD153,2)=LOOKUP(AD$7,$W$3:$W$14,$V$3:$V$14),AE$7,WEEKDAY(AD153,2)=LOOKUP(AD$8,$W$3:$W$14,$V$3:$V$14),AE$8),LOOKUP(AC153,AC$13:AC$60,$A$13:$A$60)),"")</f>
        <v/>
      </c>
      <c r="AH153" s="41"/>
    </row>
    <row r="154" customFormat="false" ht="14.65" hidden="false" customHeight="false" outlineLevel="0" collapsed="false">
      <c r="B154" s="59" t="str">
        <f aca="false">IF(B153&gt;$F$1," ",IF(ISBLANK(C$8),IF(ISBLANK(C$7),B153+B152-B151,B153+7+B151-B153),B153+7+B150-B153))</f>
        <v> </v>
      </c>
      <c r="C154" s="60" t="str">
        <f aca="false">B154</f>
        <v> </v>
      </c>
      <c r="D154" s="61" t="str">
        <f aca="false">IFERROR(IF(_xlfn.IFNA(LOOKUP(B154,B$13:B$60,$A$13:$A$60)="",ISERROR(LOOKUP(B154,B$13:B$60,$A$13:$A$60)="")),_xlfn.IFS(WEEKDAY(C154,2)=LOOKUP(C$5,$AI$3:$AI$14,$AH$3:$AH$14),D$5,WEEKDAY(C154,2)=LOOKUP(C$6,$AI$3:$AI$14,$AH$3:$AH$14),D$6,WEEKDAY(C154,2)=LOOKUP(C$7,$AI$3:$AI$14,$AH$3:$AH$14),D$7,WEEKDAY(C154,2)=LOOKUP(C$8,$AI$3:$AI$14,$AH$3:$AH$14),D$8),LOOKUP(B154,B$13:B$60,$A$13:$A$60)),"")</f>
        <v/>
      </c>
      <c r="E154" s="62" t="e">
        <f aca="false">IF(E153&gt;$F$1," ",IF(ISBLANK(F$8),IF(ISBLANK(F$7),E153+E152-E151,E153+7+E151-E153),E153+7+E150-E153))</f>
        <v>#N/A</v>
      </c>
      <c r="F154" s="63" t="e">
        <f aca="false">E154</f>
        <v>#N/A</v>
      </c>
      <c r="G154" s="64" t="str">
        <f aca="false">IFERROR(IF(_xlfn.IFNA(LOOKUP(E154,E$13:E$60,$A$13:$A$60)="",ISERROR(LOOKUP(E154,E$13:E$60,$A$13:$A$60)="")),_xlfn.IFS(WEEKDAY(F154,2)=LOOKUP(F$5,$AI$3:$AI$14,$AH$3:$AH$14),G$5,WEEKDAY(F154,2)=LOOKUP(F$6,$AI$3:$AI$14,$AH$3:$AH$14),G$6,WEEKDAY(F154,2)=LOOKUP(F$7,$AI$3:$AI$14,$AH$3:$AH$14),G$7,WEEKDAY(F154,2)=LOOKUP(F$8,$AI$3:$AI$14,$AH$3:$AH$14),G$8),LOOKUP(E154,E$13:E$60,$A$13:$A$60)),"")</f>
        <v/>
      </c>
      <c r="H154" s="59" t="e">
        <f aca="false">IF(H153&gt;$F$1," ",IF(ISBLANK(I$8),IF(ISBLANK(I$7),H153+H152-H151,H153+7+H151-H153),H153+7+H150-H153))</f>
        <v>#N/A</v>
      </c>
      <c r="I154" s="60" t="e">
        <f aca="false">H154</f>
        <v>#N/A</v>
      </c>
      <c r="J154" s="61" t="str">
        <f aca="false">IFERROR(IF(_xlfn.IFNA(LOOKUP(H154,H$13:H$60,$A$13:$A$60)="",ISERROR(LOOKUP(H154,H$13:H$60,$A$13:$A$60)="")),_xlfn.IFS(WEEKDAY(I154,2)=LOOKUP(I$5,$AI$3:$AI$14,$AH$3:$AH$14),J$5,WEEKDAY(I154,2)=LOOKUP(I$6,$AI$3:$AI$14,$AH$3:$AH$14),J$6,WEEKDAY(I154,2)=LOOKUP(I$7,$AI$3:$AI$14,$AH$3:$AH$14),J$7,WEEKDAY(I154,2)=LOOKUP(I$8,$AI$3:$AI$14,$AH$3:$AH$14),J$8),LOOKUP(H154,H$13:H$60,$A$13:$A$60)),"")</f>
        <v/>
      </c>
      <c r="K154" s="62" t="e">
        <f aca="false">IF(K153&gt;$F$1," ",IF(ISBLANK(L$8),IF(ISBLANK(L$7),K153+K152-K151,K153+7+K151-K153),K153+7+K150-K153))</f>
        <v>#N/A</v>
      </c>
      <c r="L154" s="63" t="e">
        <f aca="false">K154</f>
        <v>#N/A</v>
      </c>
      <c r="M154" s="64" t="str">
        <f aca="false">IFERROR(IF(_xlfn.IFNA(LOOKUP(K154,K$13:K$60,$A$13:$A$60)="",ISERROR(LOOKUP(K154,K$13:K$60,$A$13:$A$60)="")),_xlfn.IFS(WEEKDAY(L154,2)=LOOKUP(L$5,$AI$3:$AI$14,$AH$3:$AH$14),M$5,WEEKDAY(L154,2)=LOOKUP(L$6,$AI$3:$AI$14,$AH$3:$AH$14),M$6,WEEKDAY(L154,2)=LOOKUP(L$7,$AI$3:$AI$14,$AH$3:$AH$14),M$7,WEEKDAY(L154,2)=LOOKUP(L$8,$AI$3:$AI$14,$AH$3:$AH$14),M$8),LOOKUP(K154,K$13:K$60,$A$13:$A$60)),"")</f>
        <v/>
      </c>
      <c r="N154" s="59" t="e">
        <f aca="false">IF(N153&gt;$F$1," ",IF(ISBLANK(O$8),IF(ISBLANK(O$7),N153+N152-N151,N153+7+N151-N153),N153+7+N150-N153))</f>
        <v>#N/A</v>
      </c>
      <c r="O154" s="60" t="e">
        <f aca="false">N154</f>
        <v>#N/A</v>
      </c>
      <c r="P154" s="61" t="str">
        <f aca="false">IFERROR(IF(_xlfn.IFNA(LOOKUP(N154,N$13:N$60,$A$13:$A$60)="",ISERROR(LOOKUP(N154,N$13:N$60,$A$13:$A$60)="")),_xlfn.IFS(WEEKDAY(O154,2)=LOOKUP(O$5,$AI$3:$AI$14,$AH$3:$AH$14),P$5,WEEKDAY(O154,2)=LOOKUP(O$6,$AI$3:$AI$14,$AH$3:$AH$14),P$6,WEEKDAY(O154,2)=LOOKUP(O$7,$AI$3:$AI$14,$AH$3:$AH$14),P$7,WEEKDAY(O154,2)=LOOKUP(O$8,$AI$3:$AI$14,$AH$3:$AH$14),P$8),LOOKUP(N154,N$13:N$60,$A$13:$A$60)),"")</f>
        <v/>
      </c>
      <c r="Q154" s="62" t="e">
        <f aca="false">IF(Q153&gt;$F$1," ",IF(ISBLANK(R$8),IF(ISBLANK(R$7),Q153+Q152-Q151,Q153+7+Q151-Q153),Q153+7+Q150-Q153))</f>
        <v>#N/A</v>
      </c>
      <c r="R154" s="63" t="e">
        <f aca="false">Q154</f>
        <v>#N/A</v>
      </c>
      <c r="S154" s="64" t="str">
        <f aca="false">IFERROR(IF(_xlfn.IFNA(LOOKUP(Q154,Q$13:Q$60,$A$13:$A$60)="",ISERROR(LOOKUP(Q154,Q$13:Q$60,$A$13:$A$60)="")),_xlfn.IFS(WEEKDAY(R154,2)=LOOKUP(R$5,$AI$3:$AI$14,$AH$3:$AH$14),S$5,WEEKDAY(R154,2)=LOOKUP(R$6,$AI$3:$AI$14,$AH$3:$AH$14),S$6,WEEKDAY(R154,2)=LOOKUP(R$7,$AI$3:$AI$14,$AH$3:$AH$14),S$7,WEEKDAY(R154,2)=LOOKUP(R$8,$AI$3:$AI$14,$AH$3:$AH$14),S$8),LOOKUP(Q154,Q$13:Q$60,$A$13:$A$60)),"")</f>
        <v/>
      </c>
      <c r="T154" s="59" t="e">
        <f aca="false">IF(T153&gt;$F$1," ",IF(ISBLANK(U$8),IF(ISBLANK(U$7),T153+T152-T151,T153+7+T151-T153),T153+7+T150-T153))</f>
        <v>#N/A</v>
      </c>
      <c r="U154" s="60" t="e">
        <f aca="false">T154</f>
        <v>#N/A</v>
      </c>
      <c r="V154" s="61" t="str">
        <f aca="false">IFERROR(IF(_xlfn.IFNA(LOOKUP(T154,T$13:T$60,$A$13:$A$60)="",ISERROR(LOOKUP(T154,T$13:T$60,$A$13:$A$60)="")),_xlfn.IFS(WEEKDAY(U154,2)=LOOKUP(U$5,$W$3:$W$14,$V$3:$V$14),V$5,WEEKDAY(U154,2)=LOOKUP(U$6,$W$3:$W$14,$V$3:$V$14),V$6,WEEKDAY(U154,2)=LOOKUP(U$7,$W$3:$W$14,$V$3:$V$14),V$7,WEEKDAY(U154,2)=LOOKUP(U$8,$W$3:$W$14,$V$3:$V$14),V$8),LOOKUP(T154,T$13:T$60,$A$13:$A$60)),"")</f>
        <v/>
      </c>
      <c r="W154" s="62" t="e">
        <f aca="false">IF(W153&gt;$F$1," ",IF(ISBLANK(X$8),IF(ISBLANK(X$7),W153+W152-W151,W153+7+W151-W153),W153+7+W150-W153))</f>
        <v>#N/A</v>
      </c>
      <c r="X154" s="63" t="e">
        <f aca="false">W154</f>
        <v>#N/A</v>
      </c>
      <c r="Y154" s="64" t="str">
        <f aca="false">IFERROR(IF(_xlfn.IFNA(LOOKUP(W154,W$13:W$60,$A$13:$A$60)="",ISERROR(LOOKUP(W154,W$13:W$60,$A$13:$A$60)="")),_xlfn.IFS(WEEKDAY(X154,2)=LOOKUP(X$5,$W$3:$W$14,$V$3:$V$14),Y$5,WEEKDAY(X154,2)=LOOKUP(X$6,$W$3:$W$14,$V$3:$V$14),Y$6,WEEKDAY(X154,2)=LOOKUP(X$7,$W$3:$W$14,$V$3:$V$14),Y$7,WEEKDAY(X154,2)=LOOKUP(X$8,$W$3:$W$14,$V$3:$V$14),Y$8),LOOKUP(W154,W$13:W$60,$A$13:$A$60)),"")</f>
        <v/>
      </c>
      <c r="Z154" s="59" t="e">
        <f aca="false">IF(Z153&gt;$F$1," ",IF(ISBLANK(AA$8),IF(ISBLANK(AA$7),Z153+Z152-Z151,Z153+7+Z151-Z153),Z153+7+Z150-Z153))</f>
        <v>#N/A</v>
      </c>
      <c r="AA154" s="60" t="e">
        <f aca="false">Z154</f>
        <v>#N/A</v>
      </c>
      <c r="AB154" s="61" t="str">
        <f aca="false">IFERROR(IF(_xlfn.IFNA(LOOKUP(Z154,Z$13:Z$60,$A$13:$A$60)="",ISERROR(LOOKUP(Z154,Z$13:Z$60,$A$13:$A$60)="")),_xlfn.IFS(WEEKDAY(AA154,2)=LOOKUP(AA$5,$W$3:$W$14,$V$3:$V$14),AB$5,WEEKDAY(AA154,2)=LOOKUP(AA$6,$W$3:$W$14,$V$3:$V$14),AB$6,WEEKDAY(AA154,2)=LOOKUP(AA$7,$W$3:$W$14,$V$3:$V$14),AB$7,WEEKDAY(AA154,2)=LOOKUP(AA$8,$W$3:$W$14,$V$3:$V$14),AB$8),LOOKUP(Z154,Z$13:Z$60,$A$13:$A$60)),"")</f>
        <v/>
      </c>
      <c r="AC154" s="62" t="e">
        <f aca="false">IF(AC153&gt;$F$1," ",IF(ISBLANK(AD$8),IF(ISBLANK(AD$7),AC153+AC152-AC151,AC153+7+AC151-AC153),AC153+7+AC150-AC153))</f>
        <v>#N/A</v>
      </c>
      <c r="AD154" s="63" t="e">
        <f aca="false">AC154</f>
        <v>#N/A</v>
      </c>
      <c r="AE154" s="64" t="str">
        <f aca="false">IFERROR(IF(_xlfn.IFNA(LOOKUP(AC154,AC$13:AC$60,$A$13:$A$60)="",ISERROR(LOOKUP(AC154,AC$13:AC$60,$A$13:$A$60)="")),_xlfn.IFS(WEEKDAY(AD154,2)=LOOKUP(AD$5,$W$3:$W$14,$V$3:$V$14),AE$5,WEEKDAY(AD154,2)=LOOKUP(AD$6,$W$3:$W$14,$V$3:$V$14),AE$6,WEEKDAY(AD154,2)=LOOKUP(AD$7,$W$3:$W$14,$V$3:$V$14),AE$7,WEEKDAY(AD154,2)=LOOKUP(AD$8,$W$3:$W$14,$V$3:$V$14),AE$8),LOOKUP(AC154,AC$13:AC$60,$A$13:$A$60)),"")</f>
        <v/>
      </c>
      <c r="AH154" s="41"/>
    </row>
    <row r="155" customFormat="false" ht="14.65" hidden="false" customHeight="false" outlineLevel="0" collapsed="false">
      <c r="B155" s="59" t="str">
        <f aca="false">IF(B154&gt;$F$1," ",IF(ISBLANK(C$8),IF(ISBLANK(C$7),B154+B153-B152,B154+7+B152-B154),B154+7+B151-B154))</f>
        <v> </v>
      </c>
      <c r="C155" s="60" t="str">
        <f aca="false">B155</f>
        <v> </v>
      </c>
      <c r="D155" s="61" t="str">
        <f aca="false">IFERROR(IF(_xlfn.IFNA(LOOKUP(B155,B$13:B$60,$A$13:$A$60)="",ISERROR(LOOKUP(B155,B$13:B$60,$A$13:$A$60)="")),_xlfn.IFS(WEEKDAY(C155,2)=LOOKUP(C$5,$AI$3:$AI$14,$AH$3:$AH$14),D$5,WEEKDAY(C155,2)=LOOKUP(C$6,$AI$3:$AI$14,$AH$3:$AH$14),D$6,WEEKDAY(C155,2)=LOOKUP(C$7,$AI$3:$AI$14,$AH$3:$AH$14),D$7,WEEKDAY(C155,2)=LOOKUP(C$8,$AI$3:$AI$14,$AH$3:$AH$14),D$8),LOOKUP(B155,B$13:B$60,$A$13:$A$60)),"")</f>
        <v/>
      </c>
      <c r="E155" s="62" t="e">
        <f aca="false">IF(E154&gt;$F$1," ",IF(ISBLANK(F$8),IF(ISBLANK(F$7),E154+E153-E152,E154+7+E152-E154),E154+7+E151-E154))</f>
        <v>#N/A</v>
      </c>
      <c r="F155" s="63" t="e">
        <f aca="false">E155</f>
        <v>#N/A</v>
      </c>
      <c r="G155" s="64" t="str">
        <f aca="false">IFERROR(IF(_xlfn.IFNA(LOOKUP(E155,E$13:E$60,$A$13:$A$60)="",ISERROR(LOOKUP(E155,E$13:E$60,$A$13:$A$60)="")),_xlfn.IFS(WEEKDAY(F155,2)=LOOKUP(F$5,$AI$3:$AI$14,$AH$3:$AH$14),G$5,WEEKDAY(F155,2)=LOOKUP(F$6,$AI$3:$AI$14,$AH$3:$AH$14),G$6,WEEKDAY(F155,2)=LOOKUP(F$7,$AI$3:$AI$14,$AH$3:$AH$14),G$7,WEEKDAY(F155,2)=LOOKUP(F$8,$AI$3:$AI$14,$AH$3:$AH$14),G$8),LOOKUP(E155,E$13:E$60,$A$13:$A$60)),"")</f>
        <v/>
      </c>
      <c r="H155" s="59" t="e">
        <f aca="false">IF(H154&gt;$F$1," ",IF(ISBLANK(I$8),IF(ISBLANK(I$7),H154+H153-H152,H154+7+H152-H154),H154+7+H151-H154))</f>
        <v>#N/A</v>
      </c>
      <c r="I155" s="60" t="e">
        <f aca="false">H155</f>
        <v>#N/A</v>
      </c>
      <c r="J155" s="61" t="str">
        <f aca="false">IFERROR(IF(_xlfn.IFNA(LOOKUP(H155,H$13:H$60,$A$13:$A$60)="",ISERROR(LOOKUP(H155,H$13:H$60,$A$13:$A$60)="")),_xlfn.IFS(WEEKDAY(I155,2)=LOOKUP(I$5,$AI$3:$AI$14,$AH$3:$AH$14),J$5,WEEKDAY(I155,2)=LOOKUP(I$6,$AI$3:$AI$14,$AH$3:$AH$14),J$6,WEEKDAY(I155,2)=LOOKUP(I$7,$AI$3:$AI$14,$AH$3:$AH$14),J$7,WEEKDAY(I155,2)=LOOKUP(I$8,$AI$3:$AI$14,$AH$3:$AH$14),J$8),LOOKUP(H155,H$13:H$60,$A$13:$A$60)),"")</f>
        <v/>
      </c>
      <c r="K155" s="62" t="e">
        <f aca="false">IF(K154&gt;$F$1," ",IF(ISBLANK(L$8),IF(ISBLANK(L$7),K154+K153-K152,K154+7+K152-K154),K154+7+K151-K154))</f>
        <v>#N/A</v>
      </c>
      <c r="L155" s="63" t="e">
        <f aca="false">K155</f>
        <v>#N/A</v>
      </c>
      <c r="M155" s="64" t="str">
        <f aca="false">IFERROR(IF(_xlfn.IFNA(LOOKUP(K155,K$13:K$60,$A$13:$A$60)="",ISERROR(LOOKUP(K155,K$13:K$60,$A$13:$A$60)="")),_xlfn.IFS(WEEKDAY(L155,2)=LOOKUP(L$5,$AI$3:$AI$14,$AH$3:$AH$14),M$5,WEEKDAY(L155,2)=LOOKUP(L$6,$AI$3:$AI$14,$AH$3:$AH$14),M$6,WEEKDAY(L155,2)=LOOKUP(L$7,$AI$3:$AI$14,$AH$3:$AH$14),M$7,WEEKDAY(L155,2)=LOOKUP(L$8,$AI$3:$AI$14,$AH$3:$AH$14),M$8),LOOKUP(K155,K$13:K$60,$A$13:$A$60)),"")</f>
        <v/>
      </c>
      <c r="N155" s="59" t="e">
        <f aca="false">IF(N154&gt;$F$1," ",IF(ISBLANK(O$8),IF(ISBLANK(O$7),N154+N153-N152,N154+7+N152-N154),N154+7+N151-N154))</f>
        <v>#N/A</v>
      </c>
      <c r="O155" s="60" t="e">
        <f aca="false">N155</f>
        <v>#N/A</v>
      </c>
      <c r="P155" s="61" t="str">
        <f aca="false">IFERROR(IF(_xlfn.IFNA(LOOKUP(N155,N$13:N$60,$A$13:$A$60)="",ISERROR(LOOKUP(N155,N$13:N$60,$A$13:$A$60)="")),_xlfn.IFS(WEEKDAY(O155,2)=LOOKUP(O$5,$AI$3:$AI$14,$AH$3:$AH$14),P$5,WEEKDAY(O155,2)=LOOKUP(O$6,$AI$3:$AI$14,$AH$3:$AH$14),P$6,WEEKDAY(O155,2)=LOOKUP(O$7,$AI$3:$AI$14,$AH$3:$AH$14),P$7,WEEKDAY(O155,2)=LOOKUP(O$8,$AI$3:$AI$14,$AH$3:$AH$14),P$8),LOOKUP(N155,N$13:N$60,$A$13:$A$60)),"")</f>
        <v/>
      </c>
      <c r="Q155" s="62" t="e">
        <f aca="false">IF(Q154&gt;$F$1," ",IF(ISBLANK(R$8),IF(ISBLANK(R$7),Q154+Q153-Q152,Q154+7+Q152-Q154),Q154+7+Q151-Q154))</f>
        <v>#N/A</v>
      </c>
      <c r="R155" s="63" t="e">
        <f aca="false">Q155</f>
        <v>#N/A</v>
      </c>
      <c r="S155" s="64" t="str">
        <f aca="false">IFERROR(IF(_xlfn.IFNA(LOOKUP(Q155,Q$13:Q$60,$A$13:$A$60)="",ISERROR(LOOKUP(Q155,Q$13:Q$60,$A$13:$A$60)="")),_xlfn.IFS(WEEKDAY(R155,2)=LOOKUP(R$5,$AI$3:$AI$14,$AH$3:$AH$14),S$5,WEEKDAY(R155,2)=LOOKUP(R$6,$AI$3:$AI$14,$AH$3:$AH$14),S$6,WEEKDAY(R155,2)=LOOKUP(R$7,$AI$3:$AI$14,$AH$3:$AH$14),S$7,WEEKDAY(R155,2)=LOOKUP(R$8,$AI$3:$AI$14,$AH$3:$AH$14),S$8),LOOKUP(Q155,Q$13:Q$60,$A$13:$A$60)),"")</f>
        <v/>
      </c>
      <c r="T155" s="59" t="e">
        <f aca="false">IF(T154&gt;$F$1," ",IF(ISBLANK(U$8),IF(ISBLANK(U$7),T154+T153-T152,T154+7+T152-T154),T154+7+T151-T154))</f>
        <v>#N/A</v>
      </c>
      <c r="U155" s="60" t="e">
        <f aca="false">T155</f>
        <v>#N/A</v>
      </c>
      <c r="V155" s="61" t="str">
        <f aca="false">IFERROR(IF(_xlfn.IFNA(LOOKUP(T155,T$13:T$60,$A$13:$A$60)="",ISERROR(LOOKUP(T155,T$13:T$60,$A$13:$A$60)="")),_xlfn.IFS(WEEKDAY(U155,2)=LOOKUP(U$5,$W$3:$W$14,$V$3:$V$14),V$5,WEEKDAY(U155,2)=LOOKUP(U$6,$W$3:$W$14,$V$3:$V$14),V$6,WEEKDAY(U155,2)=LOOKUP(U$7,$W$3:$W$14,$V$3:$V$14),V$7,WEEKDAY(U155,2)=LOOKUP(U$8,$W$3:$W$14,$V$3:$V$14),V$8),LOOKUP(T155,T$13:T$60,$A$13:$A$60)),"")</f>
        <v/>
      </c>
      <c r="W155" s="62" t="e">
        <f aca="false">IF(W154&gt;$F$1," ",IF(ISBLANK(X$8),IF(ISBLANK(X$7),W154+W153-W152,W154+7+W152-W154),W154+7+W151-W154))</f>
        <v>#N/A</v>
      </c>
      <c r="X155" s="63" t="e">
        <f aca="false">W155</f>
        <v>#N/A</v>
      </c>
      <c r="Y155" s="64" t="str">
        <f aca="false">IFERROR(IF(_xlfn.IFNA(LOOKUP(W155,W$13:W$60,$A$13:$A$60)="",ISERROR(LOOKUP(W155,W$13:W$60,$A$13:$A$60)="")),_xlfn.IFS(WEEKDAY(X155,2)=LOOKUP(X$5,$W$3:$W$14,$V$3:$V$14),Y$5,WEEKDAY(X155,2)=LOOKUP(X$6,$W$3:$W$14,$V$3:$V$14),Y$6,WEEKDAY(X155,2)=LOOKUP(X$7,$W$3:$W$14,$V$3:$V$14),Y$7,WEEKDAY(X155,2)=LOOKUP(X$8,$W$3:$W$14,$V$3:$V$14),Y$8),LOOKUP(W155,W$13:W$60,$A$13:$A$60)),"")</f>
        <v/>
      </c>
      <c r="Z155" s="59" t="e">
        <f aca="false">IF(Z154&gt;$F$1," ",IF(ISBLANK(AA$8),IF(ISBLANK(AA$7),Z154+Z153-Z152,Z154+7+Z152-Z154),Z154+7+Z151-Z154))</f>
        <v>#N/A</v>
      </c>
      <c r="AA155" s="60" t="e">
        <f aca="false">Z155</f>
        <v>#N/A</v>
      </c>
      <c r="AB155" s="61" t="str">
        <f aca="false">IFERROR(IF(_xlfn.IFNA(LOOKUP(Z155,Z$13:Z$60,$A$13:$A$60)="",ISERROR(LOOKUP(Z155,Z$13:Z$60,$A$13:$A$60)="")),_xlfn.IFS(WEEKDAY(AA155,2)=LOOKUP(AA$5,$W$3:$W$14,$V$3:$V$14),AB$5,WEEKDAY(AA155,2)=LOOKUP(AA$6,$W$3:$W$14,$V$3:$V$14),AB$6,WEEKDAY(AA155,2)=LOOKUP(AA$7,$W$3:$W$14,$V$3:$V$14),AB$7,WEEKDAY(AA155,2)=LOOKUP(AA$8,$W$3:$W$14,$V$3:$V$14),AB$8),LOOKUP(Z155,Z$13:Z$60,$A$13:$A$60)),"")</f>
        <v/>
      </c>
      <c r="AC155" s="62" t="e">
        <f aca="false">IF(AC154&gt;$F$1," ",IF(ISBLANK(AD$8),IF(ISBLANK(AD$7),AC154+AC153-AC152,AC154+7+AC152-AC154),AC154+7+AC151-AC154))</f>
        <v>#N/A</v>
      </c>
      <c r="AD155" s="63" t="e">
        <f aca="false">AC155</f>
        <v>#N/A</v>
      </c>
      <c r="AE155" s="64" t="str">
        <f aca="false">IFERROR(IF(_xlfn.IFNA(LOOKUP(AC155,AC$13:AC$60,$A$13:$A$60)="",ISERROR(LOOKUP(AC155,AC$13:AC$60,$A$13:$A$60)="")),_xlfn.IFS(WEEKDAY(AD155,2)=LOOKUP(AD$5,$W$3:$W$14,$V$3:$V$14),AE$5,WEEKDAY(AD155,2)=LOOKUP(AD$6,$W$3:$W$14,$V$3:$V$14),AE$6,WEEKDAY(AD155,2)=LOOKUP(AD$7,$W$3:$W$14,$V$3:$V$14),AE$7,WEEKDAY(AD155,2)=LOOKUP(AD$8,$W$3:$W$14,$V$3:$V$14),AE$8),LOOKUP(AC155,AC$13:AC$60,$A$13:$A$60)),"")</f>
        <v/>
      </c>
      <c r="AH155" s="41"/>
    </row>
    <row r="156" customFormat="false" ht="14.65" hidden="false" customHeight="false" outlineLevel="0" collapsed="false">
      <c r="B156" s="59" t="str">
        <f aca="false">IF(B155&gt;$F$1," ",IF(ISBLANK(C$8),IF(ISBLANK(C$7),B155+B154-B153,B155+7+B153-B155),B155+7+B152-B155))</f>
        <v> </v>
      </c>
      <c r="C156" s="60" t="str">
        <f aca="false">B156</f>
        <v> </v>
      </c>
      <c r="D156" s="61" t="str">
        <f aca="false">IFERROR(IF(_xlfn.IFNA(LOOKUP(B156,B$13:B$60,$A$13:$A$60)="",ISERROR(LOOKUP(B156,B$13:B$60,$A$13:$A$60)="")),_xlfn.IFS(WEEKDAY(C156,2)=LOOKUP(C$5,$AI$3:$AI$14,$AH$3:$AH$14),D$5,WEEKDAY(C156,2)=LOOKUP(C$6,$AI$3:$AI$14,$AH$3:$AH$14),D$6,WEEKDAY(C156,2)=LOOKUP(C$7,$AI$3:$AI$14,$AH$3:$AH$14),D$7,WEEKDAY(C156,2)=LOOKUP(C$8,$AI$3:$AI$14,$AH$3:$AH$14),D$8),LOOKUP(B156,B$13:B$60,$A$13:$A$60)),"")</f>
        <v/>
      </c>
      <c r="E156" s="62" t="e">
        <f aca="false">IF(E155&gt;$F$1," ",IF(ISBLANK(F$8),IF(ISBLANK(F$7),E155+E154-E153,E155+7+E153-E155),E155+7+E152-E155))</f>
        <v>#N/A</v>
      </c>
      <c r="F156" s="63" t="e">
        <f aca="false">E156</f>
        <v>#N/A</v>
      </c>
      <c r="G156" s="64" t="str">
        <f aca="false">IFERROR(IF(_xlfn.IFNA(LOOKUP(E156,E$13:E$60,$A$13:$A$60)="",ISERROR(LOOKUP(E156,E$13:E$60,$A$13:$A$60)="")),_xlfn.IFS(WEEKDAY(F156,2)=LOOKUP(F$5,$AI$3:$AI$14,$AH$3:$AH$14),G$5,WEEKDAY(F156,2)=LOOKUP(F$6,$AI$3:$AI$14,$AH$3:$AH$14),G$6,WEEKDAY(F156,2)=LOOKUP(F$7,$AI$3:$AI$14,$AH$3:$AH$14),G$7,WEEKDAY(F156,2)=LOOKUP(F$8,$AI$3:$AI$14,$AH$3:$AH$14),G$8),LOOKUP(E156,E$13:E$60,$A$13:$A$60)),"")</f>
        <v/>
      </c>
      <c r="H156" s="59" t="e">
        <f aca="false">IF(H155&gt;$F$1," ",IF(ISBLANK(I$8),IF(ISBLANK(I$7),H155+H154-H153,H155+7+H153-H155),H155+7+H152-H155))</f>
        <v>#N/A</v>
      </c>
      <c r="I156" s="60" t="e">
        <f aca="false">H156</f>
        <v>#N/A</v>
      </c>
      <c r="J156" s="61" t="str">
        <f aca="false">IFERROR(IF(_xlfn.IFNA(LOOKUP(H156,H$13:H$60,$A$13:$A$60)="",ISERROR(LOOKUP(H156,H$13:H$60,$A$13:$A$60)="")),_xlfn.IFS(WEEKDAY(I156,2)=LOOKUP(I$5,$AI$3:$AI$14,$AH$3:$AH$14),J$5,WEEKDAY(I156,2)=LOOKUP(I$6,$AI$3:$AI$14,$AH$3:$AH$14),J$6,WEEKDAY(I156,2)=LOOKUP(I$7,$AI$3:$AI$14,$AH$3:$AH$14),J$7,WEEKDAY(I156,2)=LOOKUP(I$8,$AI$3:$AI$14,$AH$3:$AH$14),J$8),LOOKUP(H156,H$13:H$60,$A$13:$A$60)),"")</f>
        <v/>
      </c>
      <c r="K156" s="62" t="e">
        <f aca="false">IF(K155&gt;$F$1," ",IF(ISBLANK(L$8),IF(ISBLANK(L$7),K155+K154-K153,K155+7+K153-K155),K155+7+K152-K155))</f>
        <v>#N/A</v>
      </c>
      <c r="L156" s="63" t="e">
        <f aca="false">K156</f>
        <v>#N/A</v>
      </c>
      <c r="M156" s="64" t="str">
        <f aca="false">IFERROR(IF(_xlfn.IFNA(LOOKUP(K156,K$13:K$60,$A$13:$A$60)="",ISERROR(LOOKUP(K156,K$13:K$60,$A$13:$A$60)="")),_xlfn.IFS(WEEKDAY(L156,2)=LOOKUP(L$5,$AI$3:$AI$14,$AH$3:$AH$14),M$5,WEEKDAY(L156,2)=LOOKUP(L$6,$AI$3:$AI$14,$AH$3:$AH$14),M$6,WEEKDAY(L156,2)=LOOKUP(L$7,$AI$3:$AI$14,$AH$3:$AH$14),M$7,WEEKDAY(L156,2)=LOOKUP(L$8,$AI$3:$AI$14,$AH$3:$AH$14),M$8),LOOKUP(K156,K$13:K$60,$A$13:$A$60)),"")</f>
        <v/>
      </c>
      <c r="N156" s="59" t="e">
        <f aca="false">IF(N155&gt;$F$1," ",IF(ISBLANK(O$8),IF(ISBLANK(O$7),N155+N154-N153,N155+7+N153-N155),N155+7+N152-N155))</f>
        <v>#N/A</v>
      </c>
      <c r="O156" s="60" t="e">
        <f aca="false">N156</f>
        <v>#N/A</v>
      </c>
      <c r="P156" s="61" t="str">
        <f aca="false">IFERROR(IF(_xlfn.IFNA(LOOKUP(N156,N$13:N$60,$A$13:$A$60)="",ISERROR(LOOKUP(N156,N$13:N$60,$A$13:$A$60)="")),_xlfn.IFS(WEEKDAY(O156,2)=LOOKUP(O$5,$AI$3:$AI$14,$AH$3:$AH$14),P$5,WEEKDAY(O156,2)=LOOKUP(O$6,$AI$3:$AI$14,$AH$3:$AH$14),P$6,WEEKDAY(O156,2)=LOOKUP(O$7,$AI$3:$AI$14,$AH$3:$AH$14),P$7,WEEKDAY(O156,2)=LOOKUP(O$8,$AI$3:$AI$14,$AH$3:$AH$14),P$8),LOOKUP(N156,N$13:N$60,$A$13:$A$60)),"")</f>
        <v/>
      </c>
      <c r="Q156" s="62" t="e">
        <f aca="false">IF(Q155&gt;$F$1," ",IF(ISBLANK(R$8),IF(ISBLANK(R$7),Q155+Q154-Q153,Q155+7+Q153-Q155),Q155+7+Q152-Q155))</f>
        <v>#N/A</v>
      </c>
      <c r="R156" s="63" t="e">
        <f aca="false">Q156</f>
        <v>#N/A</v>
      </c>
      <c r="S156" s="64" t="str">
        <f aca="false">IFERROR(IF(_xlfn.IFNA(LOOKUP(Q156,Q$13:Q$60,$A$13:$A$60)="",ISERROR(LOOKUP(Q156,Q$13:Q$60,$A$13:$A$60)="")),_xlfn.IFS(WEEKDAY(R156,2)=LOOKUP(R$5,$AI$3:$AI$14,$AH$3:$AH$14),S$5,WEEKDAY(R156,2)=LOOKUP(R$6,$AI$3:$AI$14,$AH$3:$AH$14),S$6,WEEKDAY(R156,2)=LOOKUP(R$7,$AI$3:$AI$14,$AH$3:$AH$14),S$7,WEEKDAY(R156,2)=LOOKUP(R$8,$AI$3:$AI$14,$AH$3:$AH$14),S$8),LOOKUP(Q156,Q$13:Q$60,$A$13:$A$60)),"")</f>
        <v/>
      </c>
      <c r="T156" s="59" t="e">
        <f aca="false">IF(T155&gt;$F$1," ",IF(ISBLANK(U$8),IF(ISBLANK(U$7),T155+T154-T153,T155+7+T153-T155),T155+7+T152-T155))</f>
        <v>#N/A</v>
      </c>
      <c r="U156" s="60" t="e">
        <f aca="false">T156</f>
        <v>#N/A</v>
      </c>
      <c r="V156" s="61" t="str">
        <f aca="false">IFERROR(IF(_xlfn.IFNA(LOOKUP(T156,T$13:T$60,$A$13:$A$60)="",ISERROR(LOOKUP(T156,T$13:T$60,$A$13:$A$60)="")),_xlfn.IFS(WEEKDAY(U156,2)=LOOKUP(U$5,$W$3:$W$14,$V$3:$V$14),V$5,WEEKDAY(U156,2)=LOOKUP(U$6,$W$3:$W$14,$V$3:$V$14),V$6,WEEKDAY(U156,2)=LOOKUP(U$7,$W$3:$W$14,$V$3:$V$14),V$7,WEEKDAY(U156,2)=LOOKUP(U$8,$W$3:$W$14,$V$3:$V$14),V$8),LOOKUP(T156,T$13:T$60,$A$13:$A$60)),"")</f>
        <v/>
      </c>
      <c r="W156" s="62" t="e">
        <f aca="false">IF(W155&gt;$F$1," ",IF(ISBLANK(X$8),IF(ISBLANK(X$7),W155+W154-W153,W155+7+W153-W155),W155+7+W152-W155))</f>
        <v>#N/A</v>
      </c>
      <c r="X156" s="63" t="e">
        <f aca="false">W156</f>
        <v>#N/A</v>
      </c>
      <c r="Y156" s="64" t="str">
        <f aca="false">IFERROR(IF(_xlfn.IFNA(LOOKUP(W156,W$13:W$60,$A$13:$A$60)="",ISERROR(LOOKUP(W156,W$13:W$60,$A$13:$A$60)="")),_xlfn.IFS(WEEKDAY(X156,2)=LOOKUP(X$5,$W$3:$W$14,$V$3:$V$14),Y$5,WEEKDAY(X156,2)=LOOKUP(X$6,$W$3:$W$14,$V$3:$V$14),Y$6,WEEKDAY(X156,2)=LOOKUP(X$7,$W$3:$W$14,$V$3:$V$14),Y$7,WEEKDAY(X156,2)=LOOKUP(X$8,$W$3:$W$14,$V$3:$V$14),Y$8),LOOKUP(W156,W$13:W$60,$A$13:$A$60)),"")</f>
        <v/>
      </c>
      <c r="Z156" s="59" t="e">
        <f aca="false">IF(Z155&gt;$F$1," ",IF(ISBLANK(AA$8),IF(ISBLANK(AA$7),Z155+Z154-Z153,Z155+7+Z153-Z155),Z155+7+Z152-Z155))</f>
        <v>#N/A</v>
      </c>
      <c r="AA156" s="60" t="e">
        <f aca="false">Z156</f>
        <v>#N/A</v>
      </c>
      <c r="AB156" s="61" t="str">
        <f aca="false">IFERROR(IF(_xlfn.IFNA(LOOKUP(Z156,Z$13:Z$60,$A$13:$A$60)="",ISERROR(LOOKUP(Z156,Z$13:Z$60,$A$13:$A$60)="")),_xlfn.IFS(WEEKDAY(AA156,2)=LOOKUP(AA$5,$W$3:$W$14,$V$3:$V$14),AB$5,WEEKDAY(AA156,2)=LOOKUP(AA$6,$W$3:$W$14,$V$3:$V$14),AB$6,WEEKDAY(AA156,2)=LOOKUP(AA$7,$W$3:$W$14,$V$3:$V$14),AB$7,WEEKDAY(AA156,2)=LOOKUP(AA$8,$W$3:$W$14,$V$3:$V$14),AB$8),LOOKUP(Z156,Z$13:Z$60,$A$13:$A$60)),"")</f>
        <v/>
      </c>
      <c r="AC156" s="62" t="e">
        <f aca="false">IF(AC155&gt;$F$1," ",IF(ISBLANK(AD$8),IF(ISBLANK(AD$7),AC155+AC154-AC153,AC155+7+AC153-AC155),AC155+7+AC152-AC155))</f>
        <v>#N/A</v>
      </c>
      <c r="AD156" s="63" t="e">
        <f aca="false">AC156</f>
        <v>#N/A</v>
      </c>
      <c r="AE156" s="64" t="str">
        <f aca="false">IFERROR(IF(_xlfn.IFNA(LOOKUP(AC156,AC$13:AC$60,$A$13:$A$60)="",ISERROR(LOOKUP(AC156,AC$13:AC$60,$A$13:$A$60)="")),_xlfn.IFS(WEEKDAY(AD156,2)=LOOKUP(AD$5,$W$3:$W$14,$V$3:$V$14),AE$5,WEEKDAY(AD156,2)=LOOKUP(AD$6,$W$3:$W$14,$V$3:$V$14),AE$6,WEEKDAY(AD156,2)=LOOKUP(AD$7,$W$3:$W$14,$V$3:$V$14),AE$7,WEEKDAY(AD156,2)=LOOKUP(AD$8,$W$3:$W$14,$V$3:$V$14),AE$8),LOOKUP(AC156,AC$13:AC$60,$A$13:$A$60)),"")</f>
        <v/>
      </c>
      <c r="AH156" s="41"/>
    </row>
    <row r="157" customFormat="false" ht="14.65" hidden="false" customHeight="false" outlineLevel="0" collapsed="false">
      <c r="B157" s="59" t="str">
        <f aca="false">IF(B156&gt;$F$1," ",IF(ISBLANK(C$8),IF(ISBLANK(C$7),B156+B155-B154,B156+7+B154-B156),B156+7+B153-B156))</f>
        <v> </v>
      </c>
      <c r="C157" s="60" t="str">
        <f aca="false">B157</f>
        <v> </v>
      </c>
      <c r="D157" s="61" t="str">
        <f aca="false">IFERROR(IF(_xlfn.IFNA(LOOKUP(B157,B$13:B$60,$A$13:$A$60)="",ISERROR(LOOKUP(B157,B$13:B$60,$A$13:$A$60)="")),_xlfn.IFS(WEEKDAY(C157,2)=LOOKUP(C$5,$AI$3:$AI$14,$AH$3:$AH$14),D$5,WEEKDAY(C157,2)=LOOKUP(C$6,$AI$3:$AI$14,$AH$3:$AH$14),D$6,WEEKDAY(C157,2)=LOOKUP(C$7,$AI$3:$AI$14,$AH$3:$AH$14),D$7,WEEKDAY(C157,2)=LOOKUP(C$8,$AI$3:$AI$14,$AH$3:$AH$14),D$8),LOOKUP(B157,B$13:B$60,$A$13:$A$60)),"")</f>
        <v/>
      </c>
      <c r="E157" s="62" t="e">
        <f aca="false">IF(E156&gt;$F$1," ",IF(ISBLANK(F$8),IF(ISBLANK(F$7),E156+E155-E154,E156+7+E154-E156),E156+7+E153-E156))</f>
        <v>#N/A</v>
      </c>
      <c r="F157" s="63" t="e">
        <f aca="false">E157</f>
        <v>#N/A</v>
      </c>
      <c r="G157" s="64" t="str">
        <f aca="false">IFERROR(IF(_xlfn.IFNA(LOOKUP(E157,E$13:E$60,$A$13:$A$60)="",ISERROR(LOOKUP(E157,E$13:E$60,$A$13:$A$60)="")),_xlfn.IFS(WEEKDAY(F157,2)=LOOKUP(F$5,$AI$3:$AI$14,$AH$3:$AH$14),G$5,WEEKDAY(F157,2)=LOOKUP(F$6,$AI$3:$AI$14,$AH$3:$AH$14),G$6,WEEKDAY(F157,2)=LOOKUP(F$7,$AI$3:$AI$14,$AH$3:$AH$14),G$7,WEEKDAY(F157,2)=LOOKUP(F$8,$AI$3:$AI$14,$AH$3:$AH$14),G$8),LOOKUP(E157,E$13:E$60,$A$13:$A$60)),"")</f>
        <v/>
      </c>
      <c r="H157" s="59" t="e">
        <f aca="false">IF(H156&gt;$F$1," ",IF(ISBLANK(I$8),IF(ISBLANK(I$7),H156+H155-H154,H156+7+H154-H156),H156+7+H153-H156))</f>
        <v>#N/A</v>
      </c>
      <c r="I157" s="60" t="e">
        <f aca="false">H157</f>
        <v>#N/A</v>
      </c>
      <c r="J157" s="61" t="str">
        <f aca="false">IFERROR(IF(_xlfn.IFNA(LOOKUP(H157,H$13:H$60,$A$13:$A$60)="",ISERROR(LOOKUP(H157,H$13:H$60,$A$13:$A$60)="")),_xlfn.IFS(WEEKDAY(I157,2)=LOOKUP(I$5,$AI$3:$AI$14,$AH$3:$AH$14),J$5,WEEKDAY(I157,2)=LOOKUP(I$6,$AI$3:$AI$14,$AH$3:$AH$14),J$6,WEEKDAY(I157,2)=LOOKUP(I$7,$AI$3:$AI$14,$AH$3:$AH$14),J$7,WEEKDAY(I157,2)=LOOKUP(I$8,$AI$3:$AI$14,$AH$3:$AH$14),J$8),LOOKUP(H157,H$13:H$60,$A$13:$A$60)),"")</f>
        <v/>
      </c>
      <c r="K157" s="62" t="e">
        <f aca="false">IF(K156&gt;$F$1," ",IF(ISBLANK(L$8),IF(ISBLANK(L$7),K156+K155-K154,K156+7+K154-K156),K156+7+K153-K156))</f>
        <v>#N/A</v>
      </c>
      <c r="L157" s="63" t="e">
        <f aca="false">K157</f>
        <v>#N/A</v>
      </c>
      <c r="M157" s="64" t="str">
        <f aca="false">IFERROR(IF(_xlfn.IFNA(LOOKUP(K157,K$13:K$60,$A$13:$A$60)="",ISERROR(LOOKUP(K157,K$13:K$60,$A$13:$A$60)="")),_xlfn.IFS(WEEKDAY(L157,2)=LOOKUP(L$5,$AI$3:$AI$14,$AH$3:$AH$14),M$5,WEEKDAY(L157,2)=LOOKUP(L$6,$AI$3:$AI$14,$AH$3:$AH$14),M$6,WEEKDAY(L157,2)=LOOKUP(L$7,$AI$3:$AI$14,$AH$3:$AH$14),M$7,WEEKDAY(L157,2)=LOOKUP(L$8,$AI$3:$AI$14,$AH$3:$AH$14),M$8),LOOKUP(K157,K$13:K$60,$A$13:$A$60)),"")</f>
        <v/>
      </c>
      <c r="N157" s="59" t="e">
        <f aca="false">IF(N156&gt;$F$1," ",IF(ISBLANK(O$8),IF(ISBLANK(O$7),N156+N155-N154,N156+7+N154-N156),N156+7+N153-N156))</f>
        <v>#N/A</v>
      </c>
      <c r="O157" s="60" t="e">
        <f aca="false">N157</f>
        <v>#N/A</v>
      </c>
      <c r="P157" s="61" t="str">
        <f aca="false">IFERROR(IF(_xlfn.IFNA(LOOKUP(N157,N$13:N$60,$A$13:$A$60)="",ISERROR(LOOKUP(N157,N$13:N$60,$A$13:$A$60)="")),_xlfn.IFS(WEEKDAY(O157,2)=LOOKUP(O$5,$AI$3:$AI$14,$AH$3:$AH$14),P$5,WEEKDAY(O157,2)=LOOKUP(O$6,$AI$3:$AI$14,$AH$3:$AH$14),P$6,WEEKDAY(O157,2)=LOOKUP(O$7,$AI$3:$AI$14,$AH$3:$AH$14),P$7,WEEKDAY(O157,2)=LOOKUP(O$8,$AI$3:$AI$14,$AH$3:$AH$14),P$8),LOOKUP(N157,N$13:N$60,$A$13:$A$60)),"")</f>
        <v/>
      </c>
      <c r="Q157" s="62" t="e">
        <f aca="false">IF(Q156&gt;$F$1," ",IF(ISBLANK(R$8),IF(ISBLANK(R$7),Q156+Q155-Q154,Q156+7+Q154-Q156),Q156+7+Q153-Q156))</f>
        <v>#N/A</v>
      </c>
      <c r="R157" s="63" t="e">
        <f aca="false">Q157</f>
        <v>#N/A</v>
      </c>
      <c r="S157" s="64" t="str">
        <f aca="false">IFERROR(IF(_xlfn.IFNA(LOOKUP(Q157,Q$13:Q$60,$A$13:$A$60)="",ISERROR(LOOKUP(Q157,Q$13:Q$60,$A$13:$A$60)="")),_xlfn.IFS(WEEKDAY(R157,2)=LOOKUP(R$5,$AI$3:$AI$14,$AH$3:$AH$14),S$5,WEEKDAY(R157,2)=LOOKUP(R$6,$AI$3:$AI$14,$AH$3:$AH$14),S$6,WEEKDAY(R157,2)=LOOKUP(R$7,$AI$3:$AI$14,$AH$3:$AH$14),S$7,WEEKDAY(R157,2)=LOOKUP(R$8,$AI$3:$AI$14,$AH$3:$AH$14),S$8),LOOKUP(Q157,Q$13:Q$60,$A$13:$A$60)),"")</f>
        <v/>
      </c>
      <c r="T157" s="59" t="e">
        <f aca="false">IF(T156&gt;$F$1," ",IF(ISBLANK(U$8),IF(ISBLANK(U$7),T156+T155-T154,T156+7+T154-T156),T156+7+T153-T156))</f>
        <v>#N/A</v>
      </c>
      <c r="U157" s="60" t="e">
        <f aca="false">T157</f>
        <v>#N/A</v>
      </c>
      <c r="V157" s="61" t="str">
        <f aca="false">IFERROR(IF(_xlfn.IFNA(LOOKUP(T157,T$13:T$60,$A$13:$A$60)="",ISERROR(LOOKUP(T157,T$13:T$60,$A$13:$A$60)="")),_xlfn.IFS(WEEKDAY(U157,2)=LOOKUP(U$5,$W$3:$W$14,$V$3:$V$14),V$5,WEEKDAY(U157,2)=LOOKUP(U$6,$W$3:$W$14,$V$3:$V$14),V$6,WEEKDAY(U157,2)=LOOKUP(U$7,$W$3:$W$14,$V$3:$V$14),V$7,WEEKDAY(U157,2)=LOOKUP(U$8,$W$3:$W$14,$V$3:$V$14),V$8),LOOKUP(T157,T$13:T$60,$A$13:$A$60)),"")</f>
        <v/>
      </c>
      <c r="W157" s="62" t="e">
        <f aca="false">IF(W156&gt;$F$1," ",IF(ISBLANK(X$8),IF(ISBLANK(X$7),W156+W155-W154,W156+7+W154-W156),W156+7+W153-W156))</f>
        <v>#N/A</v>
      </c>
      <c r="X157" s="63" t="e">
        <f aca="false">W157</f>
        <v>#N/A</v>
      </c>
      <c r="Y157" s="64" t="str">
        <f aca="false">IFERROR(IF(_xlfn.IFNA(LOOKUP(W157,W$13:W$60,$A$13:$A$60)="",ISERROR(LOOKUP(W157,W$13:W$60,$A$13:$A$60)="")),_xlfn.IFS(WEEKDAY(X157,2)=LOOKUP(X$5,$W$3:$W$14,$V$3:$V$14),Y$5,WEEKDAY(X157,2)=LOOKUP(X$6,$W$3:$W$14,$V$3:$V$14),Y$6,WEEKDAY(X157,2)=LOOKUP(X$7,$W$3:$W$14,$V$3:$V$14),Y$7,WEEKDAY(X157,2)=LOOKUP(X$8,$W$3:$W$14,$V$3:$V$14),Y$8),LOOKUP(W157,W$13:W$60,$A$13:$A$60)),"")</f>
        <v/>
      </c>
      <c r="Z157" s="59" t="e">
        <f aca="false">IF(Z156&gt;$F$1," ",IF(ISBLANK(AA$8),IF(ISBLANK(AA$7),Z156+Z155-Z154,Z156+7+Z154-Z156),Z156+7+Z153-Z156))</f>
        <v>#N/A</v>
      </c>
      <c r="AA157" s="60" t="e">
        <f aca="false">Z157</f>
        <v>#N/A</v>
      </c>
      <c r="AB157" s="61" t="str">
        <f aca="false">IFERROR(IF(_xlfn.IFNA(LOOKUP(Z157,Z$13:Z$60,$A$13:$A$60)="",ISERROR(LOOKUP(Z157,Z$13:Z$60,$A$13:$A$60)="")),_xlfn.IFS(WEEKDAY(AA157,2)=LOOKUP(AA$5,$W$3:$W$14,$V$3:$V$14),AB$5,WEEKDAY(AA157,2)=LOOKUP(AA$6,$W$3:$W$14,$V$3:$V$14),AB$6,WEEKDAY(AA157,2)=LOOKUP(AA$7,$W$3:$W$14,$V$3:$V$14),AB$7,WEEKDAY(AA157,2)=LOOKUP(AA$8,$W$3:$W$14,$V$3:$V$14),AB$8),LOOKUP(Z157,Z$13:Z$60,$A$13:$A$60)),"")</f>
        <v/>
      </c>
      <c r="AC157" s="62" t="e">
        <f aca="false">IF(AC156&gt;$F$1," ",IF(ISBLANK(AD$8),IF(ISBLANK(AD$7),AC156+AC155-AC154,AC156+7+AC154-AC156),AC156+7+AC153-AC156))</f>
        <v>#N/A</v>
      </c>
      <c r="AD157" s="63" t="e">
        <f aca="false">AC157</f>
        <v>#N/A</v>
      </c>
      <c r="AE157" s="64" t="str">
        <f aca="false">IFERROR(IF(_xlfn.IFNA(LOOKUP(AC157,AC$13:AC$60,$A$13:$A$60)="",ISERROR(LOOKUP(AC157,AC$13:AC$60,$A$13:$A$60)="")),_xlfn.IFS(WEEKDAY(AD157,2)=LOOKUP(AD$5,$W$3:$W$14,$V$3:$V$14),AE$5,WEEKDAY(AD157,2)=LOOKUP(AD$6,$W$3:$W$14,$V$3:$V$14),AE$6,WEEKDAY(AD157,2)=LOOKUP(AD$7,$W$3:$W$14,$V$3:$V$14),AE$7,WEEKDAY(AD157,2)=LOOKUP(AD$8,$W$3:$W$14,$V$3:$V$14),AE$8),LOOKUP(AC157,AC$13:AC$60,$A$13:$A$60)),"")</f>
        <v/>
      </c>
      <c r="AH157" s="41"/>
    </row>
    <row r="158" customFormat="false" ht="14.65" hidden="false" customHeight="false" outlineLevel="0" collapsed="false">
      <c r="B158" s="59" t="str">
        <f aca="false">IF(B157&gt;$F$1," ",IF(ISBLANK(C$8),IF(ISBLANK(C$7),B157+B156-B155,B157+7+B155-B157),B157+7+B154-B157))</f>
        <v> </v>
      </c>
      <c r="C158" s="60" t="str">
        <f aca="false">B158</f>
        <v> </v>
      </c>
      <c r="D158" s="61" t="str">
        <f aca="false">IFERROR(IF(_xlfn.IFNA(LOOKUP(B158,B$13:B$60,$A$13:$A$60)="",ISERROR(LOOKUP(B158,B$13:B$60,$A$13:$A$60)="")),_xlfn.IFS(WEEKDAY(C158,2)=LOOKUP(C$5,$AI$3:$AI$14,$AH$3:$AH$14),D$5,WEEKDAY(C158,2)=LOOKUP(C$6,$AI$3:$AI$14,$AH$3:$AH$14),D$6,WEEKDAY(C158,2)=LOOKUP(C$7,$AI$3:$AI$14,$AH$3:$AH$14),D$7,WEEKDAY(C158,2)=LOOKUP(C$8,$AI$3:$AI$14,$AH$3:$AH$14),D$8),LOOKUP(B158,B$13:B$60,$A$13:$A$60)),"")</f>
        <v/>
      </c>
      <c r="E158" s="62" t="e">
        <f aca="false">IF(E157&gt;$F$1," ",IF(ISBLANK(F$8),IF(ISBLANK(F$7),E157+E156-E155,E157+7+E155-E157),E157+7+E154-E157))</f>
        <v>#N/A</v>
      </c>
      <c r="F158" s="63" t="e">
        <f aca="false">E158</f>
        <v>#N/A</v>
      </c>
      <c r="G158" s="64" t="str">
        <f aca="false">IFERROR(IF(_xlfn.IFNA(LOOKUP(E158,E$13:E$60,$A$13:$A$60)="",ISERROR(LOOKUP(E158,E$13:E$60,$A$13:$A$60)="")),_xlfn.IFS(WEEKDAY(F158,2)=LOOKUP(F$5,$AI$3:$AI$14,$AH$3:$AH$14),G$5,WEEKDAY(F158,2)=LOOKUP(F$6,$AI$3:$AI$14,$AH$3:$AH$14),G$6,WEEKDAY(F158,2)=LOOKUP(F$7,$AI$3:$AI$14,$AH$3:$AH$14),G$7,WEEKDAY(F158,2)=LOOKUP(F$8,$AI$3:$AI$14,$AH$3:$AH$14),G$8),LOOKUP(E158,E$13:E$60,$A$13:$A$60)),"")</f>
        <v/>
      </c>
      <c r="H158" s="59" t="e">
        <f aca="false">IF(H157&gt;$F$1," ",IF(ISBLANK(I$8),IF(ISBLANK(I$7),H157+H156-H155,H157+7+H155-H157),H157+7+H154-H157))</f>
        <v>#N/A</v>
      </c>
      <c r="I158" s="60" t="e">
        <f aca="false">H158</f>
        <v>#N/A</v>
      </c>
      <c r="J158" s="61" t="str">
        <f aca="false">IFERROR(IF(_xlfn.IFNA(LOOKUP(H158,H$13:H$60,$A$13:$A$60)="",ISERROR(LOOKUP(H158,H$13:H$60,$A$13:$A$60)="")),_xlfn.IFS(WEEKDAY(I158,2)=LOOKUP(I$5,$AI$3:$AI$14,$AH$3:$AH$14),J$5,WEEKDAY(I158,2)=LOOKUP(I$6,$AI$3:$AI$14,$AH$3:$AH$14),J$6,WEEKDAY(I158,2)=LOOKUP(I$7,$AI$3:$AI$14,$AH$3:$AH$14),J$7,WEEKDAY(I158,2)=LOOKUP(I$8,$AI$3:$AI$14,$AH$3:$AH$14),J$8),LOOKUP(H158,H$13:H$60,$A$13:$A$60)),"")</f>
        <v/>
      </c>
      <c r="K158" s="62" t="e">
        <f aca="false">IF(K157&gt;$F$1," ",IF(ISBLANK(L$8),IF(ISBLANK(L$7),K157+K156-K155,K157+7+K155-K157),K157+7+K154-K157))</f>
        <v>#N/A</v>
      </c>
      <c r="L158" s="63" t="e">
        <f aca="false">K158</f>
        <v>#N/A</v>
      </c>
      <c r="M158" s="64" t="str">
        <f aca="false">IFERROR(IF(_xlfn.IFNA(LOOKUP(K158,K$13:K$60,$A$13:$A$60)="",ISERROR(LOOKUP(K158,K$13:K$60,$A$13:$A$60)="")),_xlfn.IFS(WEEKDAY(L158,2)=LOOKUP(L$5,$AI$3:$AI$14,$AH$3:$AH$14),M$5,WEEKDAY(L158,2)=LOOKUP(L$6,$AI$3:$AI$14,$AH$3:$AH$14),M$6,WEEKDAY(L158,2)=LOOKUP(L$7,$AI$3:$AI$14,$AH$3:$AH$14),M$7,WEEKDAY(L158,2)=LOOKUP(L$8,$AI$3:$AI$14,$AH$3:$AH$14),M$8),LOOKUP(K158,K$13:K$60,$A$13:$A$60)),"")</f>
        <v/>
      </c>
      <c r="N158" s="59" t="e">
        <f aca="false">IF(N157&gt;$F$1," ",IF(ISBLANK(O$8),IF(ISBLANK(O$7),N157+N156-N155,N157+7+N155-N157),N157+7+N154-N157))</f>
        <v>#N/A</v>
      </c>
      <c r="O158" s="60" t="e">
        <f aca="false">N158</f>
        <v>#N/A</v>
      </c>
      <c r="P158" s="61" t="str">
        <f aca="false">IFERROR(IF(_xlfn.IFNA(LOOKUP(N158,N$13:N$60,$A$13:$A$60)="",ISERROR(LOOKUP(N158,N$13:N$60,$A$13:$A$60)="")),_xlfn.IFS(WEEKDAY(O158,2)=LOOKUP(O$5,$AI$3:$AI$14,$AH$3:$AH$14),P$5,WEEKDAY(O158,2)=LOOKUP(O$6,$AI$3:$AI$14,$AH$3:$AH$14),P$6,WEEKDAY(O158,2)=LOOKUP(O$7,$AI$3:$AI$14,$AH$3:$AH$14),P$7,WEEKDAY(O158,2)=LOOKUP(O$8,$AI$3:$AI$14,$AH$3:$AH$14),P$8),LOOKUP(N158,N$13:N$60,$A$13:$A$60)),"")</f>
        <v/>
      </c>
      <c r="Q158" s="62" t="e">
        <f aca="false">IF(Q157&gt;$F$1," ",IF(ISBLANK(R$8),IF(ISBLANK(R$7),Q157+Q156-Q155,Q157+7+Q155-Q157),Q157+7+Q154-Q157))</f>
        <v>#N/A</v>
      </c>
      <c r="R158" s="63" t="e">
        <f aca="false">Q158</f>
        <v>#N/A</v>
      </c>
      <c r="S158" s="64" t="str">
        <f aca="false">IFERROR(IF(_xlfn.IFNA(LOOKUP(Q158,Q$13:Q$60,$A$13:$A$60)="",ISERROR(LOOKUP(Q158,Q$13:Q$60,$A$13:$A$60)="")),_xlfn.IFS(WEEKDAY(R158,2)=LOOKUP(R$5,$AI$3:$AI$14,$AH$3:$AH$14),S$5,WEEKDAY(R158,2)=LOOKUP(R$6,$AI$3:$AI$14,$AH$3:$AH$14),S$6,WEEKDAY(R158,2)=LOOKUP(R$7,$AI$3:$AI$14,$AH$3:$AH$14),S$7,WEEKDAY(R158,2)=LOOKUP(R$8,$AI$3:$AI$14,$AH$3:$AH$14),S$8),LOOKUP(Q158,Q$13:Q$60,$A$13:$A$60)),"")</f>
        <v/>
      </c>
      <c r="T158" s="59" t="e">
        <f aca="false">IF(T157&gt;$F$1," ",IF(ISBLANK(U$8),IF(ISBLANK(U$7),T157+T156-T155,T157+7+T155-T157),T157+7+T154-T157))</f>
        <v>#N/A</v>
      </c>
      <c r="U158" s="60" t="e">
        <f aca="false">T158</f>
        <v>#N/A</v>
      </c>
      <c r="V158" s="61" t="str">
        <f aca="false">IFERROR(IF(_xlfn.IFNA(LOOKUP(T158,T$13:T$60,$A$13:$A$60)="",ISERROR(LOOKUP(T158,T$13:T$60,$A$13:$A$60)="")),_xlfn.IFS(WEEKDAY(U158,2)=LOOKUP(U$5,$W$3:$W$14,$V$3:$V$14),V$5,WEEKDAY(U158,2)=LOOKUP(U$6,$W$3:$W$14,$V$3:$V$14),V$6,WEEKDAY(U158,2)=LOOKUP(U$7,$W$3:$W$14,$V$3:$V$14),V$7,WEEKDAY(U158,2)=LOOKUP(U$8,$W$3:$W$14,$V$3:$V$14),V$8),LOOKUP(T158,T$13:T$60,$A$13:$A$60)),"")</f>
        <v/>
      </c>
      <c r="W158" s="62" t="e">
        <f aca="false">IF(W157&gt;$F$1," ",IF(ISBLANK(X$8),IF(ISBLANK(X$7),W157+W156-W155,W157+7+W155-W157),W157+7+W154-W157))</f>
        <v>#N/A</v>
      </c>
      <c r="X158" s="63" t="e">
        <f aca="false">W158</f>
        <v>#N/A</v>
      </c>
      <c r="Y158" s="64" t="str">
        <f aca="false">IFERROR(IF(_xlfn.IFNA(LOOKUP(W158,W$13:W$60,$A$13:$A$60)="",ISERROR(LOOKUP(W158,W$13:W$60,$A$13:$A$60)="")),_xlfn.IFS(WEEKDAY(X158,2)=LOOKUP(X$5,$W$3:$W$14,$V$3:$V$14),Y$5,WEEKDAY(X158,2)=LOOKUP(X$6,$W$3:$W$14,$V$3:$V$14),Y$6,WEEKDAY(X158,2)=LOOKUP(X$7,$W$3:$W$14,$V$3:$V$14),Y$7,WEEKDAY(X158,2)=LOOKUP(X$8,$W$3:$W$14,$V$3:$V$14),Y$8),LOOKUP(W158,W$13:W$60,$A$13:$A$60)),"")</f>
        <v/>
      </c>
      <c r="Z158" s="59" t="e">
        <f aca="false">IF(Z157&gt;$F$1," ",IF(ISBLANK(AA$8),IF(ISBLANK(AA$7),Z157+Z156-Z155,Z157+7+Z155-Z157),Z157+7+Z154-Z157))</f>
        <v>#N/A</v>
      </c>
      <c r="AA158" s="60" t="e">
        <f aca="false">Z158</f>
        <v>#N/A</v>
      </c>
      <c r="AB158" s="61" t="str">
        <f aca="false">IFERROR(IF(_xlfn.IFNA(LOOKUP(Z158,Z$13:Z$60,$A$13:$A$60)="",ISERROR(LOOKUP(Z158,Z$13:Z$60,$A$13:$A$60)="")),_xlfn.IFS(WEEKDAY(AA158,2)=LOOKUP(AA$5,$W$3:$W$14,$V$3:$V$14),AB$5,WEEKDAY(AA158,2)=LOOKUP(AA$6,$W$3:$W$14,$V$3:$V$14),AB$6,WEEKDAY(AA158,2)=LOOKUP(AA$7,$W$3:$W$14,$V$3:$V$14),AB$7,WEEKDAY(AA158,2)=LOOKUP(AA$8,$W$3:$W$14,$V$3:$V$14),AB$8),LOOKUP(Z158,Z$13:Z$60,$A$13:$A$60)),"")</f>
        <v/>
      </c>
      <c r="AC158" s="62" t="e">
        <f aca="false">IF(AC157&gt;$F$1," ",IF(ISBLANK(AD$8),IF(ISBLANK(AD$7),AC157+AC156-AC155,AC157+7+AC155-AC157),AC157+7+AC154-AC157))</f>
        <v>#N/A</v>
      </c>
      <c r="AD158" s="63" t="e">
        <f aca="false">AC158</f>
        <v>#N/A</v>
      </c>
      <c r="AE158" s="64" t="str">
        <f aca="false">IFERROR(IF(_xlfn.IFNA(LOOKUP(AC158,AC$13:AC$60,$A$13:$A$60)="",ISERROR(LOOKUP(AC158,AC$13:AC$60,$A$13:$A$60)="")),_xlfn.IFS(WEEKDAY(AD158,2)=LOOKUP(AD$5,$W$3:$W$14,$V$3:$V$14),AE$5,WEEKDAY(AD158,2)=LOOKUP(AD$6,$W$3:$W$14,$V$3:$V$14),AE$6,WEEKDAY(AD158,2)=LOOKUP(AD$7,$W$3:$W$14,$V$3:$V$14),AE$7,WEEKDAY(AD158,2)=LOOKUP(AD$8,$W$3:$W$14,$V$3:$V$14),AE$8),LOOKUP(AC158,AC$13:AC$60,$A$13:$A$60)),"")</f>
        <v/>
      </c>
      <c r="AH158" s="41"/>
    </row>
    <row r="159" customFormat="false" ht="14.65" hidden="false" customHeight="false" outlineLevel="0" collapsed="false">
      <c r="B159" s="59" t="str">
        <f aca="false">IF(B158&gt;$F$1," ",IF(ISBLANK(C$8),IF(ISBLANK(C$7),B158+B157-B156,B158+7+B156-B158),B158+7+B155-B158))</f>
        <v> </v>
      </c>
      <c r="C159" s="60" t="str">
        <f aca="false">B159</f>
        <v> </v>
      </c>
      <c r="D159" s="61" t="str">
        <f aca="false">IFERROR(IF(_xlfn.IFNA(LOOKUP(B159,B$13:B$60,$A$13:$A$60)="",ISERROR(LOOKUP(B159,B$13:B$60,$A$13:$A$60)="")),_xlfn.IFS(WEEKDAY(C159,2)=LOOKUP(C$5,$AI$3:$AI$14,$AH$3:$AH$14),D$5,WEEKDAY(C159,2)=LOOKUP(C$6,$AI$3:$AI$14,$AH$3:$AH$14),D$6,WEEKDAY(C159,2)=LOOKUP(C$7,$AI$3:$AI$14,$AH$3:$AH$14),D$7,WEEKDAY(C159,2)=LOOKUP(C$8,$AI$3:$AI$14,$AH$3:$AH$14),D$8),LOOKUP(B159,B$13:B$60,$A$13:$A$60)),"")</f>
        <v/>
      </c>
      <c r="E159" s="62" t="e">
        <f aca="false">IF(E158&gt;$F$1," ",IF(ISBLANK(F$8),IF(ISBLANK(F$7),E158+E157-E156,E158+7+E156-E158),E158+7+E155-E158))</f>
        <v>#N/A</v>
      </c>
      <c r="F159" s="63" t="e">
        <f aca="false">E159</f>
        <v>#N/A</v>
      </c>
      <c r="G159" s="64" t="str">
        <f aca="false">IFERROR(IF(_xlfn.IFNA(LOOKUP(E159,E$13:E$60,$A$13:$A$60)="",ISERROR(LOOKUP(E159,E$13:E$60,$A$13:$A$60)="")),_xlfn.IFS(WEEKDAY(F159,2)=LOOKUP(F$5,$AI$3:$AI$14,$AH$3:$AH$14),G$5,WEEKDAY(F159,2)=LOOKUP(F$6,$AI$3:$AI$14,$AH$3:$AH$14),G$6,WEEKDAY(F159,2)=LOOKUP(F$7,$AI$3:$AI$14,$AH$3:$AH$14),G$7,WEEKDAY(F159,2)=LOOKUP(F$8,$AI$3:$AI$14,$AH$3:$AH$14),G$8),LOOKUP(E159,E$13:E$60,$A$13:$A$60)),"")</f>
        <v/>
      </c>
      <c r="H159" s="59" t="e">
        <f aca="false">IF(H158&gt;$F$1," ",IF(ISBLANK(I$8),IF(ISBLANK(I$7),H158+H157-H156,H158+7+H156-H158),H158+7+H155-H158))</f>
        <v>#N/A</v>
      </c>
      <c r="I159" s="60" t="e">
        <f aca="false">H159</f>
        <v>#N/A</v>
      </c>
      <c r="J159" s="61" t="str">
        <f aca="false">IFERROR(IF(_xlfn.IFNA(LOOKUP(H159,H$13:H$60,$A$13:$A$60)="",ISERROR(LOOKUP(H159,H$13:H$60,$A$13:$A$60)="")),_xlfn.IFS(WEEKDAY(I159,2)=LOOKUP(I$5,$AI$3:$AI$14,$AH$3:$AH$14),J$5,WEEKDAY(I159,2)=LOOKUP(I$6,$AI$3:$AI$14,$AH$3:$AH$14),J$6,WEEKDAY(I159,2)=LOOKUP(I$7,$AI$3:$AI$14,$AH$3:$AH$14),J$7,WEEKDAY(I159,2)=LOOKUP(I$8,$AI$3:$AI$14,$AH$3:$AH$14),J$8),LOOKUP(H159,H$13:H$60,$A$13:$A$60)),"")</f>
        <v/>
      </c>
      <c r="K159" s="62" t="e">
        <f aca="false">IF(K158&gt;$F$1," ",IF(ISBLANK(L$8),IF(ISBLANK(L$7),K158+K157-K156,K158+7+K156-K158),K158+7+K155-K158))</f>
        <v>#N/A</v>
      </c>
      <c r="L159" s="63" t="e">
        <f aca="false">K159</f>
        <v>#N/A</v>
      </c>
      <c r="M159" s="64" t="str">
        <f aca="false">IFERROR(IF(_xlfn.IFNA(LOOKUP(K159,K$13:K$60,$A$13:$A$60)="",ISERROR(LOOKUP(K159,K$13:K$60,$A$13:$A$60)="")),_xlfn.IFS(WEEKDAY(L159,2)=LOOKUP(L$5,$AI$3:$AI$14,$AH$3:$AH$14),M$5,WEEKDAY(L159,2)=LOOKUP(L$6,$AI$3:$AI$14,$AH$3:$AH$14),M$6,WEEKDAY(L159,2)=LOOKUP(L$7,$AI$3:$AI$14,$AH$3:$AH$14),M$7,WEEKDAY(L159,2)=LOOKUP(L$8,$AI$3:$AI$14,$AH$3:$AH$14),M$8),LOOKUP(K159,K$13:K$60,$A$13:$A$60)),"")</f>
        <v/>
      </c>
      <c r="N159" s="59" t="e">
        <f aca="false">IF(N158&gt;$F$1," ",IF(ISBLANK(O$8),IF(ISBLANK(O$7),N158+N157-N156,N158+7+N156-N158),N158+7+N155-N158))</f>
        <v>#N/A</v>
      </c>
      <c r="O159" s="60" t="e">
        <f aca="false">N159</f>
        <v>#N/A</v>
      </c>
      <c r="P159" s="61" t="str">
        <f aca="false">IFERROR(IF(_xlfn.IFNA(LOOKUP(N159,N$13:N$60,$A$13:$A$60)="",ISERROR(LOOKUP(N159,N$13:N$60,$A$13:$A$60)="")),_xlfn.IFS(WEEKDAY(O159,2)=LOOKUP(O$5,$AI$3:$AI$14,$AH$3:$AH$14),P$5,WEEKDAY(O159,2)=LOOKUP(O$6,$AI$3:$AI$14,$AH$3:$AH$14),P$6,WEEKDAY(O159,2)=LOOKUP(O$7,$AI$3:$AI$14,$AH$3:$AH$14),P$7,WEEKDAY(O159,2)=LOOKUP(O$8,$AI$3:$AI$14,$AH$3:$AH$14),P$8),LOOKUP(N159,N$13:N$60,$A$13:$A$60)),"")</f>
        <v/>
      </c>
      <c r="Q159" s="62" t="e">
        <f aca="false">IF(Q158&gt;$F$1," ",IF(ISBLANK(R$8),IF(ISBLANK(R$7),Q158+Q157-Q156,Q158+7+Q156-Q158),Q158+7+Q155-Q158))</f>
        <v>#N/A</v>
      </c>
      <c r="R159" s="63" t="e">
        <f aca="false">Q159</f>
        <v>#N/A</v>
      </c>
      <c r="S159" s="64" t="str">
        <f aca="false">IFERROR(IF(_xlfn.IFNA(LOOKUP(Q159,Q$13:Q$60,$A$13:$A$60)="",ISERROR(LOOKUP(Q159,Q$13:Q$60,$A$13:$A$60)="")),_xlfn.IFS(WEEKDAY(R159,2)=LOOKUP(R$5,$AI$3:$AI$14,$AH$3:$AH$14),S$5,WEEKDAY(R159,2)=LOOKUP(R$6,$AI$3:$AI$14,$AH$3:$AH$14),S$6,WEEKDAY(R159,2)=LOOKUP(R$7,$AI$3:$AI$14,$AH$3:$AH$14),S$7,WEEKDAY(R159,2)=LOOKUP(R$8,$AI$3:$AI$14,$AH$3:$AH$14),S$8),LOOKUP(Q159,Q$13:Q$60,$A$13:$A$60)),"")</f>
        <v/>
      </c>
      <c r="T159" s="59" t="e">
        <f aca="false">IF(T158&gt;$F$1," ",IF(ISBLANK(U$8),IF(ISBLANK(U$7),T158+T157-T156,T158+7+T156-T158),T158+7+T155-T158))</f>
        <v>#N/A</v>
      </c>
      <c r="U159" s="60" t="e">
        <f aca="false">T159</f>
        <v>#N/A</v>
      </c>
      <c r="V159" s="61" t="str">
        <f aca="false">IFERROR(IF(_xlfn.IFNA(LOOKUP(T159,T$13:T$60,$A$13:$A$60)="",ISERROR(LOOKUP(T159,T$13:T$60,$A$13:$A$60)="")),_xlfn.IFS(WEEKDAY(U159,2)=LOOKUP(U$5,$W$3:$W$14,$V$3:$V$14),V$5,WEEKDAY(U159,2)=LOOKUP(U$6,$W$3:$W$14,$V$3:$V$14),V$6,WEEKDAY(U159,2)=LOOKUP(U$7,$W$3:$W$14,$V$3:$V$14),V$7,WEEKDAY(U159,2)=LOOKUP(U$8,$W$3:$W$14,$V$3:$V$14),V$8),LOOKUP(T159,T$13:T$60,$A$13:$A$60)),"")</f>
        <v/>
      </c>
      <c r="W159" s="62" t="e">
        <f aca="false">IF(W158&gt;$F$1," ",IF(ISBLANK(X$8),IF(ISBLANK(X$7),W158+W157-W156,W158+7+W156-W158),W158+7+W155-W158))</f>
        <v>#N/A</v>
      </c>
      <c r="X159" s="63" t="e">
        <f aca="false">W159</f>
        <v>#N/A</v>
      </c>
      <c r="Y159" s="64" t="str">
        <f aca="false">IFERROR(IF(_xlfn.IFNA(LOOKUP(W159,W$13:W$60,$A$13:$A$60)="",ISERROR(LOOKUP(W159,W$13:W$60,$A$13:$A$60)="")),_xlfn.IFS(WEEKDAY(X159,2)=LOOKUP(X$5,$W$3:$W$14,$V$3:$V$14),Y$5,WEEKDAY(X159,2)=LOOKUP(X$6,$W$3:$W$14,$V$3:$V$14),Y$6,WEEKDAY(X159,2)=LOOKUP(X$7,$W$3:$W$14,$V$3:$V$14),Y$7,WEEKDAY(X159,2)=LOOKUP(X$8,$W$3:$W$14,$V$3:$V$14),Y$8),LOOKUP(W159,W$13:W$60,$A$13:$A$60)),"")</f>
        <v/>
      </c>
      <c r="Z159" s="59" t="e">
        <f aca="false">IF(Z158&gt;$F$1," ",IF(ISBLANK(AA$8),IF(ISBLANK(AA$7),Z158+Z157-Z156,Z158+7+Z156-Z158),Z158+7+Z155-Z158))</f>
        <v>#N/A</v>
      </c>
      <c r="AA159" s="60" t="e">
        <f aca="false">Z159</f>
        <v>#N/A</v>
      </c>
      <c r="AB159" s="61" t="str">
        <f aca="false">IFERROR(IF(_xlfn.IFNA(LOOKUP(Z159,Z$13:Z$60,$A$13:$A$60)="",ISERROR(LOOKUP(Z159,Z$13:Z$60,$A$13:$A$60)="")),_xlfn.IFS(WEEKDAY(AA159,2)=LOOKUP(AA$5,$W$3:$W$14,$V$3:$V$14),AB$5,WEEKDAY(AA159,2)=LOOKUP(AA$6,$W$3:$W$14,$V$3:$V$14),AB$6,WEEKDAY(AA159,2)=LOOKUP(AA$7,$W$3:$W$14,$V$3:$V$14),AB$7,WEEKDAY(AA159,2)=LOOKUP(AA$8,$W$3:$W$14,$V$3:$V$14),AB$8),LOOKUP(Z159,Z$13:Z$60,$A$13:$A$60)),"")</f>
        <v/>
      </c>
      <c r="AC159" s="62" t="e">
        <f aca="false">IF(AC158&gt;$F$1," ",IF(ISBLANK(AD$8),IF(ISBLANK(AD$7),AC158+AC157-AC156,AC158+7+AC156-AC158),AC158+7+AC155-AC158))</f>
        <v>#N/A</v>
      </c>
      <c r="AD159" s="63" t="e">
        <f aca="false">AC159</f>
        <v>#N/A</v>
      </c>
      <c r="AE159" s="64" t="str">
        <f aca="false">IFERROR(IF(_xlfn.IFNA(LOOKUP(AC159,AC$13:AC$60,$A$13:$A$60)="",ISERROR(LOOKUP(AC159,AC$13:AC$60,$A$13:$A$60)="")),_xlfn.IFS(WEEKDAY(AD159,2)=LOOKUP(AD$5,$W$3:$W$14,$V$3:$V$14),AE$5,WEEKDAY(AD159,2)=LOOKUP(AD$6,$W$3:$W$14,$V$3:$V$14),AE$6,WEEKDAY(AD159,2)=LOOKUP(AD$7,$W$3:$W$14,$V$3:$V$14),AE$7,WEEKDAY(AD159,2)=LOOKUP(AD$8,$W$3:$W$14,$V$3:$V$14),AE$8),LOOKUP(AC159,AC$13:AC$60,$A$13:$A$60)),"")</f>
        <v/>
      </c>
      <c r="AH159" s="41"/>
    </row>
    <row r="160" customFormat="false" ht="14.65" hidden="false" customHeight="false" outlineLevel="0" collapsed="false">
      <c r="B160" s="59" t="str">
        <f aca="false">IF(B159&gt;$F$1," ",IF(ISBLANK(C$8),IF(ISBLANK(C$7),B159+B158-B157,B159+7+B157-B159),B159+7+B156-B159))</f>
        <v> </v>
      </c>
      <c r="C160" s="60" t="str">
        <f aca="false">B160</f>
        <v> </v>
      </c>
      <c r="D160" s="61" t="str">
        <f aca="false">IFERROR(IF(_xlfn.IFNA(LOOKUP(B160,B$13:B$60,$A$13:$A$60)="",ISERROR(LOOKUP(B160,B$13:B$60,$A$13:$A$60)="")),_xlfn.IFS(WEEKDAY(C160,2)=LOOKUP(C$5,$AI$3:$AI$14,$AH$3:$AH$14),D$5,WEEKDAY(C160,2)=LOOKUP(C$6,$AI$3:$AI$14,$AH$3:$AH$14),D$6,WEEKDAY(C160,2)=LOOKUP(C$7,$AI$3:$AI$14,$AH$3:$AH$14),D$7,WEEKDAY(C160,2)=LOOKUP(C$8,$AI$3:$AI$14,$AH$3:$AH$14),D$8),LOOKUP(B160,B$13:B$60,$A$13:$A$60)),"")</f>
        <v/>
      </c>
      <c r="E160" s="62" t="e">
        <f aca="false">IF(E159&gt;$F$1," ",IF(ISBLANK(F$8),IF(ISBLANK(F$7),E159+E158-E157,E159+7+E157-E159),E159+7+E156-E159))</f>
        <v>#N/A</v>
      </c>
      <c r="F160" s="63" t="e">
        <f aca="false">E160</f>
        <v>#N/A</v>
      </c>
      <c r="G160" s="64" t="str">
        <f aca="false">IFERROR(IF(_xlfn.IFNA(LOOKUP(E160,E$13:E$60,$A$13:$A$60)="",ISERROR(LOOKUP(E160,E$13:E$60,$A$13:$A$60)="")),_xlfn.IFS(WEEKDAY(F160,2)=LOOKUP(F$5,$AI$3:$AI$14,$AH$3:$AH$14),G$5,WEEKDAY(F160,2)=LOOKUP(F$6,$AI$3:$AI$14,$AH$3:$AH$14),G$6,WEEKDAY(F160,2)=LOOKUP(F$7,$AI$3:$AI$14,$AH$3:$AH$14),G$7,WEEKDAY(F160,2)=LOOKUP(F$8,$AI$3:$AI$14,$AH$3:$AH$14),G$8),LOOKUP(E160,E$13:E$60,$A$13:$A$60)),"")</f>
        <v/>
      </c>
      <c r="H160" s="59" t="e">
        <f aca="false">IF(H159&gt;$F$1," ",IF(ISBLANK(I$8),IF(ISBLANK(I$7),H159+H158-H157,H159+7+H157-H159),H159+7+H156-H159))</f>
        <v>#N/A</v>
      </c>
      <c r="I160" s="60" t="e">
        <f aca="false">H160</f>
        <v>#N/A</v>
      </c>
      <c r="J160" s="61" t="str">
        <f aca="false">IFERROR(IF(_xlfn.IFNA(LOOKUP(H160,H$13:H$60,$A$13:$A$60)="",ISERROR(LOOKUP(H160,H$13:H$60,$A$13:$A$60)="")),_xlfn.IFS(WEEKDAY(I160,2)=LOOKUP(I$5,$AI$3:$AI$14,$AH$3:$AH$14),J$5,WEEKDAY(I160,2)=LOOKUP(I$6,$AI$3:$AI$14,$AH$3:$AH$14),J$6,WEEKDAY(I160,2)=LOOKUP(I$7,$AI$3:$AI$14,$AH$3:$AH$14),J$7,WEEKDAY(I160,2)=LOOKUP(I$8,$AI$3:$AI$14,$AH$3:$AH$14),J$8),LOOKUP(H160,H$13:H$60,$A$13:$A$60)),"")</f>
        <v/>
      </c>
      <c r="K160" s="62" t="e">
        <f aca="false">IF(K159&gt;$F$1," ",IF(ISBLANK(L$8),IF(ISBLANK(L$7),K159+K158-K157,K159+7+K157-K159),K159+7+K156-K159))</f>
        <v>#N/A</v>
      </c>
      <c r="L160" s="63" t="e">
        <f aca="false">K160</f>
        <v>#N/A</v>
      </c>
      <c r="M160" s="64" t="str">
        <f aca="false">IFERROR(IF(_xlfn.IFNA(LOOKUP(K160,K$13:K$60,$A$13:$A$60)="",ISERROR(LOOKUP(K160,K$13:K$60,$A$13:$A$60)="")),_xlfn.IFS(WEEKDAY(L160,2)=LOOKUP(L$5,$AI$3:$AI$14,$AH$3:$AH$14),M$5,WEEKDAY(L160,2)=LOOKUP(L$6,$AI$3:$AI$14,$AH$3:$AH$14),M$6,WEEKDAY(L160,2)=LOOKUP(L$7,$AI$3:$AI$14,$AH$3:$AH$14),M$7,WEEKDAY(L160,2)=LOOKUP(L$8,$AI$3:$AI$14,$AH$3:$AH$14),M$8),LOOKUP(K160,K$13:K$60,$A$13:$A$60)),"")</f>
        <v/>
      </c>
      <c r="N160" s="59" t="e">
        <f aca="false">IF(N159&gt;$F$1," ",IF(ISBLANK(O$8),IF(ISBLANK(O$7),N159+N158-N157,N159+7+N157-N159),N159+7+N156-N159))</f>
        <v>#N/A</v>
      </c>
      <c r="O160" s="60" t="e">
        <f aca="false">N160</f>
        <v>#N/A</v>
      </c>
      <c r="P160" s="61" t="str">
        <f aca="false">IFERROR(IF(_xlfn.IFNA(LOOKUP(N160,N$13:N$60,$A$13:$A$60)="",ISERROR(LOOKUP(N160,N$13:N$60,$A$13:$A$60)="")),_xlfn.IFS(WEEKDAY(O160,2)=LOOKUP(O$5,$AI$3:$AI$14,$AH$3:$AH$14),P$5,WEEKDAY(O160,2)=LOOKUP(O$6,$AI$3:$AI$14,$AH$3:$AH$14),P$6,WEEKDAY(O160,2)=LOOKUP(O$7,$AI$3:$AI$14,$AH$3:$AH$14),P$7,WEEKDAY(O160,2)=LOOKUP(O$8,$AI$3:$AI$14,$AH$3:$AH$14),P$8),LOOKUP(N160,N$13:N$60,$A$13:$A$60)),"")</f>
        <v/>
      </c>
      <c r="Q160" s="62" t="e">
        <f aca="false">IF(Q159&gt;$F$1," ",IF(ISBLANK(R$8),IF(ISBLANK(R$7),Q159+Q158-Q157,Q159+7+Q157-Q159),Q159+7+Q156-Q159))</f>
        <v>#N/A</v>
      </c>
      <c r="R160" s="63" t="e">
        <f aca="false">Q160</f>
        <v>#N/A</v>
      </c>
      <c r="S160" s="64" t="str">
        <f aca="false">IFERROR(IF(_xlfn.IFNA(LOOKUP(Q160,Q$13:Q$60,$A$13:$A$60)="",ISERROR(LOOKUP(Q160,Q$13:Q$60,$A$13:$A$60)="")),_xlfn.IFS(WEEKDAY(R160,2)=LOOKUP(R$5,$AI$3:$AI$14,$AH$3:$AH$14),S$5,WEEKDAY(R160,2)=LOOKUP(R$6,$AI$3:$AI$14,$AH$3:$AH$14),S$6,WEEKDAY(R160,2)=LOOKUP(R$7,$AI$3:$AI$14,$AH$3:$AH$14),S$7,WEEKDAY(R160,2)=LOOKUP(R$8,$AI$3:$AI$14,$AH$3:$AH$14),S$8),LOOKUP(Q160,Q$13:Q$60,$A$13:$A$60)),"")</f>
        <v/>
      </c>
      <c r="T160" s="59" t="e">
        <f aca="false">IF(T159&gt;$F$1," ",IF(ISBLANK(U$8),IF(ISBLANK(U$7),T159+T158-T157,T159+7+T157-T159),T159+7+T156-T159))</f>
        <v>#N/A</v>
      </c>
      <c r="U160" s="60" t="e">
        <f aca="false">T160</f>
        <v>#N/A</v>
      </c>
      <c r="V160" s="61" t="str">
        <f aca="false">IFERROR(IF(_xlfn.IFNA(LOOKUP(T160,T$13:T$60,$A$13:$A$60)="",ISERROR(LOOKUP(T160,T$13:T$60,$A$13:$A$60)="")),_xlfn.IFS(WEEKDAY(U160,2)=LOOKUP(U$5,$W$3:$W$14,$V$3:$V$14),V$5,WEEKDAY(U160,2)=LOOKUP(U$6,$W$3:$W$14,$V$3:$V$14),V$6,WEEKDAY(U160,2)=LOOKUP(U$7,$W$3:$W$14,$V$3:$V$14),V$7,WEEKDAY(U160,2)=LOOKUP(U$8,$W$3:$W$14,$V$3:$V$14),V$8),LOOKUP(T160,T$13:T$60,$A$13:$A$60)),"")</f>
        <v/>
      </c>
      <c r="W160" s="62" t="e">
        <f aca="false">IF(W159&gt;$F$1," ",IF(ISBLANK(X$8),IF(ISBLANK(X$7),W159+W158-W157,W159+7+W157-W159),W159+7+W156-W159))</f>
        <v>#N/A</v>
      </c>
      <c r="X160" s="63" t="e">
        <f aca="false">W160</f>
        <v>#N/A</v>
      </c>
      <c r="Y160" s="64" t="str">
        <f aca="false">IFERROR(IF(_xlfn.IFNA(LOOKUP(W160,W$13:W$60,$A$13:$A$60)="",ISERROR(LOOKUP(W160,W$13:W$60,$A$13:$A$60)="")),_xlfn.IFS(WEEKDAY(X160,2)=LOOKUP(X$5,$W$3:$W$14,$V$3:$V$14),Y$5,WEEKDAY(X160,2)=LOOKUP(X$6,$W$3:$W$14,$V$3:$V$14),Y$6,WEEKDAY(X160,2)=LOOKUP(X$7,$W$3:$W$14,$V$3:$V$14),Y$7,WEEKDAY(X160,2)=LOOKUP(X$8,$W$3:$W$14,$V$3:$V$14),Y$8),LOOKUP(W160,W$13:W$60,$A$13:$A$60)),"")</f>
        <v/>
      </c>
      <c r="Z160" s="59" t="e">
        <f aca="false">IF(Z159&gt;$F$1," ",IF(ISBLANK(AA$8),IF(ISBLANK(AA$7),Z159+Z158-Z157,Z159+7+Z157-Z159),Z159+7+Z156-Z159))</f>
        <v>#N/A</v>
      </c>
      <c r="AA160" s="60" t="e">
        <f aca="false">Z160</f>
        <v>#N/A</v>
      </c>
      <c r="AB160" s="61" t="str">
        <f aca="false">IFERROR(IF(_xlfn.IFNA(LOOKUP(Z160,Z$13:Z$60,$A$13:$A$60)="",ISERROR(LOOKUP(Z160,Z$13:Z$60,$A$13:$A$60)="")),_xlfn.IFS(WEEKDAY(AA160,2)=LOOKUP(AA$5,$W$3:$W$14,$V$3:$V$14),AB$5,WEEKDAY(AA160,2)=LOOKUP(AA$6,$W$3:$W$14,$V$3:$V$14),AB$6,WEEKDAY(AA160,2)=LOOKUP(AA$7,$W$3:$W$14,$V$3:$V$14),AB$7,WEEKDAY(AA160,2)=LOOKUP(AA$8,$W$3:$W$14,$V$3:$V$14),AB$8),LOOKUP(Z160,Z$13:Z$60,$A$13:$A$60)),"")</f>
        <v/>
      </c>
      <c r="AC160" s="62" t="e">
        <f aca="false">IF(AC159&gt;$F$1," ",IF(ISBLANK(AD$8),IF(ISBLANK(AD$7),AC159+AC158-AC157,AC159+7+AC157-AC159),AC159+7+AC156-AC159))</f>
        <v>#N/A</v>
      </c>
      <c r="AD160" s="63" t="e">
        <f aca="false">AC160</f>
        <v>#N/A</v>
      </c>
      <c r="AE160" s="64" t="str">
        <f aca="false">IFERROR(IF(_xlfn.IFNA(LOOKUP(AC160,AC$13:AC$60,$A$13:$A$60)="",ISERROR(LOOKUP(AC160,AC$13:AC$60,$A$13:$A$60)="")),_xlfn.IFS(WEEKDAY(AD160,2)=LOOKUP(AD$5,$W$3:$W$14,$V$3:$V$14),AE$5,WEEKDAY(AD160,2)=LOOKUP(AD$6,$W$3:$W$14,$V$3:$V$14),AE$6,WEEKDAY(AD160,2)=LOOKUP(AD$7,$W$3:$W$14,$V$3:$V$14),AE$7,WEEKDAY(AD160,2)=LOOKUP(AD$8,$W$3:$W$14,$V$3:$V$14),AE$8),LOOKUP(AC160,AC$13:AC$60,$A$13:$A$60)),"")</f>
        <v/>
      </c>
      <c r="AH160" s="41"/>
    </row>
    <row r="161" customFormat="false" ht="14.65" hidden="false" customHeight="false" outlineLevel="0" collapsed="false">
      <c r="B161" s="59" t="str">
        <f aca="false">IF(B160&gt;$F$1," ",IF(ISBLANK(C$8),IF(ISBLANK(C$7),B160+B159-B158,B160+7+B158-B160),B160+7+B157-B160))</f>
        <v> </v>
      </c>
      <c r="C161" s="60" t="str">
        <f aca="false">B161</f>
        <v> </v>
      </c>
      <c r="D161" s="61" t="str">
        <f aca="false">IFERROR(IF(_xlfn.IFNA(LOOKUP(B161,B$13:B$60,$A$13:$A$60)="",ISERROR(LOOKUP(B161,B$13:B$60,$A$13:$A$60)="")),_xlfn.IFS(WEEKDAY(C161,2)=LOOKUP(C$5,$AI$3:$AI$14,$AH$3:$AH$14),D$5,WEEKDAY(C161,2)=LOOKUP(C$6,$AI$3:$AI$14,$AH$3:$AH$14),D$6,WEEKDAY(C161,2)=LOOKUP(C$7,$AI$3:$AI$14,$AH$3:$AH$14),D$7,WEEKDAY(C161,2)=LOOKUP(C$8,$AI$3:$AI$14,$AH$3:$AH$14),D$8),LOOKUP(B161,B$13:B$60,$A$13:$A$60)),"")</f>
        <v/>
      </c>
      <c r="E161" s="62" t="e">
        <f aca="false">IF(E160&gt;$F$1," ",IF(ISBLANK(F$8),IF(ISBLANK(F$7),E160+E159-E158,E160+7+E158-E160),E160+7+E157-E160))</f>
        <v>#N/A</v>
      </c>
      <c r="F161" s="63" t="e">
        <f aca="false">E161</f>
        <v>#N/A</v>
      </c>
      <c r="G161" s="64" t="str">
        <f aca="false">IFERROR(IF(_xlfn.IFNA(LOOKUP(E161,E$13:E$60,$A$13:$A$60)="",ISERROR(LOOKUP(E161,E$13:E$60,$A$13:$A$60)="")),_xlfn.IFS(WEEKDAY(F161,2)=LOOKUP(F$5,$AI$3:$AI$14,$AH$3:$AH$14),G$5,WEEKDAY(F161,2)=LOOKUP(F$6,$AI$3:$AI$14,$AH$3:$AH$14),G$6,WEEKDAY(F161,2)=LOOKUP(F$7,$AI$3:$AI$14,$AH$3:$AH$14),G$7,WEEKDAY(F161,2)=LOOKUP(F$8,$AI$3:$AI$14,$AH$3:$AH$14),G$8),LOOKUP(E161,E$13:E$60,$A$13:$A$60)),"")</f>
        <v/>
      </c>
      <c r="H161" s="59" t="e">
        <f aca="false">IF(H160&gt;$F$1," ",IF(ISBLANK(I$8),IF(ISBLANK(I$7),H160+H159-H158,H160+7+H158-H160),H160+7+H157-H160))</f>
        <v>#N/A</v>
      </c>
      <c r="I161" s="60" t="e">
        <f aca="false">H161</f>
        <v>#N/A</v>
      </c>
      <c r="J161" s="61" t="str">
        <f aca="false">IFERROR(IF(_xlfn.IFNA(LOOKUP(H161,H$13:H$60,$A$13:$A$60)="",ISERROR(LOOKUP(H161,H$13:H$60,$A$13:$A$60)="")),_xlfn.IFS(WEEKDAY(I161,2)=LOOKUP(I$5,$AI$3:$AI$14,$AH$3:$AH$14),J$5,WEEKDAY(I161,2)=LOOKUP(I$6,$AI$3:$AI$14,$AH$3:$AH$14),J$6,WEEKDAY(I161,2)=LOOKUP(I$7,$AI$3:$AI$14,$AH$3:$AH$14),J$7,WEEKDAY(I161,2)=LOOKUP(I$8,$AI$3:$AI$14,$AH$3:$AH$14),J$8),LOOKUP(H161,H$13:H$60,$A$13:$A$60)),"")</f>
        <v/>
      </c>
      <c r="K161" s="62" t="e">
        <f aca="false">IF(K160&gt;$F$1," ",IF(ISBLANK(L$8),IF(ISBLANK(L$7),K160+K159-K158,K160+7+K158-K160),K160+7+K157-K160))</f>
        <v>#N/A</v>
      </c>
      <c r="L161" s="63" t="e">
        <f aca="false">K161</f>
        <v>#N/A</v>
      </c>
      <c r="M161" s="64" t="str">
        <f aca="false">IFERROR(IF(_xlfn.IFNA(LOOKUP(K161,K$13:K$60,$A$13:$A$60)="",ISERROR(LOOKUP(K161,K$13:K$60,$A$13:$A$60)="")),_xlfn.IFS(WEEKDAY(L161,2)=LOOKUP(L$5,$AI$3:$AI$14,$AH$3:$AH$14),M$5,WEEKDAY(L161,2)=LOOKUP(L$6,$AI$3:$AI$14,$AH$3:$AH$14),M$6,WEEKDAY(L161,2)=LOOKUP(L$7,$AI$3:$AI$14,$AH$3:$AH$14),M$7,WEEKDAY(L161,2)=LOOKUP(L$8,$AI$3:$AI$14,$AH$3:$AH$14),M$8),LOOKUP(K161,K$13:K$60,$A$13:$A$60)),"")</f>
        <v/>
      </c>
      <c r="N161" s="59" t="e">
        <f aca="false">IF(N160&gt;$F$1," ",IF(ISBLANK(O$8),IF(ISBLANK(O$7),N160+N159-N158,N160+7+N158-N160),N160+7+N157-N160))</f>
        <v>#N/A</v>
      </c>
      <c r="O161" s="60" t="e">
        <f aca="false">N161</f>
        <v>#N/A</v>
      </c>
      <c r="P161" s="61" t="str">
        <f aca="false">IFERROR(IF(_xlfn.IFNA(LOOKUP(N161,N$13:N$60,$A$13:$A$60)="",ISERROR(LOOKUP(N161,N$13:N$60,$A$13:$A$60)="")),_xlfn.IFS(WEEKDAY(O161,2)=LOOKUP(O$5,$AI$3:$AI$14,$AH$3:$AH$14),P$5,WEEKDAY(O161,2)=LOOKUP(O$6,$AI$3:$AI$14,$AH$3:$AH$14),P$6,WEEKDAY(O161,2)=LOOKUP(O$7,$AI$3:$AI$14,$AH$3:$AH$14),P$7,WEEKDAY(O161,2)=LOOKUP(O$8,$AI$3:$AI$14,$AH$3:$AH$14),P$8),LOOKUP(N161,N$13:N$60,$A$13:$A$60)),"")</f>
        <v/>
      </c>
      <c r="Q161" s="62" t="e">
        <f aca="false">IF(Q160&gt;$F$1," ",IF(ISBLANK(R$8),IF(ISBLANK(R$7),Q160+Q159-Q158,Q160+7+Q158-Q160),Q160+7+Q157-Q160))</f>
        <v>#N/A</v>
      </c>
      <c r="R161" s="63" t="e">
        <f aca="false">Q161</f>
        <v>#N/A</v>
      </c>
      <c r="S161" s="64" t="str">
        <f aca="false">IFERROR(IF(_xlfn.IFNA(LOOKUP(Q161,Q$13:Q$60,$A$13:$A$60)="",ISERROR(LOOKUP(Q161,Q$13:Q$60,$A$13:$A$60)="")),_xlfn.IFS(WEEKDAY(R161,2)=LOOKUP(R$5,$AI$3:$AI$14,$AH$3:$AH$14),S$5,WEEKDAY(R161,2)=LOOKUP(R$6,$AI$3:$AI$14,$AH$3:$AH$14),S$6,WEEKDAY(R161,2)=LOOKUP(R$7,$AI$3:$AI$14,$AH$3:$AH$14),S$7,WEEKDAY(R161,2)=LOOKUP(R$8,$AI$3:$AI$14,$AH$3:$AH$14),S$8),LOOKUP(Q161,Q$13:Q$60,$A$13:$A$60)),"")</f>
        <v/>
      </c>
      <c r="T161" s="59" t="e">
        <f aca="false">IF(T160&gt;$F$1," ",IF(ISBLANK(U$8),IF(ISBLANK(U$7),T160+T159-T158,T160+7+T158-T160),T160+7+T157-T160))</f>
        <v>#N/A</v>
      </c>
      <c r="U161" s="60" t="e">
        <f aca="false">T161</f>
        <v>#N/A</v>
      </c>
      <c r="V161" s="61" t="str">
        <f aca="false">IFERROR(IF(_xlfn.IFNA(LOOKUP(T161,T$13:T$60,$A$13:$A$60)="",ISERROR(LOOKUP(T161,T$13:T$60,$A$13:$A$60)="")),_xlfn.IFS(WEEKDAY(U161,2)=LOOKUP(U$5,$W$3:$W$14,$V$3:$V$14),V$5,WEEKDAY(U161,2)=LOOKUP(U$6,$W$3:$W$14,$V$3:$V$14),V$6,WEEKDAY(U161,2)=LOOKUP(U$7,$W$3:$W$14,$V$3:$V$14),V$7,WEEKDAY(U161,2)=LOOKUP(U$8,$W$3:$W$14,$V$3:$V$14),V$8),LOOKUP(T161,T$13:T$60,$A$13:$A$60)),"")</f>
        <v/>
      </c>
      <c r="W161" s="62" t="e">
        <f aca="false">IF(W160&gt;$F$1," ",IF(ISBLANK(X$8),IF(ISBLANK(X$7),W160+W159-W158,W160+7+W158-W160),W160+7+W157-W160))</f>
        <v>#N/A</v>
      </c>
      <c r="X161" s="63" t="e">
        <f aca="false">W161</f>
        <v>#N/A</v>
      </c>
      <c r="Y161" s="64" t="str">
        <f aca="false">IFERROR(IF(_xlfn.IFNA(LOOKUP(W161,W$13:W$60,$A$13:$A$60)="",ISERROR(LOOKUP(W161,W$13:W$60,$A$13:$A$60)="")),_xlfn.IFS(WEEKDAY(X161,2)=LOOKUP(X$5,$W$3:$W$14,$V$3:$V$14),Y$5,WEEKDAY(X161,2)=LOOKUP(X$6,$W$3:$W$14,$V$3:$V$14),Y$6,WEEKDAY(X161,2)=LOOKUP(X$7,$W$3:$W$14,$V$3:$V$14),Y$7,WEEKDAY(X161,2)=LOOKUP(X$8,$W$3:$W$14,$V$3:$V$14),Y$8),LOOKUP(W161,W$13:W$60,$A$13:$A$60)),"")</f>
        <v/>
      </c>
      <c r="Z161" s="59" t="e">
        <f aca="false">IF(Z160&gt;$F$1," ",IF(ISBLANK(AA$8),IF(ISBLANK(AA$7),Z160+Z159-Z158,Z160+7+Z158-Z160),Z160+7+Z157-Z160))</f>
        <v>#N/A</v>
      </c>
      <c r="AA161" s="60" t="e">
        <f aca="false">Z161</f>
        <v>#N/A</v>
      </c>
      <c r="AB161" s="61" t="str">
        <f aca="false">IFERROR(IF(_xlfn.IFNA(LOOKUP(Z161,Z$13:Z$60,$A$13:$A$60)="",ISERROR(LOOKUP(Z161,Z$13:Z$60,$A$13:$A$60)="")),_xlfn.IFS(WEEKDAY(AA161,2)=LOOKUP(AA$5,$W$3:$W$14,$V$3:$V$14),AB$5,WEEKDAY(AA161,2)=LOOKUP(AA$6,$W$3:$W$14,$V$3:$V$14),AB$6,WEEKDAY(AA161,2)=LOOKUP(AA$7,$W$3:$W$14,$V$3:$V$14),AB$7,WEEKDAY(AA161,2)=LOOKUP(AA$8,$W$3:$W$14,$V$3:$V$14),AB$8),LOOKUP(Z161,Z$13:Z$60,$A$13:$A$60)),"")</f>
        <v/>
      </c>
      <c r="AC161" s="62" t="e">
        <f aca="false">IF(AC160&gt;$F$1," ",IF(ISBLANK(AD$8),IF(ISBLANK(AD$7),AC160+AC159-AC158,AC160+7+AC158-AC160),AC160+7+AC157-AC160))</f>
        <v>#N/A</v>
      </c>
      <c r="AD161" s="63" t="e">
        <f aca="false">AC161</f>
        <v>#N/A</v>
      </c>
      <c r="AE161" s="64" t="str">
        <f aca="false">IFERROR(IF(_xlfn.IFNA(LOOKUP(AC161,AC$13:AC$60,$A$13:$A$60)="",ISERROR(LOOKUP(AC161,AC$13:AC$60,$A$13:$A$60)="")),_xlfn.IFS(WEEKDAY(AD161,2)=LOOKUP(AD$5,$W$3:$W$14,$V$3:$V$14),AE$5,WEEKDAY(AD161,2)=LOOKUP(AD$6,$W$3:$W$14,$V$3:$V$14),AE$6,WEEKDAY(AD161,2)=LOOKUP(AD$7,$W$3:$W$14,$V$3:$V$14),AE$7,WEEKDAY(AD161,2)=LOOKUP(AD$8,$W$3:$W$14,$V$3:$V$14),AE$8),LOOKUP(AC161,AC$13:AC$60,$A$13:$A$60)),"")</f>
        <v/>
      </c>
      <c r="AH161" s="41"/>
    </row>
    <row r="162" customFormat="false" ht="14.65" hidden="false" customHeight="false" outlineLevel="0" collapsed="false">
      <c r="B162" s="59" t="str">
        <f aca="false">IF(B161&gt;$F$1," ",IF(ISBLANK(C$8),IF(ISBLANK(C$7),B161+B160-B159,B161+7+B159-B161),B161+7+B158-B161))</f>
        <v> </v>
      </c>
      <c r="C162" s="60" t="str">
        <f aca="false">B162</f>
        <v> </v>
      </c>
      <c r="D162" s="61" t="str">
        <f aca="false">IFERROR(IF(_xlfn.IFNA(LOOKUP(B162,B$13:B$60,$A$13:$A$60)="",ISERROR(LOOKUP(B162,B$13:B$60,$A$13:$A$60)="")),_xlfn.IFS(WEEKDAY(C162,2)=LOOKUP(C$5,$AI$3:$AI$14,$AH$3:$AH$14),D$5,WEEKDAY(C162,2)=LOOKUP(C$6,$AI$3:$AI$14,$AH$3:$AH$14),D$6,WEEKDAY(C162,2)=LOOKUP(C$7,$AI$3:$AI$14,$AH$3:$AH$14),D$7,WEEKDAY(C162,2)=LOOKUP(C$8,$AI$3:$AI$14,$AH$3:$AH$14),D$8),LOOKUP(B162,B$13:B$60,$A$13:$A$60)),"")</f>
        <v/>
      </c>
      <c r="E162" s="62" t="e">
        <f aca="false">IF(E161&gt;$F$1," ",IF(ISBLANK(F$8),IF(ISBLANK(F$7),E161+E160-E159,E161+7+E159-E161),E161+7+E158-E161))</f>
        <v>#N/A</v>
      </c>
      <c r="F162" s="63" t="e">
        <f aca="false">E162</f>
        <v>#N/A</v>
      </c>
      <c r="G162" s="64" t="str">
        <f aca="false">IFERROR(IF(_xlfn.IFNA(LOOKUP(E162,E$13:E$60,$A$13:$A$60)="",ISERROR(LOOKUP(E162,E$13:E$60,$A$13:$A$60)="")),_xlfn.IFS(WEEKDAY(F162,2)=LOOKUP(F$5,$AI$3:$AI$14,$AH$3:$AH$14),G$5,WEEKDAY(F162,2)=LOOKUP(F$6,$AI$3:$AI$14,$AH$3:$AH$14),G$6,WEEKDAY(F162,2)=LOOKUP(F$7,$AI$3:$AI$14,$AH$3:$AH$14),G$7,WEEKDAY(F162,2)=LOOKUP(F$8,$AI$3:$AI$14,$AH$3:$AH$14),G$8),LOOKUP(E162,E$13:E$60,$A$13:$A$60)),"")</f>
        <v/>
      </c>
      <c r="H162" s="59" t="e">
        <f aca="false">IF(H161&gt;$F$1," ",IF(ISBLANK(I$8),IF(ISBLANK(I$7),H161+H160-H159,H161+7+H159-H161),H161+7+H158-H161))</f>
        <v>#N/A</v>
      </c>
      <c r="I162" s="60" t="e">
        <f aca="false">H162</f>
        <v>#N/A</v>
      </c>
      <c r="J162" s="61" t="str">
        <f aca="false">IFERROR(IF(_xlfn.IFNA(LOOKUP(H162,H$13:H$60,$A$13:$A$60)="",ISERROR(LOOKUP(H162,H$13:H$60,$A$13:$A$60)="")),_xlfn.IFS(WEEKDAY(I162,2)=LOOKUP(I$5,$AI$3:$AI$14,$AH$3:$AH$14),J$5,WEEKDAY(I162,2)=LOOKUP(I$6,$AI$3:$AI$14,$AH$3:$AH$14),J$6,WEEKDAY(I162,2)=LOOKUP(I$7,$AI$3:$AI$14,$AH$3:$AH$14),J$7,WEEKDAY(I162,2)=LOOKUP(I$8,$AI$3:$AI$14,$AH$3:$AH$14),J$8),LOOKUP(H162,H$13:H$60,$A$13:$A$60)),"")</f>
        <v/>
      </c>
      <c r="K162" s="62" t="e">
        <f aca="false">IF(K161&gt;$F$1," ",IF(ISBLANK(L$8),IF(ISBLANK(L$7),K161+K160-K159,K161+7+K159-K161),K161+7+K158-K161))</f>
        <v>#N/A</v>
      </c>
      <c r="L162" s="63" t="e">
        <f aca="false">K162</f>
        <v>#N/A</v>
      </c>
      <c r="M162" s="64" t="str">
        <f aca="false">IFERROR(IF(_xlfn.IFNA(LOOKUP(K162,K$13:K$60,$A$13:$A$60)="",ISERROR(LOOKUP(K162,K$13:K$60,$A$13:$A$60)="")),_xlfn.IFS(WEEKDAY(L162,2)=LOOKUP(L$5,$AI$3:$AI$14,$AH$3:$AH$14),M$5,WEEKDAY(L162,2)=LOOKUP(L$6,$AI$3:$AI$14,$AH$3:$AH$14),M$6,WEEKDAY(L162,2)=LOOKUP(L$7,$AI$3:$AI$14,$AH$3:$AH$14),M$7,WEEKDAY(L162,2)=LOOKUP(L$8,$AI$3:$AI$14,$AH$3:$AH$14),M$8),LOOKUP(K162,K$13:K$60,$A$13:$A$60)),"")</f>
        <v/>
      </c>
      <c r="N162" s="59" t="e">
        <f aca="false">IF(N161&gt;$F$1," ",IF(ISBLANK(O$8),IF(ISBLANK(O$7),N161+N160-N159,N161+7+N159-N161),N161+7+N158-N161))</f>
        <v>#N/A</v>
      </c>
      <c r="O162" s="60" t="e">
        <f aca="false">N162</f>
        <v>#N/A</v>
      </c>
      <c r="P162" s="61" t="str">
        <f aca="false">IFERROR(IF(_xlfn.IFNA(LOOKUP(N162,N$13:N$60,$A$13:$A$60)="",ISERROR(LOOKUP(N162,N$13:N$60,$A$13:$A$60)="")),_xlfn.IFS(WEEKDAY(O162,2)=LOOKUP(O$5,$AI$3:$AI$14,$AH$3:$AH$14),P$5,WEEKDAY(O162,2)=LOOKUP(O$6,$AI$3:$AI$14,$AH$3:$AH$14),P$6,WEEKDAY(O162,2)=LOOKUP(O$7,$AI$3:$AI$14,$AH$3:$AH$14),P$7,WEEKDAY(O162,2)=LOOKUP(O$8,$AI$3:$AI$14,$AH$3:$AH$14),P$8),LOOKUP(N162,N$13:N$60,$A$13:$A$60)),"")</f>
        <v/>
      </c>
      <c r="Q162" s="62" t="e">
        <f aca="false">IF(Q161&gt;$F$1," ",IF(ISBLANK(R$8),IF(ISBLANK(R$7),Q161+Q160-Q159,Q161+7+Q159-Q161),Q161+7+Q158-Q161))</f>
        <v>#N/A</v>
      </c>
      <c r="R162" s="63" t="e">
        <f aca="false">Q162</f>
        <v>#N/A</v>
      </c>
      <c r="S162" s="64" t="str">
        <f aca="false">IFERROR(IF(_xlfn.IFNA(LOOKUP(Q162,Q$13:Q$60,$A$13:$A$60)="",ISERROR(LOOKUP(Q162,Q$13:Q$60,$A$13:$A$60)="")),_xlfn.IFS(WEEKDAY(R162,2)=LOOKUP(R$5,$AI$3:$AI$14,$AH$3:$AH$14),S$5,WEEKDAY(R162,2)=LOOKUP(R$6,$AI$3:$AI$14,$AH$3:$AH$14),S$6,WEEKDAY(R162,2)=LOOKUP(R$7,$AI$3:$AI$14,$AH$3:$AH$14),S$7,WEEKDAY(R162,2)=LOOKUP(R$8,$AI$3:$AI$14,$AH$3:$AH$14),S$8),LOOKUP(Q162,Q$13:Q$60,$A$13:$A$60)),"")</f>
        <v/>
      </c>
      <c r="T162" s="59" t="e">
        <f aca="false">IF(T161&gt;$F$1," ",IF(ISBLANK(U$8),IF(ISBLANK(U$7),T161+T160-T159,T161+7+T159-T161),T161+7+T158-T161))</f>
        <v>#N/A</v>
      </c>
      <c r="U162" s="60" t="e">
        <f aca="false">T162</f>
        <v>#N/A</v>
      </c>
      <c r="V162" s="61" t="str">
        <f aca="false">IFERROR(IF(_xlfn.IFNA(LOOKUP(T162,T$13:T$60,$A$13:$A$60)="",ISERROR(LOOKUP(T162,T$13:T$60,$A$13:$A$60)="")),_xlfn.IFS(WEEKDAY(U162,2)=LOOKUP(U$5,$W$3:$W$14,$V$3:$V$14),V$5,WEEKDAY(U162,2)=LOOKUP(U$6,$W$3:$W$14,$V$3:$V$14),V$6,WEEKDAY(U162,2)=LOOKUP(U$7,$W$3:$W$14,$V$3:$V$14),V$7,WEEKDAY(U162,2)=LOOKUP(U$8,$W$3:$W$14,$V$3:$V$14),V$8),LOOKUP(T162,T$13:T$60,$A$13:$A$60)),"")</f>
        <v/>
      </c>
      <c r="W162" s="62" t="e">
        <f aca="false">IF(W161&gt;$F$1," ",IF(ISBLANK(X$8),IF(ISBLANK(X$7),W161+W160-W159,W161+7+W159-W161),W161+7+W158-W161))</f>
        <v>#N/A</v>
      </c>
      <c r="X162" s="63" t="e">
        <f aca="false">W162</f>
        <v>#N/A</v>
      </c>
      <c r="Y162" s="64" t="str">
        <f aca="false">IFERROR(IF(_xlfn.IFNA(LOOKUP(W162,W$13:W$60,$A$13:$A$60)="",ISERROR(LOOKUP(W162,W$13:W$60,$A$13:$A$60)="")),_xlfn.IFS(WEEKDAY(X162,2)=LOOKUP(X$5,$W$3:$W$14,$V$3:$V$14),Y$5,WEEKDAY(X162,2)=LOOKUP(X$6,$W$3:$W$14,$V$3:$V$14),Y$6,WEEKDAY(X162,2)=LOOKUP(X$7,$W$3:$W$14,$V$3:$V$14),Y$7,WEEKDAY(X162,2)=LOOKUP(X$8,$W$3:$W$14,$V$3:$V$14),Y$8),LOOKUP(W162,W$13:W$60,$A$13:$A$60)),"")</f>
        <v/>
      </c>
      <c r="Z162" s="59" t="e">
        <f aca="false">IF(Z161&gt;$F$1," ",IF(ISBLANK(AA$8),IF(ISBLANK(AA$7),Z161+Z160-Z159,Z161+7+Z159-Z161),Z161+7+Z158-Z161))</f>
        <v>#N/A</v>
      </c>
      <c r="AA162" s="60" t="e">
        <f aca="false">Z162</f>
        <v>#N/A</v>
      </c>
      <c r="AB162" s="61" t="str">
        <f aca="false">IFERROR(IF(_xlfn.IFNA(LOOKUP(Z162,Z$13:Z$60,$A$13:$A$60)="",ISERROR(LOOKUP(Z162,Z$13:Z$60,$A$13:$A$60)="")),_xlfn.IFS(WEEKDAY(AA162,2)=LOOKUP(AA$5,$W$3:$W$14,$V$3:$V$14),AB$5,WEEKDAY(AA162,2)=LOOKUP(AA$6,$W$3:$W$14,$V$3:$V$14),AB$6,WEEKDAY(AA162,2)=LOOKUP(AA$7,$W$3:$W$14,$V$3:$V$14),AB$7,WEEKDAY(AA162,2)=LOOKUP(AA$8,$W$3:$W$14,$V$3:$V$14),AB$8),LOOKUP(Z162,Z$13:Z$60,$A$13:$A$60)),"")</f>
        <v/>
      </c>
      <c r="AC162" s="62" t="e">
        <f aca="false">IF(AC161&gt;$F$1," ",IF(ISBLANK(AD$8),IF(ISBLANK(AD$7),AC161+AC160-AC159,AC161+7+AC159-AC161),AC161+7+AC158-AC161))</f>
        <v>#N/A</v>
      </c>
      <c r="AD162" s="63" t="e">
        <f aca="false">AC162</f>
        <v>#N/A</v>
      </c>
      <c r="AE162" s="64" t="str">
        <f aca="false">IFERROR(IF(_xlfn.IFNA(LOOKUP(AC162,AC$13:AC$60,$A$13:$A$60)="",ISERROR(LOOKUP(AC162,AC$13:AC$60,$A$13:$A$60)="")),_xlfn.IFS(WEEKDAY(AD162,2)=LOOKUP(AD$5,$W$3:$W$14,$V$3:$V$14),AE$5,WEEKDAY(AD162,2)=LOOKUP(AD$6,$W$3:$W$14,$V$3:$V$14),AE$6,WEEKDAY(AD162,2)=LOOKUP(AD$7,$W$3:$W$14,$V$3:$V$14),AE$7,WEEKDAY(AD162,2)=LOOKUP(AD$8,$W$3:$W$14,$V$3:$V$14),AE$8),LOOKUP(AC162,AC$13:AC$60,$A$13:$A$60)),"")</f>
        <v/>
      </c>
      <c r="AH162" s="41"/>
    </row>
    <row r="163" customFormat="false" ht="14.65" hidden="false" customHeight="false" outlineLevel="0" collapsed="false">
      <c r="B163" s="59" t="str">
        <f aca="false">IF(B162&gt;$F$1," ",IF(ISBLANK(C$8),IF(ISBLANK(C$7),B162+B161-B160,B162+7+B160-B162),B162+7+B159-B162))</f>
        <v> </v>
      </c>
      <c r="C163" s="60" t="str">
        <f aca="false">B163</f>
        <v> </v>
      </c>
      <c r="D163" s="61" t="str">
        <f aca="false">IFERROR(IF(_xlfn.IFNA(LOOKUP(B163,B$13:B$60,$A$13:$A$60)="",ISERROR(LOOKUP(B163,B$13:B$60,$A$13:$A$60)="")),_xlfn.IFS(WEEKDAY(C163,2)=LOOKUP(C$5,$AI$3:$AI$14,$AH$3:$AH$14),D$5,WEEKDAY(C163,2)=LOOKUP(C$6,$AI$3:$AI$14,$AH$3:$AH$14),D$6,WEEKDAY(C163,2)=LOOKUP(C$7,$AI$3:$AI$14,$AH$3:$AH$14),D$7,WEEKDAY(C163,2)=LOOKUP(C$8,$AI$3:$AI$14,$AH$3:$AH$14),D$8),LOOKUP(B163,B$13:B$60,$A$13:$A$60)),"")</f>
        <v/>
      </c>
      <c r="E163" s="62" t="e">
        <f aca="false">IF(E162&gt;$F$1," ",IF(ISBLANK(F$8),IF(ISBLANK(F$7),E162+E161-E160,E162+7+E160-E162),E162+7+E159-E162))</f>
        <v>#N/A</v>
      </c>
      <c r="F163" s="63" t="e">
        <f aca="false">E163</f>
        <v>#N/A</v>
      </c>
      <c r="G163" s="64" t="str">
        <f aca="false">IFERROR(IF(_xlfn.IFNA(LOOKUP(E163,E$13:E$60,$A$13:$A$60)="",ISERROR(LOOKUP(E163,E$13:E$60,$A$13:$A$60)="")),_xlfn.IFS(WEEKDAY(F163,2)=LOOKUP(F$5,$AI$3:$AI$14,$AH$3:$AH$14),G$5,WEEKDAY(F163,2)=LOOKUP(F$6,$AI$3:$AI$14,$AH$3:$AH$14),G$6,WEEKDAY(F163,2)=LOOKUP(F$7,$AI$3:$AI$14,$AH$3:$AH$14),G$7,WEEKDAY(F163,2)=LOOKUP(F$8,$AI$3:$AI$14,$AH$3:$AH$14),G$8),LOOKUP(E163,E$13:E$60,$A$13:$A$60)),"")</f>
        <v/>
      </c>
      <c r="H163" s="59" t="e">
        <f aca="false">IF(H162&gt;$F$1," ",IF(ISBLANK(I$8),IF(ISBLANK(I$7),H162+H161-H160,H162+7+H160-H162),H162+7+H159-H162))</f>
        <v>#N/A</v>
      </c>
      <c r="I163" s="60" t="e">
        <f aca="false">H163</f>
        <v>#N/A</v>
      </c>
      <c r="J163" s="61" t="str">
        <f aca="false">IFERROR(IF(_xlfn.IFNA(LOOKUP(H163,H$13:H$60,$A$13:$A$60)="",ISERROR(LOOKUP(H163,H$13:H$60,$A$13:$A$60)="")),_xlfn.IFS(WEEKDAY(I163,2)=LOOKUP(I$5,$AI$3:$AI$14,$AH$3:$AH$14),J$5,WEEKDAY(I163,2)=LOOKUP(I$6,$AI$3:$AI$14,$AH$3:$AH$14),J$6,WEEKDAY(I163,2)=LOOKUP(I$7,$AI$3:$AI$14,$AH$3:$AH$14),J$7,WEEKDAY(I163,2)=LOOKUP(I$8,$AI$3:$AI$14,$AH$3:$AH$14),J$8),LOOKUP(H163,H$13:H$60,$A$13:$A$60)),"")</f>
        <v/>
      </c>
      <c r="K163" s="62" t="e">
        <f aca="false">IF(K162&gt;$F$1," ",IF(ISBLANK(L$8),IF(ISBLANK(L$7),K162+K161-K160,K162+7+K160-K162),K162+7+K159-K162))</f>
        <v>#N/A</v>
      </c>
      <c r="L163" s="63" t="e">
        <f aca="false">K163</f>
        <v>#N/A</v>
      </c>
      <c r="M163" s="64" t="str">
        <f aca="false">IFERROR(IF(_xlfn.IFNA(LOOKUP(K163,K$13:K$60,$A$13:$A$60)="",ISERROR(LOOKUP(K163,K$13:K$60,$A$13:$A$60)="")),_xlfn.IFS(WEEKDAY(L163,2)=LOOKUP(L$5,$AI$3:$AI$14,$AH$3:$AH$14),M$5,WEEKDAY(L163,2)=LOOKUP(L$6,$AI$3:$AI$14,$AH$3:$AH$14),M$6,WEEKDAY(L163,2)=LOOKUP(L$7,$AI$3:$AI$14,$AH$3:$AH$14),M$7,WEEKDAY(L163,2)=LOOKUP(L$8,$AI$3:$AI$14,$AH$3:$AH$14),M$8),LOOKUP(K163,K$13:K$60,$A$13:$A$60)),"")</f>
        <v/>
      </c>
      <c r="N163" s="59" t="e">
        <f aca="false">IF(N162&gt;$F$1," ",IF(ISBLANK(O$8),IF(ISBLANK(O$7),N162+N161-N160,N162+7+N160-N162),N162+7+N159-N162))</f>
        <v>#N/A</v>
      </c>
      <c r="O163" s="60" t="e">
        <f aca="false">N163</f>
        <v>#N/A</v>
      </c>
      <c r="P163" s="61" t="str">
        <f aca="false">IFERROR(IF(_xlfn.IFNA(LOOKUP(N163,N$13:N$60,$A$13:$A$60)="",ISERROR(LOOKUP(N163,N$13:N$60,$A$13:$A$60)="")),_xlfn.IFS(WEEKDAY(O163,2)=LOOKUP(O$5,$AI$3:$AI$14,$AH$3:$AH$14),P$5,WEEKDAY(O163,2)=LOOKUP(O$6,$AI$3:$AI$14,$AH$3:$AH$14),P$6,WEEKDAY(O163,2)=LOOKUP(O$7,$AI$3:$AI$14,$AH$3:$AH$14),P$7,WEEKDAY(O163,2)=LOOKUP(O$8,$AI$3:$AI$14,$AH$3:$AH$14),P$8),LOOKUP(N163,N$13:N$60,$A$13:$A$60)),"")</f>
        <v/>
      </c>
      <c r="Q163" s="62" t="e">
        <f aca="false">IF(Q162&gt;$F$1," ",IF(ISBLANK(R$8),IF(ISBLANK(R$7),Q162+Q161-Q160,Q162+7+Q160-Q162),Q162+7+Q159-Q162))</f>
        <v>#N/A</v>
      </c>
      <c r="R163" s="63" t="e">
        <f aca="false">Q163</f>
        <v>#N/A</v>
      </c>
      <c r="S163" s="64" t="str">
        <f aca="false">IFERROR(IF(_xlfn.IFNA(LOOKUP(Q163,Q$13:Q$60,$A$13:$A$60)="",ISERROR(LOOKUP(Q163,Q$13:Q$60,$A$13:$A$60)="")),_xlfn.IFS(WEEKDAY(R163,2)=LOOKUP(R$5,$AI$3:$AI$14,$AH$3:$AH$14),S$5,WEEKDAY(R163,2)=LOOKUP(R$6,$AI$3:$AI$14,$AH$3:$AH$14),S$6,WEEKDAY(R163,2)=LOOKUP(R$7,$AI$3:$AI$14,$AH$3:$AH$14),S$7,WEEKDAY(R163,2)=LOOKUP(R$8,$AI$3:$AI$14,$AH$3:$AH$14),S$8),LOOKUP(Q163,Q$13:Q$60,$A$13:$A$60)),"")</f>
        <v/>
      </c>
      <c r="T163" s="59" t="e">
        <f aca="false">IF(T162&gt;$F$1," ",IF(ISBLANK(U$8),IF(ISBLANK(U$7),T162+T161-T160,T162+7+T160-T162),T162+7+T159-T162))</f>
        <v>#N/A</v>
      </c>
      <c r="U163" s="60" t="e">
        <f aca="false">T163</f>
        <v>#N/A</v>
      </c>
      <c r="V163" s="61" t="str">
        <f aca="false">IFERROR(IF(_xlfn.IFNA(LOOKUP(T163,T$13:T$60,$A$13:$A$60)="",ISERROR(LOOKUP(T163,T$13:T$60,$A$13:$A$60)="")),_xlfn.IFS(WEEKDAY(U163,2)=LOOKUP(U$5,$W$3:$W$14,$V$3:$V$14),V$5,WEEKDAY(U163,2)=LOOKUP(U$6,$W$3:$W$14,$V$3:$V$14),V$6,WEEKDAY(U163,2)=LOOKUP(U$7,$W$3:$W$14,$V$3:$V$14),V$7,WEEKDAY(U163,2)=LOOKUP(U$8,$W$3:$W$14,$V$3:$V$14),V$8),LOOKUP(T163,T$13:T$60,$A$13:$A$60)),"")</f>
        <v/>
      </c>
      <c r="W163" s="62" t="e">
        <f aca="false">IF(W162&gt;$F$1," ",IF(ISBLANK(X$8),IF(ISBLANK(X$7),W162+W161-W160,W162+7+W160-W162),W162+7+W159-W162))</f>
        <v>#N/A</v>
      </c>
      <c r="X163" s="63" t="e">
        <f aca="false">W163</f>
        <v>#N/A</v>
      </c>
      <c r="Y163" s="64" t="str">
        <f aca="false">IFERROR(IF(_xlfn.IFNA(LOOKUP(W163,W$13:W$60,$A$13:$A$60)="",ISERROR(LOOKUP(W163,W$13:W$60,$A$13:$A$60)="")),_xlfn.IFS(WEEKDAY(X163,2)=LOOKUP(X$5,$W$3:$W$14,$V$3:$V$14),Y$5,WEEKDAY(X163,2)=LOOKUP(X$6,$W$3:$W$14,$V$3:$V$14),Y$6,WEEKDAY(X163,2)=LOOKUP(X$7,$W$3:$W$14,$V$3:$V$14),Y$7,WEEKDAY(X163,2)=LOOKUP(X$8,$W$3:$W$14,$V$3:$V$14),Y$8),LOOKUP(W163,W$13:W$60,$A$13:$A$60)),"")</f>
        <v/>
      </c>
      <c r="Z163" s="59" t="e">
        <f aca="false">IF(Z162&gt;$F$1," ",IF(ISBLANK(AA$8),IF(ISBLANK(AA$7),Z162+Z161-Z160,Z162+7+Z160-Z162),Z162+7+Z159-Z162))</f>
        <v>#N/A</v>
      </c>
      <c r="AA163" s="60" t="e">
        <f aca="false">Z163</f>
        <v>#N/A</v>
      </c>
      <c r="AB163" s="61" t="str">
        <f aca="false">IFERROR(IF(_xlfn.IFNA(LOOKUP(Z163,Z$13:Z$60,$A$13:$A$60)="",ISERROR(LOOKUP(Z163,Z$13:Z$60,$A$13:$A$60)="")),_xlfn.IFS(WEEKDAY(AA163,2)=LOOKUP(AA$5,$W$3:$W$14,$V$3:$V$14),AB$5,WEEKDAY(AA163,2)=LOOKUP(AA$6,$W$3:$W$14,$V$3:$V$14),AB$6,WEEKDAY(AA163,2)=LOOKUP(AA$7,$W$3:$W$14,$V$3:$V$14),AB$7,WEEKDAY(AA163,2)=LOOKUP(AA$8,$W$3:$W$14,$V$3:$V$14),AB$8),LOOKUP(Z163,Z$13:Z$60,$A$13:$A$60)),"")</f>
        <v/>
      </c>
      <c r="AC163" s="62" t="e">
        <f aca="false">IF(AC162&gt;$F$1," ",IF(ISBLANK(AD$8),IF(ISBLANK(AD$7),AC162+AC161-AC160,AC162+7+AC160-AC162),AC162+7+AC159-AC162))</f>
        <v>#N/A</v>
      </c>
      <c r="AD163" s="63" t="e">
        <f aca="false">AC163</f>
        <v>#N/A</v>
      </c>
      <c r="AE163" s="64" t="str">
        <f aca="false">IFERROR(IF(_xlfn.IFNA(LOOKUP(AC163,AC$13:AC$60,$A$13:$A$60)="",ISERROR(LOOKUP(AC163,AC$13:AC$60,$A$13:$A$60)="")),_xlfn.IFS(WEEKDAY(AD163,2)=LOOKUP(AD$5,$W$3:$W$14,$V$3:$V$14),AE$5,WEEKDAY(AD163,2)=LOOKUP(AD$6,$W$3:$W$14,$V$3:$V$14),AE$6,WEEKDAY(AD163,2)=LOOKUP(AD$7,$W$3:$W$14,$V$3:$V$14),AE$7,WEEKDAY(AD163,2)=LOOKUP(AD$8,$W$3:$W$14,$V$3:$V$14),AE$8),LOOKUP(AC163,AC$13:AC$60,$A$13:$A$60)),"")</f>
        <v/>
      </c>
      <c r="AH163" s="41"/>
    </row>
    <row r="164" customFormat="false" ht="14.65" hidden="false" customHeight="false" outlineLevel="0" collapsed="false">
      <c r="B164" s="59" t="str">
        <f aca="false">IF(B163&gt;$F$1," ",IF(ISBLANK(C$8),IF(ISBLANK(C$7),B163+B162-B161,B163+7+B161-B163),B163+7+B160-B163))</f>
        <v> </v>
      </c>
      <c r="C164" s="60" t="str">
        <f aca="false">B164</f>
        <v> </v>
      </c>
      <c r="D164" s="61" t="str">
        <f aca="false">IFERROR(IF(_xlfn.IFNA(LOOKUP(B164,B$13:B$60,$A$13:$A$60)="",ISERROR(LOOKUP(B164,B$13:B$60,$A$13:$A$60)="")),_xlfn.IFS(WEEKDAY(C164,2)=LOOKUP(C$5,$AI$3:$AI$14,$AH$3:$AH$14),D$5,WEEKDAY(C164,2)=LOOKUP(C$6,$AI$3:$AI$14,$AH$3:$AH$14),D$6,WEEKDAY(C164,2)=LOOKUP(C$7,$AI$3:$AI$14,$AH$3:$AH$14),D$7,WEEKDAY(C164,2)=LOOKUP(C$8,$AI$3:$AI$14,$AH$3:$AH$14),D$8),LOOKUP(B164,B$13:B$60,$A$13:$A$60)),"")</f>
        <v/>
      </c>
      <c r="E164" s="62" t="e">
        <f aca="false">IF(E163&gt;$F$1," ",IF(ISBLANK(F$8),IF(ISBLANK(F$7),E163+E162-E161,E163+7+E161-E163),E163+7+E160-E163))</f>
        <v>#N/A</v>
      </c>
      <c r="F164" s="63" t="e">
        <f aca="false">E164</f>
        <v>#N/A</v>
      </c>
      <c r="G164" s="64" t="str">
        <f aca="false">IFERROR(IF(_xlfn.IFNA(LOOKUP(E164,E$13:E$60,$A$13:$A$60)="",ISERROR(LOOKUP(E164,E$13:E$60,$A$13:$A$60)="")),_xlfn.IFS(WEEKDAY(F164,2)=LOOKUP(F$5,$AI$3:$AI$14,$AH$3:$AH$14),G$5,WEEKDAY(F164,2)=LOOKUP(F$6,$AI$3:$AI$14,$AH$3:$AH$14),G$6,WEEKDAY(F164,2)=LOOKUP(F$7,$AI$3:$AI$14,$AH$3:$AH$14),G$7,WEEKDAY(F164,2)=LOOKUP(F$8,$AI$3:$AI$14,$AH$3:$AH$14),G$8),LOOKUP(E164,E$13:E$60,$A$13:$A$60)),"")</f>
        <v/>
      </c>
      <c r="H164" s="59" t="e">
        <f aca="false">IF(H163&gt;$F$1," ",IF(ISBLANK(I$8),IF(ISBLANK(I$7),H163+H162-H161,H163+7+H161-H163),H163+7+H160-H163))</f>
        <v>#N/A</v>
      </c>
      <c r="I164" s="60" t="e">
        <f aca="false">H164</f>
        <v>#N/A</v>
      </c>
      <c r="J164" s="61" t="str">
        <f aca="false">IFERROR(IF(_xlfn.IFNA(LOOKUP(H164,H$13:H$60,$A$13:$A$60)="",ISERROR(LOOKUP(H164,H$13:H$60,$A$13:$A$60)="")),_xlfn.IFS(WEEKDAY(I164,2)=LOOKUP(I$5,$AI$3:$AI$14,$AH$3:$AH$14),J$5,WEEKDAY(I164,2)=LOOKUP(I$6,$AI$3:$AI$14,$AH$3:$AH$14),J$6,WEEKDAY(I164,2)=LOOKUP(I$7,$AI$3:$AI$14,$AH$3:$AH$14),J$7,WEEKDAY(I164,2)=LOOKUP(I$8,$AI$3:$AI$14,$AH$3:$AH$14),J$8),LOOKUP(H164,H$13:H$60,$A$13:$A$60)),"")</f>
        <v/>
      </c>
      <c r="K164" s="62" t="e">
        <f aca="false">IF(K163&gt;$F$1," ",IF(ISBLANK(L$8),IF(ISBLANK(L$7),K163+K162-K161,K163+7+K161-K163),K163+7+K160-K163))</f>
        <v>#N/A</v>
      </c>
      <c r="L164" s="63" t="e">
        <f aca="false">K164</f>
        <v>#N/A</v>
      </c>
      <c r="M164" s="64" t="str">
        <f aca="false">IFERROR(IF(_xlfn.IFNA(LOOKUP(K164,K$13:K$60,$A$13:$A$60)="",ISERROR(LOOKUP(K164,K$13:K$60,$A$13:$A$60)="")),_xlfn.IFS(WEEKDAY(L164,2)=LOOKUP(L$5,$AI$3:$AI$14,$AH$3:$AH$14),M$5,WEEKDAY(L164,2)=LOOKUP(L$6,$AI$3:$AI$14,$AH$3:$AH$14),M$6,WEEKDAY(L164,2)=LOOKUP(L$7,$AI$3:$AI$14,$AH$3:$AH$14),M$7,WEEKDAY(L164,2)=LOOKUP(L$8,$AI$3:$AI$14,$AH$3:$AH$14),M$8),LOOKUP(K164,K$13:K$60,$A$13:$A$60)),"")</f>
        <v/>
      </c>
      <c r="N164" s="59" t="e">
        <f aca="false">IF(N163&gt;$F$1," ",IF(ISBLANK(O$8),IF(ISBLANK(O$7),N163+N162-N161,N163+7+N161-N163),N163+7+N160-N163))</f>
        <v>#N/A</v>
      </c>
      <c r="O164" s="60" t="e">
        <f aca="false">N164</f>
        <v>#N/A</v>
      </c>
      <c r="P164" s="61" t="str">
        <f aca="false">IFERROR(IF(_xlfn.IFNA(LOOKUP(N164,N$13:N$60,$A$13:$A$60)="",ISERROR(LOOKUP(N164,N$13:N$60,$A$13:$A$60)="")),_xlfn.IFS(WEEKDAY(O164,2)=LOOKUP(O$5,$AI$3:$AI$14,$AH$3:$AH$14),P$5,WEEKDAY(O164,2)=LOOKUP(O$6,$AI$3:$AI$14,$AH$3:$AH$14),P$6,WEEKDAY(O164,2)=LOOKUP(O$7,$AI$3:$AI$14,$AH$3:$AH$14),P$7,WEEKDAY(O164,2)=LOOKUP(O$8,$AI$3:$AI$14,$AH$3:$AH$14),P$8),LOOKUP(N164,N$13:N$60,$A$13:$A$60)),"")</f>
        <v/>
      </c>
      <c r="Q164" s="62" t="e">
        <f aca="false">IF(Q163&gt;$F$1," ",IF(ISBLANK(R$8),IF(ISBLANK(R$7),Q163+Q162-Q161,Q163+7+Q161-Q163),Q163+7+Q160-Q163))</f>
        <v>#N/A</v>
      </c>
      <c r="R164" s="63" t="e">
        <f aca="false">Q164</f>
        <v>#N/A</v>
      </c>
      <c r="S164" s="64" t="str">
        <f aca="false">IFERROR(IF(_xlfn.IFNA(LOOKUP(Q164,Q$13:Q$60,$A$13:$A$60)="",ISERROR(LOOKUP(Q164,Q$13:Q$60,$A$13:$A$60)="")),_xlfn.IFS(WEEKDAY(R164,2)=LOOKUP(R$5,$AI$3:$AI$14,$AH$3:$AH$14),S$5,WEEKDAY(R164,2)=LOOKUP(R$6,$AI$3:$AI$14,$AH$3:$AH$14),S$6,WEEKDAY(R164,2)=LOOKUP(R$7,$AI$3:$AI$14,$AH$3:$AH$14),S$7,WEEKDAY(R164,2)=LOOKUP(R$8,$AI$3:$AI$14,$AH$3:$AH$14),S$8),LOOKUP(Q164,Q$13:Q$60,$A$13:$A$60)),"")</f>
        <v/>
      </c>
      <c r="T164" s="59" t="e">
        <f aca="false">IF(T163&gt;$F$1," ",IF(ISBLANK(U$8),IF(ISBLANK(U$7),T163+T162-T161,T163+7+T161-T163),T163+7+T160-T163))</f>
        <v>#N/A</v>
      </c>
      <c r="U164" s="60" t="e">
        <f aca="false">T164</f>
        <v>#N/A</v>
      </c>
      <c r="V164" s="61" t="str">
        <f aca="false">IFERROR(IF(_xlfn.IFNA(LOOKUP(T164,T$13:T$60,$A$13:$A$60)="",ISERROR(LOOKUP(T164,T$13:T$60,$A$13:$A$60)="")),_xlfn.IFS(WEEKDAY(U164,2)=LOOKUP(U$5,$W$3:$W$14,$V$3:$V$14),V$5,WEEKDAY(U164,2)=LOOKUP(U$6,$W$3:$W$14,$V$3:$V$14),V$6,WEEKDAY(U164,2)=LOOKUP(U$7,$W$3:$W$14,$V$3:$V$14),V$7,WEEKDAY(U164,2)=LOOKUP(U$8,$W$3:$W$14,$V$3:$V$14),V$8),LOOKUP(T164,T$13:T$60,$A$13:$A$60)),"")</f>
        <v/>
      </c>
      <c r="W164" s="62" t="e">
        <f aca="false">IF(W163&gt;$F$1," ",IF(ISBLANK(X$8),IF(ISBLANK(X$7),W163+W162-W161,W163+7+W161-W163),W163+7+W160-W163))</f>
        <v>#N/A</v>
      </c>
      <c r="X164" s="63" t="e">
        <f aca="false">W164</f>
        <v>#N/A</v>
      </c>
      <c r="Y164" s="64" t="str">
        <f aca="false">IFERROR(IF(_xlfn.IFNA(LOOKUP(W164,W$13:W$60,$A$13:$A$60)="",ISERROR(LOOKUP(W164,W$13:W$60,$A$13:$A$60)="")),_xlfn.IFS(WEEKDAY(X164,2)=LOOKUP(X$5,$W$3:$W$14,$V$3:$V$14),Y$5,WEEKDAY(X164,2)=LOOKUP(X$6,$W$3:$W$14,$V$3:$V$14),Y$6,WEEKDAY(X164,2)=LOOKUP(X$7,$W$3:$W$14,$V$3:$V$14),Y$7,WEEKDAY(X164,2)=LOOKUP(X$8,$W$3:$W$14,$V$3:$V$14),Y$8),LOOKUP(W164,W$13:W$60,$A$13:$A$60)),"")</f>
        <v/>
      </c>
      <c r="Z164" s="59" t="e">
        <f aca="false">IF(Z163&gt;$F$1," ",IF(ISBLANK(AA$8),IF(ISBLANK(AA$7),Z163+Z162-Z161,Z163+7+Z161-Z163),Z163+7+Z160-Z163))</f>
        <v>#N/A</v>
      </c>
      <c r="AA164" s="60" t="e">
        <f aca="false">Z164</f>
        <v>#N/A</v>
      </c>
      <c r="AB164" s="61" t="str">
        <f aca="false">IFERROR(IF(_xlfn.IFNA(LOOKUP(Z164,Z$13:Z$60,$A$13:$A$60)="",ISERROR(LOOKUP(Z164,Z$13:Z$60,$A$13:$A$60)="")),_xlfn.IFS(WEEKDAY(AA164,2)=LOOKUP(AA$5,$W$3:$W$14,$V$3:$V$14),AB$5,WEEKDAY(AA164,2)=LOOKUP(AA$6,$W$3:$W$14,$V$3:$V$14),AB$6,WEEKDAY(AA164,2)=LOOKUP(AA$7,$W$3:$W$14,$V$3:$V$14),AB$7,WEEKDAY(AA164,2)=LOOKUP(AA$8,$W$3:$W$14,$V$3:$V$14),AB$8),LOOKUP(Z164,Z$13:Z$60,$A$13:$A$60)),"")</f>
        <v/>
      </c>
      <c r="AC164" s="62" t="e">
        <f aca="false">IF(AC163&gt;$F$1," ",IF(ISBLANK(AD$8),IF(ISBLANK(AD$7),AC163+AC162-AC161,AC163+7+AC161-AC163),AC163+7+AC160-AC163))</f>
        <v>#N/A</v>
      </c>
      <c r="AD164" s="63" t="e">
        <f aca="false">AC164</f>
        <v>#N/A</v>
      </c>
      <c r="AE164" s="64" t="str">
        <f aca="false">IFERROR(IF(_xlfn.IFNA(LOOKUP(AC164,AC$13:AC$60,$A$13:$A$60)="",ISERROR(LOOKUP(AC164,AC$13:AC$60,$A$13:$A$60)="")),_xlfn.IFS(WEEKDAY(AD164,2)=LOOKUP(AD$5,$W$3:$W$14,$V$3:$V$14),AE$5,WEEKDAY(AD164,2)=LOOKUP(AD$6,$W$3:$W$14,$V$3:$V$14),AE$6,WEEKDAY(AD164,2)=LOOKUP(AD$7,$W$3:$W$14,$V$3:$V$14),AE$7,WEEKDAY(AD164,2)=LOOKUP(AD$8,$W$3:$W$14,$V$3:$V$14),AE$8),LOOKUP(AC164,AC$13:AC$60,$A$13:$A$60)),"")</f>
        <v/>
      </c>
      <c r="AH164" s="41"/>
    </row>
    <row r="165" customFormat="false" ht="14.65" hidden="false" customHeight="false" outlineLevel="0" collapsed="false">
      <c r="B165" s="59" t="str">
        <f aca="false">IF(B164&gt;$F$1," ",IF(ISBLANK(C$8),IF(ISBLANK(C$7),B164+B163-B162,B164+7+B162-B164),B164+7+B161-B164))</f>
        <v> </v>
      </c>
      <c r="C165" s="60" t="str">
        <f aca="false">B165</f>
        <v> </v>
      </c>
      <c r="D165" s="61" t="str">
        <f aca="false">IFERROR(IF(_xlfn.IFNA(LOOKUP(B165,B$13:B$60,$A$13:$A$60)="",ISERROR(LOOKUP(B165,B$13:B$60,$A$13:$A$60)="")),_xlfn.IFS(WEEKDAY(C165,2)=LOOKUP(C$5,$AI$3:$AI$14,$AH$3:$AH$14),D$5,WEEKDAY(C165,2)=LOOKUP(C$6,$AI$3:$AI$14,$AH$3:$AH$14),D$6,WEEKDAY(C165,2)=LOOKUP(C$7,$AI$3:$AI$14,$AH$3:$AH$14),D$7,WEEKDAY(C165,2)=LOOKUP(C$8,$AI$3:$AI$14,$AH$3:$AH$14),D$8),LOOKUP(B165,B$13:B$60,$A$13:$A$60)),"")</f>
        <v/>
      </c>
      <c r="E165" s="62" t="e">
        <f aca="false">IF(E164&gt;$F$1," ",IF(ISBLANK(F$8),IF(ISBLANK(F$7),E164+E163-E162,E164+7+E162-E164),E164+7+E161-E164))</f>
        <v>#N/A</v>
      </c>
      <c r="F165" s="63" t="e">
        <f aca="false">E165</f>
        <v>#N/A</v>
      </c>
      <c r="G165" s="64" t="str">
        <f aca="false">IFERROR(IF(_xlfn.IFNA(LOOKUP(E165,E$13:E$60,$A$13:$A$60)="",ISERROR(LOOKUP(E165,E$13:E$60,$A$13:$A$60)="")),_xlfn.IFS(WEEKDAY(F165,2)=LOOKUP(F$5,$AI$3:$AI$14,$AH$3:$AH$14),G$5,WEEKDAY(F165,2)=LOOKUP(F$6,$AI$3:$AI$14,$AH$3:$AH$14),G$6,WEEKDAY(F165,2)=LOOKUP(F$7,$AI$3:$AI$14,$AH$3:$AH$14),G$7,WEEKDAY(F165,2)=LOOKUP(F$8,$AI$3:$AI$14,$AH$3:$AH$14),G$8),LOOKUP(E165,E$13:E$60,$A$13:$A$60)),"")</f>
        <v/>
      </c>
      <c r="H165" s="59" t="e">
        <f aca="false">IF(H164&gt;$F$1," ",IF(ISBLANK(I$8),IF(ISBLANK(I$7),H164+H163-H162,H164+7+H162-H164),H164+7+H161-H164))</f>
        <v>#N/A</v>
      </c>
      <c r="I165" s="60" t="e">
        <f aca="false">H165</f>
        <v>#N/A</v>
      </c>
      <c r="J165" s="61" t="str">
        <f aca="false">IFERROR(IF(_xlfn.IFNA(LOOKUP(H165,H$13:H$60,$A$13:$A$60)="",ISERROR(LOOKUP(H165,H$13:H$60,$A$13:$A$60)="")),_xlfn.IFS(WEEKDAY(I165,2)=LOOKUP(I$5,$AI$3:$AI$14,$AH$3:$AH$14),J$5,WEEKDAY(I165,2)=LOOKUP(I$6,$AI$3:$AI$14,$AH$3:$AH$14),J$6,WEEKDAY(I165,2)=LOOKUP(I$7,$AI$3:$AI$14,$AH$3:$AH$14),J$7,WEEKDAY(I165,2)=LOOKUP(I$8,$AI$3:$AI$14,$AH$3:$AH$14),J$8),LOOKUP(H165,H$13:H$60,$A$13:$A$60)),"")</f>
        <v/>
      </c>
      <c r="K165" s="62" t="e">
        <f aca="false">IF(K164&gt;$F$1," ",IF(ISBLANK(L$8),IF(ISBLANK(L$7),K164+K163-K162,K164+7+K162-K164),K164+7+K161-K164))</f>
        <v>#N/A</v>
      </c>
      <c r="L165" s="63" t="e">
        <f aca="false">K165</f>
        <v>#N/A</v>
      </c>
      <c r="M165" s="64" t="str">
        <f aca="false">IFERROR(IF(_xlfn.IFNA(LOOKUP(K165,K$13:K$60,$A$13:$A$60)="",ISERROR(LOOKUP(K165,K$13:K$60,$A$13:$A$60)="")),_xlfn.IFS(WEEKDAY(L165,2)=LOOKUP(L$5,$AI$3:$AI$14,$AH$3:$AH$14),M$5,WEEKDAY(L165,2)=LOOKUP(L$6,$AI$3:$AI$14,$AH$3:$AH$14),M$6,WEEKDAY(L165,2)=LOOKUP(L$7,$AI$3:$AI$14,$AH$3:$AH$14),M$7,WEEKDAY(L165,2)=LOOKUP(L$8,$AI$3:$AI$14,$AH$3:$AH$14),M$8),LOOKUP(K165,K$13:K$60,$A$13:$A$60)),"")</f>
        <v/>
      </c>
      <c r="N165" s="59" t="e">
        <f aca="false">IF(N164&gt;$F$1," ",IF(ISBLANK(O$8),IF(ISBLANK(O$7),N164+N163-N162,N164+7+N162-N164),N164+7+N161-N164))</f>
        <v>#N/A</v>
      </c>
      <c r="O165" s="60" t="e">
        <f aca="false">N165</f>
        <v>#N/A</v>
      </c>
      <c r="P165" s="61" t="str">
        <f aca="false">IFERROR(IF(_xlfn.IFNA(LOOKUP(N165,N$13:N$60,$A$13:$A$60)="",ISERROR(LOOKUP(N165,N$13:N$60,$A$13:$A$60)="")),_xlfn.IFS(WEEKDAY(O165,2)=LOOKUP(O$5,$AI$3:$AI$14,$AH$3:$AH$14),P$5,WEEKDAY(O165,2)=LOOKUP(O$6,$AI$3:$AI$14,$AH$3:$AH$14),P$6,WEEKDAY(O165,2)=LOOKUP(O$7,$AI$3:$AI$14,$AH$3:$AH$14),P$7,WEEKDAY(O165,2)=LOOKUP(O$8,$AI$3:$AI$14,$AH$3:$AH$14),P$8),LOOKUP(N165,N$13:N$60,$A$13:$A$60)),"")</f>
        <v/>
      </c>
      <c r="Q165" s="62" t="e">
        <f aca="false">IF(Q164&gt;$F$1," ",IF(ISBLANK(R$8),IF(ISBLANK(R$7),Q164+Q163-Q162,Q164+7+Q162-Q164),Q164+7+Q161-Q164))</f>
        <v>#N/A</v>
      </c>
      <c r="R165" s="63" t="e">
        <f aca="false">Q165</f>
        <v>#N/A</v>
      </c>
      <c r="S165" s="64" t="str">
        <f aca="false">IFERROR(IF(_xlfn.IFNA(LOOKUP(Q165,Q$13:Q$60,$A$13:$A$60)="",ISERROR(LOOKUP(Q165,Q$13:Q$60,$A$13:$A$60)="")),_xlfn.IFS(WEEKDAY(R165,2)=LOOKUP(R$5,$AI$3:$AI$14,$AH$3:$AH$14),S$5,WEEKDAY(R165,2)=LOOKUP(R$6,$AI$3:$AI$14,$AH$3:$AH$14),S$6,WEEKDAY(R165,2)=LOOKUP(R$7,$AI$3:$AI$14,$AH$3:$AH$14),S$7,WEEKDAY(R165,2)=LOOKUP(R$8,$AI$3:$AI$14,$AH$3:$AH$14),S$8),LOOKUP(Q165,Q$13:Q$60,$A$13:$A$60)),"")</f>
        <v/>
      </c>
      <c r="T165" s="59" t="e">
        <f aca="false">IF(T164&gt;$F$1," ",IF(ISBLANK(U$8),IF(ISBLANK(U$7),T164+T163-T162,T164+7+T162-T164),T164+7+T161-T164))</f>
        <v>#N/A</v>
      </c>
      <c r="U165" s="60" t="e">
        <f aca="false">T165</f>
        <v>#N/A</v>
      </c>
      <c r="V165" s="61" t="str">
        <f aca="false">IFERROR(IF(_xlfn.IFNA(LOOKUP(T165,T$13:T$60,$A$13:$A$60)="",ISERROR(LOOKUP(T165,T$13:T$60,$A$13:$A$60)="")),_xlfn.IFS(WEEKDAY(U165,2)=LOOKUP(U$5,$W$3:$W$14,$V$3:$V$14),V$5,WEEKDAY(U165,2)=LOOKUP(U$6,$W$3:$W$14,$V$3:$V$14),V$6,WEEKDAY(U165,2)=LOOKUP(U$7,$W$3:$W$14,$V$3:$V$14),V$7,WEEKDAY(U165,2)=LOOKUP(U$8,$W$3:$W$14,$V$3:$V$14),V$8),LOOKUP(T165,T$13:T$60,$A$13:$A$60)),"")</f>
        <v/>
      </c>
      <c r="W165" s="62" t="e">
        <f aca="false">IF(W164&gt;$F$1," ",IF(ISBLANK(X$8),IF(ISBLANK(X$7),W164+W163-W162,W164+7+W162-W164),W164+7+W161-W164))</f>
        <v>#N/A</v>
      </c>
      <c r="X165" s="63" t="e">
        <f aca="false">W165</f>
        <v>#N/A</v>
      </c>
      <c r="Y165" s="64" t="str">
        <f aca="false">IFERROR(IF(_xlfn.IFNA(LOOKUP(W165,W$13:W$60,$A$13:$A$60)="",ISERROR(LOOKUP(W165,W$13:W$60,$A$13:$A$60)="")),_xlfn.IFS(WEEKDAY(X165,2)=LOOKUP(X$5,$W$3:$W$14,$V$3:$V$14),Y$5,WEEKDAY(X165,2)=LOOKUP(X$6,$W$3:$W$14,$V$3:$V$14),Y$6,WEEKDAY(X165,2)=LOOKUP(X$7,$W$3:$W$14,$V$3:$V$14),Y$7,WEEKDAY(X165,2)=LOOKUP(X$8,$W$3:$W$14,$V$3:$V$14),Y$8),LOOKUP(W165,W$13:W$60,$A$13:$A$60)),"")</f>
        <v/>
      </c>
      <c r="Z165" s="59" t="e">
        <f aca="false">IF(Z164&gt;$F$1," ",IF(ISBLANK(AA$8),IF(ISBLANK(AA$7),Z164+Z163-Z162,Z164+7+Z162-Z164),Z164+7+Z161-Z164))</f>
        <v>#N/A</v>
      </c>
      <c r="AA165" s="60" t="e">
        <f aca="false">Z165</f>
        <v>#N/A</v>
      </c>
      <c r="AB165" s="61" t="str">
        <f aca="false">IFERROR(IF(_xlfn.IFNA(LOOKUP(Z165,Z$13:Z$60,$A$13:$A$60)="",ISERROR(LOOKUP(Z165,Z$13:Z$60,$A$13:$A$60)="")),_xlfn.IFS(WEEKDAY(AA165,2)=LOOKUP(AA$5,$W$3:$W$14,$V$3:$V$14),AB$5,WEEKDAY(AA165,2)=LOOKUP(AA$6,$W$3:$W$14,$V$3:$V$14),AB$6,WEEKDAY(AA165,2)=LOOKUP(AA$7,$W$3:$W$14,$V$3:$V$14),AB$7,WEEKDAY(AA165,2)=LOOKUP(AA$8,$W$3:$W$14,$V$3:$V$14),AB$8),LOOKUP(Z165,Z$13:Z$60,$A$13:$A$60)),"")</f>
        <v/>
      </c>
      <c r="AC165" s="62" t="e">
        <f aca="false">IF(AC164&gt;$F$1," ",IF(ISBLANK(AD$8),IF(ISBLANK(AD$7),AC164+AC163-AC162,AC164+7+AC162-AC164),AC164+7+AC161-AC164))</f>
        <v>#N/A</v>
      </c>
      <c r="AD165" s="63" t="e">
        <f aca="false">AC165</f>
        <v>#N/A</v>
      </c>
      <c r="AE165" s="64" t="str">
        <f aca="false">IFERROR(IF(_xlfn.IFNA(LOOKUP(AC165,AC$13:AC$60,$A$13:$A$60)="",ISERROR(LOOKUP(AC165,AC$13:AC$60,$A$13:$A$60)="")),_xlfn.IFS(WEEKDAY(AD165,2)=LOOKUP(AD$5,$W$3:$W$14,$V$3:$V$14),AE$5,WEEKDAY(AD165,2)=LOOKUP(AD$6,$W$3:$W$14,$V$3:$V$14),AE$6,WEEKDAY(AD165,2)=LOOKUP(AD$7,$W$3:$W$14,$V$3:$V$14),AE$7,WEEKDAY(AD165,2)=LOOKUP(AD$8,$W$3:$W$14,$V$3:$V$14),AE$8),LOOKUP(AC165,AC$13:AC$60,$A$13:$A$60)),"")</f>
        <v/>
      </c>
      <c r="AH165" s="41"/>
    </row>
    <row r="166" customFormat="false" ht="14.65" hidden="false" customHeight="false" outlineLevel="0" collapsed="false">
      <c r="B166" s="59" t="str">
        <f aca="false">IF(B165&gt;$F$1," ",IF(ISBLANK(C$8),IF(ISBLANK(C$7),B165+B164-B163,B165+7+B163-B165),B165+7+B162-B165))</f>
        <v> </v>
      </c>
      <c r="C166" s="60" t="str">
        <f aca="false">B166</f>
        <v> </v>
      </c>
      <c r="D166" s="61" t="str">
        <f aca="false">IFERROR(IF(_xlfn.IFNA(LOOKUP(B166,B$13:B$60,$A$13:$A$60)="",ISERROR(LOOKUP(B166,B$13:B$60,$A$13:$A$60)="")),_xlfn.IFS(WEEKDAY(C166,2)=LOOKUP(C$5,$AI$3:$AI$14,$AH$3:$AH$14),D$5,WEEKDAY(C166,2)=LOOKUP(C$6,$AI$3:$AI$14,$AH$3:$AH$14),D$6,WEEKDAY(C166,2)=LOOKUP(C$7,$AI$3:$AI$14,$AH$3:$AH$14),D$7,WEEKDAY(C166,2)=LOOKUP(C$8,$AI$3:$AI$14,$AH$3:$AH$14),D$8),LOOKUP(B166,B$13:B$60,$A$13:$A$60)),"")</f>
        <v/>
      </c>
      <c r="E166" s="62" t="e">
        <f aca="false">IF(E165&gt;$F$1," ",IF(ISBLANK(F$8),IF(ISBLANK(F$7),E165+E164-E163,E165+7+E163-E165),E165+7+E162-E165))</f>
        <v>#N/A</v>
      </c>
      <c r="F166" s="63" t="e">
        <f aca="false">E166</f>
        <v>#N/A</v>
      </c>
      <c r="G166" s="64" t="str">
        <f aca="false">IFERROR(IF(_xlfn.IFNA(LOOKUP(E166,E$13:E$60,$A$13:$A$60)="",ISERROR(LOOKUP(E166,E$13:E$60,$A$13:$A$60)="")),_xlfn.IFS(WEEKDAY(F166,2)=LOOKUP(F$5,$AI$3:$AI$14,$AH$3:$AH$14),G$5,WEEKDAY(F166,2)=LOOKUP(F$6,$AI$3:$AI$14,$AH$3:$AH$14),G$6,WEEKDAY(F166,2)=LOOKUP(F$7,$AI$3:$AI$14,$AH$3:$AH$14),G$7,WEEKDAY(F166,2)=LOOKUP(F$8,$AI$3:$AI$14,$AH$3:$AH$14),G$8),LOOKUP(E166,E$13:E$60,$A$13:$A$60)),"")</f>
        <v/>
      </c>
      <c r="H166" s="59" t="e">
        <f aca="false">IF(H165&gt;$F$1," ",IF(ISBLANK(I$8),IF(ISBLANK(I$7),H165+H164-H163,H165+7+H163-H165),H165+7+H162-H165))</f>
        <v>#N/A</v>
      </c>
      <c r="I166" s="60" t="e">
        <f aca="false">H166</f>
        <v>#N/A</v>
      </c>
      <c r="J166" s="61" t="str">
        <f aca="false">IFERROR(IF(_xlfn.IFNA(LOOKUP(H166,H$13:H$60,$A$13:$A$60)="",ISERROR(LOOKUP(H166,H$13:H$60,$A$13:$A$60)="")),_xlfn.IFS(WEEKDAY(I166,2)=LOOKUP(I$5,$AI$3:$AI$14,$AH$3:$AH$14),J$5,WEEKDAY(I166,2)=LOOKUP(I$6,$AI$3:$AI$14,$AH$3:$AH$14),J$6,WEEKDAY(I166,2)=LOOKUP(I$7,$AI$3:$AI$14,$AH$3:$AH$14),J$7,WEEKDAY(I166,2)=LOOKUP(I$8,$AI$3:$AI$14,$AH$3:$AH$14),J$8),LOOKUP(H166,H$13:H$60,$A$13:$A$60)),"")</f>
        <v/>
      </c>
      <c r="K166" s="62" t="e">
        <f aca="false">IF(K165&gt;$F$1," ",IF(ISBLANK(L$8),IF(ISBLANK(L$7),K165+K164-K163,K165+7+K163-K165),K165+7+K162-K165))</f>
        <v>#N/A</v>
      </c>
      <c r="L166" s="63" t="e">
        <f aca="false">K166</f>
        <v>#N/A</v>
      </c>
      <c r="M166" s="64" t="str">
        <f aca="false">IFERROR(IF(_xlfn.IFNA(LOOKUP(K166,K$13:K$60,$A$13:$A$60)="",ISERROR(LOOKUP(K166,K$13:K$60,$A$13:$A$60)="")),_xlfn.IFS(WEEKDAY(L166,2)=LOOKUP(L$5,$AI$3:$AI$14,$AH$3:$AH$14),M$5,WEEKDAY(L166,2)=LOOKUP(L$6,$AI$3:$AI$14,$AH$3:$AH$14),M$6,WEEKDAY(L166,2)=LOOKUP(L$7,$AI$3:$AI$14,$AH$3:$AH$14),M$7,WEEKDAY(L166,2)=LOOKUP(L$8,$AI$3:$AI$14,$AH$3:$AH$14),M$8),LOOKUP(K166,K$13:K$60,$A$13:$A$60)),"")</f>
        <v/>
      </c>
      <c r="N166" s="59" t="e">
        <f aca="false">IF(N165&gt;$F$1," ",IF(ISBLANK(O$8),IF(ISBLANK(O$7),N165+N164-N163,N165+7+N163-N165),N165+7+N162-N165))</f>
        <v>#N/A</v>
      </c>
      <c r="O166" s="60" t="e">
        <f aca="false">N166</f>
        <v>#N/A</v>
      </c>
      <c r="P166" s="61" t="str">
        <f aca="false">IFERROR(IF(_xlfn.IFNA(LOOKUP(N166,N$13:N$60,$A$13:$A$60)="",ISERROR(LOOKUP(N166,N$13:N$60,$A$13:$A$60)="")),_xlfn.IFS(WEEKDAY(O166,2)=LOOKUP(O$5,$AI$3:$AI$14,$AH$3:$AH$14),P$5,WEEKDAY(O166,2)=LOOKUP(O$6,$AI$3:$AI$14,$AH$3:$AH$14),P$6,WEEKDAY(O166,2)=LOOKUP(O$7,$AI$3:$AI$14,$AH$3:$AH$14),P$7,WEEKDAY(O166,2)=LOOKUP(O$8,$AI$3:$AI$14,$AH$3:$AH$14),P$8),LOOKUP(N166,N$13:N$60,$A$13:$A$60)),"")</f>
        <v/>
      </c>
      <c r="Q166" s="62" t="e">
        <f aca="false">IF(Q165&gt;$F$1," ",IF(ISBLANK(R$8),IF(ISBLANK(R$7),Q165+Q164-Q163,Q165+7+Q163-Q165),Q165+7+Q162-Q165))</f>
        <v>#N/A</v>
      </c>
      <c r="R166" s="63" t="e">
        <f aca="false">Q166</f>
        <v>#N/A</v>
      </c>
      <c r="S166" s="64" t="str">
        <f aca="false">IFERROR(IF(_xlfn.IFNA(LOOKUP(Q166,Q$13:Q$60,$A$13:$A$60)="",ISERROR(LOOKUP(Q166,Q$13:Q$60,$A$13:$A$60)="")),_xlfn.IFS(WEEKDAY(R166,2)=LOOKUP(R$5,$AI$3:$AI$14,$AH$3:$AH$14),S$5,WEEKDAY(R166,2)=LOOKUP(R$6,$AI$3:$AI$14,$AH$3:$AH$14),S$6,WEEKDAY(R166,2)=LOOKUP(R$7,$AI$3:$AI$14,$AH$3:$AH$14),S$7,WEEKDAY(R166,2)=LOOKUP(R$8,$AI$3:$AI$14,$AH$3:$AH$14),S$8),LOOKUP(Q166,Q$13:Q$60,$A$13:$A$60)),"")</f>
        <v/>
      </c>
      <c r="T166" s="59" t="e">
        <f aca="false">IF(T165&gt;$F$1," ",IF(ISBLANK(U$8),IF(ISBLANK(U$7),T165+T164-T163,T165+7+T163-T165),T165+7+T162-T165))</f>
        <v>#N/A</v>
      </c>
      <c r="U166" s="60" t="e">
        <f aca="false">T166</f>
        <v>#N/A</v>
      </c>
      <c r="V166" s="61" t="str">
        <f aca="false">IFERROR(IF(_xlfn.IFNA(LOOKUP(T166,T$13:T$60,$A$13:$A$60)="",ISERROR(LOOKUP(T166,T$13:T$60,$A$13:$A$60)="")),_xlfn.IFS(WEEKDAY(U166,2)=LOOKUP(U$5,$W$3:$W$14,$V$3:$V$14),V$5,WEEKDAY(U166,2)=LOOKUP(U$6,$W$3:$W$14,$V$3:$V$14),V$6,WEEKDAY(U166,2)=LOOKUP(U$7,$W$3:$W$14,$V$3:$V$14),V$7,WEEKDAY(U166,2)=LOOKUP(U$8,$W$3:$W$14,$V$3:$V$14),V$8),LOOKUP(T166,T$13:T$60,$A$13:$A$60)),"")</f>
        <v/>
      </c>
      <c r="W166" s="62" t="e">
        <f aca="false">IF(W165&gt;$F$1," ",IF(ISBLANK(X$8),IF(ISBLANK(X$7),W165+W164-W163,W165+7+W163-W165),W165+7+W162-W165))</f>
        <v>#N/A</v>
      </c>
      <c r="X166" s="63" t="e">
        <f aca="false">W166</f>
        <v>#N/A</v>
      </c>
      <c r="Y166" s="64" t="str">
        <f aca="false">IFERROR(IF(_xlfn.IFNA(LOOKUP(W166,W$13:W$60,$A$13:$A$60)="",ISERROR(LOOKUP(W166,W$13:W$60,$A$13:$A$60)="")),_xlfn.IFS(WEEKDAY(X166,2)=LOOKUP(X$5,$W$3:$W$14,$V$3:$V$14),Y$5,WEEKDAY(X166,2)=LOOKUP(X$6,$W$3:$W$14,$V$3:$V$14),Y$6,WEEKDAY(X166,2)=LOOKUP(X$7,$W$3:$W$14,$V$3:$V$14),Y$7,WEEKDAY(X166,2)=LOOKUP(X$8,$W$3:$W$14,$V$3:$V$14),Y$8),LOOKUP(W166,W$13:W$60,$A$13:$A$60)),"")</f>
        <v/>
      </c>
      <c r="Z166" s="59" t="e">
        <f aca="false">IF(Z165&gt;$F$1," ",IF(ISBLANK(AA$8),IF(ISBLANK(AA$7),Z165+Z164-Z163,Z165+7+Z163-Z165),Z165+7+Z162-Z165))</f>
        <v>#N/A</v>
      </c>
      <c r="AA166" s="60" t="e">
        <f aca="false">Z166</f>
        <v>#N/A</v>
      </c>
      <c r="AB166" s="61" t="str">
        <f aca="false">IFERROR(IF(_xlfn.IFNA(LOOKUP(Z166,Z$13:Z$60,$A$13:$A$60)="",ISERROR(LOOKUP(Z166,Z$13:Z$60,$A$13:$A$60)="")),_xlfn.IFS(WEEKDAY(AA166,2)=LOOKUP(AA$5,$W$3:$W$14,$V$3:$V$14),AB$5,WEEKDAY(AA166,2)=LOOKUP(AA$6,$W$3:$W$14,$V$3:$V$14),AB$6,WEEKDAY(AA166,2)=LOOKUP(AA$7,$W$3:$W$14,$V$3:$V$14),AB$7,WEEKDAY(AA166,2)=LOOKUP(AA$8,$W$3:$W$14,$V$3:$V$14),AB$8),LOOKUP(Z166,Z$13:Z$60,$A$13:$A$60)),"")</f>
        <v/>
      </c>
      <c r="AC166" s="62" t="e">
        <f aca="false">IF(AC165&gt;$F$1," ",IF(ISBLANK(AD$8),IF(ISBLANK(AD$7),AC165+AC164-AC163,AC165+7+AC163-AC165),AC165+7+AC162-AC165))</f>
        <v>#N/A</v>
      </c>
      <c r="AD166" s="63" t="e">
        <f aca="false">AC166</f>
        <v>#N/A</v>
      </c>
      <c r="AE166" s="64" t="str">
        <f aca="false">IFERROR(IF(_xlfn.IFNA(LOOKUP(AC166,AC$13:AC$60,$A$13:$A$60)="",ISERROR(LOOKUP(AC166,AC$13:AC$60,$A$13:$A$60)="")),_xlfn.IFS(WEEKDAY(AD166,2)=LOOKUP(AD$5,$W$3:$W$14,$V$3:$V$14),AE$5,WEEKDAY(AD166,2)=LOOKUP(AD$6,$W$3:$W$14,$V$3:$V$14),AE$6,WEEKDAY(AD166,2)=LOOKUP(AD$7,$W$3:$W$14,$V$3:$V$14),AE$7,WEEKDAY(AD166,2)=LOOKUP(AD$8,$W$3:$W$14,$V$3:$V$14),AE$8),LOOKUP(AC166,AC$13:AC$60,$A$13:$A$60)),"")</f>
        <v/>
      </c>
      <c r="AH166" s="41"/>
    </row>
    <row r="167" customFormat="false" ht="14.65" hidden="false" customHeight="false" outlineLevel="0" collapsed="false">
      <c r="B167" s="59" t="str">
        <f aca="false">IF(B166&gt;$F$1," ",IF(ISBLANK(C$8),IF(ISBLANK(C$7),B166+B165-B164,B166+7+B164-B166),B166+7+B163-B166))</f>
        <v> </v>
      </c>
      <c r="C167" s="60" t="str">
        <f aca="false">B167</f>
        <v> </v>
      </c>
      <c r="D167" s="61" t="str">
        <f aca="false">IFERROR(IF(_xlfn.IFNA(LOOKUP(B167,B$13:B$60,$A$13:$A$60)="",ISERROR(LOOKUP(B167,B$13:B$60,$A$13:$A$60)="")),_xlfn.IFS(WEEKDAY(C167,2)=LOOKUP(C$5,$AI$3:$AI$14,$AH$3:$AH$14),D$5,WEEKDAY(C167,2)=LOOKUP(C$6,$AI$3:$AI$14,$AH$3:$AH$14),D$6,WEEKDAY(C167,2)=LOOKUP(C$7,$AI$3:$AI$14,$AH$3:$AH$14),D$7,WEEKDAY(C167,2)=LOOKUP(C$8,$AI$3:$AI$14,$AH$3:$AH$14),D$8),LOOKUP(B167,B$13:B$60,$A$13:$A$60)),"")</f>
        <v/>
      </c>
      <c r="E167" s="62" t="e">
        <f aca="false">IF(E166&gt;$F$1," ",IF(ISBLANK(F$8),IF(ISBLANK(F$7),E166+E165-E164,E166+7+E164-E166),E166+7+E163-E166))</f>
        <v>#N/A</v>
      </c>
      <c r="F167" s="63" t="e">
        <f aca="false">E167</f>
        <v>#N/A</v>
      </c>
      <c r="G167" s="64" t="str">
        <f aca="false">IFERROR(IF(_xlfn.IFNA(LOOKUP(E167,E$13:E$60,$A$13:$A$60)="",ISERROR(LOOKUP(E167,E$13:E$60,$A$13:$A$60)="")),_xlfn.IFS(WEEKDAY(F167,2)=LOOKUP(F$5,$AI$3:$AI$14,$AH$3:$AH$14),G$5,WEEKDAY(F167,2)=LOOKUP(F$6,$AI$3:$AI$14,$AH$3:$AH$14),G$6,WEEKDAY(F167,2)=LOOKUP(F$7,$AI$3:$AI$14,$AH$3:$AH$14),G$7,WEEKDAY(F167,2)=LOOKUP(F$8,$AI$3:$AI$14,$AH$3:$AH$14),G$8),LOOKUP(E167,E$13:E$60,$A$13:$A$60)),"")</f>
        <v/>
      </c>
      <c r="H167" s="59" t="e">
        <f aca="false">IF(H166&gt;$F$1," ",IF(ISBLANK(I$8),IF(ISBLANK(I$7),H166+H165-H164,H166+7+H164-H166),H166+7+H163-H166))</f>
        <v>#N/A</v>
      </c>
      <c r="I167" s="60" t="e">
        <f aca="false">H167</f>
        <v>#N/A</v>
      </c>
      <c r="J167" s="61" t="str">
        <f aca="false">IFERROR(IF(_xlfn.IFNA(LOOKUP(H167,H$13:H$60,$A$13:$A$60)="",ISERROR(LOOKUP(H167,H$13:H$60,$A$13:$A$60)="")),_xlfn.IFS(WEEKDAY(I167,2)=LOOKUP(I$5,$AI$3:$AI$14,$AH$3:$AH$14),J$5,WEEKDAY(I167,2)=LOOKUP(I$6,$AI$3:$AI$14,$AH$3:$AH$14),J$6,WEEKDAY(I167,2)=LOOKUP(I$7,$AI$3:$AI$14,$AH$3:$AH$14),J$7,WEEKDAY(I167,2)=LOOKUP(I$8,$AI$3:$AI$14,$AH$3:$AH$14),J$8),LOOKUP(H167,H$13:H$60,$A$13:$A$60)),"")</f>
        <v/>
      </c>
      <c r="K167" s="62" t="e">
        <f aca="false">IF(K166&gt;$F$1," ",IF(ISBLANK(L$8),IF(ISBLANK(L$7),K166+K165-K164,K166+7+K164-K166),K166+7+K163-K166))</f>
        <v>#N/A</v>
      </c>
      <c r="L167" s="63" t="e">
        <f aca="false">K167</f>
        <v>#N/A</v>
      </c>
      <c r="M167" s="64" t="str">
        <f aca="false">IFERROR(IF(_xlfn.IFNA(LOOKUP(K167,K$13:K$60,$A$13:$A$60)="",ISERROR(LOOKUP(K167,K$13:K$60,$A$13:$A$60)="")),_xlfn.IFS(WEEKDAY(L167,2)=LOOKUP(L$5,$AI$3:$AI$14,$AH$3:$AH$14),M$5,WEEKDAY(L167,2)=LOOKUP(L$6,$AI$3:$AI$14,$AH$3:$AH$14),M$6,WEEKDAY(L167,2)=LOOKUP(L$7,$AI$3:$AI$14,$AH$3:$AH$14),M$7,WEEKDAY(L167,2)=LOOKUP(L$8,$AI$3:$AI$14,$AH$3:$AH$14),M$8),LOOKUP(K167,K$13:K$60,$A$13:$A$60)),"")</f>
        <v/>
      </c>
      <c r="N167" s="59" t="e">
        <f aca="false">IF(N166&gt;$F$1," ",IF(ISBLANK(O$8),IF(ISBLANK(O$7),N166+N165-N164,N166+7+N164-N166),N166+7+N163-N166))</f>
        <v>#N/A</v>
      </c>
      <c r="O167" s="60" t="e">
        <f aca="false">N167</f>
        <v>#N/A</v>
      </c>
      <c r="P167" s="61" t="str">
        <f aca="false">IFERROR(IF(_xlfn.IFNA(LOOKUP(N167,N$13:N$60,$A$13:$A$60)="",ISERROR(LOOKUP(N167,N$13:N$60,$A$13:$A$60)="")),_xlfn.IFS(WEEKDAY(O167,2)=LOOKUP(O$5,$AI$3:$AI$14,$AH$3:$AH$14),P$5,WEEKDAY(O167,2)=LOOKUP(O$6,$AI$3:$AI$14,$AH$3:$AH$14),P$6,WEEKDAY(O167,2)=LOOKUP(O$7,$AI$3:$AI$14,$AH$3:$AH$14),P$7,WEEKDAY(O167,2)=LOOKUP(O$8,$AI$3:$AI$14,$AH$3:$AH$14),P$8),LOOKUP(N167,N$13:N$60,$A$13:$A$60)),"")</f>
        <v/>
      </c>
      <c r="Q167" s="62" t="e">
        <f aca="false">IF(Q166&gt;$F$1," ",IF(ISBLANK(R$8),IF(ISBLANK(R$7),Q166+Q165-Q164,Q166+7+Q164-Q166),Q166+7+Q163-Q166))</f>
        <v>#N/A</v>
      </c>
      <c r="R167" s="63" t="e">
        <f aca="false">Q167</f>
        <v>#N/A</v>
      </c>
      <c r="S167" s="64" t="str">
        <f aca="false">IFERROR(IF(_xlfn.IFNA(LOOKUP(Q167,Q$13:Q$60,$A$13:$A$60)="",ISERROR(LOOKUP(Q167,Q$13:Q$60,$A$13:$A$60)="")),_xlfn.IFS(WEEKDAY(R167,2)=LOOKUP(R$5,$AI$3:$AI$14,$AH$3:$AH$14),S$5,WEEKDAY(R167,2)=LOOKUP(R$6,$AI$3:$AI$14,$AH$3:$AH$14),S$6,WEEKDAY(R167,2)=LOOKUP(R$7,$AI$3:$AI$14,$AH$3:$AH$14),S$7,WEEKDAY(R167,2)=LOOKUP(R$8,$AI$3:$AI$14,$AH$3:$AH$14),S$8),LOOKUP(Q167,Q$13:Q$60,$A$13:$A$60)),"")</f>
        <v/>
      </c>
      <c r="T167" s="59" t="e">
        <f aca="false">IF(T166&gt;$F$1," ",IF(ISBLANK(U$8),IF(ISBLANK(U$7),T166+T165-T164,T166+7+T164-T166),T166+7+T163-T166))</f>
        <v>#N/A</v>
      </c>
      <c r="U167" s="60" t="e">
        <f aca="false">T167</f>
        <v>#N/A</v>
      </c>
      <c r="V167" s="61" t="str">
        <f aca="false">IFERROR(IF(_xlfn.IFNA(LOOKUP(T167,T$13:T$60,$A$13:$A$60)="",ISERROR(LOOKUP(T167,T$13:T$60,$A$13:$A$60)="")),_xlfn.IFS(WEEKDAY(U167,2)=LOOKUP(U$5,$W$3:$W$14,$V$3:$V$14),V$5,WEEKDAY(U167,2)=LOOKUP(U$6,$W$3:$W$14,$V$3:$V$14),V$6,WEEKDAY(U167,2)=LOOKUP(U$7,$W$3:$W$14,$V$3:$V$14),V$7,WEEKDAY(U167,2)=LOOKUP(U$8,$W$3:$W$14,$V$3:$V$14),V$8),LOOKUP(T167,T$13:T$60,$A$13:$A$60)),"")</f>
        <v/>
      </c>
      <c r="W167" s="62" t="e">
        <f aca="false">IF(W166&gt;$F$1," ",IF(ISBLANK(X$8),IF(ISBLANK(X$7),W166+W165-W164,W166+7+W164-W166),W166+7+W163-W166))</f>
        <v>#N/A</v>
      </c>
      <c r="X167" s="63" t="e">
        <f aca="false">W167</f>
        <v>#N/A</v>
      </c>
      <c r="Y167" s="64" t="str">
        <f aca="false">IFERROR(IF(_xlfn.IFNA(LOOKUP(W167,W$13:W$60,$A$13:$A$60)="",ISERROR(LOOKUP(W167,W$13:W$60,$A$13:$A$60)="")),_xlfn.IFS(WEEKDAY(X167,2)=LOOKUP(X$5,$W$3:$W$14,$V$3:$V$14),Y$5,WEEKDAY(X167,2)=LOOKUP(X$6,$W$3:$W$14,$V$3:$V$14),Y$6,WEEKDAY(X167,2)=LOOKUP(X$7,$W$3:$W$14,$V$3:$V$14),Y$7,WEEKDAY(X167,2)=LOOKUP(X$8,$W$3:$W$14,$V$3:$V$14),Y$8),LOOKUP(W167,W$13:W$60,$A$13:$A$60)),"")</f>
        <v/>
      </c>
      <c r="Z167" s="59" t="e">
        <f aca="false">IF(Z166&gt;$F$1," ",IF(ISBLANK(AA$8),IF(ISBLANK(AA$7),Z166+Z165-Z164,Z166+7+Z164-Z166),Z166+7+Z163-Z166))</f>
        <v>#N/A</v>
      </c>
      <c r="AA167" s="60" t="e">
        <f aca="false">Z167</f>
        <v>#N/A</v>
      </c>
      <c r="AB167" s="61" t="str">
        <f aca="false">IFERROR(IF(_xlfn.IFNA(LOOKUP(Z167,Z$13:Z$60,$A$13:$A$60)="",ISERROR(LOOKUP(Z167,Z$13:Z$60,$A$13:$A$60)="")),_xlfn.IFS(WEEKDAY(AA167,2)=LOOKUP(AA$5,$W$3:$W$14,$V$3:$V$14),AB$5,WEEKDAY(AA167,2)=LOOKUP(AA$6,$W$3:$W$14,$V$3:$V$14),AB$6,WEEKDAY(AA167,2)=LOOKUP(AA$7,$W$3:$W$14,$V$3:$V$14),AB$7,WEEKDAY(AA167,2)=LOOKUP(AA$8,$W$3:$W$14,$V$3:$V$14),AB$8),LOOKUP(Z167,Z$13:Z$60,$A$13:$A$60)),"")</f>
        <v/>
      </c>
      <c r="AC167" s="62" t="e">
        <f aca="false">IF(AC166&gt;$F$1," ",IF(ISBLANK(AD$8),IF(ISBLANK(AD$7),AC166+AC165-AC164,AC166+7+AC164-AC166),AC166+7+AC163-AC166))</f>
        <v>#N/A</v>
      </c>
      <c r="AD167" s="63" t="e">
        <f aca="false">AC167</f>
        <v>#N/A</v>
      </c>
      <c r="AE167" s="64" t="str">
        <f aca="false">IFERROR(IF(_xlfn.IFNA(LOOKUP(AC167,AC$13:AC$60,$A$13:$A$60)="",ISERROR(LOOKUP(AC167,AC$13:AC$60,$A$13:$A$60)="")),_xlfn.IFS(WEEKDAY(AD167,2)=LOOKUP(AD$5,$W$3:$W$14,$V$3:$V$14),AE$5,WEEKDAY(AD167,2)=LOOKUP(AD$6,$W$3:$W$14,$V$3:$V$14),AE$6,WEEKDAY(AD167,2)=LOOKUP(AD$7,$W$3:$W$14,$V$3:$V$14),AE$7,WEEKDAY(AD167,2)=LOOKUP(AD$8,$W$3:$W$14,$V$3:$V$14),AE$8),LOOKUP(AC167,AC$13:AC$60,$A$13:$A$60)),"")</f>
        <v/>
      </c>
      <c r="AH167" s="41"/>
    </row>
    <row r="168" customFormat="false" ht="14.65" hidden="false" customHeight="false" outlineLevel="0" collapsed="false">
      <c r="B168" s="59" t="str">
        <f aca="false">IF(B167&gt;$F$1," ",IF(ISBLANK(C$8),IF(ISBLANK(C$7),B167+B166-B165,B167+7+B165-B167),B167+7+B164-B167))</f>
        <v> </v>
      </c>
      <c r="C168" s="60" t="str">
        <f aca="false">B168</f>
        <v> </v>
      </c>
      <c r="D168" s="61" t="str">
        <f aca="false">IFERROR(IF(_xlfn.IFNA(LOOKUP(B168,B$13:B$60,$A$13:$A$60)="",ISERROR(LOOKUP(B168,B$13:B$60,$A$13:$A$60)="")),_xlfn.IFS(WEEKDAY(C168,2)=LOOKUP(C$5,$AI$3:$AI$14,$AH$3:$AH$14),D$5,WEEKDAY(C168,2)=LOOKUP(C$6,$AI$3:$AI$14,$AH$3:$AH$14),D$6,WEEKDAY(C168,2)=LOOKUP(C$7,$AI$3:$AI$14,$AH$3:$AH$14),D$7,WEEKDAY(C168,2)=LOOKUP(C$8,$AI$3:$AI$14,$AH$3:$AH$14),D$8),LOOKUP(B168,B$13:B$60,$A$13:$A$60)),"")</f>
        <v/>
      </c>
      <c r="E168" s="62" t="e">
        <f aca="false">IF(E167&gt;$F$1," ",IF(ISBLANK(F$8),IF(ISBLANK(F$7),E167+E166-E165,E167+7+E165-E167),E167+7+E164-E167))</f>
        <v>#N/A</v>
      </c>
      <c r="F168" s="63" t="e">
        <f aca="false">E168</f>
        <v>#N/A</v>
      </c>
      <c r="G168" s="64" t="str">
        <f aca="false">IFERROR(IF(_xlfn.IFNA(LOOKUP(E168,E$13:E$60,$A$13:$A$60)="",ISERROR(LOOKUP(E168,E$13:E$60,$A$13:$A$60)="")),_xlfn.IFS(WEEKDAY(F168,2)=LOOKUP(F$5,$AI$3:$AI$14,$AH$3:$AH$14),G$5,WEEKDAY(F168,2)=LOOKUP(F$6,$AI$3:$AI$14,$AH$3:$AH$14),G$6,WEEKDAY(F168,2)=LOOKUP(F$7,$AI$3:$AI$14,$AH$3:$AH$14),G$7,WEEKDAY(F168,2)=LOOKUP(F$8,$AI$3:$AI$14,$AH$3:$AH$14),G$8),LOOKUP(E168,E$13:E$60,$A$13:$A$60)),"")</f>
        <v/>
      </c>
      <c r="H168" s="59" t="e">
        <f aca="false">IF(H167&gt;$F$1," ",IF(ISBLANK(I$8),IF(ISBLANK(I$7),H167+H166-H165,H167+7+H165-H167),H167+7+H164-H167))</f>
        <v>#N/A</v>
      </c>
      <c r="I168" s="60" t="e">
        <f aca="false">H168</f>
        <v>#N/A</v>
      </c>
      <c r="J168" s="61" t="str">
        <f aca="false">IFERROR(IF(_xlfn.IFNA(LOOKUP(H168,H$13:H$60,$A$13:$A$60)="",ISERROR(LOOKUP(H168,H$13:H$60,$A$13:$A$60)="")),_xlfn.IFS(WEEKDAY(I168,2)=LOOKUP(I$5,$AI$3:$AI$14,$AH$3:$AH$14),J$5,WEEKDAY(I168,2)=LOOKUP(I$6,$AI$3:$AI$14,$AH$3:$AH$14),J$6,WEEKDAY(I168,2)=LOOKUP(I$7,$AI$3:$AI$14,$AH$3:$AH$14),J$7,WEEKDAY(I168,2)=LOOKUP(I$8,$AI$3:$AI$14,$AH$3:$AH$14),J$8),LOOKUP(H168,H$13:H$60,$A$13:$A$60)),"")</f>
        <v/>
      </c>
      <c r="K168" s="62" t="e">
        <f aca="false">IF(K167&gt;$F$1," ",IF(ISBLANK(L$8),IF(ISBLANK(L$7),K167+K166-K165,K167+7+K165-K167),K167+7+K164-K167))</f>
        <v>#N/A</v>
      </c>
      <c r="L168" s="63" t="e">
        <f aca="false">K168</f>
        <v>#N/A</v>
      </c>
      <c r="M168" s="64" t="str">
        <f aca="false">IFERROR(IF(_xlfn.IFNA(LOOKUP(K168,K$13:K$60,$A$13:$A$60)="",ISERROR(LOOKUP(K168,K$13:K$60,$A$13:$A$60)="")),_xlfn.IFS(WEEKDAY(L168,2)=LOOKUP(L$5,$AI$3:$AI$14,$AH$3:$AH$14),M$5,WEEKDAY(L168,2)=LOOKUP(L$6,$AI$3:$AI$14,$AH$3:$AH$14),M$6,WEEKDAY(L168,2)=LOOKUP(L$7,$AI$3:$AI$14,$AH$3:$AH$14),M$7,WEEKDAY(L168,2)=LOOKUP(L$8,$AI$3:$AI$14,$AH$3:$AH$14),M$8),LOOKUP(K168,K$13:K$60,$A$13:$A$60)),"")</f>
        <v/>
      </c>
      <c r="N168" s="59" t="e">
        <f aca="false">IF(N167&gt;$F$1," ",IF(ISBLANK(O$8),IF(ISBLANK(O$7),N167+N166-N165,N167+7+N165-N167),N167+7+N164-N167))</f>
        <v>#N/A</v>
      </c>
      <c r="O168" s="60" t="e">
        <f aca="false">N168</f>
        <v>#N/A</v>
      </c>
      <c r="P168" s="61" t="str">
        <f aca="false">IFERROR(IF(_xlfn.IFNA(LOOKUP(N168,N$13:N$60,$A$13:$A$60)="",ISERROR(LOOKUP(N168,N$13:N$60,$A$13:$A$60)="")),_xlfn.IFS(WEEKDAY(O168,2)=LOOKUP(O$5,$AI$3:$AI$14,$AH$3:$AH$14),P$5,WEEKDAY(O168,2)=LOOKUP(O$6,$AI$3:$AI$14,$AH$3:$AH$14),P$6,WEEKDAY(O168,2)=LOOKUP(O$7,$AI$3:$AI$14,$AH$3:$AH$14),P$7,WEEKDAY(O168,2)=LOOKUP(O$8,$AI$3:$AI$14,$AH$3:$AH$14),P$8),LOOKUP(N168,N$13:N$60,$A$13:$A$60)),"")</f>
        <v/>
      </c>
      <c r="Q168" s="62" t="e">
        <f aca="false">IF(Q167&gt;$F$1," ",IF(ISBLANK(R$8),IF(ISBLANK(R$7),Q167+Q166-Q165,Q167+7+Q165-Q167),Q167+7+Q164-Q167))</f>
        <v>#N/A</v>
      </c>
      <c r="R168" s="63" t="e">
        <f aca="false">Q168</f>
        <v>#N/A</v>
      </c>
      <c r="S168" s="64" t="str">
        <f aca="false">IFERROR(IF(_xlfn.IFNA(LOOKUP(Q168,Q$13:Q$60,$A$13:$A$60)="",ISERROR(LOOKUP(Q168,Q$13:Q$60,$A$13:$A$60)="")),_xlfn.IFS(WEEKDAY(R168,2)=LOOKUP(R$5,$AI$3:$AI$14,$AH$3:$AH$14),S$5,WEEKDAY(R168,2)=LOOKUP(R$6,$AI$3:$AI$14,$AH$3:$AH$14),S$6,WEEKDAY(R168,2)=LOOKUP(R$7,$AI$3:$AI$14,$AH$3:$AH$14),S$7,WEEKDAY(R168,2)=LOOKUP(R$8,$AI$3:$AI$14,$AH$3:$AH$14),S$8),LOOKUP(Q168,Q$13:Q$60,$A$13:$A$60)),"")</f>
        <v/>
      </c>
      <c r="T168" s="59" t="e">
        <f aca="false">IF(T167&gt;$F$1," ",IF(ISBLANK(U$8),IF(ISBLANK(U$7),T167+T166-T165,T167+7+T165-T167),T167+7+T164-T167))</f>
        <v>#N/A</v>
      </c>
      <c r="U168" s="60" t="e">
        <f aca="false">T168</f>
        <v>#N/A</v>
      </c>
      <c r="V168" s="61" t="str">
        <f aca="false">IFERROR(IF(_xlfn.IFNA(LOOKUP(T168,T$13:T$60,$A$13:$A$60)="",ISERROR(LOOKUP(T168,T$13:T$60,$A$13:$A$60)="")),_xlfn.IFS(WEEKDAY(U168,2)=LOOKUP(U$5,$W$3:$W$14,$V$3:$V$14),V$5,WEEKDAY(U168,2)=LOOKUP(U$6,$W$3:$W$14,$V$3:$V$14),V$6,WEEKDAY(U168,2)=LOOKUP(U$7,$W$3:$W$14,$V$3:$V$14),V$7,WEEKDAY(U168,2)=LOOKUP(U$8,$W$3:$W$14,$V$3:$V$14),V$8),LOOKUP(T168,T$13:T$60,$A$13:$A$60)),"")</f>
        <v/>
      </c>
      <c r="W168" s="62" t="e">
        <f aca="false">IF(W167&gt;$F$1," ",IF(ISBLANK(X$8),IF(ISBLANK(X$7),W167+W166-W165,W167+7+W165-W167),W167+7+W164-W167))</f>
        <v>#N/A</v>
      </c>
      <c r="X168" s="63" t="e">
        <f aca="false">W168</f>
        <v>#N/A</v>
      </c>
      <c r="Y168" s="64" t="str">
        <f aca="false">IFERROR(IF(_xlfn.IFNA(LOOKUP(W168,W$13:W$60,$A$13:$A$60)="",ISERROR(LOOKUP(W168,W$13:W$60,$A$13:$A$60)="")),_xlfn.IFS(WEEKDAY(X168,2)=LOOKUP(X$5,$W$3:$W$14,$V$3:$V$14),Y$5,WEEKDAY(X168,2)=LOOKUP(X$6,$W$3:$W$14,$V$3:$V$14),Y$6,WEEKDAY(X168,2)=LOOKUP(X$7,$W$3:$W$14,$V$3:$V$14),Y$7,WEEKDAY(X168,2)=LOOKUP(X$8,$W$3:$W$14,$V$3:$V$14),Y$8),LOOKUP(W168,W$13:W$60,$A$13:$A$60)),"")</f>
        <v/>
      </c>
      <c r="Z168" s="59" t="e">
        <f aca="false">IF(Z167&gt;$F$1," ",IF(ISBLANK(AA$8),IF(ISBLANK(AA$7),Z167+Z166-Z165,Z167+7+Z165-Z167),Z167+7+Z164-Z167))</f>
        <v>#N/A</v>
      </c>
      <c r="AA168" s="60" t="e">
        <f aca="false">Z168</f>
        <v>#N/A</v>
      </c>
      <c r="AB168" s="61" t="str">
        <f aca="false">IFERROR(IF(_xlfn.IFNA(LOOKUP(Z168,Z$13:Z$60,$A$13:$A$60)="",ISERROR(LOOKUP(Z168,Z$13:Z$60,$A$13:$A$60)="")),_xlfn.IFS(WEEKDAY(AA168,2)=LOOKUP(AA$5,$W$3:$W$14,$V$3:$V$14),AB$5,WEEKDAY(AA168,2)=LOOKUP(AA$6,$W$3:$W$14,$V$3:$V$14),AB$6,WEEKDAY(AA168,2)=LOOKUP(AA$7,$W$3:$W$14,$V$3:$V$14),AB$7,WEEKDAY(AA168,2)=LOOKUP(AA$8,$W$3:$W$14,$V$3:$V$14),AB$8),LOOKUP(Z168,Z$13:Z$60,$A$13:$A$60)),"")</f>
        <v/>
      </c>
      <c r="AC168" s="62" t="e">
        <f aca="false">IF(AC167&gt;$F$1," ",IF(ISBLANK(AD$8),IF(ISBLANK(AD$7),AC167+AC166-AC165,AC167+7+AC165-AC167),AC167+7+AC164-AC167))</f>
        <v>#N/A</v>
      </c>
      <c r="AD168" s="63" t="e">
        <f aca="false">AC168</f>
        <v>#N/A</v>
      </c>
      <c r="AE168" s="64" t="str">
        <f aca="false">IFERROR(IF(_xlfn.IFNA(LOOKUP(AC168,AC$13:AC$60,$A$13:$A$60)="",ISERROR(LOOKUP(AC168,AC$13:AC$60,$A$13:$A$60)="")),_xlfn.IFS(WEEKDAY(AD168,2)=LOOKUP(AD$5,$W$3:$W$14,$V$3:$V$14),AE$5,WEEKDAY(AD168,2)=LOOKUP(AD$6,$W$3:$W$14,$V$3:$V$14),AE$6,WEEKDAY(AD168,2)=LOOKUP(AD$7,$W$3:$W$14,$V$3:$V$14),AE$7,WEEKDAY(AD168,2)=LOOKUP(AD$8,$W$3:$W$14,$V$3:$V$14),AE$8),LOOKUP(AC168,AC$13:AC$60,$A$13:$A$60)),"")</f>
        <v/>
      </c>
      <c r="AH168" s="41"/>
    </row>
    <row r="169" customFormat="false" ht="14.65" hidden="false" customHeight="false" outlineLevel="0" collapsed="false">
      <c r="B169" s="59" t="str">
        <f aca="false">IF(B168&gt;$F$1," ",IF(ISBLANK(C$8),IF(ISBLANK(C$7),B168+B167-B166,B168+7+B166-B168),B168+7+B165-B168))</f>
        <v> </v>
      </c>
      <c r="C169" s="60" t="str">
        <f aca="false">B169</f>
        <v> </v>
      </c>
      <c r="D169" s="61" t="str">
        <f aca="false">IFERROR(IF(_xlfn.IFNA(LOOKUP(B169,B$13:B$60,$A$13:$A$60)="",ISERROR(LOOKUP(B169,B$13:B$60,$A$13:$A$60)="")),_xlfn.IFS(WEEKDAY(C169,2)=LOOKUP(C$5,$AI$3:$AI$14,$AH$3:$AH$14),D$5,WEEKDAY(C169,2)=LOOKUP(C$6,$AI$3:$AI$14,$AH$3:$AH$14),D$6,WEEKDAY(C169,2)=LOOKUP(C$7,$AI$3:$AI$14,$AH$3:$AH$14),D$7,WEEKDAY(C169,2)=LOOKUP(C$8,$AI$3:$AI$14,$AH$3:$AH$14),D$8),LOOKUP(B169,B$13:B$60,$A$13:$A$60)),"")</f>
        <v/>
      </c>
      <c r="E169" s="62" t="e">
        <f aca="false">IF(E168&gt;$F$1," ",IF(ISBLANK(F$8),IF(ISBLANK(F$7),E168+E167-E166,E168+7+E166-E168),E168+7+E165-E168))</f>
        <v>#N/A</v>
      </c>
      <c r="F169" s="63" t="e">
        <f aca="false">E169</f>
        <v>#N/A</v>
      </c>
      <c r="G169" s="64" t="str">
        <f aca="false">IFERROR(IF(_xlfn.IFNA(LOOKUP(E169,E$13:E$60,$A$13:$A$60)="",ISERROR(LOOKUP(E169,E$13:E$60,$A$13:$A$60)="")),_xlfn.IFS(WEEKDAY(F169,2)=LOOKUP(F$5,$AI$3:$AI$14,$AH$3:$AH$14),G$5,WEEKDAY(F169,2)=LOOKUP(F$6,$AI$3:$AI$14,$AH$3:$AH$14),G$6,WEEKDAY(F169,2)=LOOKUP(F$7,$AI$3:$AI$14,$AH$3:$AH$14),G$7,WEEKDAY(F169,2)=LOOKUP(F$8,$AI$3:$AI$14,$AH$3:$AH$14),G$8),LOOKUP(E169,E$13:E$60,$A$13:$A$60)),"")</f>
        <v/>
      </c>
      <c r="H169" s="59" t="e">
        <f aca="false">IF(H168&gt;$F$1," ",IF(ISBLANK(I$8),IF(ISBLANK(I$7),H168+H167-H166,H168+7+H166-H168),H168+7+H165-H168))</f>
        <v>#N/A</v>
      </c>
      <c r="I169" s="60" t="e">
        <f aca="false">H169</f>
        <v>#N/A</v>
      </c>
      <c r="J169" s="61" t="str">
        <f aca="false">IFERROR(IF(_xlfn.IFNA(LOOKUP(H169,H$13:H$60,$A$13:$A$60)="",ISERROR(LOOKUP(H169,H$13:H$60,$A$13:$A$60)="")),_xlfn.IFS(WEEKDAY(I169,2)=LOOKUP(I$5,$AI$3:$AI$14,$AH$3:$AH$14),J$5,WEEKDAY(I169,2)=LOOKUP(I$6,$AI$3:$AI$14,$AH$3:$AH$14),J$6,WEEKDAY(I169,2)=LOOKUP(I$7,$AI$3:$AI$14,$AH$3:$AH$14),J$7,WEEKDAY(I169,2)=LOOKUP(I$8,$AI$3:$AI$14,$AH$3:$AH$14),J$8),LOOKUP(H169,H$13:H$60,$A$13:$A$60)),"")</f>
        <v/>
      </c>
      <c r="K169" s="62" t="e">
        <f aca="false">IF(K168&gt;$F$1," ",IF(ISBLANK(L$8),IF(ISBLANK(L$7),K168+K167-K166,K168+7+K166-K168),K168+7+K165-K168))</f>
        <v>#N/A</v>
      </c>
      <c r="L169" s="63" t="e">
        <f aca="false">K169</f>
        <v>#N/A</v>
      </c>
      <c r="M169" s="64" t="str">
        <f aca="false">IFERROR(IF(_xlfn.IFNA(LOOKUP(K169,K$13:K$60,$A$13:$A$60)="",ISERROR(LOOKUP(K169,K$13:K$60,$A$13:$A$60)="")),_xlfn.IFS(WEEKDAY(L169,2)=LOOKUP(L$5,$AI$3:$AI$14,$AH$3:$AH$14),M$5,WEEKDAY(L169,2)=LOOKUP(L$6,$AI$3:$AI$14,$AH$3:$AH$14),M$6,WEEKDAY(L169,2)=LOOKUP(L$7,$AI$3:$AI$14,$AH$3:$AH$14),M$7,WEEKDAY(L169,2)=LOOKUP(L$8,$AI$3:$AI$14,$AH$3:$AH$14),M$8),LOOKUP(K169,K$13:K$60,$A$13:$A$60)),"")</f>
        <v/>
      </c>
      <c r="N169" s="59" t="e">
        <f aca="false">IF(N168&gt;$F$1," ",IF(ISBLANK(O$8),IF(ISBLANK(O$7),N168+N167-N166,N168+7+N166-N168),N168+7+N165-N168))</f>
        <v>#N/A</v>
      </c>
      <c r="O169" s="60" t="e">
        <f aca="false">N169</f>
        <v>#N/A</v>
      </c>
      <c r="P169" s="61" t="str">
        <f aca="false">IFERROR(IF(_xlfn.IFNA(LOOKUP(N169,N$13:N$60,$A$13:$A$60)="",ISERROR(LOOKUP(N169,N$13:N$60,$A$13:$A$60)="")),_xlfn.IFS(WEEKDAY(O169,2)=LOOKUP(O$5,$AI$3:$AI$14,$AH$3:$AH$14),P$5,WEEKDAY(O169,2)=LOOKUP(O$6,$AI$3:$AI$14,$AH$3:$AH$14),P$6,WEEKDAY(O169,2)=LOOKUP(O$7,$AI$3:$AI$14,$AH$3:$AH$14),P$7,WEEKDAY(O169,2)=LOOKUP(O$8,$AI$3:$AI$14,$AH$3:$AH$14),P$8),LOOKUP(N169,N$13:N$60,$A$13:$A$60)),"")</f>
        <v/>
      </c>
      <c r="Q169" s="62" t="e">
        <f aca="false">IF(Q168&gt;$F$1," ",IF(ISBLANK(R$8),IF(ISBLANK(R$7),Q168+Q167-Q166,Q168+7+Q166-Q168),Q168+7+Q165-Q168))</f>
        <v>#N/A</v>
      </c>
      <c r="R169" s="63" t="e">
        <f aca="false">Q169</f>
        <v>#N/A</v>
      </c>
      <c r="S169" s="64" t="str">
        <f aca="false">IFERROR(IF(_xlfn.IFNA(LOOKUP(Q169,Q$13:Q$60,$A$13:$A$60)="",ISERROR(LOOKUP(Q169,Q$13:Q$60,$A$13:$A$60)="")),_xlfn.IFS(WEEKDAY(R169,2)=LOOKUP(R$5,$AI$3:$AI$14,$AH$3:$AH$14),S$5,WEEKDAY(R169,2)=LOOKUP(R$6,$AI$3:$AI$14,$AH$3:$AH$14),S$6,WEEKDAY(R169,2)=LOOKUP(R$7,$AI$3:$AI$14,$AH$3:$AH$14),S$7,WEEKDAY(R169,2)=LOOKUP(R$8,$AI$3:$AI$14,$AH$3:$AH$14),S$8),LOOKUP(Q169,Q$13:Q$60,$A$13:$A$60)),"")</f>
        <v/>
      </c>
      <c r="T169" s="59" t="e">
        <f aca="false">IF(T168&gt;$F$1," ",IF(ISBLANK(U$8),IF(ISBLANK(U$7),T168+T167-T166,T168+7+T166-T168),T168+7+T165-T168))</f>
        <v>#N/A</v>
      </c>
      <c r="U169" s="60" t="e">
        <f aca="false">T169</f>
        <v>#N/A</v>
      </c>
      <c r="V169" s="61" t="str">
        <f aca="false">IFERROR(IF(_xlfn.IFNA(LOOKUP(T169,T$13:T$60,$A$13:$A$60)="",ISERROR(LOOKUP(T169,T$13:T$60,$A$13:$A$60)="")),_xlfn.IFS(WEEKDAY(U169,2)=LOOKUP(U$5,$W$3:$W$14,$V$3:$V$14),V$5,WEEKDAY(U169,2)=LOOKUP(U$6,$W$3:$W$14,$V$3:$V$14),V$6,WEEKDAY(U169,2)=LOOKUP(U$7,$W$3:$W$14,$V$3:$V$14),V$7,WEEKDAY(U169,2)=LOOKUP(U$8,$W$3:$W$14,$V$3:$V$14),V$8),LOOKUP(T169,T$13:T$60,$A$13:$A$60)),"")</f>
        <v/>
      </c>
      <c r="W169" s="62" t="e">
        <f aca="false">IF(W168&gt;$F$1," ",IF(ISBLANK(X$8),IF(ISBLANK(X$7),W168+W167-W166,W168+7+W166-W168),W168+7+W165-W168))</f>
        <v>#N/A</v>
      </c>
      <c r="X169" s="63" t="e">
        <f aca="false">W169</f>
        <v>#N/A</v>
      </c>
      <c r="Y169" s="64" t="str">
        <f aca="false">IFERROR(IF(_xlfn.IFNA(LOOKUP(W169,W$13:W$60,$A$13:$A$60)="",ISERROR(LOOKUP(W169,W$13:W$60,$A$13:$A$60)="")),_xlfn.IFS(WEEKDAY(X169,2)=LOOKUP(X$5,$W$3:$W$14,$V$3:$V$14),Y$5,WEEKDAY(X169,2)=LOOKUP(X$6,$W$3:$W$14,$V$3:$V$14),Y$6,WEEKDAY(X169,2)=LOOKUP(X$7,$W$3:$W$14,$V$3:$V$14),Y$7,WEEKDAY(X169,2)=LOOKUP(X$8,$W$3:$W$14,$V$3:$V$14),Y$8),LOOKUP(W169,W$13:W$60,$A$13:$A$60)),"")</f>
        <v/>
      </c>
      <c r="Z169" s="59" t="e">
        <f aca="false">IF(Z168&gt;$F$1," ",IF(ISBLANK(AA$8),IF(ISBLANK(AA$7),Z168+Z167-Z166,Z168+7+Z166-Z168),Z168+7+Z165-Z168))</f>
        <v>#N/A</v>
      </c>
      <c r="AA169" s="60" t="e">
        <f aca="false">Z169</f>
        <v>#N/A</v>
      </c>
      <c r="AB169" s="61" t="str">
        <f aca="false">IFERROR(IF(_xlfn.IFNA(LOOKUP(Z169,Z$13:Z$60,$A$13:$A$60)="",ISERROR(LOOKUP(Z169,Z$13:Z$60,$A$13:$A$60)="")),_xlfn.IFS(WEEKDAY(AA169,2)=LOOKUP(AA$5,$W$3:$W$14,$V$3:$V$14),AB$5,WEEKDAY(AA169,2)=LOOKUP(AA$6,$W$3:$W$14,$V$3:$V$14),AB$6,WEEKDAY(AA169,2)=LOOKUP(AA$7,$W$3:$W$14,$V$3:$V$14),AB$7,WEEKDAY(AA169,2)=LOOKUP(AA$8,$W$3:$W$14,$V$3:$V$14),AB$8),LOOKUP(Z169,Z$13:Z$60,$A$13:$A$60)),"")</f>
        <v/>
      </c>
      <c r="AC169" s="62" t="e">
        <f aca="false">IF(AC168&gt;$F$1," ",IF(ISBLANK(AD$8),IF(ISBLANK(AD$7),AC168+AC167-AC166,AC168+7+AC166-AC168),AC168+7+AC165-AC168))</f>
        <v>#N/A</v>
      </c>
      <c r="AD169" s="63" t="e">
        <f aca="false">AC169</f>
        <v>#N/A</v>
      </c>
      <c r="AE169" s="64" t="str">
        <f aca="false">IFERROR(IF(_xlfn.IFNA(LOOKUP(AC169,AC$13:AC$60,$A$13:$A$60)="",ISERROR(LOOKUP(AC169,AC$13:AC$60,$A$13:$A$60)="")),_xlfn.IFS(WEEKDAY(AD169,2)=LOOKUP(AD$5,$W$3:$W$14,$V$3:$V$14),AE$5,WEEKDAY(AD169,2)=LOOKUP(AD$6,$W$3:$W$14,$V$3:$V$14),AE$6,WEEKDAY(AD169,2)=LOOKUP(AD$7,$W$3:$W$14,$V$3:$V$14),AE$7,WEEKDAY(AD169,2)=LOOKUP(AD$8,$W$3:$W$14,$V$3:$V$14),AE$8),LOOKUP(AC169,AC$13:AC$60,$A$13:$A$60)),"")</f>
        <v/>
      </c>
      <c r="AH169" s="41"/>
    </row>
    <row r="170" customFormat="false" ht="14.65" hidden="false" customHeight="false" outlineLevel="0" collapsed="false">
      <c r="B170" s="59" t="str">
        <f aca="false">IF(B169&gt;$F$1," ",IF(ISBLANK(C$8),IF(ISBLANK(C$7),B169+B168-B167,B169+7+B167-B169),B169+7+B166-B169))</f>
        <v> </v>
      </c>
      <c r="C170" s="60" t="str">
        <f aca="false">B170</f>
        <v> </v>
      </c>
      <c r="D170" s="61" t="str">
        <f aca="false">IFERROR(IF(_xlfn.IFNA(LOOKUP(B170,B$13:B$60,$A$13:$A$60)="",ISERROR(LOOKUP(B170,B$13:B$60,$A$13:$A$60)="")),_xlfn.IFS(WEEKDAY(C170,2)=LOOKUP(C$5,$AI$3:$AI$14,$AH$3:$AH$14),D$5,WEEKDAY(C170,2)=LOOKUP(C$6,$AI$3:$AI$14,$AH$3:$AH$14),D$6,WEEKDAY(C170,2)=LOOKUP(C$7,$AI$3:$AI$14,$AH$3:$AH$14),D$7,WEEKDAY(C170,2)=LOOKUP(C$8,$AI$3:$AI$14,$AH$3:$AH$14),D$8),LOOKUP(B170,B$13:B$60,$A$13:$A$60)),"")</f>
        <v/>
      </c>
      <c r="E170" s="62" t="e">
        <f aca="false">IF(E169&gt;$F$1," ",IF(ISBLANK(F$8),IF(ISBLANK(F$7),E169+E168-E167,E169+7+E167-E169),E169+7+E166-E169))</f>
        <v>#N/A</v>
      </c>
      <c r="F170" s="63" t="e">
        <f aca="false">E170</f>
        <v>#N/A</v>
      </c>
      <c r="G170" s="64" t="str">
        <f aca="false">IFERROR(IF(_xlfn.IFNA(LOOKUP(E170,E$13:E$60,$A$13:$A$60)="",ISERROR(LOOKUP(E170,E$13:E$60,$A$13:$A$60)="")),_xlfn.IFS(WEEKDAY(F170,2)=LOOKUP(F$5,$AI$3:$AI$14,$AH$3:$AH$14),G$5,WEEKDAY(F170,2)=LOOKUP(F$6,$AI$3:$AI$14,$AH$3:$AH$14),G$6,WEEKDAY(F170,2)=LOOKUP(F$7,$AI$3:$AI$14,$AH$3:$AH$14),G$7,WEEKDAY(F170,2)=LOOKUP(F$8,$AI$3:$AI$14,$AH$3:$AH$14),G$8),LOOKUP(E170,E$13:E$60,$A$13:$A$60)),"")</f>
        <v/>
      </c>
      <c r="H170" s="59" t="e">
        <f aca="false">IF(H169&gt;$F$1," ",IF(ISBLANK(I$8),IF(ISBLANK(I$7),H169+H168-H167,H169+7+H167-H169),H169+7+H166-H169))</f>
        <v>#N/A</v>
      </c>
      <c r="I170" s="60" t="e">
        <f aca="false">H170</f>
        <v>#N/A</v>
      </c>
      <c r="J170" s="61" t="str">
        <f aca="false">IFERROR(IF(_xlfn.IFNA(LOOKUP(H170,H$13:H$60,$A$13:$A$60)="",ISERROR(LOOKUP(H170,H$13:H$60,$A$13:$A$60)="")),_xlfn.IFS(WEEKDAY(I170,2)=LOOKUP(I$5,$AI$3:$AI$14,$AH$3:$AH$14),J$5,WEEKDAY(I170,2)=LOOKUP(I$6,$AI$3:$AI$14,$AH$3:$AH$14),J$6,WEEKDAY(I170,2)=LOOKUP(I$7,$AI$3:$AI$14,$AH$3:$AH$14),J$7,WEEKDAY(I170,2)=LOOKUP(I$8,$AI$3:$AI$14,$AH$3:$AH$14),J$8),LOOKUP(H170,H$13:H$60,$A$13:$A$60)),"")</f>
        <v/>
      </c>
      <c r="K170" s="62" t="e">
        <f aca="false">IF(K169&gt;$F$1," ",IF(ISBLANK(L$8),IF(ISBLANK(L$7),K169+K168-K167,K169+7+K167-K169),K169+7+K166-K169))</f>
        <v>#N/A</v>
      </c>
      <c r="L170" s="63" t="e">
        <f aca="false">K170</f>
        <v>#N/A</v>
      </c>
      <c r="M170" s="64" t="str">
        <f aca="false">IFERROR(IF(_xlfn.IFNA(LOOKUP(K170,K$13:K$60,$A$13:$A$60)="",ISERROR(LOOKUP(K170,K$13:K$60,$A$13:$A$60)="")),_xlfn.IFS(WEEKDAY(L170,2)=LOOKUP(L$5,$AI$3:$AI$14,$AH$3:$AH$14),M$5,WEEKDAY(L170,2)=LOOKUP(L$6,$AI$3:$AI$14,$AH$3:$AH$14),M$6,WEEKDAY(L170,2)=LOOKUP(L$7,$AI$3:$AI$14,$AH$3:$AH$14),M$7,WEEKDAY(L170,2)=LOOKUP(L$8,$AI$3:$AI$14,$AH$3:$AH$14),M$8),LOOKUP(K170,K$13:K$60,$A$13:$A$60)),"")</f>
        <v/>
      </c>
      <c r="N170" s="59" t="e">
        <f aca="false">IF(N169&gt;$F$1," ",IF(ISBLANK(O$8),IF(ISBLANK(O$7),N169+N168-N167,N169+7+N167-N169),N169+7+N166-N169))</f>
        <v>#N/A</v>
      </c>
      <c r="O170" s="60" t="e">
        <f aca="false">N170</f>
        <v>#N/A</v>
      </c>
      <c r="P170" s="61" t="str">
        <f aca="false">IFERROR(IF(_xlfn.IFNA(LOOKUP(N170,N$13:N$60,$A$13:$A$60)="",ISERROR(LOOKUP(N170,N$13:N$60,$A$13:$A$60)="")),_xlfn.IFS(WEEKDAY(O170,2)=LOOKUP(O$5,$AI$3:$AI$14,$AH$3:$AH$14),P$5,WEEKDAY(O170,2)=LOOKUP(O$6,$AI$3:$AI$14,$AH$3:$AH$14),P$6,WEEKDAY(O170,2)=LOOKUP(O$7,$AI$3:$AI$14,$AH$3:$AH$14),P$7,WEEKDAY(O170,2)=LOOKUP(O$8,$AI$3:$AI$14,$AH$3:$AH$14),P$8),LOOKUP(N170,N$13:N$60,$A$13:$A$60)),"")</f>
        <v/>
      </c>
      <c r="Q170" s="62" t="e">
        <f aca="false">IF(Q169&gt;$F$1," ",IF(ISBLANK(R$8),IF(ISBLANK(R$7),Q169+Q168-Q167,Q169+7+Q167-Q169),Q169+7+Q166-Q169))</f>
        <v>#N/A</v>
      </c>
      <c r="R170" s="63" t="e">
        <f aca="false">Q170</f>
        <v>#N/A</v>
      </c>
      <c r="S170" s="64" t="str">
        <f aca="false">IFERROR(IF(_xlfn.IFNA(LOOKUP(Q170,Q$13:Q$60,$A$13:$A$60)="",ISERROR(LOOKUP(Q170,Q$13:Q$60,$A$13:$A$60)="")),_xlfn.IFS(WEEKDAY(R170,2)=LOOKUP(R$5,$AI$3:$AI$14,$AH$3:$AH$14),S$5,WEEKDAY(R170,2)=LOOKUP(R$6,$AI$3:$AI$14,$AH$3:$AH$14),S$6,WEEKDAY(R170,2)=LOOKUP(R$7,$AI$3:$AI$14,$AH$3:$AH$14),S$7,WEEKDAY(R170,2)=LOOKUP(R$8,$AI$3:$AI$14,$AH$3:$AH$14),S$8),LOOKUP(Q170,Q$13:Q$60,$A$13:$A$60)),"")</f>
        <v/>
      </c>
      <c r="T170" s="59" t="e">
        <f aca="false">IF(T169&gt;$F$1," ",IF(ISBLANK(U$8),IF(ISBLANK(U$7),T169+T168-T167,T169+7+T167-T169),T169+7+T166-T169))</f>
        <v>#N/A</v>
      </c>
      <c r="U170" s="60" t="e">
        <f aca="false">T170</f>
        <v>#N/A</v>
      </c>
      <c r="V170" s="61" t="str">
        <f aca="false">IFERROR(IF(_xlfn.IFNA(LOOKUP(T170,T$13:T$60,$A$13:$A$60)="",ISERROR(LOOKUP(T170,T$13:T$60,$A$13:$A$60)="")),_xlfn.IFS(WEEKDAY(U170,2)=LOOKUP(U$5,$W$3:$W$14,$V$3:$V$14),V$5,WEEKDAY(U170,2)=LOOKUP(U$6,$W$3:$W$14,$V$3:$V$14),V$6,WEEKDAY(U170,2)=LOOKUP(U$7,$W$3:$W$14,$V$3:$V$14),V$7,WEEKDAY(U170,2)=LOOKUP(U$8,$W$3:$W$14,$V$3:$V$14),V$8),LOOKUP(T170,T$13:T$60,$A$13:$A$60)),"")</f>
        <v/>
      </c>
      <c r="W170" s="62" t="e">
        <f aca="false">IF(W169&gt;$F$1," ",IF(ISBLANK(X$8),IF(ISBLANK(X$7),W169+W168-W167,W169+7+W167-W169),W169+7+W166-W169))</f>
        <v>#N/A</v>
      </c>
      <c r="X170" s="63" t="e">
        <f aca="false">W170</f>
        <v>#N/A</v>
      </c>
      <c r="Y170" s="64" t="str">
        <f aca="false">IFERROR(IF(_xlfn.IFNA(LOOKUP(W170,W$13:W$60,$A$13:$A$60)="",ISERROR(LOOKUP(W170,W$13:W$60,$A$13:$A$60)="")),_xlfn.IFS(WEEKDAY(X170,2)=LOOKUP(X$5,$W$3:$W$14,$V$3:$V$14),Y$5,WEEKDAY(X170,2)=LOOKUP(X$6,$W$3:$W$14,$V$3:$V$14),Y$6,WEEKDAY(X170,2)=LOOKUP(X$7,$W$3:$W$14,$V$3:$V$14),Y$7,WEEKDAY(X170,2)=LOOKUP(X$8,$W$3:$W$14,$V$3:$V$14),Y$8),LOOKUP(W170,W$13:W$60,$A$13:$A$60)),"")</f>
        <v/>
      </c>
      <c r="Z170" s="59" t="e">
        <f aca="false">IF(Z169&gt;$F$1," ",IF(ISBLANK(AA$8),IF(ISBLANK(AA$7),Z169+Z168-Z167,Z169+7+Z167-Z169),Z169+7+Z166-Z169))</f>
        <v>#N/A</v>
      </c>
      <c r="AA170" s="60" t="e">
        <f aca="false">Z170</f>
        <v>#N/A</v>
      </c>
      <c r="AB170" s="61" t="str">
        <f aca="false">IFERROR(IF(_xlfn.IFNA(LOOKUP(Z170,Z$13:Z$60,$A$13:$A$60)="",ISERROR(LOOKUP(Z170,Z$13:Z$60,$A$13:$A$60)="")),_xlfn.IFS(WEEKDAY(AA170,2)=LOOKUP(AA$5,$W$3:$W$14,$V$3:$V$14),AB$5,WEEKDAY(AA170,2)=LOOKUP(AA$6,$W$3:$W$14,$V$3:$V$14),AB$6,WEEKDAY(AA170,2)=LOOKUP(AA$7,$W$3:$W$14,$V$3:$V$14),AB$7,WEEKDAY(AA170,2)=LOOKUP(AA$8,$W$3:$W$14,$V$3:$V$14),AB$8),LOOKUP(Z170,Z$13:Z$60,$A$13:$A$60)),"")</f>
        <v/>
      </c>
      <c r="AC170" s="62" t="e">
        <f aca="false">IF(AC169&gt;$F$1," ",IF(ISBLANK(AD$8),IF(ISBLANK(AD$7),AC169+AC168-AC167,AC169+7+AC167-AC169),AC169+7+AC166-AC169))</f>
        <v>#N/A</v>
      </c>
      <c r="AD170" s="63" t="e">
        <f aca="false">AC170</f>
        <v>#N/A</v>
      </c>
      <c r="AE170" s="64" t="str">
        <f aca="false">IFERROR(IF(_xlfn.IFNA(LOOKUP(AC170,AC$13:AC$60,$A$13:$A$60)="",ISERROR(LOOKUP(AC170,AC$13:AC$60,$A$13:$A$60)="")),_xlfn.IFS(WEEKDAY(AD170,2)=LOOKUP(AD$5,$W$3:$W$14,$V$3:$V$14),AE$5,WEEKDAY(AD170,2)=LOOKUP(AD$6,$W$3:$W$14,$V$3:$V$14),AE$6,WEEKDAY(AD170,2)=LOOKUP(AD$7,$W$3:$W$14,$V$3:$V$14),AE$7,WEEKDAY(AD170,2)=LOOKUP(AD$8,$W$3:$W$14,$V$3:$V$14),AE$8),LOOKUP(AC170,AC$13:AC$60,$A$13:$A$60)),"")</f>
        <v/>
      </c>
      <c r="AH170" s="41"/>
    </row>
    <row r="171" customFormat="false" ht="14.65" hidden="false" customHeight="false" outlineLevel="0" collapsed="false">
      <c r="B171" s="59" t="str">
        <f aca="false">IF(B170&gt;$F$1," ",IF(ISBLANK(C$8),IF(ISBLANK(C$7),B170+B169-B168,B170+7+B168-B170),B170+7+B167-B170))</f>
        <v> </v>
      </c>
      <c r="C171" s="60" t="str">
        <f aca="false">B171</f>
        <v> </v>
      </c>
      <c r="D171" s="61" t="str">
        <f aca="false">IFERROR(IF(_xlfn.IFNA(LOOKUP(B171,B$13:B$60,$A$13:$A$60)="",ISERROR(LOOKUP(B171,B$13:B$60,$A$13:$A$60)="")),_xlfn.IFS(WEEKDAY(C171,2)=LOOKUP(C$5,$AI$3:$AI$14,$AH$3:$AH$14),D$5,WEEKDAY(C171,2)=LOOKUP(C$6,$AI$3:$AI$14,$AH$3:$AH$14),D$6,WEEKDAY(C171,2)=LOOKUP(C$7,$AI$3:$AI$14,$AH$3:$AH$14),D$7,WEEKDAY(C171,2)=LOOKUP(C$8,$AI$3:$AI$14,$AH$3:$AH$14),D$8),LOOKUP(B171,B$13:B$60,$A$13:$A$60)),"")</f>
        <v/>
      </c>
      <c r="E171" s="62" t="e">
        <f aca="false">IF(E170&gt;$F$1," ",IF(ISBLANK(F$8),IF(ISBLANK(F$7),E170+E169-E168,E170+7+E168-E170),E170+7+E167-E170))</f>
        <v>#N/A</v>
      </c>
      <c r="F171" s="63" t="e">
        <f aca="false">E171</f>
        <v>#N/A</v>
      </c>
      <c r="G171" s="64" t="str">
        <f aca="false">IFERROR(IF(_xlfn.IFNA(LOOKUP(E171,E$13:E$60,$A$13:$A$60)="",ISERROR(LOOKUP(E171,E$13:E$60,$A$13:$A$60)="")),_xlfn.IFS(WEEKDAY(F171,2)=LOOKUP(F$5,$AI$3:$AI$14,$AH$3:$AH$14),G$5,WEEKDAY(F171,2)=LOOKUP(F$6,$AI$3:$AI$14,$AH$3:$AH$14),G$6,WEEKDAY(F171,2)=LOOKUP(F$7,$AI$3:$AI$14,$AH$3:$AH$14),G$7,WEEKDAY(F171,2)=LOOKUP(F$8,$AI$3:$AI$14,$AH$3:$AH$14),G$8),LOOKUP(E171,E$13:E$60,$A$13:$A$60)),"")</f>
        <v/>
      </c>
      <c r="H171" s="59" t="e">
        <f aca="false">IF(H170&gt;$F$1," ",IF(ISBLANK(I$8),IF(ISBLANK(I$7),H170+H169-H168,H170+7+H168-H170),H170+7+H167-H170))</f>
        <v>#N/A</v>
      </c>
      <c r="I171" s="60" t="e">
        <f aca="false">H171</f>
        <v>#N/A</v>
      </c>
      <c r="J171" s="61" t="str">
        <f aca="false">IFERROR(IF(_xlfn.IFNA(LOOKUP(H171,H$13:H$60,$A$13:$A$60)="",ISERROR(LOOKUP(H171,H$13:H$60,$A$13:$A$60)="")),_xlfn.IFS(WEEKDAY(I171,2)=LOOKUP(I$5,$AI$3:$AI$14,$AH$3:$AH$14),J$5,WEEKDAY(I171,2)=LOOKUP(I$6,$AI$3:$AI$14,$AH$3:$AH$14),J$6,WEEKDAY(I171,2)=LOOKUP(I$7,$AI$3:$AI$14,$AH$3:$AH$14),J$7,WEEKDAY(I171,2)=LOOKUP(I$8,$AI$3:$AI$14,$AH$3:$AH$14),J$8),LOOKUP(H171,H$13:H$60,$A$13:$A$60)),"")</f>
        <v/>
      </c>
      <c r="K171" s="62" t="e">
        <f aca="false">IF(K170&gt;$F$1," ",IF(ISBLANK(L$8),IF(ISBLANK(L$7),K170+K169-K168,K170+7+K168-K170),K170+7+K167-K170))</f>
        <v>#N/A</v>
      </c>
      <c r="L171" s="63" t="e">
        <f aca="false">K171</f>
        <v>#N/A</v>
      </c>
      <c r="M171" s="64" t="str">
        <f aca="false">IFERROR(IF(_xlfn.IFNA(LOOKUP(K171,K$13:K$60,$A$13:$A$60)="",ISERROR(LOOKUP(K171,K$13:K$60,$A$13:$A$60)="")),_xlfn.IFS(WEEKDAY(L171,2)=LOOKUP(L$5,$AI$3:$AI$14,$AH$3:$AH$14),M$5,WEEKDAY(L171,2)=LOOKUP(L$6,$AI$3:$AI$14,$AH$3:$AH$14),M$6,WEEKDAY(L171,2)=LOOKUP(L$7,$AI$3:$AI$14,$AH$3:$AH$14),M$7,WEEKDAY(L171,2)=LOOKUP(L$8,$AI$3:$AI$14,$AH$3:$AH$14),M$8),LOOKUP(K171,K$13:K$60,$A$13:$A$60)),"")</f>
        <v/>
      </c>
      <c r="N171" s="59" t="e">
        <f aca="false">IF(N170&gt;$F$1," ",IF(ISBLANK(O$8),IF(ISBLANK(O$7),N170+N169-N168,N170+7+N168-N170),N170+7+N167-N170))</f>
        <v>#N/A</v>
      </c>
      <c r="O171" s="60" t="e">
        <f aca="false">N171</f>
        <v>#N/A</v>
      </c>
      <c r="P171" s="61" t="str">
        <f aca="false">IFERROR(IF(_xlfn.IFNA(LOOKUP(N171,N$13:N$60,$A$13:$A$60)="",ISERROR(LOOKUP(N171,N$13:N$60,$A$13:$A$60)="")),_xlfn.IFS(WEEKDAY(O171,2)=LOOKUP(O$5,$AI$3:$AI$14,$AH$3:$AH$14),P$5,WEEKDAY(O171,2)=LOOKUP(O$6,$AI$3:$AI$14,$AH$3:$AH$14),P$6,WEEKDAY(O171,2)=LOOKUP(O$7,$AI$3:$AI$14,$AH$3:$AH$14),P$7,WEEKDAY(O171,2)=LOOKUP(O$8,$AI$3:$AI$14,$AH$3:$AH$14),P$8),LOOKUP(N171,N$13:N$60,$A$13:$A$60)),"")</f>
        <v/>
      </c>
      <c r="Q171" s="62" t="e">
        <f aca="false">IF(Q170&gt;$F$1," ",IF(ISBLANK(R$8),IF(ISBLANK(R$7),Q170+Q169-Q168,Q170+7+Q168-Q170),Q170+7+Q167-Q170))</f>
        <v>#N/A</v>
      </c>
      <c r="R171" s="63" t="e">
        <f aca="false">Q171</f>
        <v>#N/A</v>
      </c>
      <c r="S171" s="64" t="str">
        <f aca="false">IFERROR(IF(_xlfn.IFNA(LOOKUP(Q171,Q$13:Q$60,$A$13:$A$60)="",ISERROR(LOOKUP(Q171,Q$13:Q$60,$A$13:$A$60)="")),_xlfn.IFS(WEEKDAY(R171,2)=LOOKUP(R$5,$AI$3:$AI$14,$AH$3:$AH$14),S$5,WEEKDAY(R171,2)=LOOKUP(R$6,$AI$3:$AI$14,$AH$3:$AH$14),S$6,WEEKDAY(R171,2)=LOOKUP(R$7,$AI$3:$AI$14,$AH$3:$AH$14),S$7,WEEKDAY(R171,2)=LOOKUP(R$8,$AI$3:$AI$14,$AH$3:$AH$14),S$8),LOOKUP(Q171,Q$13:Q$60,$A$13:$A$60)),"")</f>
        <v/>
      </c>
      <c r="T171" s="59" t="e">
        <f aca="false">IF(T170&gt;$F$1," ",IF(ISBLANK(U$8),IF(ISBLANK(U$7),T170+T169-T168,T170+7+T168-T170),T170+7+T167-T170))</f>
        <v>#N/A</v>
      </c>
      <c r="U171" s="60" t="e">
        <f aca="false">T171</f>
        <v>#N/A</v>
      </c>
      <c r="V171" s="61" t="str">
        <f aca="false">IFERROR(IF(_xlfn.IFNA(LOOKUP(T171,T$13:T$60,$A$13:$A$60)="",ISERROR(LOOKUP(T171,T$13:T$60,$A$13:$A$60)="")),_xlfn.IFS(WEEKDAY(U171,2)=LOOKUP(U$5,$W$3:$W$14,$V$3:$V$14),V$5,WEEKDAY(U171,2)=LOOKUP(U$6,$W$3:$W$14,$V$3:$V$14),V$6,WEEKDAY(U171,2)=LOOKUP(U$7,$W$3:$W$14,$V$3:$V$14),V$7,WEEKDAY(U171,2)=LOOKUP(U$8,$W$3:$W$14,$V$3:$V$14),V$8),LOOKUP(T171,T$13:T$60,$A$13:$A$60)),"")</f>
        <v/>
      </c>
      <c r="W171" s="62" t="e">
        <f aca="false">IF(W170&gt;$F$1," ",IF(ISBLANK(X$8),IF(ISBLANK(X$7),W170+W169-W168,W170+7+W168-W170),W170+7+W167-W170))</f>
        <v>#N/A</v>
      </c>
      <c r="X171" s="63" t="e">
        <f aca="false">W171</f>
        <v>#N/A</v>
      </c>
      <c r="Y171" s="64" t="str">
        <f aca="false">IFERROR(IF(_xlfn.IFNA(LOOKUP(W171,W$13:W$60,$A$13:$A$60)="",ISERROR(LOOKUP(W171,W$13:W$60,$A$13:$A$60)="")),_xlfn.IFS(WEEKDAY(X171,2)=LOOKUP(X$5,$W$3:$W$14,$V$3:$V$14),Y$5,WEEKDAY(X171,2)=LOOKUP(X$6,$W$3:$W$14,$V$3:$V$14),Y$6,WEEKDAY(X171,2)=LOOKUP(X$7,$W$3:$W$14,$V$3:$V$14),Y$7,WEEKDAY(X171,2)=LOOKUP(X$8,$W$3:$W$14,$V$3:$V$14),Y$8),LOOKUP(W171,W$13:W$60,$A$13:$A$60)),"")</f>
        <v/>
      </c>
      <c r="Z171" s="59" t="e">
        <f aca="false">IF(Z170&gt;$F$1," ",IF(ISBLANK(AA$8),IF(ISBLANK(AA$7),Z170+Z169-Z168,Z170+7+Z168-Z170),Z170+7+Z167-Z170))</f>
        <v>#N/A</v>
      </c>
      <c r="AA171" s="60" t="e">
        <f aca="false">Z171</f>
        <v>#N/A</v>
      </c>
      <c r="AB171" s="61" t="str">
        <f aca="false">IFERROR(IF(_xlfn.IFNA(LOOKUP(Z171,Z$13:Z$60,$A$13:$A$60)="",ISERROR(LOOKUP(Z171,Z$13:Z$60,$A$13:$A$60)="")),_xlfn.IFS(WEEKDAY(AA171,2)=LOOKUP(AA$5,$W$3:$W$14,$V$3:$V$14),AB$5,WEEKDAY(AA171,2)=LOOKUP(AA$6,$W$3:$W$14,$V$3:$V$14),AB$6,WEEKDAY(AA171,2)=LOOKUP(AA$7,$W$3:$W$14,$V$3:$V$14),AB$7,WEEKDAY(AA171,2)=LOOKUP(AA$8,$W$3:$W$14,$V$3:$V$14),AB$8),LOOKUP(Z171,Z$13:Z$60,$A$13:$A$60)),"")</f>
        <v/>
      </c>
      <c r="AC171" s="62" t="e">
        <f aca="false">IF(AC170&gt;$F$1," ",IF(ISBLANK(AD$8),IF(ISBLANK(AD$7),AC170+AC169-AC168,AC170+7+AC168-AC170),AC170+7+AC167-AC170))</f>
        <v>#N/A</v>
      </c>
      <c r="AD171" s="63" t="e">
        <f aca="false">AC171</f>
        <v>#N/A</v>
      </c>
      <c r="AE171" s="64" t="str">
        <f aca="false">IFERROR(IF(_xlfn.IFNA(LOOKUP(AC171,AC$13:AC$60,$A$13:$A$60)="",ISERROR(LOOKUP(AC171,AC$13:AC$60,$A$13:$A$60)="")),_xlfn.IFS(WEEKDAY(AD171,2)=LOOKUP(AD$5,$W$3:$W$14,$V$3:$V$14),AE$5,WEEKDAY(AD171,2)=LOOKUP(AD$6,$W$3:$W$14,$V$3:$V$14),AE$6,WEEKDAY(AD171,2)=LOOKUP(AD$7,$W$3:$W$14,$V$3:$V$14),AE$7,WEEKDAY(AD171,2)=LOOKUP(AD$8,$W$3:$W$14,$V$3:$V$14),AE$8),LOOKUP(AC171,AC$13:AC$60,$A$13:$A$60)),"")</f>
        <v/>
      </c>
      <c r="AH171" s="41"/>
    </row>
    <row r="172" customFormat="false" ht="14.65" hidden="false" customHeight="false" outlineLevel="0" collapsed="false">
      <c r="B172" s="59" t="str">
        <f aca="false">IF(B171&gt;$F$1," ",IF(ISBLANK(C$8),IF(ISBLANK(C$7),B171+B170-B169,B171+7+B169-B171),B171+7+B168-B171))</f>
        <v> </v>
      </c>
      <c r="C172" s="60" t="str">
        <f aca="false">B172</f>
        <v> </v>
      </c>
      <c r="D172" s="61" t="str">
        <f aca="false">IFERROR(IF(_xlfn.IFNA(LOOKUP(B172,B$13:B$60,$A$13:$A$60)="",ISERROR(LOOKUP(B172,B$13:B$60,$A$13:$A$60)="")),_xlfn.IFS(WEEKDAY(C172,2)=LOOKUP(C$5,$AI$3:$AI$14,$AH$3:$AH$14),D$5,WEEKDAY(C172,2)=LOOKUP(C$6,$AI$3:$AI$14,$AH$3:$AH$14),D$6,WEEKDAY(C172,2)=LOOKUP(C$7,$AI$3:$AI$14,$AH$3:$AH$14),D$7,WEEKDAY(C172,2)=LOOKUP(C$8,$AI$3:$AI$14,$AH$3:$AH$14),D$8),LOOKUP(B172,B$13:B$60,$A$13:$A$60)),"")</f>
        <v/>
      </c>
      <c r="E172" s="62" t="e">
        <f aca="false">IF(E171&gt;$F$1," ",IF(ISBLANK(F$8),IF(ISBLANK(F$7),E171+E170-E169,E171+7+E169-E171),E171+7+E168-E171))</f>
        <v>#N/A</v>
      </c>
      <c r="F172" s="63" t="e">
        <f aca="false">E172</f>
        <v>#N/A</v>
      </c>
      <c r="G172" s="64" t="str">
        <f aca="false">IFERROR(IF(_xlfn.IFNA(LOOKUP(E172,E$13:E$60,$A$13:$A$60)="",ISERROR(LOOKUP(E172,E$13:E$60,$A$13:$A$60)="")),_xlfn.IFS(WEEKDAY(F172,2)=LOOKUP(F$5,$AI$3:$AI$14,$AH$3:$AH$14),G$5,WEEKDAY(F172,2)=LOOKUP(F$6,$AI$3:$AI$14,$AH$3:$AH$14),G$6,WEEKDAY(F172,2)=LOOKUP(F$7,$AI$3:$AI$14,$AH$3:$AH$14),G$7,WEEKDAY(F172,2)=LOOKUP(F$8,$AI$3:$AI$14,$AH$3:$AH$14),G$8),LOOKUP(E172,E$13:E$60,$A$13:$A$60)),"")</f>
        <v/>
      </c>
      <c r="H172" s="59" t="e">
        <f aca="false">IF(H171&gt;$F$1," ",IF(ISBLANK(I$8),IF(ISBLANK(I$7),H171+H170-H169,H171+7+H169-H171),H171+7+H168-H171))</f>
        <v>#N/A</v>
      </c>
      <c r="I172" s="60" t="e">
        <f aca="false">H172</f>
        <v>#N/A</v>
      </c>
      <c r="J172" s="61" t="str">
        <f aca="false">IFERROR(IF(_xlfn.IFNA(LOOKUP(H172,H$13:H$60,$A$13:$A$60)="",ISERROR(LOOKUP(H172,H$13:H$60,$A$13:$A$60)="")),_xlfn.IFS(WEEKDAY(I172,2)=LOOKUP(I$5,$AI$3:$AI$14,$AH$3:$AH$14),J$5,WEEKDAY(I172,2)=LOOKUP(I$6,$AI$3:$AI$14,$AH$3:$AH$14),J$6,WEEKDAY(I172,2)=LOOKUP(I$7,$AI$3:$AI$14,$AH$3:$AH$14),J$7,WEEKDAY(I172,2)=LOOKUP(I$8,$AI$3:$AI$14,$AH$3:$AH$14),J$8),LOOKUP(H172,H$13:H$60,$A$13:$A$60)),"")</f>
        <v/>
      </c>
      <c r="K172" s="62" t="e">
        <f aca="false">IF(K171&gt;$F$1," ",IF(ISBLANK(L$8),IF(ISBLANK(L$7),K171+K170-K169,K171+7+K169-K171),K171+7+K168-K171))</f>
        <v>#N/A</v>
      </c>
      <c r="L172" s="63" t="e">
        <f aca="false">K172</f>
        <v>#N/A</v>
      </c>
      <c r="M172" s="64" t="str">
        <f aca="false">IFERROR(IF(_xlfn.IFNA(LOOKUP(K172,K$13:K$60,$A$13:$A$60)="",ISERROR(LOOKUP(K172,K$13:K$60,$A$13:$A$60)="")),_xlfn.IFS(WEEKDAY(L172,2)=LOOKUP(L$5,$AI$3:$AI$14,$AH$3:$AH$14),M$5,WEEKDAY(L172,2)=LOOKUP(L$6,$AI$3:$AI$14,$AH$3:$AH$14),M$6,WEEKDAY(L172,2)=LOOKUP(L$7,$AI$3:$AI$14,$AH$3:$AH$14),M$7,WEEKDAY(L172,2)=LOOKUP(L$8,$AI$3:$AI$14,$AH$3:$AH$14),M$8),LOOKUP(K172,K$13:K$60,$A$13:$A$60)),"")</f>
        <v/>
      </c>
      <c r="N172" s="59" t="e">
        <f aca="false">IF(N171&gt;$F$1," ",IF(ISBLANK(O$8),IF(ISBLANK(O$7),N171+N170-N169,N171+7+N169-N171),N171+7+N168-N171))</f>
        <v>#N/A</v>
      </c>
      <c r="O172" s="60" t="e">
        <f aca="false">N172</f>
        <v>#N/A</v>
      </c>
      <c r="P172" s="61" t="str">
        <f aca="false">IFERROR(IF(_xlfn.IFNA(LOOKUP(N172,N$13:N$60,$A$13:$A$60)="",ISERROR(LOOKUP(N172,N$13:N$60,$A$13:$A$60)="")),_xlfn.IFS(WEEKDAY(O172,2)=LOOKUP(O$5,$AI$3:$AI$14,$AH$3:$AH$14),P$5,WEEKDAY(O172,2)=LOOKUP(O$6,$AI$3:$AI$14,$AH$3:$AH$14),P$6,WEEKDAY(O172,2)=LOOKUP(O$7,$AI$3:$AI$14,$AH$3:$AH$14),P$7,WEEKDAY(O172,2)=LOOKUP(O$8,$AI$3:$AI$14,$AH$3:$AH$14),P$8),LOOKUP(N172,N$13:N$60,$A$13:$A$60)),"")</f>
        <v/>
      </c>
      <c r="Q172" s="62" t="e">
        <f aca="false">IF(Q171&gt;$F$1," ",IF(ISBLANK(R$8),IF(ISBLANK(R$7),Q171+Q170-Q169,Q171+7+Q169-Q171),Q171+7+Q168-Q171))</f>
        <v>#N/A</v>
      </c>
      <c r="R172" s="63" t="e">
        <f aca="false">Q172</f>
        <v>#N/A</v>
      </c>
      <c r="S172" s="64" t="str">
        <f aca="false">IFERROR(IF(_xlfn.IFNA(LOOKUP(Q172,Q$13:Q$60,$A$13:$A$60)="",ISERROR(LOOKUP(Q172,Q$13:Q$60,$A$13:$A$60)="")),_xlfn.IFS(WEEKDAY(R172,2)=LOOKUP(R$5,$AI$3:$AI$14,$AH$3:$AH$14),S$5,WEEKDAY(R172,2)=LOOKUP(R$6,$AI$3:$AI$14,$AH$3:$AH$14),S$6,WEEKDAY(R172,2)=LOOKUP(R$7,$AI$3:$AI$14,$AH$3:$AH$14),S$7,WEEKDAY(R172,2)=LOOKUP(R$8,$AI$3:$AI$14,$AH$3:$AH$14),S$8),LOOKUP(Q172,Q$13:Q$60,$A$13:$A$60)),"")</f>
        <v/>
      </c>
      <c r="T172" s="59" t="e">
        <f aca="false">IF(T171&gt;$F$1," ",IF(ISBLANK(U$8),IF(ISBLANK(U$7),T171+T170-T169,T171+7+T169-T171),T171+7+T168-T171))</f>
        <v>#N/A</v>
      </c>
      <c r="U172" s="60" t="e">
        <f aca="false">T172</f>
        <v>#N/A</v>
      </c>
      <c r="V172" s="61" t="str">
        <f aca="false">IFERROR(IF(_xlfn.IFNA(LOOKUP(T172,T$13:T$60,$A$13:$A$60)="",ISERROR(LOOKUP(T172,T$13:T$60,$A$13:$A$60)="")),_xlfn.IFS(WEEKDAY(U172,2)=LOOKUP(U$5,$W$3:$W$14,$V$3:$V$14),V$5,WEEKDAY(U172,2)=LOOKUP(U$6,$W$3:$W$14,$V$3:$V$14),V$6,WEEKDAY(U172,2)=LOOKUP(U$7,$W$3:$W$14,$V$3:$V$14),V$7,WEEKDAY(U172,2)=LOOKUP(U$8,$W$3:$W$14,$V$3:$V$14),V$8),LOOKUP(T172,T$13:T$60,$A$13:$A$60)),"")</f>
        <v/>
      </c>
      <c r="W172" s="62" t="e">
        <f aca="false">IF(W171&gt;$F$1," ",IF(ISBLANK(X$8),IF(ISBLANK(X$7),W171+W170-W169,W171+7+W169-W171),W171+7+W168-W171))</f>
        <v>#N/A</v>
      </c>
      <c r="X172" s="63" t="e">
        <f aca="false">W172</f>
        <v>#N/A</v>
      </c>
      <c r="Y172" s="64" t="str">
        <f aca="false">IFERROR(IF(_xlfn.IFNA(LOOKUP(W172,W$13:W$60,$A$13:$A$60)="",ISERROR(LOOKUP(W172,W$13:W$60,$A$13:$A$60)="")),_xlfn.IFS(WEEKDAY(X172,2)=LOOKUP(X$5,$W$3:$W$14,$V$3:$V$14),Y$5,WEEKDAY(X172,2)=LOOKUP(X$6,$W$3:$W$14,$V$3:$V$14),Y$6,WEEKDAY(X172,2)=LOOKUP(X$7,$W$3:$W$14,$V$3:$V$14),Y$7,WEEKDAY(X172,2)=LOOKUP(X$8,$W$3:$W$14,$V$3:$V$14),Y$8),LOOKUP(W172,W$13:W$60,$A$13:$A$60)),"")</f>
        <v/>
      </c>
      <c r="Z172" s="59" t="e">
        <f aca="false">IF(Z171&gt;$F$1," ",IF(ISBLANK(AA$8),IF(ISBLANK(AA$7),Z171+Z170-Z169,Z171+7+Z169-Z171),Z171+7+Z168-Z171))</f>
        <v>#N/A</v>
      </c>
      <c r="AA172" s="60" t="e">
        <f aca="false">Z172</f>
        <v>#N/A</v>
      </c>
      <c r="AB172" s="61" t="str">
        <f aca="false">IFERROR(IF(_xlfn.IFNA(LOOKUP(Z172,Z$13:Z$60,$A$13:$A$60)="",ISERROR(LOOKUP(Z172,Z$13:Z$60,$A$13:$A$60)="")),_xlfn.IFS(WEEKDAY(AA172,2)=LOOKUP(AA$5,$W$3:$W$14,$V$3:$V$14),AB$5,WEEKDAY(AA172,2)=LOOKUP(AA$6,$W$3:$W$14,$V$3:$V$14),AB$6,WEEKDAY(AA172,2)=LOOKUP(AA$7,$W$3:$W$14,$V$3:$V$14),AB$7,WEEKDAY(AA172,2)=LOOKUP(AA$8,$W$3:$W$14,$V$3:$V$14),AB$8),LOOKUP(Z172,Z$13:Z$60,$A$13:$A$60)),"")</f>
        <v/>
      </c>
      <c r="AC172" s="62" t="e">
        <f aca="false">IF(AC171&gt;$F$1," ",IF(ISBLANK(AD$8),IF(ISBLANK(AD$7),AC171+AC170-AC169,AC171+7+AC169-AC171),AC171+7+AC168-AC171))</f>
        <v>#N/A</v>
      </c>
      <c r="AD172" s="63" t="e">
        <f aca="false">AC172</f>
        <v>#N/A</v>
      </c>
      <c r="AE172" s="64" t="str">
        <f aca="false">IFERROR(IF(_xlfn.IFNA(LOOKUP(AC172,AC$13:AC$60,$A$13:$A$60)="",ISERROR(LOOKUP(AC172,AC$13:AC$60,$A$13:$A$60)="")),_xlfn.IFS(WEEKDAY(AD172,2)=LOOKUP(AD$5,$W$3:$W$14,$V$3:$V$14),AE$5,WEEKDAY(AD172,2)=LOOKUP(AD$6,$W$3:$W$14,$V$3:$V$14),AE$6,WEEKDAY(AD172,2)=LOOKUP(AD$7,$W$3:$W$14,$V$3:$V$14),AE$7,WEEKDAY(AD172,2)=LOOKUP(AD$8,$W$3:$W$14,$V$3:$V$14),AE$8),LOOKUP(AC172,AC$13:AC$60,$A$13:$A$60)),"")</f>
        <v/>
      </c>
      <c r="AH172" s="41"/>
    </row>
    <row r="173" customFormat="false" ht="14.65" hidden="false" customHeight="false" outlineLevel="0" collapsed="false">
      <c r="B173" s="59" t="str">
        <f aca="false">IF(B172&gt;$F$1," ",IF(ISBLANK(C$8),IF(ISBLANK(C$7),B172+B171-B170,B172+7+B170-B172),B172+7+B169-B172))</f>
        <v> </v>
      </c>
      <c r="C173" s="60" t="str">
        <f aca="false">B173</f>
        <v> </v>
      </c>
      <c r="D173" s="61" t="str">
        <f aca="false">IFERROR(IF(_xlfn.IFNA(LOOKUP(B173,B$13:B$60,$A$13:$A$60)="",ISERROR(LOOKUP(B173,B$13:B$60,$A$13:$A$60)="")),_xlfn.IFS(WEEKDAY(C173,2)=LOOKUP(C$5,$AI$3:$AI$14,$AH$3:$AH$14),D$5,WEEKDAY(C173,2)=LOOKUP(C$6,$AI$3:$AI$14,$AH$3:$AH$14),D$6,WEEKDAY(C173,2)=LOOKUP(C$7,$AI$3:$AI$14,$AH$3:$AH$14),D$7,WEEKDAY(C173,2)=LOOKUP(C$8,$AI$3:$AI$14,$AH$3:$AH$14),D$8),LOOKUP(B173,B$13:B$60,$A$13:$A$60)),"")</f>
        <v/>
      </c>
      <c r="E173" s="62" t="e">
        <f aca="false">IF(E172&gt;$F$1," ",IF(ISBLANK(F$8),IF(ISBLANK(F$7),E172+E171-E170,E172+7+E170-E172),E172+7+E169-E172))</f>
        <v>#N/A</v>
      </c>
      <c r="F173" s="63" t="e">
        <f aca="false">E173</f>
        <v>#N/A</v>
      </c>
      <c r="G173" s="64" t="str">
        <f aca="false">IFERROR(IF(_xlfn.IFNA(LOOKUP(E173,E$13:E$60,$A$13:$A$60)="",ISERROR(LOOKUP(E173,E$13:E$60,$A$13:$A$60)="")),_xlfn.IFS(WEEKDAY(F173,2)=LOOKUP(F$5,$AI$3:$AI$14,$AH$3:$AH$14),G$5,WEEKDAY(F173,2)=LOOKUP(F$6,$AI$3:$AI$14,$AH$3:$AH$14),G$6,WEEKDAY(F173,2)=LOOKUP(F$7,$AI$3:$AI$14,$AH$3:$AH$14),G$7,WEEKDAY(F173,2)=LOOKUP(F$8,$AI$3:$AI$14,$AH$3:$AH$14),G$8),LOOKUP(E173,E$13:E$60,$A$13:$A$60)),"")</f>
        <v/>
      </c>
      <c r="H173" s="59" t="e">
        <f aca="false">IF(H172&gt;$F$1," ",IF(ISBLANK(I$8),IF(ISBLANK(I$7),H172+H171-H170,H172+7+H170-H172),H172+7+H169-H172))</f>
        <v>#N/A</v>
      </c>
      <c r="I173" s="60" t="e">
        <f aca="false">H173</f>
        <v>#N/A</v>
      </c>
      <c r="J173" s="61" t="str">
        <f aca="false">IFERROR(IF(_xlfn.IFNA(LOOKUP(H173,H$13:H$60,$A$13:$A$60)="",ISERROR(LOOKUP(H173,H$13:H$60,$A$13:$A$60)="")),_xlfn.IFS(WEEKDAY(I173,2)=LOOKUP(I$5,$AI$3:$AI$14,$AH$3:$AH$14),J$5,WEEKDAY(I173,2)=LOOKUP(I$6,$AI$3:$AI$14,$AH$3:$AH$14),J$6,WEEKDAY(I173,2)=LOOKUP(I$7,$AI$3:$AI$14,$AH$3:$AH$14),J$7,WEEKDAY(I173,2)=LOOKUP(I$8,$AI$3:$AI$14,$AH$3:$AH$14),J$8),LOOKUP(H173,H$13:H$60,$A$13:$A$60)),"")</f>
        <v/>
      </c>
      <c r="K173" s="62" t="e">
        <f aca="false">IF(K172&gt;$F$1," ",IF(ISBLANK(L$8),IF(ISBLANK(L$7),K172+K171-K170,K172+7+K170-K172),K172+7+K169-K172))</f>
        <v>#N/A</v>
      </c>
      <c r="L173" s="63" t="e">
        <f aca="false">K173</f>
        <v>#N/A</v>
      </c>
      <c r="M173" s="64" t="str">
        <f aca="false">IFERROR(IF(_xlfn.IFNA(LOOKUP(K173,K$13:K$60,$A$13:$A$60)="",ISERROR(LOOKUP(K173,K$13:K$60,$A$13:$A$60)="")),_xlfn.IFS(WEEKDAY(L173,2)=LOOKUP(L$5,$AI$3:$AI$14,$AH$3:$AH$14),M$5,WEEKDAY(L173,2)=LOOKUP(L$6,$AI$3:$AI$14,$AH$3:$AH$14),M$6,WEEKDAY(L173,2)=LOOKUP(L$7,$AI$3:$AI$14,$AH$3:$AH$14),M$7,WEEKDAY(L173,2)=LOOKUP(L$8,$AI$3:$AI$14,$AH$3:$AH$14),M$8),LOOKUP(K173,K$13:K$60,$A$13:$A$60)),"")</f>
        <v/>
      </c>
      <c r="N173" s="59" t="e">
        <f aca="false">IF(N172&gt;$F$1," ",IF(ISBLANK(O$8),IF(ISBLANK(O$7),N172+N171-N170,N172+7+N170-N172),N172+7+N169-N172))</f>
        <v>#N/A</v>
      </c>
      <c r="O173" s="60" t="e">
        <f aca="false">N173</f>
        <v>#N/A</v>
      </c>
      <c r="P173" s="61" t="str">
        <f aca="false">IFERROR(IF(_xlfn.IFNA(LOOKUP(N173,N$13:N$60,$A$13:$A$60)="",ISERROR(LOOKUP(N173,N$13:N$60,$A$13:$A$60)="")),_xlfn.IFS(WEEKDAY(O173,2)=LOOKUP(O$5,$AI$3:$AI$14,$AH$3:$AH$14),P$5,WEEKDAY(O173,2)=LOOKUP(O$6,$AI$3:$AI$14,$AH$3:$AH$14),P$6,WEEKDAY(O173,2)=LOOKUP(O$7,$AI$3:$AI$14,$AH$3:$AH$14),P$7,WEEKDAY(O173,2)=LOOKUP(O$8,$AI$3:$AI$14,$AH$3:$AH$14),P$8),LOOKUP(N173,N$13:N$60,$A$13:$A$60)),"")</f>
        <v/>
      </c>
      <c r="Q173" s="62" t="e">
        <f aca="false">IF(Q172&gt;$F$1," ",IF(ISBLANK(R$8),IF(ISBLANK(R$7),Q172+Q171-Q170,Q172+7+Q170-Q172),Q172+7+Q169-Q172))</f>
        <v>#N/A</v>
      </c>
      <c r="R173" s="63" t="e">
        <f aca="false">Q173</f>
        <v>#N/A</v>
      </c>
      <c r="S173" s="64" t="str">
        <f aca="false">IFERROR(IF(_xlfn.IFNA(LOOKUP(Q173,Q$13:Q$60,$A$13:$A$60)="",ISERROR(LOOKUP(Q173,Q$13:Q$60,$A$13:$A$60)="")),_xlfn.IFS(WEEKDAY(R173,2)=LOOKUP(R$5,$AI$3:$AI$14,$AH$3:$AH$14),S$5,WEEKDAY(R173,2)=LOOKUP(R$6,$AI$3:$AI$14,$AH$3:$AH$14),S$6,WEEKDAY(R173,2)=LOOKUP(R$7,$AI$3:$AI$14,$AH$3:$AH$14),S$7,WEEKDAY(R173,2)=LOOKUP(R$8,$AI$3:$AI$14,$AH$3:$AH$14),S$8),LOOKUP(Q173,Q$13:Q$60,$A$13:$A$60)),"")</f>
        <v/>
      </c>
      <c r="T173" s="59" t="e">
        <f aca="false">IF(T172&gt;$F$1," ",IF(ISBLANK(U$8),IF(ISBLANK(U$7),T172+T171-T170,T172+7+T170-T172),T172+7+T169-T172))</f>
        <v>#N/A</v>
      </c>
      <c r="U173" s="60" t="e">
        <f aca="false">T173</f>
        <v>#N/A</v>
      </c>
      <c r="V173" s="61" t="str">
        <f aca="false">IFERROR(IF(_xlfn.IFNA(LOOKUP(T173,T$13:T$60,$A$13:$A$60)="",ISERROR(LOOKUP(T173,T$13:T$60,$A$13:$A$60)="")),_xlfn.IFS(WEEKDAY(U173,2)=LOOKUP(U$5,$W$3:$W$14,$V$3:$V$14),V$5,WEEKDAY(U173,2)=LOOKUP(U$6,$W$3:$W$14,$V$3:$V$14),V$6,WEEKDAY(U173,2)=LOOKUP(U$7,$W$3:$W$14,$V$3:$V$14),V$7,WEEKDAY(U173,2)=LOOKUP(U$8,$W$3:$W$14,$V$3:$V$14),V$8),LOOKUP(T173,T$13:T$60,$A$13:$A$60)),"")</f>
        <v/>
      </c>
      <c r="W173" s="62" t="e">
        <f aca="false">IF(W172&gt;$F$1," ",IF(ISBLANK(X$8),IF(ISBLANK(X$7),W172+W171-W170,W172+7+W170-W172),W172+7+W169-W172))</f>
        <v>#N/A</v>
      </c>
      <c r="X173" s="63" t="e">
        <f aca="false">W173</f>
        <v>#N/A</v>
      </c>
      <c r="Y173" s="64" t="str">
        <f aca="false">IFERROR(IF(_xlfn.IFNA(LOOKUP(W173,W$13:W$60,$A$13:$A$60)="",ISERROR(LOOKUP(W173,W$13:W$60,$A$13:$A$60)="")),_xlfn.IFS(WEEKDAY(X173,2)=LOOKUP(X$5,$W$3:$W$14,$V$3:$V$14),Y$5,WEEKDAY(X173,2)=LOOKUP(X$6,$W$3:$W$14,$V$3:$V$14),Y$6,WEEKDAY(X173,2)=LOOKUP(X$7,$W$3:$W$14,$V$3:$V$14),Y$7,WEEKDAY(X173,2)=LOOKUP(X$8,$W$3:$W$14,$V$3:$V$14),Y$8),LOOKUP(W173,W$13:W$60,$A$13:$A$60)),"")</f>
        <v/>
      </c>
      <c r="Z173" s="59" t="e">
        <f aca="false">IF(Z172&gt;$F$1," ",IF(ISBLANK(AA$8),IF(ISBLANK(AA$7),Z172+Z171-Z170,Z172+7+Z170-Z172),Z172+7+Z169-Z172))</f>
        <v>#N/A</v>
      </c>
      <c r="AA173" s="60" t="e">
        <f aca="false">Z173</f>
        <v>#N/A</v>
      </c>
      <c r="AB173" s="61" t="str">
        <f aca="false">IFERROR(IF(_xlfn.IFNA(LOOKUP(Z173,Z$13:Z$60,$A$13:$A$60)="",ISERROR(LOOKUP(Z173,Z$13:Z$60,$A$13:$A$60)="")),_xlfn.IFS(WEEKDAY(AA173,2)=LOOKUP(AA$5,$W$3:$W$14,$V$3:$V$14),AB$5,WEEKDAY(AA173,2)=LOOKUP(AA$6,$W$3:$W$14,$V$3:$V$14),AB$6,WEEKDAY(AA173,2)=LOOKUP(AA$7,$W$3:$W$14,$V$3:$V$14),AB$7,WEEKDAY(AA173,2)=LOOKUP(AA$8,$W$3:$W$14,$V$3:$V$14),AB$8),LOOKUP(Z173,Z$13:Z$60,$A$13:$A$60)),"")</f>
        <v/>
      </c>
      <c r="AC173" s="62" t="e">
        <f aca="false">IF(AC172&gt;$F$1," ",IF(ISBLANK(AD$8),IF(ISBLANK(AD$7),AC172+AC171-AC170,AC172+7+AC170-AC172),AC172+7+AC169-AC172))</f>
        <v>#N/A</v>
      </c>
      <c r="AD173" s="63" t="e">
        <f aca="false">AC173</f>
        <v>#N/A</v>
      </c>
      <c r="AE173" s="64" t="str">
        <f aca="false">IFERROR(IF(_xlfn.IFNA(LOOKUP(AC173,AC$13:AC$60,$A$13:$A$60)="",ISERROR(LOOKUP(AC173,AC$13:AC$60,$A$13:$A$60)="")),_xlfn.IFS(WEEKDAY(AD173,2)=LOOKUP(AD$5,$W$3:$W$14,$V$3:$V$14),AE$5,WEEKDAY(AD173,2)=LOOKUP(AD$6,$W$3:$W$14,$V$3:$V$14),AE$6,WEEKDAY(AD173,2)=LOOKUP(AD$7,$W$3:$W$14,$V$3:$V$14),AE$7,WEEKDAY(AD173,2)=LOOKUP(AD$8,$W$3:$W$14,$V$3:$V$14),AE$8),LOOKUP(AC173,AC$13:AC$60,$A$13:$A$60)),"")</f>
        <v/>
      </c>
      <c r="AH173" s="41"/>
    </row>
    <row r="174" customFormat="false" ht="14.65" hidden="false" customHeight="false" outlineLevel="0" collapsed="false">
      <c r="B174" s="59" t="str">
        <f aca="false">IF(B173&gt;$F$1," ",IF(ISBLANK(C$8),IF(ISBLANK(C$7),B173+B172-B171,B173+7+B171-B173),B173+7+B170-B173))</f>
        <v> </v>
      </c>
      <c r="C174" s="60" t="str">
        <f aca="false">B174</f>
        <v> </v>
      </c>
      <c r="D174" s="61" t="str">
        <f aca="false">IFERROR(IF(_xlfn.IFNA(LOOKUP(B174,B$13:B$60,$A$13:$A$60)="",ISERROR(LOOKUP(B174,B$13:B$60,$A$13:$A$60)="")),_xlfn.IFS(WEEKDAY(C174,2)=LOOKUP(C$5,$AI$3:$AI$14,$AH$3:$AH$14),D$5,WEEKDAY(C174,2)=LOOKUP(C$6,$AI$3:$AI$14,$AH$3:$AH$14),D$6,WEEKDAY(C174,2)=LOOKUP(C$7,$AI$3:$AI$14,$AH$3:$AH$14),D$7,WEEKDAY(C174,2)=LOOKUP(C$8,$AI$3:$AI$14,$AH$3:$AH$14),D$8),LOOKUP(B174,B$13:B$60,$A$13:$A$60)),"")</f>
        <v/>
      </c>
      <c r="E174" s="62" t="e">
        <f aca="false">IF(E173&gt;$F$1," ",IF(ISBLANK(F$8),IF(ISBLANK(F$7),E173+E172-E171,E173+7+E171-E173),E173+7+E170-E173))</f>
        <v>#N/A</v>
      </c>
      <c r="F174" s="63" t="e">
        <f aca="false">E174</f>
        <v>#N/A</v>
      </c>
      <c r="G174" s="64" t="str">
        <f aca="false">IFERROR(IF(_xlfn.IFNA(LOOKUP(E174,E$13:E$60,$A$13:$A$60)="",ISERROR(LOOKUP(E174,E$13:E$60,$A$13:$A$60)="")),_xlfn.IFS(WEEKDAY(F174,2)=LOOKUP(F$5,$AI$3:$AI$14,$AH$3:$AH$14),G$5,WEEKDAY(F174,2)=LOOKUP(F$6,$AI$3:$AI$14,$AH$3:$AH$14),G$6,WEEKDAY(F174,2)=LOOKUP(F$7,$AI$3:$AI$14,$AH$3:$AH$14),G$7,WEEKDAY(F174,2)=LOOKUP(F$8,$AI$3:$AI$14,$AH$3:$AH$14),G$8),LOOKUP(E174,E$13:E$60,$A$13:$A$60)),"")</f>
        <v/>
      </c>
      <c r="H174" s="59" t="e">
        <f aca="false">IF(H173&gt;$F$1," ",IF(ISBLANK(I$8),IF(ISBLANK(I$7),H173+H172-H171,H173+7+H171-H173),H173+7+H170-H173))</f>
        <v>#N/A</v>
      </c>
      <c r="I174" s="60" t="e">
        <f aca="false">H174</f>
        <v>#N/A</v>
      </c>
      <c r="J174" s="61" t="str">
        <f aca="false">IFERROR(IF(_xlfn.IFNA(LOOKUP(H174,H$13:H$60,$A$13:$A$60)="",ISERROR(LOOKUP(H174,H$13:H$60,$A$13:$A$60)="")),_xlfn.IFS(WEEKDAY(I174,2)=LOOKUP(I$5,$AI$3:$AI$14,$AH$3:$AH$14),J$5,WEEKDAY(I174,2)=LOOKUP(I$6,$AI$3:$AI$14,$AH$3:$AH$14),J$6,WEEKDAY(I174,2)=LOOKUP(I$7,$AI$3:$AI$14,$AH$3:$AH$14),J$7,WEEKDAY(I174,2)=LOOKUP(I$8,$AI$3:$AI$14,$AH$3:$AH$14),J$8),LOOKUP(H174,H$13:H$60,$A$13:$A$60)),"")</f>
        <v/>
      </c>
      <c r="K174" s="62" t="e">
        <f aca="false">IF(K173&gt;$F$1," ",IF(ISBLANK(L$8),IF(ISBLANK(L$7),K173+K172-K171,K173+7+K171-K173),K173+7+K170-K173))</f>
        <v>#N/A</v>
      </c>
      <c r="L174" s="63" t="e">
        <f aca="false">K174</f>
        <v>#N/A</v>
      </c>
      <c r="M174" s="64" t="str">
        <f aca="false">IFERROR(IF(_xlfn.IFNA(LOOKUP(K174,K$13:K$60,$A$13:$A$60)="",ISERROR(LOOKUP(K174,K$13:K$60,$A$13:$A$60)="")),_xlfn.IFS(WEEKDAY(L174,2)=LOOKUP(L$5,$AI$3:$AI$14,$AH$3:$AH$14),M$5,WEEKDAY(L174,2)=LOOKUP(L$6,$AI$3:$AI$14,$AH$3:$AH$14),M$6,WEEKDAY(L174,2)=LOOKUP(L$7,$AI$3:$AI$14,$AH$3:$AH$14),M$7,WEEKDAY(L174,2)=LOOKUP(L$8,$AI$3:$AI$14,$AH$3:$AH$14),M$8),LOOKUP(K174,K$13:K$60,$A$13:$A$60)),"")</f>
        <v/>
      </c>
      <c r="N174" s="59" t="e">
        <f aca="false">IF(N173&gt;$F$1," ",IF(ISBLANK(O$8),IF(ISBLANK(O$7),N173+N172-N171,N173+7+N171-N173),N173+7+N170-N173))</f>
        <v>#N/A</v>
      </c>
      <c r="O174" s="60" t="e">
        <f aca="false">N174</f>
        <v>#N/A</v>
      </c>
      <c r="P174" s="61" t="str">
        <f aca="false">IFERROR(IF(_xlfn.IFNA(LOOKUP(N174,N$13:N$60,$A$13:$A$60)="",ISERROR(LOOKUP(N174,N$13:N$60,$A$13:$A$60)="")),_xlfn.IFS(WEEKDAY(O174,2)=LOOKUP(O$5,$AI$3:$AI$14,$AH$3:$AH$14),P$5,WEEKDAY(O174,2)=LOOKUP(O$6,$AI$3:$AI$14,$AH$3:$AH$14),P$6,WEEKDAY(O174,2)=LOOKUP(O$7,$AI$3:$AI$14,$AH$3:$AH$14),P$7,WEEKDAY(O174,2)=LOOKUP(O$8,$AI$3:$AI$14,$AH$3:$AH$14),P$8),LOOKUP(N174,N$13:N$60,$A$13:$A$60)),"")</f>
        <v/>
      </c>
      <c r="Q174" s="62" t="e">
        <f aca="false">IF(Q173&gt;$F$1," ",IF(ISBLANK(R$8),IF(ISBLANK(R$7),Q173+Q172-Q171,Q173+7+Q171-Q173),Q173+7+Q170-Q173))</f>
        <v>#N/A</v>
      </c>
      <c r="R174" s="63" t="e">
        <f aca="false">Q174</f>
        <v>#N/A</v>
      </c>
      <c r="S174" s="64" t="str">
        <f aca="false">IFERROR(IF(_xlfn.IFNA(LOOKUP(Q174,Q$13:Q$60,$A$13:$A$60)="",ISERROR(LOOKUP(Q174,Q$13:Q$60,$A$13:$A$60)="")),_xlfn.IFS(WEEKDAY(R174,2)=LOOKUP(R$5,$AI$3:$AI$14,$AH$3:$AH$14),S$5,WEEKDAY(R174,2)=LOOKUP(R$6,$AI$3:$AI$14,$AH$3:$AH$14),S$6,WEEKDAY(R174,2)=LOOKUP(R$7,$AI$3:$AI$14,$AH$3:$AH$14),S$7,WEEKDAY(R174,2)=LOOKUP(R$8,$AI$3:$AI$14,$AH$3:$AH$14),S$8),LOOKUP(Q174,Q$13:Q$60,$A$13:$A$60)),"")</f>
        <v/>
      </c>
      <c r="T174" s="59" t="e">
        <f aca="false">IF(T173&gt;$F$1," ",IF(ISBLANK(U$8),IF(ISBLANK(U$7),T173+T172-T171,T173+7+T171-T173),T173+7+T170-T173))</f>
        <v>#N/A</v>
      </c>
      <c r="U174" s="60" t="e">
        <f aca="false">T174</f>
        <v>#N/A</v>
      </c>
      <c r="V174" s="61" t="str">
        <f aca="false">IFERROR(IF(_xlfn.IFNA(LOOKUP(T174,T$13:T$60,$A$13:$A$60)="",ISERROR(LOOKUP(T174,T$13:T$60,$A$13:$A$60)="")),_xlfn.IFS(WEEKDAY(U174,2)=LOOKUP(U$5,$W$3:$W$14,$V$3:$V$14),V$5,WEEKDAY(U174,2)=LOOKUP(U$6,$W$3:$W$14,$V$3:$V$14),V$6,WEEKDAY(U174,2)=LOOKUP(U$7,$W$3:$W$14,$V$3:$V$14),V$7,WEEKDAY(U174,2)=LOOKUP(U$8,$W$3:$W$14,$V$3:$V$14),V$8),LOOKUP(T174,T$13:T$60,$A$13:$A$60)),"")</f>
        <v/>
      </c>
      <c r="W174" s="62" t="e">
        <f aca="false">IF(W173&gt;$F$1," ",IF(ISBLANK(X$8),IF(ISBLANK(X$7),W173+W172-W171,W173+7+W171-W173),W173+7+W170-W173))</f>
        <v>#N/A</v>
      </c>
      <c r="X174" s="63" t="e">
        <f aca="false">W174</f>
        <v>#N/A</v>
      </c>
      <c r="Y174" s="64" t="str">
        <f aca="false">IFERROR(IF(_xlfn.IFNA(LOOKUP(W174,W$13:W$60,$A$13:$A$60)="",ISERROR(LOOKUP(W174,W$13:W$60,$A$13:$A$60)="")),_xlfn.IFS(WEEKDAY(X174,2)=LOOKUP(X$5,$W$3:$W$14,$V$3:$V$14),Y$5,WEEKDAY(X174,2)=LOOKUP(X$6,$W$3:$W$14,$V$3:$V$14),Y$6,WEEKDAY(X174,2)=LOOKUP(X$7,$W$3:$W$14,$V$3:$V$14),Y$7,WEEKDAY(X174,2)=LOOKUP(X$8,$W$3:$W$14,$V$3:$V$14),Y$8),LOOKUP(W174,W$13:W$60,$A$13:$A$60)),"")</f>
        <v/>
      </c>
      <c r="Z174" s="59" t="e">
        <f aca="false">IF(Z173&gt;$F$1," ",IF(ISBLANK(AA$8),IF(ISBLANK(AA$7),Z173+Z172-Z171,Z173+7+Z171-Z173),Z173+7+Z170-Z173))</f>
        <v>#N/A</v>
      </c>
      <c r="AA174" s="60" t="e">
        <f aca="false">Z174</f>
        <v>#N/A</v>
      </c>
      <c r="AB174" s="61" t="str">
        <f aca="false">IFERROR(IF(_xlfn.IFNA(LOOKUP(Z174,Z$13:Z$60,$A$13:$A$60)="",ISERROR(LOOKUP(Z174,Z$13:Z$60,$A$13:$A$60)="")),_xlfn.IFS(WEEKDAY(AA174,2)=LOOKUP(AA$5,$W$3:$W$14,$V$3:$V$14),AB$5,WEEKDAY(AA174,2)=LOOKUP(AA$6,$W$3:$W$14,$V$3:$V$14),AB$6,WEEKDAY(AA174,2)=LOOKUP(AA$7,$W$3:$W$14,$V$3:$V$14),AB$7,WEEKDAY(AA174,2)=LOOKUP(AA$8,$W$3:$W$14,$V$3:$V$14),AB$8),LOOKUP(Z174,Z$13:Z$60,$A$13:$A$60)),"")</f>
        <v/>
      </c>
      <c r="AC174" s="62" t="e">
        <f aca="false">IF(AC173&gt;$F$1," ",IF(ISBLANK(AD$8),IF(ISBLANK(AD$7),AC173+AC172-AC171,AC173+7+AC171-AC173),AC173+7+AC170-AC173))</f>
        <v>#N/A</v>
      </c>
      <c r="AD174" s="63" t="e">
        <f aca="false">AC174</f>
        <v>#N/A</v>
      </c>
      <c r="AE174" s="64" t="str">
        <f aca="false">IFERROR(IF(_xlfn.IFNA(LOOKUP(AC174,AC$13:AC$60,$A$13:$A$60)="",ISERROR(LOOKUP(AC174,AC$13:AC$60,$A$13:$A$60)="")),_xlfn.IFS(WEEKDAY(AD174,2)=LOOKUP(AD$5,$W$3:$W$14,$V$3:$V$14),AE$5,WEEKDAY(AD174,2)=LOOKUP(AD$6,$W$3:$W$14,$V$3:$V$14),AE$6,WEEKDAY(AD174,2)=LOOKUP(AD$7,$W$3:$W$14,$V$3:$V$14),AE$7,WEEKDAY(AD174,2)=LOOKUP(AD$8,$W$3:$W$14,$V$3:$V$14),AE$8),LOOKUP(AC174,AC$13:AC$60,$A$13:$A$60)),"")</f>
        <v/>
      </c>
      <c r="AH174" s="41"/>
    </row>
    <row r="175" customFormat="false" ht="14.65" hidden="false" customHeight="false" outlineLevel="0" collapsed="false">
      <c r="B175" s="59" t="str">
        <f aca="false">IF(B174&gt;$F$1," ",IF(ISBLANK(C$8),IF(ISBLANK(C$7),B174+B173-B172,B174+7+B172-B174),B174+7+B171-B174))</f>
        <v> </v>
      </c>
      <c r="C175" s="60" t="str">
        <f aca="false">B175</f>
        <v> </v>
      </c>
      <c r="D175" s="61" t="str">
        <f aca="false">IFERROR(IF(_xlfn.IFNA(LOOKUP(B175,B$13:B$60,$A$13:$A$60)="",ISERROR(LOOKUP(B175,B$13:B$60,$A$13:$A$60)="")),_xlfn.IFS(WEEKDAY(C175,2)=LOOKUP(C$5,$AI$3:$AI$14,$AH$3:$AH$14),D$5,WEEKDAY(C175,2)=LOOKUP(C$6,$AI$3:$AI$14,$AH$3:$AH$14),D$6,WEEKDAY(C175,2)=LOOKUP(C$7,$AI$3:$AI$14,$AH$3:$AH$14),D$7,WEEKDAY(C175,2)=LOOKUP(C$8,$AI$3:$AI$14,$AH$3:$AH$14),D$8),LOOKUP(B175,B$13:B$60,$A$13:$A$60)),"")</f>
        <v/>
      </c>
      <c r="E175" s="62" t="e">
        <f aca="false">IF(E174&gt;$F$1," ",IF(ISBLANK(F$8),IF(ISBLANK(F$7),E174+E173-E172,E174+7+E172-E174),E174+7+E171-E174))</f>
        <v>#N/A</v>
      </c>
      <c r="F175" s="63" t="e">
        <f aca="false">E175</f>
        <v>#N/A</v>
      </c>
      <c r="G175" s="64" t="str">
        <f aca="false">IFERROR(IF(_xlfn.IFNA(LOOKUP(E175,E$13:E$60,$A$13:$A$60)="",ISERROR(LOOKUP(E175,E$13:E$60,$A$13:$A$60)="")),_xlfn.IFS(WEEKDAY(F175,2)=LOOKUP(F$5,$AI$3:$AI$14,$AH$3:$AH$14),G$5,WEEKDAY(F175,2)=LOOKUP(F$6,$AI$3:$AI$14,$AH$3:$AH$14),G$6,WEEKDAY(F175,2)=LOOKUP(F$7,$AI$3:$AI$14,$AH$3:$AH$14),G$7,WEEKDAY(F175,2)=LOOKUP(F$8,$AI$3:$AI$14,$AH$3:$AH$14),G$8),LOOKUP(E175,E$13:E$60,$A$13:$A$60)),"")</f>
        <v/>
      </c>
      <c r="H175" s="59" t="e">
        <f aca="false">IF(H174&gt;$F$1," ",IF(ISBLANK(I$8),IF(ISBLANK(I$7),H174+H173-H172,H174+7+H172-H174),H174+7+H171-H174))</f>
        <v>#N/A</v>
      </c>
      <c r="I175" s="60" t="e">
        <f aca="false">H175</f>
        <v>#N/A</v>
      </c>
      <c r="J175" s="61" t="str">
        <f aca="false">IFERROR(IF(_xlfn.IFNA(LOOKUP(H175,H$13:H$60,$A$13:$A$60)="",ISERROR(LOOKUP(H175,H$13:H$60,$A$13:$A$60)="")),_xlfn.IFS(WEEKDAY(I175,2)=LOOKUP(I$5,$AI$3:$AI$14,$AH$3:$AH$14),J$5,WEEKDAY(I175,2)=LOOKUP(I$6,$AI$3:$AI$14,$AH$3:$AH$14),J$6,WEEKDAY(I175,2)=LOOKUP(I$7,$AI$3:$AI$14,$AH$3:$AH$14),J$7,WEEKDAY(I175,2)=LOOKUP(I$8,$AI$3:$AI$14,$AH$3:$AH$14),J$8),LOOKUP(H175,H$13:H$60,$A$13:$A$60)),"")</f>
        <v/>
      </c>
      <c r="K175" s="62" t="e">
        <f aca="false">IF(K174&gt;$F$1," ",IF(ISBLANK(L$8),IF(ISBLANK(L$7),K174+K173-K172,K174+7+K172-K174),K174+7+K171-K174))</f>
        <v>#N/A</v>
      </c>
      <c r="L175" s="63" t="e">
        <f aca="false">K175</f>
        <v>#N/A</v>
      </c>
      <c r="M175" s="64" t="str">
        <f aca="false">IFERROR(IF(_xlfn.IFNA(LOOKUP(K175,K$13:K$60,$A$13:$A$60)="",ISERROR(LOOKUP(K175,K$13:K$60,$A$13:$A$60)="")),_xlfn.IFS(WEEKDAY(L175,2)=LOOKUP(L$5,$AI$3:$AI$14,$AH$3:$AH$14),M$5,WEEKDAY(L175,2)=LOOKUP(L$6,$AI$3:$AI$14,$AH$3:$AH$14),M$6,WEEKDAY(L175,2)=LOOKUP(L$7,$AI$3:$AI$14,$AH$3:$AH$14),M$7,WEEKDAY(L175,2)=LOOKUP(L$8,$AI$3:$AI$14,$AH$3:$AH$14),M$8),LOOKUP(K175,K$13:K$60,$A$13:$A$60)),"")</f>
        <v/>
      </c>
      <c r="N175" s="59" t="e">
        <f aca="false">IF(N174&gt;$F$1," ",IF(ISBLANK(O$8),IF(ISBLANK(O$7),N174+N173-N172,N174+7+N172-N174),N174+7+N171-N174))</f>
        <v>#N/A</v>
      </c>
      <c r="O175" s="60" t="e">
        <f aca="false">N175</f>
        <v>#N/A</v>
      </c>
      <c r="P175" s="61" t="str">
        <f aca="false">IFERROR(IF(_xlfn.IFNA(LOOKUP(N175,N$13:N$60,$A$13:$A$60)="",ISERROR(LOOKUP(N175,N$13:N$60,$A$13:$A$60)="")),_xlfn.IFS(WEEKDAY(O175,2)=LOOKUP(O$5,$AI$3:$AI$14,$AH$3:$AH$14),P$5,WEEKDAY(O175,2)=LOOKUP(O$6,$AI$3:$AI$14,$AH$3:$AH$14),P$6,WEEKDAY(O175,2)=LOOKUP(O$7,$AI$3:$AI$14,$AH$3:$AH$14),P$7,WEEKDAY(O175,2)=LOOKUP(O$8,$AI$3:$AI$14,$AH$3:$AH$14),P$8),LOOKUP(N175,N$13:N$60,$A$13:$A$60)),"")</f>
        <v/>
      </c>
      <c r="Q175" s="62" t="e">
        <f aca="false">IF(Q174&gt;$F$1," ",IF(ISBLANK(R$8),IF(ISBLANK(R$7),Q174+Q173-Q172,Q174+7+Q172-Q174),Q174+7+Q171-Q174))</f>
        <v>#N/A</v>
      </c>
      <c r="R175" s="63" t="e">
        <f aca="false">Q175</f>
        <v>#N/A</v>
      </c>
      <c r="S175" s="64" t="str">
        <f aca="false">IFERROR(IF(_xlfn.IFNA(LOOKUP(Q175,Q$13:Q$60,$A$13:$A$60)="",ISERROR(LOOKUP(Q175,Q$13:Q$60,$A$13:$A$60)="")),_xlfn.IFS(WEEKDAY(R175,2)=LOOKUP(R$5,$AI$3:$AI$14,$AH$3:$AH$14),S$5,WEEKDAY(R175,2)=LOOKUP(R$6,$AI$3:$AI$14,$AH$3:$AH$14),S$6,WEEKDAY(R175,2)=LOOKUP(R$7,$AI$3:$AI$14,$AH$3:$AH$14),S$7,WEEKDAY(R175,2)=LOOKUP(R$8,$AI$3:$AI$14,$AH$3:$AH$14),S$8),LOOKUP(Q175,Q$13:Q$60,$A$13:$A$60)),"")</f>
        <v/>
      </c>
      <c r="T175" s="59" t="e">
        <f aca="false">IF(T174&gt;$F$1," ",IF(ISBLANK(U$8),IF(ISBLANK(U$7),T174+T173-T172,T174+7+T172-T174),T174+7+T171-T174))</f>
        <v>#N/A</v>
      </c>
      <c r="U175" s="60" t="e">
        <f aca="false">T175</f>
        <v>#N/A</v>
      </c>
      <c r="V175" s="61" t="str">
        <f aca="false">IFERROR(IF(_xlfn.IFNA(LOOKUP(T175,T$13:T$60,$A$13:$A$60)="",ISERROR(LOOKUP(T175,T$13:T$60,$A$13:$A$60)="")),_xlfn.IFS(WEEKDAY(U175,2)=LOOKUP(U$5,$W$3:$W$14,$V$3:$V$14),V$5,WEEKDAY(U175,2)=LOOKUP(U$6,$W$3:$W$14,$V$3:$V$14),V$6,WEEKDAY(U175,2)=LOOKUP(U$7,$W$3:$W$14,$V$3:$V$14),V$7,WEEKDAY(U175,2)=LOOKUP(U$8,$W$3:$W$14,$V$3:$V$14),V$8),LOOKUP(T175,T$13:T$60,$A$13:$A$60)),"")</f>
        <v/>
      </c>
      <c r="W175" s="62" t="e">
        <f aca="false">IF(W174&gt;$F$1," ",IF(ISBLANK(X$8),IF(ISBLANK(X$7),W174+W173-W172,W174+7+W172-W174),W174+7+W171-W174))</f>
        <v>#N/A</v>
      </c>
      <c r="X175" s="63" t="e">
        <f aca="false">W175</f>
        <v>#N/A</v>
      </c>
      <c r="Y175" s="64" t="str">
        <f aca="false">IFERROR(IF(_xlfn.IFNA(LOOKUP(W175,W$13:W$60,$A$13:$A$60)="",ISERROR(LOOKUP(W175,W$13:W$60,$A$13:$A$60)="")),_xlfn.IFS(WEEKDAY(X175,2)=LOOKUP(X$5,$W$3:$W$14,$V$3:$V$14),Y$5,WEEKDAY(X175,2)=LOOKUP(X$6,$W$3:$W$14,$V$3:$V$14),Y$6,WEEKDAY(X175,2)=LOOKUP(X$7,$W$3:$W$14,$V$3:$V$14),Y$7,WEEKDAY(X175,2)=LOOKUP(X$8,$W$3:$W$14,$V$3:$V$14),Y$8),LOOKUP(W175,W$13:W$60,$A$13:$A$60)),"")</f>
        <v/>
      </c>
      <c r="Z175" s="59" t="e">
        <f aca="false">IF(Z174&gt;$F$1," ",IF(ISBLANK(AA$8),IF(ISBLANK(AA$7),Z174+Z173-Z172,Z174+7+Z172-Z174),Z174+7+Z171-Z174))</f>
        <v>#N/A</v>
      </c>
      <c r="AA175" s="60" t="e">
        <f aca="false">Z175</f>
        <v>#N/A</v>
      </c>
      <c r="AB175" s="61" t="str">
        <f aca="false">IFERROR(IF(_xlfn.IFNA(LOOKUP(Z175,Z$13:Z$60,$A$13:$A$60)="",ISERROR(LOOKUP(Z175,Z$13:Z$60,$A$13:$A$60)="")),_xlfn.IFS(WEEKDAY(AA175,2)=LOOKUP(AA$5,$W$3:$W$14,$V$3:$V$14),AB$5,WEEKDAY(AA175,2)=LOOKUP(AA$6,$W$3:$W$14,$V$3:$V$14),AB$6,WEEKDAY(AA175,2)=LOOKUP(AA$7,$W$3:$W$14,$V$3:$V$14),AB$7,WEEKDAY(AA175,2)=LOOKUP(AA$8,$W$3:$W$14,$V$3:$V$14),AB$8),LOOKUP(Z175,Z$13:Z$60,$A$13:$A$60)),"")</f>
        <v/>
      </c>
      <c r="AC175" s="62" t="e">
        <f aca="false">IF(AC174&gt;$F$1," ",IF(ISBLANK(AD$8),IF(ISBLANK(AD$7),AC174+AC173-AC172,AC174+7+AC172-AC174),AC174+7+AC171-AC174))</f>
        <v>#N/A</v>
      </c>
      <c r="AD175" s="63" t="e">
        <f aca="false">AC175</f>
        <v>#N/A</v>
      </c>
      <c r="AE175" s="64" t="str">
        <f aca="false">IFERROR(IF(_xlfn.IFNA(LOOKUP(AC175,AC$13:AC$60,$A$13:$A$60)="",ISERROR(LOOKUP(AC175,AC$13:AC$60,$A$13:$A$60)="")),_xlfn.IFS(WEEKDAY(AD175,2)=LOOKUP(AD$5,$W$3:$W$14,$V$3:$V$14),AE$5,WEEKDAY(AD175,2)=LOOKUP(AD$6,$W$3:$W$14,$V$3:$V$14),AE$6,WEEKDAY(AD175,2)=LOOKUP(AD$7,$W$3:$W$14,$V$3:$V$14),AE$7,WEEKDAY(AD175,2)=LOOKUP(AD$8,$W$3:$W$14,$V$3:$V$14),AE$8),LOOKUP(AC175,AC$13:AC$60,$A$13:$A$60)),"")</f>
        <v/>
      </c>
      <c r="AH175" s="41"/>
    </row>
    <row r="176" customFormat="false" ht="14.65" hidden="false" customHeight="false" outlineLevel="0" collapsed="false">
      <c r="B176" s="59" t="str">
        <f aca="false">IF(B175&gt;$F$1," ",IF(ISBLANK(C$8),IF(ISBLANK(C$7),B175+B174-B173,B175+7+B173-B175),B175+7+B172-B175))</f>
        <v> </v>
      </c>
      <c r="C176" s="60" t="str">
        <f aca="false">B176</f>
        <v> </v>
      </c>
      <c r="D176" s="61" t="str">
        <f aca="false">IFERROR(IF(_xlfn.IFNA(LOOKUP(B176,B$13:B$60,$A$13:$A$60)="",ISERROR(LOOKUP(B176,B$13:B$60,$A$13:$A$60)="")),_xlfn.IFS(WEEKDAY(C176,2)=LOOKUP(C$5,$AI$3:$AI$14,$AH$3:$AH$14),D$5,WEEKDAY(C176,2)=LOOKUP(C$6,$AI$3:$AI$14,$AH$3:$AH$14),D$6,WEEKDAY(C176,2)=LOOKUP(C$7,$AI$3:$AI$14,$AH$3:$AH$14),D$7,WEEKDAY(C176,2)=LOOKUP(C$8,$AI$3:$AI$14,$AH$3:$AH$14),D$8),LOOKUP(B176,B$13:B$60,$A$13:$A$60)),"")</f>
        <v/>
      </c>
      <c r="E176" s="62" t="e">
        <f aca="false">IF(E175&gt;$F$1," ",IF(ISBLANK(F$8),IF(ISBLANK(F$7),E175+E174-E173,E175+7+E173-E175),E175+7+E172-E175))</f>
        <v>#N/A</v>
      </c>
      <c r="F176" s="63" t="e">
        <f aca="false">E176</f>
        <v>#N/A</v>
      </c>
      <c r="G176" s="64" t="str">
        <f aca="false">IFERROR(IF(_xlfn.IFNA(LOOKUP(E176,E$13:E$60,$A$13:$A$60)="",ISERROR(LOOKUP(E176,E$13:E$60,$A$13:$A$60)="")),_xlfn.IFS(WEEKDAY(F176,2)=LOOKUP(F$5,$AI$3:$AI$14,$AH$3:$AH$14),G$5,WEEKDAY(F176,2)=LOOKUP(F$6,$AI$3:$AI$14,$AH$3:$AH$14),G$6,WEEKDAY(F176,2)=LOOKUP(F$7,$AI$3:$AI$14,$AH$3:$AH$14),G$7,WEEKDAY(F176,2)=LOOKUP(F$8,$AI$3:$AI$14,$AH$3:$AH$14),G$8),LOOKUP(E176,E$13:E$60,$A$13:$A$60)),"")</f>
        <v/>
      </c>
      <c r="H176" s="59" t="e">
        <f aca="false">IF(H175&gt;$F$1," ",IF(ISBLANK(I$8),IF(ISBLANK(I$7),H175+H174-H173,H175+7+H173-H175),H175+7+H172-H175))</f>
        <v>#N/A</v>
      </c>
      <c r="I176" s="60" t="e">
        <f aca="false">H176</f>
        <v>#N/A</v>
      </c>
      <c r="J176" s="61" t="str">
        <f aca="false">IFERROR(IF(_xlfn.IFNA(LOOKUP(H176,H$13:H$60,$A$13:$A$60)="",ISERROR(LOOKUP(H176,H$13:H$60,$A$13:$A$60)="")),_xlfn.IFS(WEEKDAY(I176,2)=LOOKUP(I$5,$AI$3:$AI$14,$AH$3:$AH$14),J$5,WEEKDAY(I176,2)=LOOKUP(I$6,$AI$3:$AI$14,$AH$3:$AH$14),J$6,WEEKDAY(I176,2)=LOOKUP(I$7,$AI$3:$AI$14,$AH$3:$AH$14),J$7,WEEKDAY(I176,2)=LOOKUP(I$8,$AI$3:$AI$14,$AH$3:$AH$14),J$8),LOOKUP(H176,H$13:H$60,$A$13:$A$60)),"")</f>
        <v/>
      </c>
      <c r="K176" s="62" t="e">
        <f aca="false">IF(K175&gt;$F$1," ",IF(ISBLANK(L$8),IF(ISBLANK(L$7),K175+K174-K173,K175+7+K173-K175),K175+7+K172-K175))</f>
        <v>#N/A</v>
      </c>
      <c r="L176" s="63" t="e">
        <f aca="false">K176</f>
        <v>#N/A</v>
      </c>
      <c r="M176" s="64" t="str">
        <f aca="false">IFERROR(IF(_xlfn.IFNA(LOOKUP(K176,K$13:K$60,$A$13:$A$60)="",ISERROR(LOOKUP(K176,K$13:K$60,$A$13:$A$60)="")),_xlfn.IFS(WEEKDAY(L176,2)=LOOKUP(L$5,$AI$3:$AI$14,$AH$3:$AH$14),M$5,WEEKDAY(L176,2)=LOOKUP(L$6,$AI$3:$AI$14,$AH$3:$AH$14),M$6,WEEKDAY(L176,2)=LOOKUP(L$7,$AI$3:$AI$14,$AH$3:$AH$14),M$7,WEEKDAY(L176,2)=LOOKUP(L$8,$AI$3:$AI$14,$AH$3:$AH$14),M$8),LOOKUP(K176,K$13:K$60,$A$13:$A$60)),"")</f>
        <v/>
      </c>
      <c r="N176" s="59" t="e">
        <f aca="false">IF(N175&gt;$F$1," ",IF(ISBLANK(O$8),IF(ISBLANK(O$7),N175+N174-N173,N175+7+N173-N175),N175+7+N172-N175))</f>
        <v>#N/A</v>
      </c>
      <c r="O176" s="60" t="e">
        <f aca="false">N176</f>
        <v>#N/A</v>
      </c>
      <c r="P176" s="61" t="str">
        <f aca="false">IFERROR(IF(_xlfn.IFNA(LOOKUP(N176,N$13:N$60,$A$13:$A$60)="",ISERROR(LOOKUP(N176,N$13:N$60,$A$13:$A$60)="")),_xlfn.IFS(WEEKDAY(O176,2)=LOOKUP(O$5,$AI$3:$AI$14,$AH$3:$AH$14),P$5,WEEKDAY(O176,2)=LOOKUP(O$6,$AI$3:$AI$14,$AH$3:$AH$14),P$6,WEEKDAY(O176,2)=LOOKUP(O$7,$AI$3:$AI$14,$AH$3:$AH$14),P$7,WEEKDAY(O176,2)=LOOKUP(O$8,$AI$3:$AI$14,$AH$3:$AH$14),P$8),LOOKUP(N176,N$13:N$60,$A$13:$A$60)),"")</f>
        <v/>
      </c>
      <c r="Q176" s="62" t="e">
        <f aca="false">IF(Q175&gt;$F$1," ",IF(ISBLANK(R$8),IF(ISBLANK(R$7),Q175+Q174-Q173,Q175+7+Q173-Q175),Q175+7+Q172-Q175))</f>
        <v>#N/A</v>
      </c>
      <c r="R176" s="63" t="e">
        <f aca="false">Q176</f>
        <v>#N/A</v>
      </c>
      <c r="S176" s="64" t="str">
        <f aca="false">IFERROR(IF(_xlfn.IFNA(LOOKUP(Q176,Q$13:Q$60,$A$13:$A$60)="",ISERROR(LOOKUP(Q176,Q$13:Q$60,$A$13:$A$60)="")),_xlfn.IFS(WEEKDAY(R176,2)=LOOKUP(R$5,$AI$3:$AI$14,$AH$3:$AH$14),S$5,WEEKDAY(R176,2)=LOOKUP(R$6,$AI$3:$AI$14,$AH$3:$AH$14),S$6,WEEKDAY(R176,2)=LOOKUP(R$7,$AI$3:$AI$14,$AH$3:$AH$14),S$7,WEEKDAY(R176,2)=LOOKUP(R$8,$AI$3:$AI$14,$AH$3:$AH$14),S$8),LOOKUP(Q176,Q$13:Q$60,$A$13:$A$60)),"")</f>
        <v/>
      </c>
      <c r="T176" s="59" t="e">
        <f aca="false">IF(T175&gt;$F$1," ",IF(ISBLANK(U$8),IF(ISBLANK(U$7),T175+T174-T173,T175+7+T173-T175),T175+7+T172-T175))</f>
        <v>#N/A</v>
      </c>
      <c r="U176" s="60" t="e">
        <f aca="false">T176</f>
        <v>#N/A</v>
      </c>
      <c r="V176" s="61" t="str">
        <f aca="false">IFERROR(IF(_xlfn.IFNA(LOOKUP(T176,T$13:T$60,$A$13:$A$60)="",ISERROR(LOOKUP(T176,T$13:T$60,$A$13:$A$60)="")),_xlfn.IFS(WEEKDAY(U176,2)=LOOKUP(U$5,$W$3:$W$14,$V$3:$V$14),V$5,WEEKDAY(U176,2)=LOOKUP(U$6,$W$3:$W$14,$V$3:$V$14),V$6,WEEKDAY(U176,2)=LOOKUP(U$7,$W$3:$W$14,$V$3:$V$14),V$7,WEEKDAY(U176,2)=LOOKUP(U$8,$W$3:$W$14,$V$3:$V$14),V$8),LOOKUP(T176,T$13:T$60,$A$13:$A$60)),"")</f>
        <v/>
      </c>
      <c r="W176" s="62" t="e">
        <f aca="false">IF(W175&gt;$F$1," ",IF(ISBLANK(X$8),IF(ISBLANK(X$7),W175+W174-W173,W175+7+W173-W175),W175+7+W172-W175))</f>
        <v>#N/A</v>
      </c>
      <c r="X176" s="63" t="e">
        <f aca="false">W176</f>
        <v>#N/A</v>
      </c>
      <c r="Y176" s="64" t="str">
        <f aca="false">IFERROR(IF(_xlfn.IFNA(LOOKUP(W176,W$13:W$60,$A$13:$A$60)="",ISERROR(LOOKUP(W176,W$13:W$60,$A$13:$A$60)="")),_xlfn.IFS(WEEKDAY(X176,2)=LOOKUP(X$5,$W$3:$W$14,$V$3:$V$14),Y$5,WEEKDAY(X176,2)=LOOKUP(X$6,$W$3:$W$14,$V$3:$V$14),Y$6,WEEKDAY(X176,2)=LOOKUP(X$7,$W$3:$W$14,$V$3:$V$14),Y$7,WEEKDAY(X176,2)=LOOKUP(X$8,$W$3:$W$14,$V$3:$V$14),Y$8),LOOKUP(W176,W$13:W$60,$A$13:$A$60)),"")</f>
        <v/>
      </c>
      <c r="Z176" s="59" t="e">
        <f aca="false">IF(Z175&gt;$F$1," ",IF(ISBLANK(AA$8),IF(ISBLANK(AA$7),Z175+Z174-Z173,Z175+7+Z173-Z175),Z175+7+Z172-Z175))</f>
        <v>#N/A</v>
      </c>
      <c r="AA176" s="60" t="e">
        <f aca="false">Z176</f>
        <v>#N/A</v>
      </c>
      <c r="AB176" s="61" t="str">
        <f aca="false">IFERROR(IF(_xlfn.IFNA(LOOKUP(Z176,Z$13:Z$60,$A$13:$A$60)="",ISERROR(LOOKUP(Z176,Z$13:Z$60,$A$13:$A$60)="")),_xlfn.IFS(WEEKDAY(AA176,2)=LOOKUP(AA$5,$W$3:$W$14,$V$3:$V$14),AB$5,WEEKDAY(AA176,2)=LOOKUP(AA$6,$W$3:$W$14,$V$3:$V$14),AB$6,WEEKDAY(AA176,2)=LOOKUP(AA$7,$W$3:$W$14,$V$3:$V$14),AB$7,WEEKDAY(AA176,2)=LOOKUP(AA$8,$W$3:$W$14,$V$3:$V$14),AB$8),LOOKUP(Z176,Z$13:Z$60,$A$13:$A$60)),"")</f>
        <v/>
      </c>
      <c r="AC176" s="62" t="e">
        <f aca="false">IF(AC175&gt;$F$1," ",IF(ISBLANK(AD$8),IF(ISBLANK(AD$7),AC175+AC174-AC173,AC175+7+AC173-AC175),AC175+7+AC172-AC175))</f>
        <v>#N/A</v>
      </c>
      <c r="AD176" s="63" t="e">
        <f aca="false">AC176</f>
        <v>#N/A</v>
      </c>
      <c r="AE176" s="64" t="str">
        <f aca="false">IFERROR(IF(_xlfn.IFNA(LOOKUP(AC176,AC$13:AC$60,$A$13:$A$60)="",ISERROR(LOOKUP(AC176,AC$13:AC$60,$A$13:$A$60)="")),_xlfn.IFS(WEEKDAY(AD176,2)=LOOKUP(AD$5,$W$3:$W$14,$V$3:$V$14),AE$5,WEEKDAY(AD176,2)=LOOKUP(AD$6,$W$3:$W$14,$V$3:$V$14),AE$6,WEEKDAY(AD176,2)=LOOKUP(AD$7,$W$3:$W$14,$V$3:$V$14),AE$7,WEEKDAY(AD176,2)=LOOKUP(AD$8,$W$3:$W$14,$V$3:$V$14),AE$8),LOOKUP(AC176,AC$13:AC$60,$A$13:$A$60)),"")</f>
        <v/>
      </c>
      <c r="AH176" s="41"/>
    </row>
    <row r="177" customFormat="false" ht="14.65" hidden="false" customHeight="false" outlineLevel="0" collapsed="false">
      <c r="B177" s="59" t="str">
        <f aca="false">IF(B176&gt;$F$1," ",IF(ISBLANK(C$8),IF(ISBLANK(C$7),B176+B175-B174,B176+7+B174-B176),B176+7+B173-B176))</f>
        <v> </v>
      </c>
      <c r="C177" s="60" t="str">
        <f aca="false">B177</f>
        <v> </v>
      </c>
      <c r="D177" s="61" t="str">
        <f aca="false">IFERROR(IF(_xlfn.IFNA(LOOKUP(B177,B$13:B$60,$A$13:$A$60)="",ISERROR(LOOKUP(B177,B$13:B$60,$A$13:$A$60)="")),_xlfn.IFS(WEEKDAY(C177,2)=LOOKUP(C$5,$AI$3:$AI$14,$AH$3:$AH$14),D$5,WEEKDAY(C177,2)=LOOKUP(C$6,$AI$3:$AI$14,$AH$3:$AH$14),D$6,WEEKDAY(C177,2)=LOOKUP(C$7,$AI$3:$AI$14,$AH$3:$AH$14),D$7,WEEKDAY(C177,2)=LOOKUP(C$8,$AI$3:$AI$14,$AH$3:$AH$14),D$8),LOOKUP(B177,B$13:B$60,$A$13:$A$60)),"")</f>
        <v/>
      </c>
      <c r="E177" s="62" t="e">
        <f aca="false">IF(E176&gt;$F$1," ",IF(ISBLANK(F$8),IF(ISBLANK(F$7),E176+E175-E174,E176+7+E174-E176),E176+7+E173-E176))</f>
        <v>#N/A</v>
      </c>
      <c r="F177" s="63" t="e">
        <f aca="false">E177</f>
        <v>#N/A</v>
      </c>
      <c r="G177" s="64" t="str">
        <f aca="false">IFERROR(IF(_xlfn.IFNA(LOOKUP(E177,E$13:E$60,$A$13:$A$60)="",ISERROR(LOOKUP(E177,E$13:E$60,$A$13:$A$60)="")),_xlfn.IFS(WEEKDAY(F177,2)=LOOKUP(F$5,$AI$3:$AI$14,$AH$3:$AH$14),G$5,WEEKDAY(F177,2)=LOOKUP(F$6,$AI$3:$AI$14,$AH$3:$AH$14),G$6,WEEKDAY(F177,2)=LOOKUP(F$7,$AI$3:$AI$14,$AH$3:$AH$14),G$7,WEEKDAY(F177,2)=LOOKUP(F$8,$AI$3:$AI$14,$AH$3:$AH$14),G$8),LOOKUP(E177,E$13:E$60,$A$13:$A$60)),"")</f>
        <v/>
      </c>
      <c r="H177" s="59" t="e">
        <f aca="false">IF(H176&gt;$F$1," ",IF(ISBLANK(I$8),IF(ISBLANK(I$7),H176+H175-H174,H176+7+H174-H176),H176+7+H173-H176))</f>
        <v>#N/A</v>
      </c>
      <c r="I177" s="60" t="e">
        <f aca="false">H177</f>
        <v>#N/A</v>
      </c>
      <c r="J177" s="61" t="str">
        <f aca="false">IFERROR(IF(_xlfn.IFNA(LOOKUP(H177,H$13:H$60,$A$13:$A$60)="",ISERROR(LOOKUP(H177,H$13:H$60,$A$13:$A$60)="")),_xlfn.IFS(WEEKDAY(I177,2)=LOOKUP(I$5,$AI$3:$AI$14,$AH$3:$AH$14),J$5,WEEKDAY(I177,2)=LOOKUP(I$6,$AI$3:$AI$14,$AH$3:$AH$14),J$6,WEEKDAY(I177,2)=LOOKUP(I$7,$AI$3:$AI$14,$AH$3:$AH$14),J$7,WEEKDAY(I177,2)=LOOKUP(I$8,$AI$3:$AI$14,$AH$3:$AH$14),J$8),LOOKUP(H177,H$13:H$60,$A$13:$A$60)),"")</f>
        <v/>
      </c>
      <c r="K177" s="62" t="e">
        <f aca="false">IF(K176&gt;$F$1," ",IF(ISBLANK(L$8),IF(ISBLANK(L$7),K176+K175-K174,K176+7+K174-K176),K176+7+K173-K176))</f>
        <v>#N/A</v>
      </c>
      <c r="L177" s="63" t="e">
        <f aca="false">K177</f>
        <v>#N/A</v>
      </c>
      <c r="M177" s="64" t="str">
        <f aca="false">IFERROR(IF(_xlfn.IFNA(LOOKUP(K177,K$13:K$60,$A$13:$A$60)="",ISERROR(LOOKUP(K177,K$13:K$60,$A$13:$A$60)="")),_xlfn.IFS(WEEKDAY(L177,2)=LOOKUP(L$5,$AI$3:$AI$14,$AH$3:$AH$14),M$5,WEEKDAY(L177,2)=LOOKUP(L$6,$AI$3:$AI$14,$AH$3:$AH$14),M$6,WEEKDAY(L177,2)=LOOKUP(L$7,$AI$3:$AI$14,$AH$3:$AH$14),M$7,WEEKDAY(L177,2)=LOOKUP(L$8,$AI$3:$AI$14,$AH$3:$AH$14),M$8),LOOKUP(K177,K$13:K$60,$A$13:$A$60)),"")</f>
        <v/>
      </c>
      <c r="N177" s="59" t="e">
        <f aca="false">IF(N176&gt;$F$1," ",IF(ISBLANK(O$8),IF(ISBLANK(O$7),N176+N175-N174,N176+7+N174-N176),N176+7+N173-N176))</f>
        <v>#N/A</v>
      </c>
      <c r="O177" s="60" t="e">
        <f aca="false">N177</f>
        <v>#N/A</v>
      </c>
      <c r="P177" s="61" t="str">
        <f aca="false">IFERROR(IF(_xlfn.IFNA(LOOKUP(N177,N$13:N$60,$A$13:$A$60)="",ISERROR(LOOKUP(N177,N$13:N$60,$A$13:$A$60)="")),_xlfn.IFS(WEEKDAY(O177,2)=LOOKUP(O$5,$AI$3:$AI$14,$AH$3:$AH$14),P$5,WEEKDAY(O177,2)=LOOKUP(O$6,$AI$3:$AI$14,$AH$3:$AH$14),P$6,WEEKDAY(O177,2)=LOOKUP(O$7,$AI$3:$AI$14,$AH$3:$AH$14),P$7,WEEKDAY(O177,2)=LOOKUP(O$8,$AI$3:$AI$14,$AH$3:$AH$14),P$8),LOOKUP(N177,N$13:N$60,$A$13:$A$60)),"")</f>
        <v/>
      </c>
      <c r="Q177" s="62" t="e">
        <f aca="false">IF(Q176&gt;$F$1," ",IF(ISBLANK(R$8),IF(ISBLANK(R$7),Q176+Q175-Q174,Q176+7+Q174-Q176),Q176+7+Q173-Q176))</f>
        <v>#N/A</v>
      </c>
      <c r="R177" s="63" t="e">
        <f aca="false">Q177</f>
        <v>#N/A</v>
      </c>
      <c r="S177" s="64" t="str">
        <f aca="false">IFERROR(IF(_xlfn.IFNA(LOOKUP(Q177,Q$13:Q$60,$A$13:$A$60)="",ISERROR(LOOKUP(Q177,Q$13:Q$60,$A$13:$A$60)="")),_xlfn.IFS(WEEKDAY(R177,2)=LOOKUP(R$5,$AI$3:$AI$14,$AH$3:$AH$14),S$5,WEEKDAY(R177,2)=LOOKUP(R$6,$AI$3:$AI$14,$AH$3:$AH$14),S$6,WEEKDAY(R177,2)=LOOKUP(R$7,$AI$3:$AI$14,$AH$3:$AH$14),S$7,WEEKDAY(R177,2)=LOOKUP(R$8,$AI$3:$AI$14,$AH$3:$AH$14),S$8),LOOKUP(Q177,Q$13:Q$60,$A$13:$A$60)),"")</f>
        <v/>
      </c>
      <c r="T177" s="59" t="e">
        <f aca="false">IF(T176&gt;$F$1," ",IF(ISBLANK(U$8),IF(ISBLANK(U$7),T176+T175-T174,T176+7+T174-T176),T176+7+T173-T176))</f>
        <v>#N/A</v>
      </c>
      <c r="U177" s="60" t="e">
        <f aca="false">T177</f>
        <v>#N/A</v>
      </c>
      <c r="V177" s="61" t="str">
        <f aca="false">IFERROR(IF(_xlfn.IFNA(LOOKUP(T177,T$13:T$60,$A$13:$A$60)="",ISERROR(LOOKUP(T177,T$13:T$60,$A$13:$A$60)="")),_xlfn.IFS(WEEKDAY(U177,2)=LOOKUP(U$5,$W$3:$W$14,$V$3:$V$14),V$5,WEEKDAY(U177,2)=LOOKUP(U$6,$W$3:$W$14,$V$3:$V$14),V$6,WEEKDAY(U177,2)=LOOKUP(U$7,$W$3:$W$14,$V$3:$V$14),V$7,WEEKDAY(U177,2)=LOOKUP(U$8,$W$3:$W$14,$V$3:$V$14),V$8),LOOKUP(T177,T$13:T$60,$A$13:$A$60)),"")</f>
        <v/>
      </c>
      <c r="W177" s="62" t="e">
        <f aca="false">IF(W176&gt;$F$1," ",IF(ISBLANK(X$8),IF(ISBLANK(X$7),W176+W175-W174,W176+7+W174-W176),W176+7+W173-W176))</f>
        <v>#N/A</v>
      </c>
      <c r="X177" s="63" t="e">
        <f aca="false">W177</f>
        <v>#N/A</v>
      </c>
      <c r="Y177" s="64" t="str">
        <f aca="false">IFERROR(IF(_xlfn.IFNA(LOOKUP(W177,W$13:W$60,$A$13:$A$60)="",ISERROR(LOOKUP(W177,W$13:W$60,$A$13:$A$60)="")),_xlfn.IFS(WEEKDAY(X177,2)=LOOKUP(X$5,$W$3:$W$14,$V$3:$V$14),Y$5,WEEKDAY(X177,2)=LOOKUP(X$6,$W$3:$W$14,$V$3:$V$14),Y$6,WEEKDAY(X177,2)=LOOKUP(X$7,$W$3:$W$14,$V$3:$V$14),Y$7,WEEKDAY(X177,2)=LOOKUP(X$8,$W$3:$W$14,$V$3:$V$14),Y$8),LOOKUP(W177,W$13:W$60,$A$13:$A$60)),"")</f>
        <v/>
      </c>
      <c r="Z177" s="59" t="e">
        <f aca="false">IF(Z176&gt;$F$1," ",IF(ISBLANK(AA$8),IF(ISBLANK(AA$7),Z176+Z175-Z174,Z176+7+Z174-Z176),Z176+7+Z173-Z176))</f>
        <v>#N/A</v>
      </c>
      <c r="AA177" s="60" t="e">
        <f aca="false">Z177</f>
        <v>#N/A</v>
      </c>
      <c r="AB177" s="61" t="str">
        <f aca="false">IFERROR(IF(_xlfn.IFNA(LOOKUP(Z177,Z$13:Z$60,$A$13:$A$60)="",ISERROR(LOOKUP(Z177,Z$13:Z$60,$A$13:$A$60)="")),_xlfn.IFS(WEEKDAY(AA177,2)=LOOKUP(AA$5,$W$3:$W$14,$V$3:$V$14),AB$5,WEEKDAY(AA177,2)=LOOKUP(AA$6,$W$3:$W$14,$V$3:$V$14),AB$6,WEEKDAY(AA177,2)=LOOKUP(AA$7,$W$3:$W$14,$V$3:$V$14),AB$7,WEEKDAY(AA177,2)=LOOKUP(AA$8,$W$3:$W$14,$V$3:$V$14),AB$8),LOOKUP(Z177,Z$13:Z$60,$A$13:$A$60)),"")</f>
        <v/>
      </c>
      <c r="AC177" s="62" t="e">
        <f aca="false">IF(AC176&gt;$F$1," ",IF(ISBLANK(AD$8),IF(ISBLANK(AD$7),AC176+AC175-AC174,AC176+7+AC174-AC176),AC176+7+AC173-AC176))</f>
        <v>#N/A</v>
      </c>
      <c r="AD177" s="63" t="e">
        <f aca="false">AC177</f>
        <v>#N/A</v>
      </c>
      <c r="AE177" s="64" t="str">
        <f aca="false">IFERROR(IF(_xlfn.IFNA(LOOKUP(AC177,AC$13:AC$60,$A$13:$A$60)="",ISERROR(LOOKUP(AC177,AC$13:AC$60,$A$13:$A$60)="")),_xlfn.IFS(WEEKDAY(AD177,2)=LOOKUP(AD$5,$W$3:$W$14,$V$3:$V$14),AE$5,WEEKDAY(AD177,2)=LOOKUP(AD$6,$W$3:$W$14,$V$3:$V$14),AE$6,WEEKDAY(AD177,2)=LOOKUP(AD$7,$W$3:$W$14,$V$3:$V$14),AE$7,WEEKDAY(AD177,2)=LOOKUP(AD$8,$W$3:$W$14,$V$3:$V$14),AE$8),LOOKUP(AC177,AC$13:AC$60,$A$13:$A$60)),"")</f>
        <v/>
      </c>
      <c r="AH177" s="41"/>
    </row>
    <row r="178" customFormat="false" ht="14.65" hidden="false" customHeight="false" outlineLevel="0" collapsed="false">
      <c r="B178" s="59" t="str">
        <f aca="false">IF(B177&gt;$F$1," ",IF(ISBLANK(C$8),IF(ISBLANK(C$7),B177+B176-B175,B177+7+B175-B177),B177+7+B174-B177))</f>
        <v> </v>
      </c>
      <c r="C178" s="60" t="str">
        <f aca="false">B178</f>
        <v> </v>
      </c>
      <c r="D178" s="61" t="str">
        <f aca="false">IFERROR(IF(_xlfn.IFNA(LOOKUP(B178,B$13:B$60,$A$13:$A$60)="",ISERROR(LOOKUP(B178,B$13:B$60,$A$13:$A$60)="")),_xlfn.IFS(WEEKDAY(C178,2)=LOOKUP(C$5,$AI$3:$AI$14,$AH$3:$AH$14),D$5,WEEKDAY(C178,2)=LOOKUP(C$6,$AI$3:$AI$14,$AH$3:$AH$14),D$6,WEEKDAY(C178,2)=LOOKUP(C$7,$AI$3:$AI$14,$AH$3:$AH$14),D$7,WEEKDAY(C178,2)=LOOKUP(C$8,$AI$3:$AI$14,$AH$3:$AH$14),D$8),LOOKUP(B178,B$13:B$60,$A$13:$A$60)),"")</f>
        <v/>
      </c>
      <c r="E178" s="62" t="e">
        <f aca="false">IF(E177&gt;$F$1," ",IF(ISBLANK(F$8),IF(ISBLANK(F$7),E177+E176-E175,E177+7+E175-E177),E177+7+E174-E177))</f>
        <v>#N/A</v>
      </c>
      <c r="F178" s="63" t="e">
        <f aca="false">E178</f>
        <v>#N/A</v>
      </c>
      <c r="G178" s="64" t="str">
        <f aca="false">IFERROR(IF(_xlfn.IFNA(LOOKUP(E178,E$13:E$60,$A$13:$A$60)="",ISERROR(LOOKUP(E178,E$13:E$60,$A$13:$A$60)="")),_xlfn.IFS(WEEKDAY(F178,2)=LOOKUP(F$5,$AI$3:$AI$14,$AH$3:$AH$14),G$5,WEEKDAY(F178,2)=LOOKUP(F$6,$AI$3:$AI$14,$AH$3:$AH$14),G$6,WEEKDAY(F178,2)=LOOKUP(F$7,$AI$3:$AI$14,$AH$3:$AH$14),G$7,WEEKDAY(F178,2)=LOOKUP(F$8,$AI$3:$AI$14,$AH$3:$AH$14),G$8),LOOKUP(E178,E$13:E$60,$A$13:$A$60)),"")</f>
        <v/>
      </c>
      <c r="H178" s="59" t="e">
        <f aca="false">IF(H177&gt;$F$1," ",IF(ISBLANK(I$8),IF(ISBLANK(I$7),H177+H176-H175,H177+7+H175-H177),H177+7+H174-H177))</f>
        <v>#N/A</v>
      </c>
      <c r="I178" s="60" t="e">
        <f aca="false">H178</f>
        <v>#N/A</v>
      </c>
      <c r="J178" s="61" t="str">
        <f aca="false">IFERROR(IF(_xlfn.IFNA(LOOKUP(H178,H$13:H$60,$A$13:$A$60)="",ISERROR(LOOKUP(H178,H$13:H$60,$A$13:$A$60)="")),_xlfn.IFS(WEEKDAY(I178,2)=LOOKUP(I$5,$AI$3:$AI$14,$AH$3:$AH$14),J$5,WEEKDAY(I178,2)=LOOKUP(I$6,$AI$3:$AI$14,$AH$3:$AH$14),J$6,WEEKDAY(I178,2)=LOOKUP(I$7,$AI$3:$AI$14,$AH$3:$AH$14),J$7,WEEKDAY(I178,2)=LOOKUP(I$8,$AI$3:$AI$14,$AH$3:$AH$14),J$8),LOOKUP(H178,H$13:H$60,$A$13:$A$60)),"")</f>
        <v/>
      </c>
      <c r="K178" s="62" t="e">
        <f aca="false">IF(K177&gt;$F$1," ",IF(ISBLANK(L$8),IF(ISBLANK(L$7),K177+K176-K175,K177+7+K175-K177),K177+7+K174-K177))</f>
        <v>#N/A</v>
      </c>
      <c r="L178" s="63" t="e">
        <f aca="false">K178</f>
        <v>#N/A</v>
      </c>
      <c r="M178" s="64" t="str">
        <f aca="false">IFERROR(IF(_xlfn.IFNA(LOOKUP(K178,K$13:K$60,$A$13:$A$60)="",ISERROR(LOOKUP(K178,K$13:K$60,$A$13:$A$60)="")),_xlfn.IFS(WEEKDAY(L178,2)=LOOKUP(L$5,$AI$3:$AI$14,$AH$3:$AH$14),M$5,WEEKDAY(L178,2)=LOOKUP(L$6,$AI$3:$AI$14,$AH$3:$AH$14),M$6,WEEKDAY(L178,2)=LOOKUP(L$7,$AI$3:$AI$14,$AH$3:$AH$14),M$7,WEEKDAY(L178,2)=LOOKUP(L$8,$AI$3:$AI$14,$AH$3:$AH$14),M$8),LOOKUP(K178,K$13:K$60,$A$13:$A$60)),"")</f>
        <v/>
      </c>
      <c r="N178" s="59" t="e">
        <f aca="false">IF(N177&gt;$F$1," ",IF(ISBLANK(O$8),IF(ISBLANK(O$7),N177+N176-N175,N177+7+N175-N177),N177+7+N174-N177))</f>
        <v>#N/A</v>
      </c>
      <c r="O178" s="60" t="e">
        <f aca="false">N178</f>
        <v>#N/A</v>
      </c>
      <c r="P178" s="61" t="str">
        <f aca="false">IFERROR(IF(_xlfn.IFNA(LOOKUP(N178,N$13:N$60,$A$13:$A$60)="",ISERROR(LOOKUP(N178,N$13:N$60,$A$13:$A$60)="")),_xlfn.IFS(WEEKDAY(O178,2)=LOOKUP(O$5,$AI$3:$AI$14,$AH$3:$AH$14),P$5,WEEKDAY(O178,2)=LOOKUP(O$6,$AI$3:$AI$14,$AH$3:$AH$14),P$6,WEEKDAY(O178,2)=LOOKUP(O$7,$AI$3:$AI$14,$AH$3:$AH$14),P$7,WEEKDAY(O178,2)=LOOKUP(O$8,$AI$3:$AI$14,$AH$3:$AH$14),P$8),LOOKUP(N178,N$13:N$60,$A$13:$A$60)),"")</f>
        <v/>
      </c>
      <c r="Q178" s="62" t="e">
        <f aca="false">IF(Q177&gt;$F$1," ",IF(ISBLANK(R$8),IF(ISBLANK(R$7),Q177+Q176-Q175,Q177+7+Q175-Q177),Q177+7+Q174-Q177))</f>
        <v>#N/A</v>
      </c>
      <c r="R178" s="63" t="e">
        <f aca="false">Q178</f>
        <v>#N/A</v>
      </c>
      <c r="S178" s="64" t="str">
        <f aca="false">IFERROR(IF(_xlfn.IFNA(LOOKUP(Q178,Q$13:Q$60,$A$13:$A$60)="",ISERROR(LOOKUP(Q178,Q$13:Q$60,$A$13:$A$60)="")),_xlfn.IFS(WEEKDAY(R178,2)=LOOKUP(R$5,$AI$3:$AI$14,$AH$3:$AH$14),S$5,WEEKDAY(R178,2)=LOOKUP(R$6,$AI$3:$AI$14,$AH$3:$AH$14),S$6,WEEKDAY(R178,2)=LOOKUP(R$7,$AI$3:$AI$14,$AH$3:$AH$14),S$7,WEEKDAY(R178,2)=LOOKUP(R$8,$AI$3:$AI$14,$AH$3:$AH$14),S$8),LOOKUP(Q178,Q$13:Q$60,$A$13:$A$60)),"")</f>
        <v/>
      </c>
      <c r="T178" s="59" t="e">
        <f aca="false">IF(T177&gt;$F$1," ",IF(ISBLANK(U$8),IF(ISBLANK(U$7),T177+T176-T175,T177+7+T175-T177),T177+7+T174-T177))</f>
        <v>#N/A</v>
      </c>
      <c r="U178" s="60" t="e">
        <f aca="false">T178</f>
        <v>#N/A</v>
      </c>
      <c r="V178" s="61" t="str">
        <f aca="false">IFERROR(IF(_xlfn.IFNA(LOOKUP(T178,T$13:T$60,$A$13:$A$60)="",ISERROR(LOOKUP(T178,T$13:T$60,$A$13:$A$60)="")),_xlfn.IFS(WEEKDAY(U178,2)=LOOKUP(U$5,$W$3:$W$14,$V$3:$V$14),V$5,WEEKDAY(U178,2)=LOOKUP(U$6,$W$3:$W$14,$V$3:$V$14),V$6,WEEKDAY(U178,2)=LOOKUP(U$7,$W$3:$W$14,$V$3:$V$14),V$7,WEEKDAY(U178,2)=LOOKUP(U$8,$W$3:$W$14,$V$3:$V$14),V$8),LOOKUP(T178,T$13:T$60,$A$13:$A$60)),"")</f>
        <v/>
      </c>
      <c r="W178" s="62" t="e">
        <f aca="false">IF(W177&gt;$F$1," ",IF(ISBLANK(X$8),IF(ISBLANK(X$7),W177+W176-W175,W177+7+W175-W177),W177+7+W174-W177))</f>
        <v>#N/A</v>
      </c>
      <c r="X178" s="63" t="e">
        <f aca="false">W178</f>
        <v>#N/A</v>
      </c>
      <c r="Y178" s="64" t="str">
        <f aca="false">IFERROR(IF(_xlfn.IFNA(LOOKUP(W178,W$13:W$60,$A$13:$A$60)="",ISERROR(LOOKUP(W178,W$13:W$60,$A$13:$A$60)="")),_xlfn.IFS(WEEKDAY(X178,2)=LOOKUP(X$5,$W$3:$W$14,$V$3:$V$14),Y$5,WEEKDAY(X178,2)=LOOKUP(X$6,$W$3:$W$14,$V$3:$V$14),Y$6,WEEKDAY(X178,2)=LOOKUP(X$7,$W$3:$W$14,$V$3:$V$14),Y$7,WEEKDAY(X178,2)=LOOKUP(X$8,$W$3:$W$14,$V$3:$V$14),Y$8),LOOKUP(W178,W$13:W$60,$A$13:$A$60)),"")</f>
        <v/>
      </c>
      <c r="Z178" s="59" t="e">
        <f aca="false">IF(Z177&gt;$F$1," ",IF(ISBLANK(AA$8),IF(ISBLANK(AA$7),Z177+Z176-Z175,Z177+7+Z175-Z177),Z177+7+Z174-Z177))</f>
        <v>#N/A</v>
      </c>
      <c r="AA178" s="60" t="e">
        <f aca="false">Z178</f>
        <v>#N/A</v>
      </c>
      <c r="AB178" s="61" t="str">
        <f aca="false">IFERROR(IF(_xlfn.IFNA(LOOKUP(Z178,Z$13:Z$60,$A$13:$A$60)="",ISERROR(LOOKUP(Z178,Z$13:Z$60,$A$13:$A$60)="")),_xlfn.IFS(WEEKDAY(AA178,2)=LOOKUP(AA$5,$W$3:$W$14,$V$3:$V$14),AB$5,WEEKDAY(AA178,2)=LOOKUP(AA$6,$W$3:$W$14,$V$3:$V$14),AB$6,WEEKDAY(AA178,2)=LOOKUP(AA$7,$W$3:$W$14,$V$3:$V$14),AB$7,WEEKDAY(AA178,2)=LOOKUP(AA$8,$W$3:$W$14,$V$3:$V$14),AB$8),LOOKUP(Z178,Z$13:Z$60,$A$13:$A$60)),"")</f>
        <v/>
      </c>
      <c r="AC178" s="62" t="e">
        <f aca="false">IF(AC177&gt;$F$1," ",IF(ISBLANK(AD$8),IF(ISBLANK(AD$7),AC177+AC176-AC175,AC177+7+AC175-AC177),AC177+7+AC174-AC177))</f>
        <v>#N/A</v>
      </c>
      <c r="AD178" s="63" t="e">
        <f aca="false">AC178</f>
        <v>#N/A</v>
      </c>
      <c r="AE178" s="64" t="str">
        <f aca="false">IFERROR(IF(_xlfn.IFNA(LOOKUP(AC178,AC$13:AC$60,$A$13:$A$60)="",ISERROR(LOOKUP(AC178,AC$13:AC$60,$A$13:$A$60)="")),_xlfn.IFS(WEEKDAY(AD178,2)=LOOKUP(AD$5,$W$3:$W$14,$V$3:$V$14),AE$5,WEEKDAY(AD178,2)=LOOKUP(AD$6,$W$3:$W$14,$V$3:$V$14),AE$6,WEEKDAY(AD178,2)=LOOKUP(AD$7,$W$3:$W$14,$V$3:$V$14),AE$7,WEEKDAY(AD178,2)=LOOKUP(AD$8,$W$3:$W$14,$V$3:$V$14),AE$8),LOOKUP(AC178,AC$13:AC$60,$A$13:$A$60)),"")</f>
        <v/>
      </c>
      <c r="AH178" s="41"/>
    </row>
    <row r="179" customFormat="false" ht="12.8" hidden="false" customHeight="false" outlineLevel="0" collapsed="false">
      <c r="B179" s="8"/>
      <c r="C179" s="52"/>
      <c r="D179" s="8"/>
      <c r="E179" s="9"/>
      <c r="F179" s="9"/>
      <c r="H179" s="8"/>
      <c r="I179" s="52"/>
      <c r="J179" s="8"/>
      <c r="K179" s="9"/>
      <c r="L179" s="9"/>
      <c r="AH179" s="41"/>
    </row>
    <row r="180" customFormat="false" ht="12.8" hidden="false" customHeight="false" outlineLevel="0" collapsed="false">
      <c r="B180" s="8"/>
      <c r="C180" s="52"/>
      <c r="D180" s="8"/>
      <c r="E180" s="9"/>
      <c r="F180" s="9"/>
      <c r="H180" s="8"/>
      <c r="I180" s="52"/>
      <c r="J180" s="8"/>
      <c r="K180" s="9"/>
      <c r="L180" s="9"/>
      <c r="AH180" s="41"/>
    </row>
    <row r="181" customFormat="false" ht="12.8" hidden="false" customHeight="false" outlineLevel="0" collapsed="false">
      <c r="B181" s="8"/>
      <c r="C181" s="52"/>
      <c r="D181" s="8"/>
      <c r="E181" s="9"/>
      <c r="F181" s="9"/>
      <c r="H181" s="8"/>
      <c r="I181" s="52"/>
      <c r="J181" s="8"/>
      <c r="K181" s="9"/>
      <c r="L181" s="9"/>
      <c r="AH181" s="41"/>
    </row>
    <row r="182" customFormat="false" ht="12.8" hidden="false" customHeight="false" outlineLevel="0" collapsed="false">
      <c r="B182" s="8"/>
      <c r="C182" s="52"/>
      <c r="D182" s="8"/>
      <c r="E182" s="9"/>
      <c r="F182" s="9"/>
      <c r="H182" s="8"/>
      <c r="I182" s="52"/>
      <c r="J182" s="8"/>
      <c r="K182" s="9"/>
      <c r="L182" s="9"/>
      <c r="AH182" s="41"/>
    </row>
  </sheetData>
  <mergeCells count="546">
    <mergeCell ref="AH1:AI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B9:C9"/>
    <mergeCell ref="E9:F9"/>
    <mergeCell ref="H9:I9"/>
    <mergeCell ref="K9:L9"/>
    <mergeCell ref="N9:O9"/>
    <mergeCell ref="Q9:R9"/>
    <mergeCell ref="T9:U9"/>
    <mergeCell ref="W9:X9"/>
    <mergeCell ref="Z9:AA9"/>
    <mergeCell ref="AC9:AD9"/>
    <mergeCell ref="B11:I11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  <mergeCell ref="AC12:AE12"/>
    <mergeCell ref="A13:A14"/>
    <mergeCell ref="B13:D13"/>
    <mergeCell ref="E13:G13"/>
    <mergeCell ref="H13:J13"/>
    <mergeCell ref="K13:M13"/>
    <mergeCell ref="N13:P13"/>
    <mergeCell ref="Q13:S13"/>
    <mergeCell ref="T13:V13"/>
    <mergeCell ref="W13:Y13"/>
    <mergeCell ref="Z13:AB13"/>
    <mergeCell ref="AC13:AE13"/>
    <mergeCell ref="B14:D14"/>
    <mergeCell ref="E14:G14"/>
    <mergeCell ref="H14:J14"/>
    <mergeCell ref="K14:M14"/>
    <mergeCell ref="N14:P14"/>
    <mergeCell ref="Q14:S14"/>
    <mergeCell ref="T14:V14"/>
    <mergeCell ref="W14:Y14"/>
    <mergeCell ref="Z14:AB14"/>
    <mergeCell ref="AC14:AE14"/>
    <mergeCell ref="A15:A16"/>
    <mergeCell ref="B15:D15"/>
    <mergeCell ref="E15:G15"/>
    <mergeCell ref="H15:J15"/>
    <mergeCell ref="K15:M15"/>
    <mergeCell ref="N15:P15"/>
    <mergeCell ref="Q15:S15"/>
    <mergeCell ref="T15:V15"/>
    <mergeCell ref="W15:Y15"/>
    <mergeCell ref="Z15:AB15"/>
    <mergeCell ref="AC15:AE15"/>
    <mergeCell ref="B16:D16"/>
    <mergeCell ref="E16:G16"/>
    <mergeCell ref="H16:J16"/>
    <mergeCell ref="K16:M16"/>
    <mergeCell ref="N16:P16"/>
    <mergeCell ref="Q16:S16"/>
    <mergeCell ref="T16:V16"/>
    <mergeCell ref="W16:Y16"/>
    <mergeCell ref="Z16:AB16"/>
    <mergeCell ref="AC16:AE16"/>
    <mergeCell ref="A17:A18"/>
    <mergeCell ref="B17:D17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B18:D18"/>
    <mergeCell ref="E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A19:A20"/>
    <mergeCell ref="B19:D19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B20:D20"/>
    <mergeCell ref="E20:G20"/>
    <mergeCell ref="H20:J20"/>
    <mergeCell ref="K20:M20"/>
    <mergeCell ref="N20:P20"/>
    <mergeCell ref="Q20:S20"/>
    <mergeCell ref="T20:V20"/>
    <mergeCell ref="W20:Y20"/>
    <mergeCell ref="Z20:AB20"/>
    <mergeCell ref="AC20:AE20"/>
    <mergeCell ref="A21:A22"/>
    <mergeCell ref="B21:D21"/>
    <mergeCell ref="E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B22:D22"/>
    <mergeCell ref="E22:G22"/>
    <mergeCell ref="H22:J22"/>
    <mergeCell ref="K22:M22"/>
    <mergeCell ref="N22:P22"/>
    <mergeCell ref="Q22:S22"/>
    <mergeCell ref="T22:V22"/>
    <mergeCell ref="W22:Y22"/>
    <mergeCell ref="Z22:AB22"/>
    <mergeCell ref="AC22:AE22"/>
    <mergeCell ref="A23:A24"/>
    <mergeCell ref="B23:D23"/>
    <mergeCell ref="E23:G23"/>
    <mergeCell ref="H23:J23"/>
    <mergeCell ref="K23:M23"/>
    <mergeCell ref="N23:P23"/>
    <mergeCell ref="Q23:S23"/>
    <mergeCell ref="T23:V23"/>
    <mergeCell ref="W23:Y23"/>
    <mergeCell ref="Z23:AB23"/>
    <mergeCell ref="AC23:AE23"/>
    <mergeCell ref="B24:D24"/>
    <mergeCell ref="E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A25:A26"/>
    <mergeCell ref="B25:D25"/>
    <mergeCell ref="E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B26:D26"/>
    <mergeCell ref="E26:G26"/>
    <mergeCell ref="H26:J26"/>
    <mergeCell ref="K26:M26"/>
    <mergeCell ref="N26:P26"/>
    <mergeCell ref="Q26:S26"/>
    <mergeCell ref="T26:V26"/>
    <mergeCell ref="W26:Y26"/>
    <mergeCell ref="Z26:AB26"/>
    <mergeCell ref="AC26:AE26"/>
    <mergeCell ref="A27:A28"/>
    <mergeCell ref="B27:D27"/>
    <mergeCell ref="E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B28:D28"/>
    <mergeCell ref="E28:G28"/>
    <mergeCell ref="H28:J28"/>
    <mergeCell ref="K28:M28"/>
    <mergeCell ref="N28:P28"/>
    <mergeCell ref="Q28:S28"/>
    <mergeCell ref="T28:V28"/>
    <mergeCell ref="W28:Y28"/>
    <mergeCell ref="Z28:AB28"/>
    <mergeCell ref="AC28:AE28"/>
    <mergeCell ref="A29:A30"/>
    <mergeCell ref="B29:D29"/>
    <mergeCell ref="E29:G29"/>
    <mergeCell ref="H29:J29"/>
    <mergeCell ref="K29:M29"/>
    <mergeCell ref="N29:P29"/>
    <mergeCell ref="Q29:S29"/>
    <mergeCell ref="T29:V29"/>
    <mergeCell ref="W29:Y29"/>
    <mergeCell ref="Z29:AB29"/>
    <mergeCell ref="AC29:AE29"/>
    <mergeCell ref="B30:D30"/>
    <mergeCell ref="E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A31:A32"/>
    <mergeCell ref="B31:D31"/>
    <mergeCell ref="E31:G31"/>
    <mergeCell ref="H31:J31"/>
    <mergeCell ref="K31:M31"/>
    <mergeCell ref="N31:P31"/>
    <mergeCell ref="Q31:S31"/>
    <mergeCell ref="T31:V31"/>
    <mergeCell ref="W31:Y31"/>
    <mergeCell ref="Z31:AB31"/>
    <mergeCell ref="AC31:AE31"/>
    <mergeCell ref="B32:D32"/>
    <mergeCell ref="E32:G32"/>
    <mergeCell ref="H32:J32"/>
    <mergeCell ref="K32:M32"/>
    <mergeCell ref="N32:P32"/>
    <mergeCell ref="Q32:S32"/>
    <mergeCell ref="T32:V32"/>
    <mergeCell ref="W32:Y32"/>
    <mergeCell ref="Z32:AB32"/>
    <mergeCell ref="AC32:AE32"/>
    <mergeCell ref="A33:A34"/>
    <mergeCell ref="B33:D33"/>
    <mergeCell ref="E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B34:D34"/>
    <mergeCell ref="E34:G34"/>
    <mergeCell ref="H34:J34"/>
    <mergeCell ref="K34:M34"/>
    <mergeCell ref="N34:P34"/>
    <mergeCell ref="Q34:S34"/>
    <mergeCell ref="T34:V34"/>
    <mergeCell ref="W34:Y34"/>
    <mergeCell ref="Z34:AB34"/>
    <mergeCell ref="AC34:AE34"/>
    <mergeCell ref="A35:A36"/>
    <mergeCell ref="B35:D35"/>
    <mergeCell ref="E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B36:D36"/>
    <mergeCell ref="E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A37:A38"/>
    <mergeCell ref="B37:D37"/>
    <mergeCell ref="E37:G37"/>
    <mergeCell ref="H37:J37"/>
    <mergeCell ref="K37:M37"/>
    <mergeCell ref="N37:P37"/>
    <mergeCell ref="Q37:S37"/>
    <mergeCell ref="T37:V37"/>
    <mergeCell ref="W37:Y37"/>
    <mergeCell ref="Z37:AB37"/>
    <mergeCell ref="AC37:AE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39:A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41:A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43:A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45:A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47:A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49:A50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B50:D50"/>
    <mergeCell ref="E50:G50"/>
    <mergeCell ref="H50:J50"/>
    <mergeCell ref="K50:M50"/>
    <mergeCell ref="N50:P50"/>
    <mergeCell ref="Q50:S50"/>
    <mergeCell ref="T50:V50"/>
    <mergeCell ref="W50:Y50"/>
    <mergeCell ref="Z50:AB50"/>
    <mergeCell ref="AC50:AE50"/>
    <mergeCell ref="A51:A52"/>
    <mergeCell ref="B51:D51"/>
    <mergeCell ref="E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B52:D52"/>
    <mergeCell ref="E52:G52"/>
    <mergeCell ref="H52:J52"/>
    <mergeCell ref="K52:M52"/>
    <mergeCell ref="N52:P52"/>
    <mergeCell ref="Q52:S52"/>
    <mergeCell ref="T52:V52"/>
    <mergeCell ref="W52:Y52"/>
    <mergeCell ref="Z52:AB52"/>
    <mergeCell ref="AC52:AE52"/>
    <mergeCell ref="A53:A54"/>
    <mergeCell ref="B53:D53"/>
    <mergeCell ref="E53:G53"/>
    <mergeCell ref="H53:J53"/>
    <mergeCell ref="K53:M53"/>
    <mergeCell ref="N53:P53"/>
    <mergeCell ref="Q53:S53"/>
    <mergeCell ref="T53:V53"/>
    <mergeCell ref="W53:Y53"/>
    <mergeCell ref="Z53:AB53"/>
    <mergeCell ref="AC53:AE53"/>
    <mergeCell ref="B54:D54"/>
    <mergeCell ref="E54:G54"/>
    <mergeCell ref="H54:J54"/>
    <mergeCell ref="K54:M54"/>
    <mergeCell ref="N54:P54"/>
    <mergeCell ref="Q54:S54"/>
    <mergeCell ref="T54:V54"/>
    <mergeCell ref="W54:Y54"/>
    <mergeCell ref="Z54:AB54"/>
    <mergeCell ref="AC54:AE54"/>
    <mergeCell ref="A55:A56"/>
    <mergeCell ref="B55:D55"/>
    <mergeCell ref="E55:G55"/>
    <mergeCell ref="H55:J55"/>
    <mergeCell ref="K55:M55"/>
    <mergeCell ref="N55:P55"/>
    <mergeCell ref="Q55:S55"/>
    <mergeCell ref="T55:V55"/>
    <mergeCell ref="W55:Y55"/>
    <mergeCell ref="Z55:AB55"/>
    <mergeCell ref="AC55:AE55"/>
    <mergeCell ref="B56:D56"/>
    <mergeCell ref="E56:G56"/>
    <mergeCell ref="H56:J56"/>
    <mergeCell ref="K56:M56"/>
    <mergeCell ref="N56:P56"/>
    <mergeCell ref="Q56:S56"/>
    <mergeCell ref="T56:V56"/>
    <mergeCell ref="W56:Y56"/>
    <mergeCell ref="Z56:AB56"/>
    <mergeCell ref="AC56:AE56"/>
    <mergeCell ref="A57:A58"/>
    <mergeCell ref="B57:D57"/>
    <mergeCell ref="E57:G57"/>
    <mergeCell ref="H57:J57"/>
    <mergeCell ref="K57:M57"/>
    <mergeCell ref="N57:P57"/>
    <mergeCell ref="Q57:S57"/>
    <mergeCell ref="T57:V57"/>
    <mergeCell ref="W57:Y57"/>
    <mergeCell ref="Z57:AB57"/>
    <mergeCell ref="AC57:AE57"/>
    <mergeCell ref="B58:D58"/>
    <mergeCell ref="E58:G58"/>
    <mergeCell ref="H58:J58"/>
    <mergeCell ref="K58:M58"/>
    <mergeCell ref="N58:P58"/>
    <mergeCell ref="Q58:S58"/>
    <mergeCell ref="T58:V58"/>
    <mergeCell ref="W58:Y58"/>
    <mergeCell ref="Z58:AB58"/>
    <mergeCell ref="AC58:AE58"/>
    <mergeCell ref="A59:A60"/>
    <mergeCell ref="B59:D59"/>
    <mergeCell ref="E59:G59"/>
    <mergeCell ref="H59:J59"/>
    <mergeCell ref="K59:M59"/>
    <mergeCell ref="N59:P59"/>
    <mergeCell ref="Q59:S59"/>
    <mergeCell ref="T59:V59"/>
    <mergeCell ref="W59:Y59"/>
    <mergeCell ref="Z59:AB59"/>
    <mergeCell ref="AC59:AE59"/>
    <mergeCell ref="B60:D60"/>
    <mergeCell ref="E60:G60"/>
    <mergeCell ref="H60:J60"/>
    <mergeCell ref="K60:M60"/>
    <mergeCell ref="N60:P60"/>
    <mergeCell ref="Q60:S60"/>
    <mergeCell ref="T60:V60"/>
    <mergeCell ref="W60:Y60"/>
    <mergeCell ref="Z60:AB60"/>
    <mergeCell ref="AC60:AE60"/>
    <mergeCell ref="B64:D64"/>
    <mergeCell ref="E64:G64"/>
    <mergeCell ref="H64:J64"/>
    <mergeCell ref="K64:M64"/>
    <mergeCell ref="N64:P64"/>
    <mergeCell ref="Q64:S64"/>
    <mergeCell ref="T64:V64"/>
    <mergeCell ref="W64:Y64"/>
    <mergeCell ref="Z64:AB64"/>
    <mergeCell ref="AC64:AE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LibreOffice/6.2.1.2$Linux_X86_64 LibreOffice_project/fa33febaab1da9290dbe6ea4e22bb3a13e549cc4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2019-03-13T21:51:46Z</dcterms:modified>
  <cp:revision>3</cp:revision>
  <dc:subject/>
  <dc:title/>
</cp:coreProperties>
</file>