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<sst xmlns="http://schemas.openxmlformats.org/spreadsheetml/2006/main" count="29" uniqueCount="20">
  <si>
    <t xml:space="preserve">Klasse:</t>
  </si>
  <si>
    <t xml:space="preserve">mündlich</t>
  </si>
  <si>
    <t xml:space="preserve">1. HJ</t>
  </si>
  <si>
    <t xml:space="preserve">Jahres</t>
  </si>
  <si>
    <t xml:space="preserve">gesamt</t>
  </si>
  <si>
    <t xml:space="preserve">End</t>
  </si>
  <si>
    <t xml:space="preserve">2. HJ</t>
  </si>
  <si>
    <t xml:space="preserve">mit Komma</t>
  </si>
  <si>
    <t xml:space="preserve">mit Ganzen</t>
  </si>
  <si>
    <t xml:space="preserve">#</t>
  </si>
  <si>
    <t xml:space="preserve">Name</t>
  </si>
  <si>
    <t xml:space="preserve">Vorname</t>
  </si>
  <si>
    <t xml:space="preserve">Durchschnitt</t>
  </si>
  <si>
    <t xml:space="preserve">Anzahl Note</t>
  </si>
  <si>
    <t xml:space="preserve">sehr gut</t>
  </si>
  <si>
    <t xml:space="preserve">gut</t>
  </si>
  <si>
    <t xml:space="preserve">befriedigend</t>
  </si>
  <si>
    <t xml:space="preserve">ausreichend</t>
  </si>
  <si>
    <t xml:space="preserve">mangelhaft</t>
  </si>
  <si>
    <t xml:space="preserve">ungenügend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</si>
</sst>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&quot;WAHR&quot;;&quot;WAHR&quot;;&quot;FALSCH&quot;"/>
    <numFmt numFmtId="169" formatCode="DD/MM/YY"/>
    <numFmt numFmtId="170" formatCode="DDDD"/>
    <numFmt numFmtId="171" formatCode="DDDD, 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7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Times New Roman"/>
      <family val="1"/>
    </font>
    <font>
      <sz val="10"/>
      <color rgb="FFEEEEEE"/>
      <name val="Arial"/>
      <family val="2"/>
      <charset val="1"/>
    </font>
    <font>
      <sz val="10.5"/>
      <name val="Arial"/>
      <family val="2"/>
    </font>
    <font>
      <b val="true"/>
      <sz val="10.5"/>
      <name val="Arial"/>
      <family val="2"/>
    </font>
    <font>
      <sz val="10"/>
      <name val="Verdana"/>
      <family val="0"/>
    </font>
  </fonts>
  <fills count="25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66FF00"/>
        <bgColor rgb="FFA7D000"/>
      </patternFill>
    </fill>
    <fill>
      <patternFill patternType="solid">
        <fgColor rgb="FFFF0000"/>
        <bgColor rgb="FFFF3333"/>
      </patternFill>
    </fill>
    <fill>
      <patternFill patternType="solid">
        <fgColor rgb="FFFF00CC"/>
        <bgColor rgb="FFFF00FF"/>
      </patternFill>
    </fill>
    <fill>
      <patternFill patternType="solid">
        <fgColor rgb="FFFFFF00"/>
        <bgColor rgb="FFCCFF00"/>
      </patternFill>
    </fill>
    <fill>
      <patternFill patternType="solid">
        <fgColor rgb="FF006600"/>
        <bgColor rgb="FF009900"/>
      </patternFill>
    </fill>
    <fill>
      <patternFill patternType="solid">
        <fgColor rgb="FF0000FF"/>
        <bgColor rgb="FF0000CC"/>
      </patternFill>
    </fill>
    <fill>
      <patternFill patternType="solid">
        <fgColor rgb="FFCCFFCC"/>
        <bgColor rgb="FFCCFFFF"/>
      </patternFill>
    </fill>
    <fill>
      <patternFill patternType="solid">
        <fgColor rgb="FF009933"/>
        <bgColor rgb="FF009900"/>
      </patternFill>
    </fill>
    <fill>
      <patternFill patternType="solid">
        <fgColor rgb="FF0000CC"/>
        <bgColor rgb="FF0000FF"/>
      </patternFill>
    </fill>
    <fill>
      <patternFill patternType="solid">
        <fgColor rgb="FF009900"/>
        <bgColor rgb="FF009933"/>
      </patternFill>
    </fill>
    <fill>
      <patternFill patternType="solid">
        <fgColor rgb="FFFF9999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A7D0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7ED27E"/>
        <bgColor rgb="FF99FF99"/>
      </patternFill>
    </fill>
    <fill>
      <patternFill patternType="solid">
        <fgColor rgb="FF99FF99"/>
        <bgColor rgb="FFCCFFCC"/>
      </patternFill>
    </fill>
    <fill>
      <patternFill patternType="solid">
        <fgColor rgb="FFFFD7D7"/>
        <bgColor rgb="FFEEEEEE"/>
      </patternFill>
    </fill>
    <fill>
      <patternFill patternType="solid">
        <fgColor rgb="FFE0C2CD"/>
        <bgColor rgb="FFCCCCCC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>
        <color rgb="FFFF66CC"/>
      </left>
      <right style="thick">
        <color rgb="FFFF66CC"/>
      </right>
      <top style="thick">
        <color rgb="FFFF66CC"/>
      </top>
      <bottom style="thick">
        <color rgb="FFFF66CC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18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1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2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  <cellStyle name="Unbenannt3" xfId="21"/>
    <cellStyle name="Rot" xfId="22"/>
  </cellStyles>
  <dxfs count="1"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EEEEEE"/>
      <rgbColor rgb="FFFF0000"/>
      <rgbColor rgb="FF66FF00"/>
      <rgbColor rgb="FF0000FF"/>
      <rgbColor rgb="FFFFFF00"/>
      <rgbColor rgb="FFFF00CC"/>
      <rgbColor rgb="FF00FFFF"/>
      <rgbColor rgb="FF800000"/>
      <rgbColor rgb="FF009900"/>
      <rgbColor rgb="FF000080"/>
      <rgbColor rgb="FF808000"/>
      <rgbColor rgb="FF800080"/>
      <rgbColor rgb="FF009933"/>
      <rgbColor rgb="FFCCCCCC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B4C7DC"/>
      <rgbColor rgb="FF000080"/>
      <rgbColor rgb="FFFF00FF"/>
      <rgbColor rgb="FFCCFF00"/>
      <rgbColor rgb="FF00FFFF"/>
      <rgbColor rgb="FF800080"/>
      <rgbColor rgb="FF800000"/>
      <rgbColor rgb="FF008080"/>
      <rgbColor rgb="FF0000CC"/>
      <rgbColor rgb="FF00CCFF"/>
      <rgbColor rgb="FFDEE6EF"/>
      <rgbColor rgb="FFCCFFCC"/>
      <rgbColor rgb="FF99FF99"/>
      <rgbColor rgb="FF7ED27E"/>
      <rgbColor rgb="FFFF9999"/>
      <rgbColor rgb="FFE0C2CD"/>
      <rgbColor rgb="FFFFD7D7"/>
      <rgbColor rgb="FF3366FF"/>
      <rgbColor rgb="FF33CCCC"/>
      <rgbColor rgb="FFA7D000"/>
      <rgbColor rgb="FFFFCC00"/>
      <rgbColor rgb="FFFF9900"/>
      <rgbColor rgb="FFFF3333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8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15" hidden="false" customHeight="true" outlineLevel="0" collapsed="false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customFormat="false" ht="12.8" hidden="false" customHeight="true" outlineLevel="0" collapsed="false">
      <c r="A2" s="3"/>
      <c r="B2" s="3"/>
      <c r="C2" s="3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 t="s">
        <v>2</v>
      </c>
      <c r="S2" s="3"/>
      <c r="T2" s="4" t="s">
        <v>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 t="s">
        <v>3</v>
      </c>
      <c r="AI2" s="6"/>
      <c r="AJ2" s="6"/>
      <c r="AK2" s="6"/>
      <c r="AL2" s="6"/>
      <c r="AM2" s="3"/>
      <c r="AN2" s="3"/>
      <c r="AO2" s="3"/>
    </row>
    <row r="3" customFormat="false" ht="23.85" hidden="false" customHeight="true" outlineLevel="0" collapsed="false">
      <c r="A3" s="3"/>
      <c r="B3" s="3"/>
      <c r="C3" s="3"/>
      <c r="D3" s="7"/>
      <c r="E3" s="7"/>
      <c r="F3" s="8"/>
      <c r="G3" s="8"/>
      <c r="H3" s="7"/>
      <c r="I3" s="7"/>
      <c r="J3" s="7"/>
      <c r="K3" s="7"/>
      <c r="L3" s="7"/>
      <c r="M3" s="7"/>
      <c r="N3" s="7"/>
      <c r="O3" s="7"/>
      <c r="P3" s="9" t="s">
        <v>4</v>
      </c>
      <c r="Q3" s="9"/>
      <c r="R3" s="10" t="s">
        <v>5</v>
      </c>
      <c r="S3" s="3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1" t="s">
        <v>4</v>
      </c>
      <c r="AG3" s="11"/>
      <c r="AH3" s="10" t="s">
        <v>2</v>
      </c>
      <c r="AI3" s="10" t="s">
        <v>6</v>
      </c>
      <c r="AJ3" s="12" t="s">
        <v>7</v>
      </c>
      <c r="AK3" s="12" t="s">
        <v>8</v>
      </c>
      <c r="AL3" s="6" t="s">
        <v>5</v>
      </c>
      <c r="AM3" s="3"/>
      <c r="AN3" s="3"/>
      <c r="AO3" s="3"/>
    </row>
    <row r="4" customFormat="false" ht="13.8" hidden="false" customHeight="false" outlineLevel="0" collapsed="false">
      <c r="A4" s="13" t="s">
        <v>9</v>
      </c>
      <c r="B4" s="14" t="s">
        <v>10</v>
      </c>
      <c r="C4" s="14" t="s">
        <v>11</v>
      </c>
      <c r="D4" s="15" t="n">
        <v>1</v>
      </c>
      <c r="E4" s="15"/>
      <c r="F4" s="15" t="n">
        <v>1</v>
      </c>
      <c r="G4" s="15"/>
      <c r="H4" s="15" t="n">
        <v>1</v>
      </c>
      <c r="I4" s="15"/>
      <c r="J4" s="15" t="n">
        <v>1</v>
      </c>
      <c r="K4" s="15" t="n">
        <v>0</v>
      </c>
      <c r="L4" s="15" t="n">
        <v>1</v>
      </c>
      <c r="M4" s="15" t="n">
        <v>0</v>
      </c>
      <c r="N4" s="15" t="n">
        <v>1</v>
      </c>
      <c r="O4" s="15" t="n">
        <v>0</v>
      </c>
      <c r="P4" s="9"/>
      <c r="Q4" s="9"/>
      <c r="R4" s="10"/>
      <c r="S4" s="3"/>
      <c r="T4" s="15" t="n">
        <v>1</v>
      </c>
      <c r="U4" s="15"/>
      <c r="V4" s="15" t="n">
        <v>1</v>
      </c>
      <c r="W4" s="15"/>
      <c r="X4" s="15" t="n">
        <v>1</v>
      </c>
      <c r="Y4" s="15"/>
      <c r="Z4" s="15" t="n">
        <v>1</v>
      </c>
      <c r="AA4" s="15" t="n">
        <v>0</v>
      </c>
      <c r="AB4" s="15" t="n">
        <v>1</v>
      </c>
      <c r="AC4" s="15" t="n">
        <v>0</v>
      </c>
      <c r="AD4" s="15" t="n">
        <v>1</v>
      </c>
      <c r="AE4" s="15" t="n">
        <v>0</v>
      </c>
      <c r="AF4" s="11"/>
      <c r="AG4" s="11"/>
      <c r="AH4" s="10"/>
      <c r="AI4" s="10"/>
      <c r="AJ4" s="12"/>
      <c r="AK4" s="12"/>
      <c r="AL4" s="6"/>
      <c r="AM4" s="3"/>
      <c r="AN4" s="3"/>
      <c r="AO4" s="3"/>
    </row>
    <row r="5" customFormat="false" ht="12.8" hidden="false" customHeight="false" outlineLevel="0" collapsed="false">
      <c r="A5" s="16" t="n">
        <v>1</v>
      </c>
      <c r="B5" s="17"/>
      <c r="C5" s="1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8" t="e">
        <f aca="false">SUMPRODUCT($D$4:$N$4,D5:N5)/SUMPRODUCT($D$4:$N$4,IF(ISNUMBER(D5:N5),1,0))</f>
        <v>#DIV/0!</v>
      </c>
      <c r="Q5" s="19" t="e">
        <f aca="false">ROUND(P5,0)</f>
        <v>#DIV/0!</v>
      </c>
      <c r="R5" s="20" t="e">
        <f aca="false">Q5</f>
        <v>#DIV/0!</v>
      </c>
      <c r="S5" s="3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8" t="e">
        <f aca="false">SUMPRODUCT($T$4:$AD$4,T5:AD5)/SUMPRODUCT($T$4:$AD$4,IF(ISNUMBER(T5:AD5),1,0))</f>
        <v>#DIV/0!</v>
      </c>
      <c r="AG5" s="19" t="e">
        <f aca="false">ROUND(AF5,0)</f>
        <v>#DIV/0!</v>
      </c>
      <c r="AH5" s="22" t="e">
        <f aca="false">R5</f>
        <v>#DIV/0!</v>
      </c>
      <c r="AI5" s="22" t="e">
        <f aca="false">AG5</f>
        <v>#DIV/0!</v>
      </c>
      <c r="AJ5" s="23" t="e">
        <f aca="false">P5/3+AF5*2/3</f>
        <v>#DIV/0!</v>
      </c>
      <c r="AK5" s="23" t="e">
        <f aca="false">R5/3+AG5*2/3</f>
        <v>#DIV/0!</v>
      </c>
      <c r="AL5" s="24" t="e">
        <f aca="false">ROUND(AJ5,0)</f>
        <v>#DIV/0!</v>
      </c>
      <c r="AM5" s="25"/>
      <c r="AN5" s="3"/>
      <c r="AO5" s="3"/>
    </row>
    <row r="6" customFormat="false" ht="12.8" hidden="false" customHeight="false" outlineLevel="0" collapsed="false">
      <c r="A6" s="16" t="n">
        <v>2</v>
      </c>
      <c r="B6" s="17"/>
      <c r="C6" s="1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8" t="e">
        <f aca="false">SUMPRODUCT($D$4:$N$4,D6:N6)/SUMPRODUCT($D$4:$N$4,IF(ISNUMBER(D6:N6),1,0))</f>
        <v>#DIV/0!</v>
      </c>
      <c r="Q6" s="19" t="e">
        <f aca="false">ROUND(P6,0)</f>
        <v>#DIV/0!</v>
      </c>
      <c r="R6" s="20" t="e">
        <f aca="false">Q6</f>
        <v>#DIV/0!</v>
      </c>
      <c r="S6" s="3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8" t="e">
        <f aca="false">SUMPRODUCT($T$4:$AD$4,T6:AD6)/SUMPRODUCT($T$4:$AD$4,IF(ISNUMBER(T6:AD6),1,0))</f>
        <v>#DIV/0!</v>
      </c>
      <c r="AG6" s="19" t="e">
        <f aca="false">AF6</f>
        <v>#DIV/0!</v>
      </c>
      <c r="AH6" s="22" t="e">
        <f aca="false">#REF!</f>
        <v>#REF!</v>
      </c>
      <c r="AI6" s="22" t="e">
        <f aca="false">R6</f>
        <v>#DIV/0!</v>
      </c>
      <c r="AJ6" s="23" t="e">
        <f aca="false">AH6/3+#REF!*2/3</f>
        <v>#REF!</v>
      </c>
      <c r="AK6" s="23" t="e">
        <f aca="false">AI6/3+#REF!*2/3</f>
        <v>#DIV/0!</v>
      </c>
      <c r="AL6" s="24" t="e">
        <f aca="false">ROUND(AJ6,0)</f>
        <v>#REF!</v>
      </c>
      <c r="AM6" s="25"/>
      <c r="AN6" s="3"/>
      <c r="AO6" s="3"/>
    </row>
    <row r="7" customFormat="false" ht="12.8" hidden="false" customHeight="false" outlineLevel="0" collapsed="false">
      <c r="A7" s="16" t="n">
        <v>3</v>
      </c>
      <c r="B7" s="17"/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8" t="e">
        <f aca="false">SUMPRODUCT($D$4:$N$4,D7:N7)/SUMPRODUCT($D$4:$N$4,IF(ISNUMBER(D7:N7),1,0))</f>
        <v>#DIV/0!</v>
      </c>
      <c r="Q7" s="19" t="e">
        <f aca="false">ROUND(P7,0)</f>
        <v>#DIV/0!</v>
      </c>
      <c r="R7" s="20" t="e">
        <f aca="false">Q7</f>
        <v>#DIV/0!</v>
      </c>
      <c r="S7" s="3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8" t="e">
        <f aca="false">SUMPRODUCT($T$4:$AD$4,T7:AD7)/SUMPRODUCT($T$4:$AD$4,IF(ISNUMBER(T7:AD7),1,0))</f>
        <v>#DIV/0!</v>
      </c>
      <c r="AG7" s="19" t="e">
        <f aca="false">AF7</f>
        <v>#DIV/0!</v>
      </c>
      <c r="AH7" s="22" t="e">
        <f aca="false">#REF!</f>
        <v>#REF!</v>
      </c>
      <c r="AI7" s="22" t="e">
        <f aca="false">R7</f>
        <v>#DIV/0!</v>
      </c>
      <c r="AJ7" s="23" t="e">
        <f aca="false">AH7/3+#REF!*2/3</f>
        <v>#REF!</v>
      </c>
      <c r="AK7" s="23" t="e">
        <f aca="false">AI7/3+#REF!*2/3</f>
        <v>#DIV/0!</v>
      </c>
      <c r="AL7" s="24" t="e">
        <f aca="false">ROUND(AJ7,0)</f>
        <v>#REF!</v>
      </c>
      <c r="AM7" s="25"/>
      <c r="AN7" s="3"/>
      <c r="AO7" s="3"/>
    </row>
    <row r="8" customFormat="false" ht="12.8" hidden="false" customHeight="false" outlineLevel="0" collapsed="false">
      <c r="A8" s="16" t="n">
        <v>4</v>
      </c>
      <c r="B8" s="17"/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8" t="e">
        <f aca="false">SUMPRODUCT($D$4:$N$4,D8:N8)/SUMPRODUCT($D$4:$N$4,IF(ISNUMBER(D8:N8),1,0))</f>
        <v>#DIV/0!</v>
      </c>
      <c r="Q8" s="19" t="e">
        <f aca="false">ROUND(P8,0)</f>
        <v>#DIV/0!</v>
      </c>
      <c r="R8" s="20" t="e">
        <f aca="false">Q8</f>
        <v>#DIV/0!</v>
      </c>
      <c r="S8" s="26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18" t="e">
        <f aca="false">SUMPRODUCT($T$4:$AD$4,T8:AD8)/SUMPRODUCT($T$4:$AD$4,IF(ISNUMBER(T8:AD8),1,0))</f>
        <v>#DIV/0!</v>
      </c>
      <c r="AG8" s="19" t="e">
        <f aca="false">AF8</f>
        <v>#DIV/0!</v>
      </c>
      <c r="AH8" s="22" t="e">
        <f aca="false">#REF!</f>
        <v>#REF!</v>
      </c>
      <c r="AI8" s="22" t="e">
        <f aca="false">R8</f>
        <v>#DIV/0!</v>
      </c>
      <c r="AJ8" s="23" t="e">
        <f aca="false">AH8/3+#REF!*2/3</f>
        <v>#REF!</v>
      </c>
      <c r="AK8" s="23" t="e">
        <f aca="false">AI8/3+#REF!*2/3</f>
        <v>#DIV/0!</v>
      </c>
      <c r="AL8" s="24" t="e">
        <f aca="false">ROUND(AJ8,0)</f>
        <v>#REF!</v>
      </c>
      <c r="AM8" s="3"/>
      <c r="AN8" s="3"/>
      <c r="AO8" s="3"/>
    </row>
    <row r="9" customFormat="false" ht="12.8" hidden="false" customHeight="false" outlineLevel="0" collapsed="false">
      <c r="A9" s="16" t="n">
        <v>6</v>
      </c>
      <c r="B9" s="17"/>
      <c r="C9" s="1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8" t="e">
        <f aca="false">SUMPRODUCT($D$4:$N$4,D9:N9)/SUMPRODUCT($D$4:$N$4,IF(ISNUMBER(D9:N9),1,0))</f>
        <v>#DIV/0!</v>
      </c>
      <c r="Q9" s="19" t="e">
        <f aca="false">ROUND(P9,0)</f>
        <v>#DIV/0!</v>
      </c>
      <c r="R9" s="20" t="e">
        <f aca="false">Q9</f>
        <v>#DIV/0!</v>
      </c>
      <c r="S9" s="26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18" t="e">
        <f aca="false">SUMPRODUCT($T$4:$AD$4,T9:AD9)/SUMPRODUCT($T$4:$AD$4,IF(ISNUMBER(T9:AD9),1,0))</f>
        <v>#DIV/0!</v>
      </c>
      <c r="AG9" s="19" t="e">
        <f aca="false">AF9</f>
        <v>#DIV/0!</v>
      </c>
      <c r="AH9" s="22" t="e">
        <f aca="false">#REF!</f>
        <v>#REF!</v>
      </c>
      <c r="AI9" s="22" t="e">
        <f aca="false">R9</f>
        <v>#DIV/0!</v>
      </c>
      <c r="AJ9" s="23" t="e">
        <f aca="false">AH9/3+#REF!*2/3</f>
        <v>#REF!</v>
      </c>
      <c r="AK9" s="23" t="e">
        <f aca="false">AI9/3+#REF!*2/3</f>
        <v>#DIV/0!</v>
      </c>
      <c r="AL9" s="24" t="e">
        <f aca="false">ROUND(AJ9,0)</f>
        <v>#REF!</v>
      </c>
      <c r="AM9" s="26"/>
      <c r="AN9" s="26"/>
      <c r="AO9" s="26"/>
    </row>
    <row r="10" customFormat="false" ht="12.8" hidden="false" customHeight="false" outlineLevel="0" collapsed="false">
      <c r="A10" s="16" t="n">
        <v>7</v>
      </c>
      <c r="B10" s="17"/>
      <c r="C10" s="17"/>
      <c r="D10" s="21"/>
      <c r="E10" s="21"/>
      <c r="F10" s="21"/>
      <c r="G10" s="15"/>
      <c r="H10" s="15"/>
      <c r="I10" s="15"/>
      <c r="J10" s="15"/>
      <c r="K10" s="15"/>
      <c r="L10" s="15"/>
      <c r="M10" s="15"/>
      <c r="N10" s="15"/>
      <c r="O10" s="15"/>
      <c r="P10" s="18" t="e">
        <f aca="false">SUMPRODUCT($D$4:$N$4,D10:N10)/SUMPRODUCT($D$4:$N$4,IF(ISNUMBER(D10:N10),1,0))</f>
        <v>#DIV/0!</v>
      </c>
      <c r="Q10" s="19" t="e">
        <f aca="false">ROUND(P10,0)</f>
        <v>#DIV/0!</v>
      </c>
      <c r="R10" s="20" t="e">
        <f aca="false">Q10</f>
        <v>#DIV/0!</v>
      </c>
      <c r="S10" s="26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18" t="e">
        <f aca="false">SUMPRODUCT($T$4:$AD$4,T10:AD10)/SUMPRODUCT($T$4:$AD$4,IF(ISNUMBER(T10:AD10),1,0))</f>
        <v>#DIV/0!</v>
      </c>
      <c r="AG10" s="19" t="e">
        <f aca="false">AF10</f>
        <v>#DIV/0!</v>
      </c>
      <c r="AH10" s="22" t="e">
        <f aca="false">#REF!</f>
        <v>#REF!</v>
      </c>
      <c r="AI10" s="22" t="e">
        <f aca="false">R10</f>
        <v>#DIV/0!</v>
      </c>
      <c r="AJ10" s="23" t="e">
        <f aca="false">AH10/3+#REF!*2/3</f>
        <v>#REF!</v>
      </c>
      <c r="AK10" s="23" t="e">
        <f aca="false">AI10/3+#REF!*2/3</f>
        <v>#DIV/0!</v>
      </c>
      <c r="AL10" s="24" t="e">
        <f aca="false">ROUND(AJ10,0)</f>
        <v>#REF!</v>
      </c>
      <c r="AM10" s="26"/>
      <c r="AN10" s="26"/>
      <c r="AO10" s="26"/>
    </row>
    <row r="11" customFormat="false" ht="12.8" hidden="false" customHeight="false" outlineLevel="0" collapsed="false">
      <c r="A11" s="16" t="n">
        <v>8</v>
      </c>
      <c r="B11" s="17"/>
      <c r="C11" s="17"/>
      <c r="D11" s="21"/>
      <c r="E11" s="21"/>
      <c r="F11" s="21"/>
      <c r="G11" s="15"/>
      <c r="H11" s="15"/>
      <c r="I11" s="15"/>
      <c r="J11" s="15"/>
      <c r="K11" s="15"/>
      <c r="L11" s="15"/>
      <c r="M11" s="15"/>
      <c r="N11" s="15"/>
      <c r="O11" s="15"/>
      <c r="P11" s="18" t="e">
        <f aca="false">SUMPRODUCT($D$4:$N$4,D11:N11)/SUMPRODUCT($D$4:$N$4,IF(ISNUMBER(D11:N11),1,0))</f>
        <v>#DIV/0!</v>
      </c>
      <c r="Q11" s="19" t="e">
        <f aca="false">ROUND(P11,0)</f>
        <v>#DIV/0!</v>
      </c>
      <c r="R11" s="20" t="e">
        <f aca="false">Q11</f>
        <v>#DIV/0!</v>
      </c>
      <c r="S11" s="26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18" t="e">
        <f aca="false">SUMPRODUCT($T$4:$AD$4,T11:AD11)/SUMPRODUCT($T$4:$AD$4,IF(ISNUMBER(T11:AD11),1,0))</f>
        <v>#DIV/0!</v>
      </c>
      <c r="AG11" s="19" t="e">
        <f aca="false">AF11</f>
        <v>#DIV/0!</v>
      </c>
      <c r="AH11" s="22" t="e">
        <f aca="false">#REF!</f>
        <v>#REF!</v>
      </c>
      <c r="AI11" s="22" t="e">
        <f aca="false">R11</f>
        <v>#DIV/0!</v>
      </c>
      <c r="AJ11" s="23" t="e">
        <f aca="false">AH11/3+#REF!*2/3</f>
        <v>#REF!</v>
      </c>
      <c r="AK11" s="23" t="e">
        <f aca="false">AI11/3+#REF!*2/3</f>
        <v>#DIV/0!</v>
      </c>
      <c r="AL11" s="24" t="e">
        <f aca="false">ROUND(AJ11,0)</f>
        <v>#REF!</v>
      </c>
      <c r="AM11" s="26"/>
      <c r="AN11" s="26"/>
      <c r="AO11" s="26"/>
    </row>
    <row r="12" customFormat="false" ht="12.8" hidden="false" customHeight="false" outlineLevel="0" collapsed="false">
      <c r="A12" s="16" t="n">
        <v>9</v>
      </c>
      <c r="B12" s="17"/>
      <c r="C12" s="17"/>
      <c r="D12" s="21"/>
      <c r="E12" s="21"/>
      <c r="F12" s="21"/>
      <c r="G12" s="15"/>
      <c r="H12" s="15"/>
      <c r="I12" s="15"/>
      <c r="J12" s="15"/>
      <c r="K12" s="15"/>
      <c r="L12" s="15"/>
      <c r="M12" s="15"/>
      <c r="N12" s="15"/>
      <c r="O12" s="15"/>
      <c r="P12" s="18" t="e">
        <f aca="false">SUMPRODUCT($D$4:$N$4,D12:N12)/SUMPRODUCT($D$4:$N$4,IF(ISNUMBER(D12:N12),1,0))</f>
        <v>#DIV/0!</v>
      </c>
      <c r="Q12" s="19" t="e">
        <f aca="false">ROUND(P12,0)</f>
        <v>#DIV/0!</v>
      </c>
      <c r="R12" s="20" t="e">
        <f aca="false">Q12</f>
        <v>#DIV/0!</v>
      </c>
      <c r="S12" s="26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18" t="e">
        <f aca="false">SUMPRODUCT($T$4:$AD$4,T12:AD12)/SUMPRODUCT($T$4:$AD$4,IF(ISNUMBER(T12:AD12),1,0))</f>
        <v>#DIV/0!</v>
      </c>
      <c r="AG12" s="19" t="e">
        <f aca="false">AF12</f>
        <v>#DIV/0!</v>
      </c>
      <c r="AH12" s="22" t="e">
        <f aca="false">#REF!</f>
        <v>#REF!</v>
      </c>
      <c r="AI12" s="22" t="e">
        <f aca="false">R12</f>
        <v>#DIV/0!</v>
      </c>
      <c r="AJ12" s="23" t="e">
        <f aca="false">AH12/3+#REF!*2/3</f>
        <v>#REF!</v>
      </c>
      <c r="AK12" s="23" t="e">
        <f aca="false">AI12/3+#REF!*2/3</f>
        <v>#DIV/0!</v>
      </c>
      <c r="AL12" s="24" t="e">
        <f aca="false">ROUND(AJ12,0)</f>
        <v>#REF!</v>
      </c>
      <c r="AM12" s="26"/>
      <c r="AN12" s="26"/>
      <c r="AO12" s="26"/>
    </row>
    <row r="13" customFormat="false" ht="12.8" hidden="false" customHeight="false" outlineLevel="0" collapsed="false">
      <c r="A13" s="16" t="n">
        <v>10</v>
      </c>
      <c r="B13" s="17"/>
      <c r="C13" s="1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8" t="e">
        <f aca="false">SUMPRODUCT($D$4:$N$4,D13:N13)/SUMPRODUCT($D$4:$N$4,IF(ISNUMBER(D13:N13),1,0))</f>
        <v>#DIV/0!</v>
      </c>
      <c r="Q13" s="19" t="e">
        <f aca="false">ROUND(P13,0)</f>
        <v>#DIV/0!</v>
      </c>
      <c r="R13" s="20" t="e">
        <f aca="false">Q13</f>
        <v>#DIV/0!</v>
      </c>
      <c r="S13" s="26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18" t="e">
        <f aca="false">SUMPRODUCT($T$4:$AD$4,T13:AD13)/SUMPRODUCT($T$4:$AD$4,IF(ISNUMBER(T13:AD13),1,0))</f>
        <v>#DIV/0!</v>
      </c>
      <c r="AG13" s="19" t="e">
        <f aca="false">AF13</f>
        <v>#DIV/0!</v>
      </c>
      <c r="AH13" s="22" t="e">
        <f aca="false">#REF!</f>
        <v>#REF!</v>
      </c>
      <c r="AI13" s="22" t="e">
        <f aca="false">R13</f>
        <v>#DIV/0!</v>
      </c>
      <c r="AJ13" s="23" t="e">
        <f aca="false">AH13/3+#REF!*2/3</f>
        <v>#REF!</v>
      </c>
      <c r="AK13" s="23" t="e">
        <f aca="false">AI13/3+#REF!*2/3</f>
        <v>#DIV/0!</v>
      </c>
      <c r="AL13" s="24" t="e">
        <f aca="false">ROUND(AJ13,0)</f>
        <v>#REF!</v>
      </c>
      <c r="AM13" s="26"/>
      <c r="AN13" s="26"/>
      <c r="AO13" s="26"/>
    </row>
    <row r="14" customFormat="false" ht="12.8" hidden="false" customHeight="false" outlineLevel="0" collapsed="false">
      <c r="A14" s="16" t="n">
        <v>11</v>
      </c>
      <c r="B14" s="17"/>
      <c r="C14" s="1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8" t="e">
        <f aca="false">SUMPRODUCT($D$4:$N$4,D14:N14)/SUMPRODUCT($D$4:$N$4,IF(ISNUMBER(D14:N14),1,0))</f>
        <v>#DIV/0!</v>
      </c>
      <c r="Q14" s="19" t="e">
        <f aca="false">ROUND(P14,0)</f>
        <v>#DIV/0!</v>
      </c>
      <c r="R14" s="20" t="e">
        <f aca="false">Q14</f>
        <v>#DIV/0!</v>
      </c>
      <c r="S14" s="26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18" t="e">
        <f aca="false">SUMPRODUCT($T$4:$AD$4,T14:AD14)/SUMPRODUCT($T$4:$AD$4,IF(ISNUMBER(T14:AD14),1,0))</f>
        <v>#DIV/0!</v>
      </c>
      <c r="AG14" s="19" t="e">
        <f aca="false">AF14</f>
        <v>#DIV/0!</v>
      </c>
      <c r="AH14" s="22" t="e">
        <f aca="false">#REF!</f>
        <v>#REF!</v>
      </c>
      <c r="AI14" s="22" t="e">
        <f aca="false">R14</f>
        <v>#DIV/0!</v>
      </c>
      <c r="AJ14" s="23" t="e">
        <f aca="false">AH14/3+#REF!*2/3</f>
        <v>#REF!</v>
      </c>
      <c r="AK14" s="23" t="e">
        <f aca="false">AI14/3+#REF!*2/3</f>
        <v>#DIV/0!</v>
      </c>
      <c r="AL14" s="24" t="e">
        <f aca="false">ROUND(AJ14,0)</f>
        <v>#REF!</v>
      </c>
      <c r="AM14" s="26"/>
      <c r="AN14" s="26"/>
      <c r="AO14" s="26"/>
    </row>
    <row r="15" customFormat="false" ht="12.8" hidden="false" customHeight="false" outlineLevel="0" collapsed="false">
      <c r="A15" s="16" t="n">
        <v>12</v>
      </c>
      <c r="B15" s="17"/>
      <c r="C15" s="1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8" t="e">
        <f aca="false">SUMPRODUCT($D$4:$N$4,D15:N15)/SUMPRODUCT($D$4:$N$4,IF(ISNUMBER(D15:N15),1,0))</f>
        <v>#DIV/0!</v>
      </c>
      <c r="Q15" s="19" t="e">
        <f aca="false">ROUND(P15,0)</f>
        <v>#DIV/0!</v>
      </c>
      <c r="R15" s="20" t="e">
        <f aca="false">Q15</f>
        <v>#DIV/0!</v>
      </c>
      <c r="S15" s="26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18" t="e">
        <f aca="false">SUMPRODUCT($T$4:$AD$4,T15:AD15)/SUMPRODUCT($T$4:$AD$4,IF(ISNUMBER(T15:AD15),1,0))</f>
        <v>#DIV/0!</v>
      </c>
      <c r="AG15" s="19" t="e">
        <f aca="false">AF15</f>
        <v>#DIV/0!</v>
      </c>
      <c r="AH15" s="22" t="e">
        <f aca="false">#REF!</f>
        <v>#REF!</v>
      </c>
      <c r="AI15" s="22" t="e">
        <f aca="false">R15</f>
        <v>#DIV/0!</v>
      </c>
      <c r="AJ15" s="23" t="e">
        <f aca="false">AH15/3+#REF!*2/3</f>
        <v>#REF!</v>
      </c>
      <c r="AK15" s="23" t="e">
        <f aca="false">AI15/3+#REF!*2/3</f>
        <v>#DIV/0!</v>
      </c>
      <c r="AL15" s="24" t="e">
        <f aca="false">ROUND(AJ15,0)</f>
        <v>#REF!</v>
      </c>
      <c r="AM15" s="26"/>
      <c r="AN15" s="26"/>
      <c r="AO15" s="26"/>
    </row>
    <row r="16" customFormat="false" ht="12.8" hidden="false" customHeight="false" outlineLevel="0" collapsed="false">
      <c r="A16" s="16" t="n">
        <v>13</v>
      </c>
      <c r="B16" s="17"/>
      <c r="C16" s="1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8" t="e">
        <f aca="false">SUMPRODUCT($D$4:$N$4,D16:N16)/SUMPRODUCT($D$4:$N$4,IF(ISNUMBER(D16:N16),1,0))</f>
        <v>#DIV/0!</v>
      </c>
      <c r="Q16" s="19" t="e">
        <f aca="false">ROUND(P16,0)</f>
        <v>#DIV/0!</v>
      </c>
      <c r="R16" s="20" t="e">
        <f aca="false">Q16</f>
        <v>#DIV/0!</v>
      </c>
      <c r="S16" s="26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18" t="e">
        <f aca="false">SUMPRODUCT($T$4:$AD$4,T16:AD16)/SUMPRODUCT($T$4:$AD$4,IF(ISNUMBER(T16:AD16),1,0))</f>
        <v>#DIV/0!</v>
      </c>
      <c r="AG16" s="19" t="e">
        <f aca="false">AF16</f>
        <v>#DIV/0!</v>
      </c>
      <c r="AH16" s="22" t="e">
        <f aca="false">#REF!</f>
        <v>#REF!</v>
      </c>
      <c r="AI16" s="22" t="e">
        <f aca="false">R16</f>
        <v>#DIV/0!</v>
      </c>
      <c r="AJ16" s="23" t="e">
        <f aca="false">AH16/3+#REF!*2/3</f>
        <v>#REF!</v>
      </c>
      <c r="AK16" s="23" t="e">
        <f aca="false">AI16/3+#REF!*2/3</f>
        <v>#DIV/0!</v>
      </c>
      <c r="AL16" s="24" t="e">
        <f aca="false">ROUND(AJ16,0)</f>
        <v>#REF!</v>
      </c>
      <c r="AM16" s="26"/>
      <c r="AN16" s="26"/>
      <c r="AO16" s="26"/>
    </row>
    <row r="17" customFormat="false" ht="12.8" hidden="false" customHeight="false" outlineLevel="0" collapsed="false">
      <c r="A17" s="16" t="n">
        <v>14</v>
      </c>
      <c r="B17" s="17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8" t="e">
        <f aca="false">SUMPRODUCT($D$4:$N$4,D17:N17)/SUMPRODUCT($D$4:$N$4,IF(ISNUMBER(D17:N17),1,0))</f>
        <v>#DIV/0!</v>
      </c>
      <c r="Q17" s="19" t="e">
        <f aca="false">ROUND(P17,0)</f>
        <v>#DIV/0!</v>
      </c>
      <c r="R17" s="20" t="e">
        <f aca="false">Q17</f>
        <v>#DIV/0!</v>
      </c>
      <c r="S17" s="26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18" t="e">
        <f aca="false">SUMPRODUCT($T$4:$AD$4,T17:AD17)/SUMPRODUCT($T$4:$AD$4,IF(ISNUMBER(T17:AD17),1,0))</f>
        <v>#DIV/0!</v>
      </c>
      <c r="AG17" s="19" t="e">
        <f aca="false">AF17</f>
        <v>#DIV/0!</v>
      </c>
      <c r="AH17" s="22" t="e">
        <f aca="false">#REF!</f>
        <v>#REF!</v>
      </c>
      <c r="AI17" s="22" t="e">
        <f aca="false">R17</f>
        <v>#DIV/0!</v>
      </c>
      <c r="AJ17" s="23" t="e">
        <f aca="false">AH17/3+#REF!*2/3</f>
        <v>#REF!</v>
      </c>
      <c r="AK17" s="23" t="e">
        <f aca="false">AI17/3+#REF!*2/3</f>
        <v>#DIV/0!</v>
      </c>
      <c r="AL17" s="24" t="e">
        <f aca="false">ROUND(AJ17,0)</f>
        <v>#REF!</v>
      </c>
      <c r="AM17" s="26"/>
      <c r="AN17" s="26"/>
      <c r="AO17" s="26"/>
    </row>
    <row r="18" customFormat="false" ht="12.8" hidden="false" customHeight="false" outlineLevel="0" collapsed="false">
      <c r="A18" s="16" t="n">
        <v>15</v>
      </c>
      <c r="B18" s="17"/>
      <c r="C18" s="1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8" t="e">
        <f aca="false">SUMPRODUCT($D$4:$N$4,D18:N18)/SUMPRODUCT($D$4:$N$4,IF(ISNUMBER(D18:N18),1,0))</f>
        <v>#DIV/0!</v>
      </c>
      <c r="Q18" s="19" t="e">
        <f aca="false">ROUND(P18,0)</f>
        <v>#DIV/0!</v>
      </c>
      <c r="R18" s="20" t="e">
        <f aca="false">Q18</f>
        <v>#DIV/0!</v>
      </c>
      <c r="S18" s="26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18" t="e">
        <f aca="false">SUMPRODUCT($T$4:$AD$4,T18:AD18)/SUMPRODUCT($T$4:$AD$4,IF(ISNUMBER(T18:AD18),1,0))</f>
        <v>#DIV/0!</v>
      </c>
      <c r="AG18" s="19" t="e">
        <f aca="false">AF18</f>
        <v>#DIV/0!</v>
      </c>
      <c r="AH18" s="22" t="e">
        <f aca="false">#REF!</f>
        <v>#REF!</v>
      </c>
      <c r="AI18" s="22" t="e">
        <f aca="false">R18</f>
        <v>#DIV/0!</v>
      </c>
      <c r="AJ18" s="23" t="e">
        <f aca="false">AH18/3+#REF!*2/3</f>
        <v>#REF!</v>
      </c>
      <c r="AK18" s="23" t="e">
        <f aca="false">AI18/3+#REF!*2/3</f>
        <v>#DIV/0!</v>
      </c>
      <c r="AL18" s="24" t="e">
        <f aca="false">ROUND(AJ18,0)</f>
        <v>#REF!</v>
      </c>
      <c r="AM18" s="26"/>
      <c r="AN18" s="26"/>
      <c r="AO18" s="26"/>
    </row>
    <row r="19" customFormat="false" ht="12.8" hidden="false" customHeight="false" outlineLevel="0" collapsed="false">
      <c r="A19" s="16" t="n">
        <v>16</v>
      </c>
      <c r="B19" s="17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8" t="e">
        <f aca="false">SUMPRODUCT($D$4:$N$4,D19:N19)/SUMPRODUCT($D$4:$N$4,IF(ISNUMBER(D19:N19),1,0))</f>
        <v>#DIV/0!</v>
      </c>
      <c r="Q19" s="19" t="e">
        <f aca="false">ROUND(P19,0)</f>
        <v>#DIV/0!</v>
      </c>
      <c r="R19" s="20" t="e">
        <f aca="false">Q19</f>
        <v>#DIV/0!</v>
      </c>
      <c r="S19" s="26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18" t="e">
        <f aca="false">SUMPRODUCT($T$4:$AD$4,T19:AD19)/SUMPRODUCT($T$4:$AD$4,IF(ISNUMBER(T19:AD19),1,0))</f>
        <v>#DIV/0!</v>
      </c>
      <c r="AG19" s="19" t="e">
        <f aca="false">AF19</f>
        <v>#DIV/0!</v>
      </c>
      <c r="AH19" s="22" t="e">
        <f aca="false">#REF!</f>
        <v>#REF!</v>
      </c>
      <c r="AI19" s="22" t="e">
        <f aca="false">R19</f>
        <v>#DIV/0!</v>
      </c>
      <c r="AJ19" s="23" t="e">
        <f aca="false">AH19/3+#REF!*2/3</f>
        <v>#REF!</v>
      </c>
      <c r="AK19" s="23" t="e">
        <f aca="false">AI19/3+#REF!*2/3</f>
        <v>#DIV/0!</v>
      </c>
      <c r="AL19" s="24" t="e">
        <f aca="false">ROUND(AJ19,0)</f>
        <v>#REF!</v>
      </c>
      <c r="AM19" s="26"/>
      <c r="AN19" s="26"/>
      <c r="AO19" s="26"/>
    </row>
    <row r="20" customFormat="false" ht="12.8" hidden="false" customHeight="false" outlineLevel="0" collapsed="false">
      <c r="A20" s="16" t="n">
        <v>17</v>
      </c>
      <c r="B20" s="1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8" t="e">
        <f aca="false">SUMPRODUCT($D$4:$N$4,D20:N20)/SUMPRODUCT($D$4:$N$4,IF(ISNUMBER(D20:N20),1,0))</f>
        <v>#DIV/0!</v>
      </c>
      <c r="Q20" s="19" t="e">
        <f aca="false">ROUND(P20,0)</f>
        <v>#DIV/0!</v>
      </c>
      <c r="R20" s="20" t="e">
        <f aca="false">Q20</f>
        <v>#DIV/0!</v>
      </c>
      <c r="S20" s="26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18" t="e">
        <f aca="false">SUMPRODUCT($T$4:$AD$4,T20:AD20)/SUMPRODUCT($T$4:$AD$4,IF(ISNUMBER(T20:AD20),1,0))</f>
        <v>#DIV/0!</v>
      </c>
      <c r="AG20" s="19" t="e">
        <f aca="false">AF20</f>
        <v>#DIV/0!</v>
      </c>
      <c r="AH20" s="22" t="e">
        <f aca="false">#REF!</f>
        <v>#REF!</v>
      </c>
      <c r="AI20" s="22" t="e">
        <f aca="false">R20</f>
        <v>#DIV/0!</v>
      </c>
      <c r="AJ20" s="23" t="e">
        <f aca="false">AH20/3+#REF!*2/3</f>
        <v>#REF!</v>
      </c>
      <c r="AK20" s="23" t="e">
        <f aca="false">AI20/3+#REF!*2/3</f>
        <v>#DIV/0!</v>
      </c>
      <c r="AL20" s="24" t="e">
        <f aca="false">ROUND(AJ20,0)</f>
        <v>#REF!</v>
      </c>
      <c r="AM20" s="26"/>
      <c r="AN20" s="26"/>
      <c r="AO20" s="26"/>
    </row>
    <row r="21" customFormat="false" ht="12.8" hidden="false" customHeight="false" outlineLevel="0" collapsed="false">
      <c r="A21" s="16" t="n">
        <v>18</v>
      </c>
      <c r="B21" s="17"/>
      <c r="C21" s="1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8" t="e">
        <f aca="false">SUMPRODUCT($D$4:$N$4,D21:N21)/SUMPRODUCT($D$4:$N$4,IF(ISNUMBER(D21:N21),1,0))</f>
        <v>#DIV/0!</v>
      </c>
      <c r="Q21" s="19" t="e">
        <f aca="false">ROUND(P21,0)</f>
        <v>#DIV/0!</v>
      </c>
      <c r="R21" s="20" t="e">
        <f aca="false">Q21</f>
        <v>#DIV/0!</v>
      </c>
      <c r="S21" s="26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18" t="e">
        <f aca="false">SUMPRODUCT($T$4:$AD$4,T21:AD21)/SUMPRODUCT($T$4:$AD$4,IF(ISNUMBER(T21:AD21),1,0))</f>
        <v>#DIV/0!</v>
      </c>
      <c r="AG21" s="19" t="e">
        <f aca="false">AF21</f>
        <v>#DIV/0!</v>
      </c>
      <c r="AH21" s="22" t="e">
        <f aca="false">#REF!</f>
        <v>#REF!</v>
      </c>
      <c r="AI21" s="22" t="e">
        <f aca="false">R21</f>
        <v>#DIV/0!</v>
      </c>
      <c r="AJ21" s="23" t="e">
        <f aca="false">AH21/3+#REF!*2/3</f>
        <v>#REF!</v>
      </c>
      <c r="AK21" s="23" t="e">
        <f aca="false">AI21/3+#REF!*2/3</f>
        <v>#DIV/0!</v>
      </c>
      <c r="AL21" s="24" t="e">
        <f aca="false">ROUND(AJ21,0)</f>
        <v>#REF!</v>
      </c>
      <c r="AM21" s="26"/>
      <c r="AN21" s="26"/>
      <c r="AO21" s="26"/>
    </row>
    <row r="22" customFormat="false" ht="14.65" hidden="false" customHeight="true" outlineLevel="0" collapsed="false">
      <c r="A22" s="16" t="n">
        <v>19</v>
      </c>
      <c r="B22" s="17"/>
      <c r="C22" s="1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8" t="e">
        <f aca="false">SUMPRODUCT($D$4:$N$4,D22:N22)/SUMPRODUCT($D$4:$N$4,IF(ISNUMBER(D22:N22),1,0))</f>
        <v>#DIV/0!</v>
      </c>
      <c r="Q22" s="19" t="e">
        <f aca="false">ROUND(P22,0)</f>
        <v>#DIV/0!</v>
      </c>
      <c r="R22" s="20" t="e">
        <f aca="false">Q22</f>
        <v>#DIV/0!</v>
      </c>
      <c r="S22" s="26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18" t="e">
        <f aca="false">SUMPRODUCT($T$4:$AD$4,T22:AD22)/SUMPRODUCT($T$4:$AD$4,IF(ISNUMBER(T22:AD22),1,0))</f>
        <v>#DIV/0!</v>
      </c>
      <c r="AG22" s="19" t="e">
        <f aca="false">AF22</f>
        <v>#DIV/0!</v>
      </c>
      <c r="AH22" s="22" t="e">
        <f aca="false">#REF!</f>
        <v>#REF!</v>
      </c>
      <c r="AI22" s="22" t="e">
        <f aca="false">R22</f>
        <v>#DIV/0!</v>
      </c>
      <c r="AJ22" s="23" t="e">
        <f aca="false">AH22/3+#REF!*2/3</f>
        <v>#REF!</v>
      </c>
      <c r="AK22" s="23" t="e">
        <f aca="false">AI22/3+#REF!*2/3</f>
        <v>#DIV/0!</v>
      </c>
      <c r="AL22" s="24" t="e">
        <f aca="false">ROUND(AJ22,0)</f>
        <v>#REF!</v>
      </c>
      <c r="AM22" s="3"/>
      <c r="AN22" s="3"/>
      <c r="AO22" s="3"/>
    </row>
    <row r="23" customFormat="false" ht="14.65" hidden="false" customHeight="true" outlineLevel="0" collapsed="false">
      <c r="A23" s="16" t="n">
        <v>20</v>
      </c>
      <c r="B23" s="17"/>
      <c r="C23" s="1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8" t="e">
        <f aca="false">SUMPRODUCT($D$4:$N$4,D23:N23)/SUMPRODUCT($D$4:$N$4,IF(ISNUMBER(D23:N23),1,0))</f>
        <v>#DIV/0!</v>
      </c>
      <c r="Q23" s="19" t="e">
        <f aca="false">ROUND(P23,0)</f>
        <v>#DIV/0!</v>
      </c>
      <c r="R23" s="20" t="e">
        <f aca="false">Q23</f>
        <v>#DIV/0!</v>
      </c>
      <c r="S23" s="3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18" t="e">
        <f aca="false">SUMPRODUCT($T$4:$AD$4,T23:AD23)/SUMPRODUCT($T$4:$AD$4,IF(ISNUMBER(T23:AD23),1,0))</f>
        <v>#DIV/0!</v>
      </c>
      <c r="AG23" s="19" t="e">
        <f aca="false">AF23</f>
        <v>#DIV/0!</v>
      </c>
      <c r="AH23" s="22" t="e">
        <f aca="false">#REF!</f>
        <v>#REF!</v>
      </c>
      <c r="AI23" s="22" t="e">
        <f aca="false">R23</f>
        <v>#DIV/0!</v>
      </c>
      <c r="AJ23" s="23" t="e">
        <f aca="false">AH23/3+#REF!*2/3</f>
        <v>#REF!</v>
      </c>
      <c r="AK23" s="23" t="e">
        <f aca="false">AI23/3+#REF!*2/3</f>
        <v>#DIV/0!</v>
      </c>
      <c r="AL23" s="24" t="e">
        <f aca="false">ROUND(AJ23,0)</f>
        <v>#REF!</v>
      </c>
      <c r="AM23" s="3"/>
      <c r="AN23" s="3"/>
      <c r="AO23" s="3"/>
    </row>
    <row r="24" customFormat="false" ht="12.8" hidden="false" customHeight="false" outlineLevel="0" collapsed="false">
      <c r="A24" s="16" t="n">
        <v>21</v>
      </c>
      <c r="B24" s="17"/>
      <c r="C24" s="1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8" t="e">
        <f aca="false">SUMPRODUCT($D$4:$N$4,D24:N24)/SUMPRODUCT($D$4:$N$4,IF(ISNUMBER(D24:N24),1,0))</f>
        <v>#DIV/0!</v>
      </c>
      <c r="Q24" s="19" t="e">
        <f aca="false">ROUND(P24,0)</f>
        <v>#DIV/0!</v>
      </c>
      <c r="R24" s="20" t="e">
        <f aca="false">Q24</f>
        <v>#DIV/0!</v>
      </c>
      <c r="S24" s="3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18" t="e">
        <f aca="false">SUMPRODUCT($T$4:$AD$4,T24:AD24)/SUMPRODUCT($T$4:$AD$4,IF(ISNUMBER(T24:AD24),1,0))</f>
        <v>#DIV/0!</v>
      </c>
      <c r="AG24" s="19" t="e">
        <f aca="false">AF24</f>
        <v>#DIV/0!</v>
      </c>
      <c r="AH24" s="22" t="e">
        <f aca="false">#REF!</f>
        <v>#REF!</v>
      </c>
      <c r="AI24" s="22" t="e">
        <f aca="false">R24</f>
        <v>#DIV/0!</v>
      </c>
      <c r="AJ24" s="23" t="e">
        <f aca="false">AH24/3+#REF!*2/3</f>
        <v>#REF!</v>
      </c>
      <c r="AK24" s="23" t="e">
        <f aca="false">AI24/3+#REF!*2/3</f>
        <v>#DIV/0!</v>
      </c>
      <c r="AL24" s="24" t="e">
        <f aca="false">ROUND(AJ24,0)</f>
        <v>#REF!</v>
      </c>
      <c r="AM24" s="3"/>
      <c r="AN24" s="3"/>
      <c r="AO24" s="3"/>
    </row>
    <row r="25" customFormat="false" ht="12.8" hidden="false" customHeight="false" outlineLevel="0" collapsed="false">
      <c r="A25" s="16" t="n">
        <v>22</v>
      </c>
      <c r="B25" s="17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8" t="e">
        <f aca="false">SUMPRODUCT($D$4:$N$4,D25:N25)/SUMPRODUCT($D$4:$N$4,IF(ISNUMBER(D25:N25),1,0))</f>
        <v>#DIV/0!</v>
      </c>
      <c r="Q25" s="19" t="e">
        <f aca="false">ROUND(P25,0)</f>
        <v>#DIV/0!</v>
      </c>
      <c r="R25" s="20" t="e">
        <f aca="false">Q25</f>
        <v>#DIV/0!</v>
      </c>
      <c r="S25" s="3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18" t="e">
        <f aca="false">SUMPRODUCT($T$4:$AD$4,T25:AD25)/SUMPRODUCT($T$4:$AD$4,IF(ISNUMBER(T25:AD25),1,0))</f>
        <v>#DIV/0!</v>
      </c>
      <c r="AG25" s="19" t="e">
        <f aca="false">AF25</f>
        <v>#DIV/0!</v>
      </c>
      <c r="AH25" s="22" t="e">
        <f aca="false">#REF!</f>
        <v>#REF!</v>
      </c>
      <c r="AI25" s="22" t="e">
        <f aca="false">R25</f>
        <v>#DIV/0!</v>
      </c>
      <c r="AJ25" s="23" t="e">
        <f aca="false">AH25/3+#REF!*2/3</f>
        <v>#REF!</v>
      </c>
      <c r="AK25" s="23" t="e">
        <f aca="false">AI25/3+#REF!*2/3</f>
        <v>#DIV/0!</v>
      </c>
      <c r="AL25" s="24" t="e">
        <f aca="false">ROUND(AJ25,0)</f>
        <v>#REF!</v>
      </c>
      <c r="AM25" s="3"/>
      <c r="AN25" s="3"/>
      <c r="AO25" s="3"/>
    </row>
    <row r="26" customFormat="false" ht="12.8" hidden="false" customHeight="false" outlineLevel="0" collapsed="false">
      <c r="A26" s="16" t="n">
        <v>23</v>
      </c>
      <c r="B26" s="17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8" t="e">
        <f aca="false">SUMPRODUCT($D$4:$N$4,D26:N26)/SUMPRODUCT($D$4:$N$4,IF(ISNUMBER(D26:N26),1,0))</f>
        <v>#DIV/0!</v>
      </c>
      <c r="Q26" s="19" t="e">
        <f aca="false">ROUND(P26,0)</f>
        <v>#DIV/0!</v>
      </c>
      <c r="R26" s="20" t="e">
        <f aca="false">Q26</f>
        <v>#DIV/0!</v>
      </c>
      <c r="S26" s="3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18" t="e">
        <f aca="false">SUMPRODUCT($T$4:$AD$4,T26:AD26)/SUMPRODUCT($T$4:$AD$4,IF(ISNUMBER(T26:AD26),1,0))</f>
        <v>#DIV/0!</v>
      </c>
      <c r="AG26" s="19" t="e">
        <f aca="false">AF26</f>
        <v>#DIV/0!</v>
      </c>
      <c r="AH26" s="22" t="e">
        <f aca="false">#REF!</f>
        <v>#REF!</v>
      </c>
      <c r="AI26" s="22" t="e">
        <f aca="false">R26</f>
        <v>#DIV/0!</v>
      </c>
      <c r="AJ26" s="23" t="e">
        <f aca="false">AH26/3+#REF!*2/3</f>
        <v>#REF!</v>
      </c>
      <c r="AK26" s="23" t="e">
        <f aca="false">AI26/3+#REF!*2/3</f>
        <v>#DIV/0!</v>
      </c>
      <c r="AL26" s="24" t="e">
        <f aca="false">ROUND(AJ26,0)</f>
        <v>#REF!</v>
      </c>
      <c r="AM26" s="3"/>
      <c r="AN26" s="3"/>
      <c r="AO26" s="3"/>
    </row>
    <row r="27" customFormat="false" ht="12.8" hidden="false" customHeight="false" outlineLevel="0" collapsed="false">
      <c r="A27" s="16" t="n">
        <v>24</v>
      </c>
      <c r="B27" s="17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8" t="e">
        <f aca="false">SUMPRODUCT($D$4:$N$4,D27:N27)/SUMPRODUCT($D$4:$N$4,IF(ISNUMBER(D27:N27),1,0))</f>
        <v>#DIV/0!</v>
      </c>
      <c r="Q27" s="19" t="e">
        <f aca="false">ROUND(P27,0)</f>
        <v>#DIV/0!</v>
      </c>
      <c r="R27" s="20" t="e">
        <f aca="false">Q27</f>
        <v>#DIV/0!</v>
      </c>
      <c r="S27" s="3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18" t="e">
        <f aca="false">SUMPRODUCT($T$4:$AD$4,T27:AD27)/SUMPRODUCT($T$4:$AD$4,IF(ISNUMBER(T27:AD27),1,0))</f>
        <v>#DIV/0!</v>
      </c>
      <c r="AG27" s="19" t="e">
        <f aca="false">AF27</f>
        <v>#DIV/0!</v>
      </c>
      <c r="AH27" s="22" t="e">
        <f aca="false">#REF!</f>
        <v>#REF!</v>
      </c>
      <c r="AI27" s="22" t="e">
        <f aca="false">R27</f>
        <v>#DIV/0!</v>
      </c>
      <c r="AJ27" s="23" t="e">
        <f aca="false">AH27/3+#REF!*2/3</f>
        <v>#REF!</v>
      </c>
      <c r="AK27" s="23" t="e">
        <f aca="false">AI27/3+#REF!*2/3</f>
        <v>#DIV/0!</v>
      </c>
      <c r="AL27" s="24" t="e">
        <f aca="false">ROUND(AJ27,0)</f>
        <v>#REF!</v>
      </c>
      <c r="AM27" s="3"/>
      <c r="AN27" s="3"/>
      <c r="AO27" s="3"/>
    </row>
    <row r="28" customFormat="false" ht="12.8" hidden="false" customHeight="false" outlineLevel="0" collapsed="false">
      <c r="A28" s="16" t="n">
        <v>25</v>
      </c>
      <c r="B28" s="17"/>
      <c r="C28" s="1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8" t="e">
        <f aca="false">SUMPRODUCT($D$4:$N$4,D28:N28)/SUMPRODUCT($D$4:$N$4,IF(ISNUMBER(D28:N28),1,0))</f>
        <v>#DIV/0!</v>
      </c>
      <c r="Q28" s="19" t="e">
        <f aca="false">ROUND(P28,0)</f>
        <v>#DIV/0!</v>
      </c>
      <c r="R28" s="20" t="e">
        <f aca="false">Q28</f>
        <v>#DIV/0!</v>
      </c>
      <c r="S28" s="3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18" t="e">
        <f aca="false">SUMPRODUCT($T$4:$AD$4,T28:AD28)/SUMPRODUCT($T$4:$AD$4,IF(ISNUMBER(T28:AD28),1,0))</f>
        <v>#DIV/0!</v>
      </c>
      <c r="AG28" s="19" t="e">
        <f aca="false">AF28</f>
        <v>#DIV/0!</v>
      </c>
      <c r="AH28" s="22" t="e">
        <f aca="false">#REF!</f>
        <v>#REF!</v>
      </c>
      <c r="AI28" s="22" t="e">
        <f aca="false">R28</f>
        <v>#DIV/0!</v>
      </c>
      <c r="AJ28" s="23" t="e">
        <f aca="false">AH28/3+#REF!*2/3</f>
        <v>#REF!</v>
      </c>
      <c r="AK28" s="23" t="e">
        <f aca="false">AI28/3+#REF!*2/3</f>
        <v>#DIV/0!</v>
      </c>
      <c r="AL28" s="24" t="e">
        <f aca="false">ROUND(AJ28,0)</f>
        <v>#REF!</v>
      </c>
      <c r="AM28" s="3"/>
      <c r="AN28" s="3"/>
      <c r="AO28" s="3"/>
    </row>
    <row r="29" customFormat="false" ht="12.8" hidden="false" customHeight="false" outlineLevel="0" collapsed="false">
      <c r="A29" s="16" t="n">
        <v>26</v>
      </c>
      <c r="B29" s="17"/>
      <c r="C29" s="1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8" t="e">
        <f aca="false">SUMPRODUCT($D$4:$N$4,D29:N29)/SUMPRODUCT($D$4:$N$4,IF(ISNUMBER(D29:N29),1,0))</f>
        <v>#DIV/0!</v>
      </c>
      <c r="Q29" s="19" t="e">
        <f aca="false">ROUND(P29,0)</f>
        <v>#DIV/0!</v>
      </c>
      <c r="R29" s="20" t="e">
        <f aca="false">Q29</f>
        <v>#DIV/0!</v>
      </c>
      <c r="S29" s="3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18" t="e">
        <f aca="false">SUMPRODUCT($T$4:$AD$4,T29:AD29)/SUMPRODUCT($T$4:$AD$4,IF(ISNUMBER(T29:AD29),1,0))</f>
        <v>#DIV/0!</v>
      </c>
      <c r="AG29" s="19" t="e">
        <f aca="false">AF29</f>
        <v>#DIV/0!</v>
      </c>
      <c r="AH29" s="22" t="e">
        <f aca="false">#REF!</f>
        <v>#REF!</v>
      </c>
      <c r="AI29" s="22" t="e">
        <f aca="false">R29</f>
        <v>#DIV/0!</v>
      </c>
      <c r="AJ29" s="23" t="e">
        <f aca="false">AH29/3+#REF!*2/3</f>
        <v>#REF!</v>
      </c>
      <c r="AK29" s="23" t="e">
        <f aca="false">AI29/3+#REF!*2/3</f>
        <v>#DIV/0!</v>
      </c>
      <c r="AL29" s="24" t="e">
        <f aca="false">ROUND(AJ29,0)</f>
        <v>#REF!</v>
      </c>
      <c r="AM29" s="3"/>
      <c r="AN29" s="3"/>
      <c r="AO29" s="3"/>
    </row>
    <row r="30" customFormat="false" ht="12.8" hidden="false" customHeight="false" outlineLevel="0" collapsed="false">
      <c r="A30" s="16" t="n">
        <v>27</v>
      </c>
      <c r="B30" s="17"/>
      <c r="C30" s="1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8" t="e">
        <f aca="false">SUMPRODUCT($D$4:$N$4,D30:N30)/SUMPRODUCT($D$4:$N$4,IF(ISNUMBER(D30:N30),1,0))</f>
        <v>#DIV/0!</v>
      </c>
      <c r="Q30" s="19" t="e">
        <f aca="false">ROUND(P30,0)</f>
        <v>#DIV/0!</v>
      </c>
      <c r="R30" s="20" t="e">
        <f aca="false">Q30</f>
        <v>#DIV/0!</v>
      </c>
      <c r="S30" s="3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18" t="e">
        <f aca="false">SUMPRODUCT($T$4:$AD$4,T30:AD30)/SUMPRODUCT($T$4:$AD$4,IF(ISNUMBER(T30:AD30),1,0))</f>
        <v>#DIV/0!</v>
      </c>
      <c r="AG30" s="19" t="e">
        <f aca="false">AF30</f>
        <v>#DIV/0!</v>
      </c>
      <c r="AH30" s="22" t="e">
        <f aca="false">#REF!</f>
        <v>#REF!</v>
      </c>
      <c r="AI30" s="22" t="e">
        <f aca="false">R30</f>
        <v>#DIV/0!</v>
      </c>
      <c r="AJ30" s="23" t="e">
        <f aca="false">AH30/3+#REF!*2/3</f>
        <v>#REF!</v>
      </c>
      <c r="AK30" s="23" t="e">
        <f aca="false">AI30/3+#REF!*2/3</f>
        <v>#DIV/0!</v>
      </c>
      <c r="AL30" s="24" t="e">
        <f aca="false">ROUND(AJ30,0)</f>
        <v>#REF!</v>
      </c>
      <c r="AM30" s="3"/>
      <c r="AN30" s="3"/>
      <c r="AO30" s="3"/>
    </row>
    <row r="31" customFormat="false" ht="12.8" hidden="false" customHeight="false" outlineLevel="0" collapsed="false">
      <c r="A31" s="16" t="n">
        <v>28</v>
      </c>
      <c r="B31" s="27"/>
      <c r="C31" s="2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8" t="e">
        <f aca="false">SUMPRODUCT($D$4:$N$4,D31:N31)/SUMPRODUCT($D$4:$N$4,IF(ISNUMBER(D31:N31),1,0))</f>
        <v>#DIV/0!</v>
      </c>
      <c r="Q31" s="19" t="e">
        <f aca="false">ROUND(P31,0)</f>
        <v>#DIV/0!</v>
      </c>
      <c r="R31" s="20" t="e">
        <f aca="false">Q31</f>
        <v>#DIV/0!</v>
      </c>
      <c r="S31" s="3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18" t="e">
        <f aca="false">SUMPRODUCT($T$4:$AD$4,T31:AD31)/SUMPRODUCT($T$4:$AD$4,IF(ISNUMBER(T31:AD31),1,0))</f>
        <v>#DIV/0!</v>
      </c>
      <c r="AG31" s="19" t="e">
        <f aca="false">AF31</f>
        <v>#DIV/0!</v>
      </c>
      <c r="AH31" s="22" t="e">
        <f aca="false">#REF!</f>
        <v>#REF!</v>
      </c>
      <c r="AI31" s="22" t="e">
        <f aca="false">R31</f>
        <v>#DIV/0!</v>
      </c>
      <c r="AJ31" s="23" t="e">
        <f aca="false">AH31/3+#REF!*2/3</f>
        <v>#REF!</v>
      </c>
      <c r="AK31" s="23" t="e">
        <f aca="false">AI31/3+#REF!*2/3</f>
        <v>#DIV/0!</v>
      </c>
      <c r="AL31" s="24" t="e">
        <f aca="false">ROUND(AJ31,0)</f>
        <v>#REF!</v>
      </c>
      <c r="AM31" s="3"/>
      <c r="AN31" s="3"/>
      <c r="AO31" s="3"/>
    </row>
    <row r="32" customFormat="false" ht="12.8" hidden="false" customHeight="false" outlineLevel="0" collapsed="false">
      <c r="A32" s="16" t="n">
        <v>29</v>
      </c>
      <c r="B32" s="27"/>
      <c r="C32" s="2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8" t="e">
        <f aca="false">SUMPRODUCT($D$4:$N$4,D32:N32)/SUMPRODUCT($D$4:$N$4,IF(ISNUMBER(D32:N32),1,0))</f>
        <v>#DIV/0!</v>
      </c>
      <c r="Q32" s="19" t="e">
        <f aca="false">ROUND(P32,0)</f>
        <v>#DIV/0!</v>
      </c>
      <c r="R32" s="20" t="e">
        <f aca="false">Q32</f>
        <v>#DIV/0!</v>
      </c>
      <c r="S32" s="3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18" t="e">
        <f aca="false">SUMPRODUCT($T$4:$AD$4,T32:AD32)/SUMPRODUCT($T$4:$AD$4,IF(ISNUMBER(T32:AD32),1,0))</f>
        <v>#DIV/0!</v>
      </c>
      <c r="AG32" s="19" t="e">
        <f aca="false">AF32</f>
        <v>#DIV/0!</v>
      </c>
      <c r="AH32" s="22" t="e">
        <f aca="false">#REF!</f>
        <v>#REF!</v>
      </c>
      <c r="AI32" s="22" t="e">
        <f aca="false">R32</f>
        <v>#DIV/0!</v>
      </c>
      <c r="AJ32" s="23" t="e">
        <f aca="false">AH32/3+#REF!*2/3</f>
        <v>#REF!</v>
      </c>
      <c r="AK32" s="23" t="e">
        <f aca="false">AI32/3+#REF!*2/3</f>
        <v>#DIV/0!</v>
      </c>
      <c r="AL32" s="24" t="e">
        <f aca="false">ROUND(AJ32,0)</f>
        <v>#REF!</v>
      </c>
      <c r="AM32" s="3"/>
      <c r="AN32" s="3"/>
      <c r="AO32" s="3"/>
    </row>
    <row r="33" customFormat="false" ht="12.8" hidden="false" customHeight="false" outlineLevel="0" collapsed="false">
      <c r="A33" s="16" t="n">
        <v>30</v>
      </c>
      <c r="B33" s="27"/>
      <c r="C33" s="2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8" t="e">
        <f aca="false">SUMPRODUCT($D$4:$N$4,D33:N33)/SUMPRODUCT($D$4:$N$4,IF(ISNUMBER(D33:N33),1,0))</f>
        <v>#DIV/0!</v>
      </c>
      <c r="Q33" s="19" t="e">
        <f aca="false">ROUND(P33,0)</f>
        <v>#DIV/0!</v>
      </c>
      <c r="R33" s="20" t="e">
        <f aca="false">Q33</f>
        <v>#DIV/0!</v>
      </c>
      <c r="S33" s="3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18" t="e">
        <f aca="false">SUMPRODUCT($T$4:$AD$4,T33:AD33)/SUMPRODUCT($T$4:$AD$4,IF(ISNUMBER(T33:AD33),1,0))</f>
        <v>#DIV/0!</v>
      </c>
      <c r="AG33" s="19" t="e">
        <f aca="false">AF33</f>
        <v>#DIV/0!</v>
      </c>
      <c r="AH33" s="22" t="e">
        <f aca="false">#REF!</f>
        <v>#REF!</v>
      </c>
      <c r="AI33" s="22" t="e">
        <f aca="false">R33</f>
        <v>#DIV/0!</v>
      </c>
      <c r="AJ33" s="23" t="e">
        <f aca="false">AH33/3+#REF!*2/3</f>
        <v>#REF!</v>
      </c>
      <c r="AK33" s="23" t="e">
        <f aca="false">AI33/3+#REF!*2/3</f>
        <v>#DIV/0!</v>
      </c>
      <c r="AL33" s="24" t="e">
        <f aca="false">ROUND(AJ33,0)</f>
        <v>#REF!</v>
      </c>
      <c r="AM33" s="3"/>
      <c r="AN33" s="3"/>
      <c r="AO33" s="3"/>
    </row>
    <row r="34" customFormat="false" ht="35.35" hidden="false" customHeight="true" outlineLevel="0" collapsed="false">
      <c r="A34" s="16" t="n">
        <v>31</v>
      </c>
      <c r="B34" s="27"/>
      <c r="C34" s="27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8" t="e">
        <f aca="false">SUMPRODUCT($D$4:$N$4,D34:N34)/SUMPRODUCT($D$4:$N$4,IF(ISNUMBER(D34:N34),1,0))</f>
        <v>#DIV/0!</v>
      </c>
      <c r="Q34" s="19" t="e">
        <f aca="false">ROUND(P34,0)</f>
        <v>#DIV/0!</v>
      </c>
      <c r="R34" s="20" t="e">
        <f aca="false">Q34</f>
        <v>#DIV/0!</v>
      </c>
      <c r="S34" s="26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18" t="e">
        <f aca="false">SUMPRODUCT($T$4:$AD$4,T34:AD34)/SUMPRODUCT($T$4:$AD$4,IF(ISNUMBER(T34:AD34),1,0))</f>
        <v>#DIV/0!</v>
      </c>
      <c r="AG34" s="19" t="e">
        <f aca="false">AF34</f>
        <v>#DIV/0!</v>
      </c>
      <c r="AH34" s="22" t="e">
        <f aca="false">#REF!</f>
        <v>#REF!</v>
      </c>
      <c r="AI34" s="22" t="e">
        <f aca="false">R34</f>
        <v>#DIV/0!</v>
      </c>
      <c r="AJ34" s="23" t="e">
        <f aca="false">AH34/3+#REF!*2/3</f>
        <v>#REF!</v>
      </c>
      <c r="AK34" s="23" t="e">
        <f aca="false">AI34/3+#REF!*2/3</f>
        <v>#DIV/0!</v>
      </c>
      <c r="AL34" s="24" t="e">
        <f aca="false">ROUND(AJ34,0)</f>
        <v>#REF!</v>
      </c>
      <c r="AM34" s="3"/>
      <c r="AN34" s="3"/>
      <c r="AO34" s="3"/>
    </row>
    <row r="35" customFormat="false" ht="18.55" hidden="false" customHeight="true" outlineLevel="0" collapsed="false">
      <c r="A35" s="3"/>
      <c r="B35" s="28"/>
      <c r="C35" s="2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26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9"/>
      <c r="AI35" s="29"/>
      <c r="AJ35" s="29"/>
      <c r="AK35" s="29"/>
      <c r="AL35" s="3"/>
      <c r="AM35" s="3"/>
      <c r="AN35" s="3"/>
      <c r="AO35" s="3"/>
    </row>
    <row r="36" customFormat="false" ht="13.8" hidden="false" customHeight="true" outlineLevel="0" collapsed="false">
      <c r="A36" s="26"/>
      <c r="B36" s="30" t="s">
        <v>12</v>
      </c>
      <c r="C36" s="30"/>
      <c r="D36" s="31" t="e">
        <f aca="false">AVERAGE(D5:D34)</f>
        <v>#DIV/0!</v>
      </c>
      <c r="E36" s="31"/>
      <c r="F36" s="31" t="e">
        <f aca="false">AVERAGE(F5:F34)</f>
        <v>#DIV/0!</v>
      </c>
      <c r="G36" s="31"/>
      <c r="H36" s="31" t="e">
        <f aca="false">AVERAGE(H5:H34)</f>
        <v>#DIV/0!</v>
      </c>
      <c r="I36" s="31"/>
      <c r="J36" s="31" t="e">
        <f aca="false">AVERAGE(J5:J34)</f>
        <v>#DIV/0!</v>
      </c>
      <c r="K36" s="31"/>
      <c r="L36" s="31" t="e">
        <f aca="false">AVERAGE(L5:L34)</f>
        <v>#DIV/0!</v>
      </c>
      <c r="M36" s="31"/>
      <c r="N36" s="31" t="e">
        <f aca="false">AVERAGE(N5:N34)</f>
        <v>#DIV/0!</v>
      </c>
      <c r="O36" s="31"/>
      <c r="P36" s="31" t="e">
        <f aca="false">AVERAGE(P5:P34)</f>
        <v>#DIV/0!</v>
      </c>
      <c r="Q36" s="31" t="e">
        <f aca="false">AVERAGE(Q5:Q34)</f>
        <v>#DIV/0!</v>
      </c>
      <c r="R36" s="31" t="e">
        <f aca="false">AVERAGE(R5:R34)</f>
        <v>#DIV/0!</v>
      </c>
      <c r="S36" s="26"/>
      <c r="T36" s="31" t="e">
        <f aca="false">AVERAGE(T5:T34)</f>
        <v>#DIV/0!</v>
      </c>
      <c r="U36" s="31"/>
      <c r="V36" s="31" t="e">
        <f aca="false">AVERAGE(V5:V34)</f>
        <v>#DIV/0!</v>
      </c>
      <c r="W36" s="31"/>
      <c r="X36" s="31" t="e">
        <f aca="false">AVERAGE(X5:X34)</f>
        <v>#DIV/0!</v>
      </c>
      <c r="Y36" s="31"/>
      <c r="Z36" s="31" t="e">
        <f aca="false">AVERAGE(Z5:Z34)</f>
        <v>#DIV/0!</v>
      </c>
      <c r="AA36" s="31"/>
      <c r="AB36" s="31" t="e">
        <f aca="false">AVERAGE(AB5:AB34)</f>
        <v>#DIV/0!</v>
      </c>
      <c r="AC36" s="31"/>
      <c r="AD36" s="31" t="e">
        <f aca="false">AVERAGE(AD5:AD34)</f>
        <v>#DIV/0!</v>
      </c>
      <c r="AE36" s="31"/>
      <c r="AF36" s="31" t="e">
        <f aca="false">AVERAGE(AF5:AF34)</f>
        <v>#DIV/0!</v>
      </c>
      <c r="AG36" s="31" t="e">
        <f aca="false">AVERAGE(AG5:AG34)</f>
        <v>#DIV/0!</v>
      </c>
      <c r="AH36" s="31" t="e">
        <f aca="false">AVERAGE(AH5:AH34)</f>
        <v>#DIV/0!</v>
      </c>
      <c r="AI36" s="31" t="e">
        <f aca="false">AVERAGE(AI5:AI34)</f>
        <v>#DIV/0!</v>
      </c>
      <c r="AJ36" s="31" t="e">
        <f aca="false">AVERAGE(AJ5:AJ34)</f>
        <v>#DIV/0!</v>
      </c>
      <c r="AK36" s="31" t="e">
        <f aca="false">AVERAGE(AK5:AK34)</f>
        <v>#DIV/0!</v>
      </c>
      <c r="AL36" s="31" t="e">
        <f aca="false">AVERAGE(AL5:AL34)</f>
        <v>#DIV/0!</v>
      </c>
      <c r="AM36" s="3"/>
      <c r="AN36" s="3"/>
      <c r="AO36" s="3"/>
    </row>
    <row r="37" customFormat="false" ht="12.8" hidden="false" customHeight="false" outlineLevel="0" collapsed="false">
      <c r="A37" s="3"/>
      <c r="B37" s="28"/>
      <c r="C37" s="2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2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customFormat="false" ht="13.35" hidden="false" customHeight="false" outlineLevel="0" collapsed="false">
      <c r="A38" s="26"/>
      <c r="B38" s="32" t="s">
        <v>13</v>
      </c>
      <c r="C38" s="33" t="s">
        <v>14</v>
      </c>
      <c r="D38" s="34" t="n">
        <f aca="false">COUNTIF(D$5:D$34,"1")</f>
        <v>0</v>
      </c>
      <c r="E38" s="34"/>
      <c r="F38" s="34" t="n">
        <f aca="false">COUNTIF(F$5:F$34,"1")</f>
        <v>0</v>
      </c>
      <c r="G38" s="34"/>
      <c r="H38" s="34" t="n">
        <f aca="false">COUNTIF(H$5:H$34,"1")</f>
        <v>0</v>
      </c>
      <c r="I38" s="34"/>
      <c r="J38" s="34" t="n">
        <f aca="false">COUNTIF(J$5:J$34,"1")</f>
        <v>0</v>
      </c>
      <c r="K38" s="34"/>
      <c r="L38" s="34" t="n">
        <f aca="false">COUNTIF(L$5:L$34,"1")</f>
        <v>0</v>
      </c>
      <c r="M38" s="34"/>
      <c r="N38" s="34" t="n">
        <f aca="false">COUNTIF(N$5:N$34,"1")</f>
        <v>0</v>
      </c>
      <c r="O38" s="34"/>
      <c r="P38" s="34" t="n">
        <f aca="false">COUNTIF(P$5:P$34,"1")</f>
        <v>0</v>
      </c>
      <c r="Q38" s="34" t="n">
        <f aca="false">COUNTIF(Q$5:Q$34,"1")</f>
        <v>0</v>
      </c>
      <c r="R38" s="34" t="n">
        <f aca="false">COUNTIF(R$5:R$34,"1")</f>
        <v>0</v>
      </c>
      <c r="S38" s="26"/>
      <c r="T38" s="34" t="n">
        <f aca="false">COUNTIF(T$5:T$34,"1")</f>
        <v>0</v>
      </c>
      <c r="U38" s="34"/>
      <c r="V38" s="34" t="n">
        <f aca="false">COUNTIF(V$5:V$34,"1")</f>
        <v>0</v>
      </c>
      <c r="W38" s="34"/>
      <c r="X38" s="34" t="n">
        <f aca="false">COUNTIF(X$5:X$34,"1")</f>
        <v>0</v>
      </c>
      <c r="Y38" s="34"/>
      <c r="Z38" s="34" t="n">
        <f aca="false">COUNTIF(Z$5:Z$34,"1")</f>
        <v>0</v>
      </c>
      <c r="AA38" s="34"/>
      <c r="AB38" s="34" t="n">
        <f aca="false">COUNTIF(AB$5:AB$34,"1")</f>
        <v>0</v>
      </c>
      <c r="AC38" s="34"/>
      <c r="AD38" s="34" t="n">
        <f aca="false">COUNTIF(AD$5:AD$34,"1")</f>
        <v>0</v>
      </c>
      <c r="AE38" s="34"/>
      <c r="AF38" s="34" t="n">
        <f aca="false">COUNTIF(AF$5:AF$34,"1")</f>
        <v>0</v>
      </c>
      <c r="AG38" s="34" t="n">
        <f aca="false">COUNTIF(AG$5:AG$34,"1")</f>
        <v>0</v>
      </c>
      <c r="AH38" s="34" t="n">
        <f aca="false">COUNTIF(AH$5:AH$34,"1")</f>
        <v>0</v>
      </c>
      <c r="AI38" s="34" t="n">
        <f aca="false">COUNTIF(AI$5:AI$34,"1")</f>
        <v>0</v>
      </c>
      <c r="AJ38" s="34" t="n">
        <f aca="false">COUNTIF(AJ$5:AJ$34,"1")</f>
        <v>0</v>
      </c>
      <c r="AK38" s="34" t="n">
        <f aca="false">COUNTIF(AK$5:AK$34,"1")</f>
        <v>0</v>
      </c>
      <c r="AL38" s="34" t="n">
        <f aca="false">COUNTIF(AL$5:AL$34,"1")</f>
        <v>0</v>
      </c>
      <c r="AM38" s="3"/>
      <c r="AN38" s="3"/>
      <c r="AO38" s="3"/>
    </row>
    <row r="39" customFormat="false" ht="13.35" hidden="false" customHeight="false" outlineLevel="0" collapsed="false">
      <c r="A39" s="26"/>
      <c r="B39" s="35" t="s">
        <v>13</v>
      </c>
      <c r="C39" s="36" t="s">
        <v>15</v>
      </c>
      <c r="D39" s="34" t="n">
        <f aca="false">COUNTIF(D$5:D$34,"2")</f>
        <v>0</v>
      </c>
      <c r="E39" s="34"/>
      <c r="F39" s="34" t="n">
        <f aca="false">COUNTIF(F$5:F$34,"2")</f>
        <v>0</v>
      </c>
      <c r="G39" s="34"/>
      <c r="H39" s="34" t="n">
        <f aca="false">COUNTIF(H$5:H$34,"2")</f>
        <v>0</v>
      </c>
      <c r="I39" s="34"/>
      <c r="J39" s="34" t="n">
        <f aca="false">COUNTIF(J$5:J$34,"2")</f>
        <v>0</v>
      </c>
      <c r="K39" s="34"/>
      <c r="L39" s="34" t="n">
        <f aca="false">COUNTIF(L$5:L$34,"2")</f>
        <v>0</v>
      </c>
      <c r="M39" s="34"/>
      <c r="N39" s="34" t="n">
        <f aca="false">COUNTIF(N$5:N$34,"2")</f>
        <v>0</v>
      </c>
      <c r="O39" s="34"/>
      <c r="P39" s="34" t="n">
        <f aca="false">COUNTIF(P$5:P$34,"2")</f>
        <v>0</v>
      </c>
      <c r="Q39" s="34" t="n">
        <f aca="false">COUNTIF(Q$5:Q$34,"2")</f>
        <v>0</v>
      </c>
      <c r="R39" s="34" t="n">
        <f aca="false">COUNTIF(R$5:R$34,"2")</f>
        <v>0</v>
      </c>
      <c r="S39" s="26"/>
      <c r="T39" s="34" t="n">
        <f aca="false">COUNTIF(T$5:T$34,"2")</f>
        <v>0</v>
      </c>
      <c r="U39" s="34"/>
      <c r="V39" s="34" t="n">
        <f aca="false">COUNTIF(V$5:V$34,"2")</f>
        <v>0</v>
      </c>
      <c r="W39" s="34"/>
      <c r="X39" s="34" t="n">
        <f aca="false">COUNTIF(X$5:X$34,"2")</f>
        <v>0</v>
      </c>
      <c r="Y39" s="34"/>
      <c r="Z39" s="34" t="n">
        <f aca="false">COUNTIF(Z$5:Z$34,"2")</f>
        <v>0</v>
      </c>
      <c r="AA39" s="34"/>
      <c r="AB39" s="34" t="n">
        <f aca="false">COUNTIF(AB$5:AB$34,"2")</f>
        <v>0</v>
      </c>
      <c r="AC39" s="34"/>
      <c r="AD39" s="34" t="n">
        <f aca="false">COUNTIF(AD$5:AD$34,"2")</f>
        <v>0</v>
      </c>
      <c r="AE39" s="34"/>
      <c r="AF39" s="34" t="n">
        <f aca="false">COUNTIF(AF$5:AF$34,"2")</f>
        <v>0</v>
      </c>
      <c r="AG39" s="34" t="n">
        <f aca="false">COUNTIF(AG$5:AG$34,"2")</f>
        <v>0</v>
      </c>
      <c r="AH39" s="34" t="n">
        <f aca="false">COUNTIF(AH$5:AH$34,"2")</f>
        <v>0</v>
      </c>
      <c r="AI39" s="34" t="n">
        <f aca="false">COUNTIF(AI$5:AI$34,"2")</f>
        <v>0</v>
      </c>
      <c r="AJ39" s="34" t="n">
        <f aca="false">COUNTIF(AJ$5:AJ$34,"2")</f>
        <v>0</v>
      </c>
      <c r="AK39" s="34" t="n">
        <f aca="false">COUNTIF(AK$5:AK$34,"2")</f>
        <v>0</v>
      </c>
      <c r="AL39" s="34" t="n">
        <f aca="false">COUNTIF(AL$5:AL$34,"2")</f>
        <v>0</v>
      </c>
      <c r="AM39" s="3"/>
      <c r="AN39" s="3"/>
      <c r="AO39" s="3"/>
    </row>
    <row r="40" customFormat="false" ht="25.8" hidden="false" customHeight="false" outlineLevel="0" collapsed="false">
      <c r="A40" s="26"/>
      <c r="B40" s="35" t="s">
        <v>13</v>
      </c>
      <c r="C40" s="36" t="s">
        <v>16</v>
      </c>
      <c r="D40" s="34" t="n">
        <f aca="false">COUNTIF(D$5:D$34,"3")</f>
        <v>0</v>
      </c>
      <c r="E40" s="34"/>
      <c r="F40" s="34" t="n">
        <f aca="false">COUNTIF(F$5:F$34,"3")</f>
        <v>0</v>
      </c>
      <c r="G40" s="34"/>
      <c r="H40" s="34" t="n">
        <f aca="false">COUNTIF(H$5:H$34,"3")</f>
        <v>0</v>
      </c>
      <c r="I40" s="34"/>
      <c r="J40" s="34" t="n">
        <f aca="false">COUNTIF(J$5:J$34,"3")</f>
        <v>0</v>
      </c>
      <c r="K40" s="34"/>
      <c r="L40" s="34" t="n">
        <f aca="false">COUNTIF(L$5:L$34,"3")</f>
        <v>0</v>
      </c>
      <c r="M40" s="34"/>
      <c r="N40" s="34" t="n">
        <f aca="false">COUNTIF(N$5:N$34,"3")</f>
        <v>0</v>
      </c>
      <c r="O40" s="34"/>
      <c r="P40" s="34" t="n">
        <f aca="false">COUNTIF(P$5:P$34,"3")</f>
        <v>0</v>
      </c>
      <c r="Q40" s="34" t="n">
        <f aca="false">COUNTIF(Q$5:Q$34,"3")</f>
        <v>0</v>
      </c>
      <c r="R40" s="34" t="n">
        <f aca="false">COUNTIF(R$5:R$34,"3")</f>
        <v>0</v>
      </c>
      <c r="S40" s="26"/>
      <c r="T40" s="34" t="n">
        <f aca="false">COUNTIF(T$5:T$34,"3")</f>
        <v>0</v>
      </c>
      <c r="U40" s="34"/>
      <c r="V40" s="34" t="n">
        <f aca="false">COUNTIF(V$5:V$34,"3")</f>
        <v>0</v>
      </c>
      <c r="W40" s="34"/>
      <c r="X40" s="34" t="n">
        <f aca="false">COUNTIF(X$5:X$34,"3")</f>
        <v>0</v>
      </c>
      <c r="Y40" s="34"/>
      <c r="Z40" s="34" t="n">
        <f aca="false">COUNTIF(Z$5:Z$34,"3")</f>
        <v>0</v>
      </c>
      <c r="AA40" s="34"/>
      <c r="AB40" s="34" t="n">
        <f aca="false">COUNTIF(AB$5:AB$34,"3")</f>
        <v>0</v>
      </c>
      <c r="AC40" s="34"/>
      <c r="AD40" s="34" t="n">
        <f aca="false">COUNTIF(AD$5:AD$34,"3")</f>
        <v>0</v>
      </c>
      <c r="AE40" s="34"/>
      <c r="AF40" s="34" t="n">
        <f aca="false">COUNTIF(AF$5:AF$34,"3")</f>
        <v>0</v>
      </c>
      <c r="AG40" s="34" t="n">
        <f aca="false">COUNTIF(AG$5:AG$34,"3")</f>
        <v>0</v>
      </c>
      <c r="AH40" s="34" t="n">
        <f aca="false">COUNTIF(AH$5:AH$34,"3")</f>
        <v>0</v>
      </c>
      <c r="AI40" s="34" t="n">
        <f aca="false">COUNTIF(AI$5:AI$34,"3")</f>
        <v>0</v>
      </c>
      <c r="AJ40" s="34" t="n">
        <f aca="false">COUNTIF(AJ$5:AJ$34,"3")</f>
        <v>0</v>
      </c>
      <c r="AK40" s="34" t="n">
        <f aca="false">COUNTIF(AK$5:AK$34,"3")</f>
        <v>0</v>
      </c>
      <c r="AL40" s="34" t="n">
        <f aca="false">COUNTIF(AL$5:AL$34,"3")</f>
        <v>0</v>
      </c>
      <c r="AM40" s="3"/>
      <c r="AN40" s="3"/>
      <c r="AO40" s="3"/>
    </row>
    <row r="41" customFormat="false" ht="25.8" hidden="false" customHeight="false" outlineLevel="0" collapsed="false">
      <c r="A41" s="26"/>
      <c r="B41" s="35" t="s">
        <v>13</v>
      </c>
      <c r="C41" s="36" t="s">
        <v>17</v>
      </c>
      <c r="D41" s="34" t="n">
        <f aca="false">COUNTIF(D$5:D$34,"4")</f>
        <v>0</v>
      </c>
      <c r="E41" s="34"/>
      <c r="F41" s="34" t="n">
        <f aca="false">COUNTIF(F$5:F$34,"4")</f>
        <v>0</v>
      </c>
      <c r="G41" s="34"/>
      <c r="H41" s="34" t="n">
        <f aca="false">COUNTIF(H$5:H$34,"4")</f>
        <v>0</v>
      </c>
      <c r="I41" s="34"/>
      <c r="J41" s="34" t="n">
        <f aca="false">COUNTIF(J$5:J$34,"4")</f>
        <v>0</v>
      </c>
      <c r="K41" s="34"/>
      <c r="L41" s="34" t="n">
        <f aca="false">COUNTIF(L$5:L$34,"4")</f>
        <v>0</v>
      </c>
      <c r="M41" s="34"/>
      <c r="N41" s="34" t="n">
        <f aca="false">COUNTIF(N$5:N$34,"4")</f>
        <v>0</v>
      </c>
      <c r="O41" s="34"/>
      <c r="P41" s="34" t="n">
        <f aca="false">COUNTIF(P$5:P$34,"4")</f>
        <v>0</v>
      </c>
      <c r="Q41" s="34" t="n">
        <f aca="false">COUNTIF(Q$5:Q$34,"4")</f>
        <v>0</v>
      </c>
      <c r="R41" s="34" t="n">
        <f aca="false">COUNTIF(R$5:R$34,"4")</f>
        <v>0</v>
      </c>
      <c r="S41" s="26"/>
      <c r="T41" s="34" t="n">
        <f aca="false">COUNTIF(T$5:T$34,"4")</f>
        <v>0</v>
      </c>
      <c r="U41" s="34"/>
      <c r="V41" s="34" t="n">
        <f aca="false">COUNTIF(V$5:V$34,"4")</f>
        <v>0</v>
      </c>
      <c r="W41" s="34"/>
      <c r="X41" s="34" t="n">
        <f aca="false">COUNTIF(X$5:X$34,"4")</f>
        <v>0</v>
      </c>
      <c r="Y41" s="34"/>
      <c r="Z41" s="34" t="n">
        <f aca="false">COUNTIF(Z$5:Z$34,"4")</f>
        <v>0</v>
      </c>
      <c r="AA41" s="34"/>
      <c r="AB41" s="34" t="n">
        <f aca="false">COUNTIF(AB$5:AB$34,"4")</f>
        <v>0</v>
      </c>
      <c r="AC41" s="34"/>
      <c r="AD41" s="34" t="n">
        <f aca="false">COUNTIF(AD$5:AD$34,"4")</f>
        <v>0</v>
      </c>
      <c r="AE41" s="34"/>
      <c r="AF41" s="34" t="n">
        <f aca="false">COUNTIF(AF$5:AF$34,"4")</f>
        <v>0</v>
      </c>
      <c r="AG41" s="34" t="n">
        <f aca="false">COUNTIF(AG$5:AG$34,"4")</f>
        <v>0</v>
      </c>
      <c r="AH41" s="34" t="n">
        <f aca="false">COUNTIF(AH$5:AH$34,"4")</f>
        <v>0</v>
      </c>
      <c r="AI41" s="34" t="n">
        <f aca="false">COUNTIF(AI$5:AI$34,"4")</f>
        <v>0</v>
      </c>
      <c r="AJ41" s="34" t="n">
        <f aca="false">COUNTIF(AJ$5:AJ$34,"4")</f>
        <v>0</v>
      </c>
      <c r="AK41" s="34" t="n">
        <f aca="false">COUNTIF(AK$5:AK$34,"4")</f>
        <v>0</v>
      </c>
      <c r="AL41" s="34" t="n">
        <f aca="false">COUNTIF(AL$5:AL$34,"4")</f>
        <v>0</v>
      </c>
      <c r="AM41" s="3"/>
      <c r="AN41" s="3"/>
      <c r="AO41" s="3"/>
    </row>
    <row r="42" customFormat="false" ht="13.35" hidden="false" customHeight="false" outlineLevel="0" collapsed="false">
      <c r="A42" s="26"/>
      <c r="B42" s="35" t="s">
        <v>13</v>
      </c>
      <c r="C42" s="36" t="s">
        <v>18</v>
      </c>
      <c r="D42" s="34" t="n">
        <f aca="false">COUNTIF(D$5:D$34,"5")</f>
        <v>0</v>
      </c>
      <c r="E42" s="34"/>
      <c r="F42" s="34" t="n">
        <f aca="false">COUNTIF(F$5:F$34,"5")</f>
        <v>0</v>
      </c>
      <c r="G42" s="34"/>
      <c r="H42" s="34" t="n">
        <f aca="false">COUNTIF(H$5:H$34,"5")</f>
        <v>0</v>
      </c>
      <c r="I42" s="34"/>
      <c r="J42" s="34" t="n">
        <f aca="false">COUNTIF(J$5:J$34,"5")</f>
        <v>0</v>
      </c>
      <c r="K42" s="34"/>
      <c r="L42" s="34" t="n">
        <f aca="false">COUNTIF(L$5:L$34,"5")</f>
        <v>0</v>
      </c>
      <c r="M42" s="34"/>
      <c r="N42" s="34" t="n">
        <f aca="false">COUNTIF(N$5:N$34,"5")</f>
        <v>0</v>
      </c>
      <c r="O42" s="34"/>
      <c r="P42" s="34" t="n">
        <f aca="false">COUNTIF(P$5:P$34,"5")</f>
        <v>0</v>
      </c>
      <c r="Q42" s="34" t="n">
        <f aca="false">COUNTIF(Q$5:Q$34,"5")</f>
        <v>0</v>
      </c>
      <c r="R42" s="34" t="n">
        <f aca="false">COUNTIF(R$5:R$34,"5")</f>
        <v>0</v>
      </c>
      <c r="S42" s="26"/>
      <c r="T42" s="34" t="n">
        <f aca="false">COUNTIF(T$5:T$34,"5")</f>
        <v>0</v>
      </c>
      <c r="U42" s="34"/>
      <c r="V42" s="34" t="n">
        <f aca="false">COUNTIF(V$5:V$34,"5")</f>
        <v>0</v>
      </c>
      <c r="W42" s="34"/>
      <c r="X42" s="34" t="n">
        <f aca="false">COUNTIF(X$5:X$34,"5")</f>
        <v>0</v>
      </c>
      <c r="Y42" s="34"/>
      <c r="Z42" s="34" t="n">
        <f aca="false">COUNTIF(Z$5:Z$34,"5")</f>
        <v>0</v>
      </c>
      <c r="AA42" s="34"/>
      <c r="AB42" s="34" t="n">
        <f aca="false">COUNTIF(AB$5:AB$34,"5")</f>
        <v>0</v>
      </c>
      <c r="AC42" s="34"/>
      <c r="AD42" s="34" t="n">
        <f aca="false">COUNTIF(AD$5:AD$34,"5")</f>
        <v>0</v>
      </c>
      <c r="AE42" s="34"/>
      <c r="AF42" s="34" t="n">
        <f aca="false">COUNTIF(AF$5:AF$34,"5")</f>
        <v>0</v>
      </c>
      <c r="AG42" s="34" t="n">
        <f aca="false">COUNTIF(AG$5:AG$34,"5")</f>
        <v>0</v>
      </c>
      <c r="AH42" s="34" t="n">
        <f aca="false">COUNTIF(AH$5:AH$34,"5")</f>
        <v>0</v>
      </c>
      <c r="AI42" s="34" t="n">
        <f aca="false">COUNTIF(AI$5:AI$34,"5")</f>
        <v>0</v>
      </c>
      <c r="AJ42" s="34" t="n">
        <f aca="false">COUNTIF(AJ$5:AJ$34,"5")</f>
        <v>0</v>
      </c>
      <c r="AK42" s="34" t="n">
        <f aca="false">COUNTIF(AK$5:AK$34,"5")</f>
        <v>0</v>
      </c>
      <c r="AL42" s="34" t="n">
        <f aca="false">COUNTIF(AL$5:AL$34,"5")</f>
        <v>0</v>
      </c>
      <c r="AM42" s="3"/>
      <c r="AN42" s="3"/>
      <c r="AO42" s="3"/>
    </row>
    <row r="43" customFormat="false" ht="25.8" hidden="false" customHeight="false" outlineLevel="0" collapsed="false">
      <c r="A43" s="26"/>
      <c r="B43" s="37" t="s">
        <v>13</v>
      </c>
      <c r="C43" s="38" t="s">
        <v>19</v>
      </c>
      <c r="D43" s="34" t="n">
        <f aca="false">COUNTIF(D$5:D$34,"6")</f>
        <v>0</v>
      </c>
      <c r="E43" s="34"/>
      <c r="F43" s="34" t="n">
        <f aca="false">COUNTIF(F$5:F$34,"6")</f>
        <v>0</v>
      </c>
      <c r="G43" s="34"/>
      <c r="H43" s="34" t="n">
        <f aca="false">COUNTIF(H$5:H$34,"6")</f>
        <v>0</v>
      </c>
      <c r="I43" s="34"/>
      <c r="J43" s="34" t="n">
        <f aca="false">COUNTIF(J$5:J$34,"6")</f>
        <v>0</v>
      </c>
      <c r="K43" s="34"/>
      <c r="L43" s="34" t="n">
        <f aca="false">COUNTIF(L$5:L$34,"6")</f>
        <v>0</v>
      </c>
      <c r="M43" s="34"/>
      <c r="N43" s="34" t="n">
        <f aca="false">COUNTIF(N$5:N$34,"6")</f>
        <v>0</v>
      </c>
      <c r="O43" s="34"/>
      <c r="P43" s="34" t="n">
        <f aca="false">COUNTIF(P$5:P$34,"6")</f>
        <v>0</v>
      </c>
      <c r="Q43" s="34" t="n">
        <f aca="false">COUNTIF(Q$5:Q$34,"6")</f>
        <v>0</v>
      </c>
      <c r="R43" s="34" t="n">
        <f aca="false">COUNTIF(R$5:R$34,"6")</f>
        <v>0</v>
      </c>
      <c r="S43" s="26"/>
      <c r="T43" s="34" t="n">
        <f aca="false">COUNTIF(T$5:T$34,"6")</f>
        <v>0</v>
      </c>
      <c r="U43" s="34"/>
      <c r="V43" s="34" t="n">
        <f aca="false">COUNTIF(V$5:V$34,"6")</f>
        <v>0</v>
      </c>
      <c r="W43" s="34"/>
      <c r="X43" s="34" t="n">
        <f aca="false">COUNTIF(X$5:X$34,"6")</f>
        <v>0</v>
      </c>
      <c r="Y43" s="34"/>
      <c r="Z43" s="34" t="n">
        <f aca="false">COUNTIF(Z$5:Z$34,"6")</f>
        <v>0</v>
      </c>
      <c r="AA43" s="34"/>
      <c r="AB43" s="34" t="n">
        <f aca="false">COUNTIF(AB$5:AB$34,"6")</f>
        <v>0</v>
      </c>
      <c r="AC43" s="34"/>
      <c r="AD43" s="34" t="n">
        <f aca="false">COUNTIF(AD$5:AD$34,"6")</f>
        <v>0</v>
      </c>
      <c r="AE43" s="34"/>
      <c r="AF43" s="34" t="n">
        <f aca="false">COUNTIF(AF$5:AF$34,"6")</f>
        <v>0</v>
      </c>
      <c r="AG43" s="34" t="n">
        <f aca="false">COUNTIF(AG$5:AG$34,"6")</f>
        <v>0</v>
      </c>
      <c r="AH43" s="34" t="n">
        <f aca="false">COUNTIF(AH$5:AH$34,"6")</f>
        <v>0</v>
      </c>
      <c r="AI43" s="34" t="n">
        <f aca="false">COUNTIF(AI$5:AI$34,"6")</f>
        <v>0</v>
      </c>
      <c r="AJ43" s="34" t="n">
        <f aca="false">COUNTIF(AJ$5:AJ$34,"6")</f>
        <v>0</v>
      </c>
      <c r="AK43" s="34" t="n">
        <f aca="false">COUNTIF(AK$5:AK$34,"6")</f>
        <v>0</v>
      </c>
      <c r="AL43" s="34" t="n">
        <f aca="false">COUNTIF(AL$5:AL$34,"6")</f>
        <v>0</v>
      </c>
      <c r="AM43" s="3"/>
      <c r="AN43" s="3"/>
      <c r="AO43" s="3"/>
    </row>
    <row r="44" customFormat="false" ht="12.8" hidden="false" customHeight="false" outlineLevel="0" collapsed="false">
      <c r="A44" s="3"/>
      <c r="B44" s="28"/>
      <c r="C44" s="2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26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29"/>
      <c r="AI44" s="29"/>
      <c r="AJ44" s="29"/>
      <c r="AK44" s="29"/>
      <c r="AL44" s="3"/>
      <c r="AM44" s="3"/>
      <c r="AN44" s="3"/>
      <c r="AO44" s="3"/>
    </row>
    <row r="45" customFormat="false" ht="12.8" hidden="false" customHeight="false" outlineLevel="0" collapsed="false">
      <c r="A45" s="3"/>
      <c r="B45" s="28"/>
      <c r="C45" s="2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26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29"/>
      <c r="AI45" s="29"/>
      <c r="AJ45" s="29"/>
      <c r="AK45" s="29"/>
      <c r="AL45" s="3"/>
      <c r="AM45" s="3"/>
      <c r="AN45" s="3"/>
      <c r="AO45" s="3"/>
    </row>
    <row r="46" customFormat="false" ht="12.8" hidden="false" customHeight="false" outlineLevel="0" collapsed="false">
      <c r="A46" s="3"/>
      <c r="B46" s="28"/>
      <c r="C46" s="2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29"/>
      <c r="AI46" s="29"/>
      <c r="AJ46" s="29"/>
      <c r="AK46" s="29"/>
      <c r="AL46" s="3"/>
      <c r="AM46" s="3"/>
      <c r="AN46" s="3"/>
      <c r="AO46" s="3"/>
    </row>
    <row r="47" customFormat="false" ht="12.8" hidden="false" customHeight="false" outlineLevel="0" collapsed="false">
      <c r="A47" s="3"/>
      <c r="B47" s="28"/>
      <c r="C47" s="2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29"/>
      <c r="AI47" s="29"/>
      <c r="AJ47" s="29"/>
      <c r="AK47" s="29"/>
      <c r="AL47" s="3"/>
      <c r="AM47" s="3"/>
      <c r="AN47" s="3"/>
      <c r="AO47" s="3"/>
    </row>
    <row r="48" customFormat="false" ht="12.8" hidden="false" customHeight="false" outlineLevel="0" collapsed="false">
      <c r="A48" s="3"/>
      <c r="B48" s="28"/>
      <c r="C48" s="2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29"/>
      <c r="AI48" s="29"/>
      <c r="AJ48" s="29"/>
      <c r="AK48" s="29"/>
      <c r="AL48" s="3"/>
      <c r="AM48" s="3"/>
      <c r="AN48" s="3"/>
      <c r="AO48" s="3"/>
    </row>
    <row r="49" customFormat="false" ht="12.8" hidden="false" customHeight="false" outlineLevel="0" collapsed="false">
      <c r="A49" s="3"/>
      <c r="B49" s="28"/>
      <c r="C49" s="2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29"/>
      <c r="AI49" s="29"/>
      <c r="AJ49" s="29"/>
      <c r="AK49" s="29"/>
      <c r="AL49" s="3"/>
      <c r="AM49" s="3"/>
      <c r="AN49" s="3"/>
      <c r="AO49" s="3"/>
    </row>
    <row r="50" customFormat="false" ht="12.8" hidden="false" customHeight="false" outlineLevel="0" collapsed="false">
      <c r="A50" s="3"/>
      <c r="B50" s="28"/>
      <c r="C50" s="2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29"/>
      <c r="AI50" s="29"/>
      <c r="AJ50" s="29"/>
      <c r="AK50" s="29"/>
      <c r="AL50" s="3"/>
      <c r="AM50" s="3"/>
      <c r="AN50" s="3"/>
      <c r="AO50" s="3"/>
    </row>
    <row r="51" customFormat="false" ht="12.8" hidden="false" customHeight="false" outlineLevel="0" collapsed="false">
      <c r="A51" s="3"/>
      <c r="B51" s="28"/>
      <c r="C51" s="2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29"/>
      <c r="AI51" s="29"/>
      <c r="AJ51" s="29"/>
      <c r="AK51" s="29"/>
      <c r="AL51" s="3"/>
      <c r="AM51" s="3"/>
      <c r="AN51" s="3"/>
      <c r="AO51" s="3"/>
    </row>
    <row r="52" customFormat="false" ht="12.8" hidden="false" customHeight="false" outlineLevel="0" collapsed="false">
      <c r="A52" s="3"/>
      <c r="B52" s="28"/>
      <c r="C52" s="2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29"/>
      <c r="AI52" s="29"/>
      <c r="AJ52" s="29"/>
      <c r="AK52" s="29"/>
      <c r="AL52" s="3"/>
      <c r="AM52" s="3"/>
      <c r="AN52" s="3"/>
      <c r="AO52" s="3"/>
    </row>
    <row r="53" customFormat="false" ht="12.8" hidden="false" customHeight="false" outlineLevel="0" collapsed="false">
      <c r="A53" s="3"/>
      <c r="B53" s="28"/>
      <c r="C53" s="2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29"/>
      <c r="AI53" s="29"/>
      <c r="AJ53" s="29"/>
      <c r="AK53" s="29"/>
      <c r="AL53" s="3"/>
      <c r="AM53" s="3"/>
      <c r="AN53" s="3"/>
      <c r="AO53" s="3"/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29"/>
      <c r="AI54" s="29"/>
      <c r="AJ54" s="29"/>
      <c r="AK54" s="29"/>
      <c r="AL54" s="3"/>
      <c r="AM54" s="3"/>
      <c r="AN54" s="3"/>
      <c r="AO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29"/>
      <c r="AI55" s="29"/>
      <c r="AJ55" s="29"/>
      <c r="AK55" s="29"/>
      <c r="AL55" s="3"/>
      <c r="AM55" s="3"/>
      <c r="AN55" s="3"/>
      <c r="AO55" s="3"/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29"/>
      <c r="AI56" s="29"/>
      <c r="AJ56" s="29"/>
      <c r="AK56" s="29"/>
      <c r="AL56" s="3"/>
      <c r="AM56" s="3"/>
      <c r="AN56" s="3"/>
      <c r="AO56" s="3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29"/>
      <c r="AI57" s="29"/>
      <c r="AJ57" s="29"/>
      <c r="AK57" s="29"/>
      <c r="AL57" s="3"/>
      <c r="AM57" s="3"/>
      <c r="AN57" s="3"/>
      <c r="AO57" s="3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29"/>
      <c r="AI58" s="29"/>
      <c r="AJ58" s="29"/>
      <c r="AK58" s="29"/>
      <c r="AL58" s="3"/>
      <c r="AM58" s="3"/>
      <c r="AN58" s="3"/>
      <c r="AO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29"/>
      <c r="AI59" s="29"/>
      <c r="AJ59" s="29"/>
      <c r="AK59" s="29"/>
      <c r="AL59" s="3"/>
      <c r="AM59" s="3"/>
      <c r="AN59" s="3"/>
      <c r="AO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29"/>
      <c r="AI60" s="29"/>
      <c r="AJ60" s="29"/>
      <c r="AK60" s="29"/>
      <c r="AL60" s="3"/>
      <c r="AM60" s="3"/>
      <c r="AN60" s="3"/>
      <c r="AO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29"/>
      <c r="AI61" s="29"/>
      <c r="AJ61" s="29"/>
      <c r="AK61" s="29"/>
      <c r="AL61" s="3"/>
      <c r="AM61" s="3"/>
      <c r="AN61" s="3"/>
      <c r="AO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29"/>
      <c r="AI62" s="29"/>
      <c r="AJ62" s="29"/>
      <c r="AK62" s="29"/>
      <c r="AL62" s="3"/>
      <c r="AM62" s="3"/>
      <c r="AN62" s="3"/>
      <c r="AO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29"/>
      <c r="AI63" s="29"/>
      <c r="AJ63" s="29"/>
      <c r="AK63" s="29"/>
      <c r="AL63" s="3"/>
      <c r="AM63" s="3"/>
      <c r="AN63" s="3"/>
      <c r="AO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customFormat="false" ht="14.65" hidden="false" customHeight="false" outlineLevel="0" collapsed="false">
      <c r="B169" s="39" t="n">
        <f aca="false">IF(B168&gt;$F$1," ",IF(ISBLANK(C$8),IF(ISBLANK(C$7),B168+B167-B166,B168+7+B166-B168),B168+7+B165-B168))</f>
        <v>0</v>
      </c>
      <c r="C169" s="40" t="n">
        <f aca="false">B169</f>
        <v>0</v>
      </c>
      <c r="D169" s="41" t="str">
        <f aca="false">IFERROR(IF(_xlfn.IFNA(LOOKUP(B169,B$13:B$60,$A$13:$A$60)="",ISERROR(LOOKUP(B169,B$13:B$60,$A$13:$A$60)="")),_xlfn.IFS(WEEKDAY(C169,2)=LOOKUP(C$5,$AI$3:$AI$14,$AH$3:$AH$14),D$5,WEEKDAY(C169,2)=LOOKUP(C$6,$AI$3:$AI$14,$AH$3:$AH$14),D$6,WEEKDAY(C169,2)=LOOKUP(C$7,$AI$3:$AI$14,$AH$3:$AH$14),D$7,WEEKDAY(C169,2)=LOOKUP(C$8,$AI$3:$AI$14,$AH$3:$AH$14),D$8),LOOKUP(B169,B$13:B$60,$A$13:$A$60)),"")</f>
        <v/>
      </c>
      <c r="E169" s="42" t="n">
        <f aca="false">IF(E168&gt;$F$1," ",IF(ISBLANK(F$8),IF(ISBLANK(F$7),E168+E167-E166,E168+7+E166-E168),E168+7+E165-E168))</f>
        <v>0</v>
      </c>
      <c r="F169" s="43" t="n">
        <f aca="false">E169</f>
        <v>0</v>
      </c>
      <c r="G169" s="44" t="str">
        <f aca="false">IFERROR(IF(_xlfn.IFNA(LOOKUP(E169,E$13:E$60,$A$13:$A$60)="",ISERROR(LOOKUP(E169,E$13:E$60,$A$13:$A$60)="")),_xlfn.IFS(WEEKDAY(F169,2)=LOOKUP(F$5,$AI$3:$AI$14,$AH$3:$AH$14),G$5,WEEKDAY(F169,2)=LOOKUP(F$6,$AI$3:$AI$14,$AH$3:$AH$14),G$6,WEEKDAY(F169,2)=LOOKUP(F$7,$AI$3:$AI$14,$AH$3:$AH$14),G$7,WEEKDAY(F169,2)=LOOKUP(F$8,$AI$3:$AI$14,$AH$3:$AH$14),G$8),LOOKUP(E169,E$13:E$60,$A$13:$A$60)),"")</f>
        <v/>
      </c>
      <c r="H169" s="39" t="n">
        <f aca="false">IF(H168&gt;$F$1," ",IF(ISBLANK(I$8),IF(ISBLANK(I$7),H168+H167-H166,H168+7+H166-H168),H168+7+H165-H168))</f>
        <v>0</v>
      </c>
      <c r="I169" s="40" t="n">
        <f aca="false">H169</f>
        <v>0</v>
      </c>
      <c r="J169" s="41" t="str">
        <f aca="false">IFERROR(IF(_xlfn.IFNA(LOOKUP(H169,H$13:H$60,$A$13:$A$60)="",ISERROR(LOOKUP(H169,H$13:H$60,$A$13:$A$60)="")),_xlfn.IFS(WEEKDAY(I169,2)=LOOKUP(I$5,$AI$3:$AI$14,$AH$3:$AH$14),J$5,WEEKDAY(I169,2)=LOOKUP(I$6,$AI$3:$AI$14,$AH$3:$AH$14),J$6,WEEKDAY(I169,2)=LOOKUP(I$7,$AI$3:$AI$14,$AH$3:$AH$14),J$7,WEEKDAY(I169,2)=LOOKUP(I$8,$AI$3:$AI$14,$AH$3:$AH$14),J$8),LOOKUP(H169,H$13:H$60,$A$13:$A$60)),"")</f>
        <v/>
      </c>
      <c r="K169" s="42" t="n">
        <f aca="false">IF(K168&gt;$F$1," ",IF(ISBLANK(L$8),IF(ISBLANK(L$7),K168+K167-K166,K168+7+K166-K168),K168+7+K165-K168))</f>
        <v>0</v>
      </c>
      <c r="L169" s="43" t="n">
        <f aca="false">K169</f>
        <v>0</v>
      </c>
      <c r="M169" s="44" t="str">
        <f aca="false">IFERROR(IF(_xlfn.IFNA(LOOKUP(K169,K$13:K$60,$A$13:$A$60)="",ISERROR(LOOKUP(K169,K$13:K$60,$A$13:$A$60)="")),_xlfn.IFS(WEEKDAY(L169,2)=LOOKUP(L$5,$AI$3:$AI$14,$AH$3:$AH$14),M$5,WEEKDAY(L169,2)=LOOKUP(L$6,$AI$3:$AI$14,$AH$3:$AH$14),M$6,WEEKDAY(L169,2)=LOOKUP(L$7,$AI$3:$AI$14,$AH$3:$AH$14),M$7,WEEKDAY(L169,2)=LOOKUP(L$8,$AI$3:$AI$14,$AH$3:$AH$14),M$8),LOOKUP(K169,K$13:K$60,$A$13:$A$60)),"")</f>
        <v/>
      </c>
      <c r="N169" s="39" t="n">
        <f aca="false">IF(N168&gt;$F$1," ",IF(ISBLANK(O$8),IF(ISBLANK(O$7),N168+N167-N166,N168+7+N166-N168),N168+7+N165-N168))</f>
        <v>0</v>
      </c>
      <c r="O169" s="40" t="n">
        <f aca="false">N169</f>
        <v>0</v>
      </c>
      <c r="P169" s="41" t="str">
        <f aca="false">IFERROR(IF(_xlfn.IFNA(LOOKUP(N169,N$13:N$60,$A$13:$A$60)="",ISERROR(LOOKUP(N169,N$13:N$60,$A$13:$A$60)="")),_xlfn.IFS(WEEKDAY(O169,2)=LOOKUP(O$5,$AI$3:$AI$14,$AH$3:$AH$14),P$5,WEEKDAY(O169,2)=LOOKUP(O$6,$AI$3:$AI$14,$AH$3:$AH$14),P$6,WEEKDAY(O169,2)=LOOKUP(O$7,$AI$3:$AI$14,$AH$3:$AH$14),P$7,WEEKDAY(O169,2)=LOOKUP(O$8,$AI$3:$AI$14,$AH$3:$AH$14),P$8),LOOKUP(N169,N$13:N$60,$A$13:$A$60)),"")</f>
        <v/>
      </c>
      <c r="Q169" s="42" t="n">
        <f aca="false">IF(Q168&gt;$F$1," ",IF(ISBLANK(R$8),IF(ISBLANK(R$7),Q168+Q167-Q166,Q168+7+Q166-Q168),Q168+7+Q165-Q168))</f>
        <v>7</v>
      </c>
      <c r="R169" s="43" t="n">
        <f aca="false">Q169</f>
        <v>7</v>
      </c>
      <c r="S169" s="44" t="str">
        <f aca="false">IFERROR(IF(_xlfn.IFNA(LOOKUP(Q169,Q$13:Q$60,$A$13:$A$60)="",ISERROR(LOOKUP(Q169,Q$13:Q$60,$A$13:$A$60)="")),_xlfn.IFS(WEEKDAY(R169,2)=LOOKUP(R$5,$AI$3:$AI$14,$AH$3:$AH$14),S$5,WEEKDAY(R169,2)=LOOKUP(R$6,$AI$3:$AI$14,$AH$3:$AH$14),S$6,WEEKDAY(R169,2)=LOOKUP(R$7,$AI$3:$AI$14,$AH$3:$AH$14),S$7,WEEKDAY(R169,2)=LOOKUP(R$8,$AI$3:$AI$14,$AH$3:$AH$14),S$8),LOOKUP(Q169,Q$13:Q$60,$A$13:$A$60)),"")</f>
        <v/>
      </c>
      <c r="T169" s="39" t="n">
        <f aca="false">IF(T168&gt;$F$1," ",IF(ISBLANK(U$8),IF(ISBLANK(U$7),T168+T167-T166,T168+7+T166-T168),T168+7+T165-T168))</f>
        <v>0</v>
      </c>
      <c r="U169" s="40" t="n">
        <f aca="false">T169</f>
        <v>0</v>
      </c>
      <c r="V169" s="41" t="str">
        <f aca="false">IFERROR(IF(_xlfn.IFNA(LOOKUP(T169,T$13:T$60,$A$13:$A$60)="",ISERROR(LOOKUP(T169,T$13:T$60,$A$13:$A$60)="")),_xlfn.IFS(WEEKDAY(U169,2)=LOOKUP(U$5,$W$3:$W$14,$V$3:$V$14),V$5,WEEKDAY(U169,2)=LOOKUP(U$6,$W$3:$W$14,$V$3:$V$14),V$6,WEEKDAY(U169,2)=LOOKUP(U$7,$W$3:$W$14,$V$3:$V$14),V$7,WEEKDAY(U169,2)=LOOKUP(U$8,$W$3:$W$14,$V$3:$V$14),V$8),LOOKUP(T169,T$13:T$60,$A$13:$A$60)),"")</f>
        <v/>
      </c>
      <c r="W169" s="42" t="n">
        <f aca="false">IF(W168&gt;$F$1," ",IF(ISBLANK(X$8),IF(ISBLANK(X$7),W168+W167-W166,W168+7+W166-W168),W168+7+W165-W168))</f>
        <v>0</v>
      </c>
      <c r="X169" s="43" t="n">
        <f aca="false">W169</f>
        <v>0</v>
      </c>
      <c r="Y169" s="44" t="str">
        <f aca="false">IFERROR(IF(_xlfn.IFNA(LOOKUP(W169,W$13:W$60,$A$13:$A$60)="",ISERROR(LOOKUP(W169,W$13:W$60,$A$13:$A$60)="")),_xlfn.IFS(WEEKDAY(X169,2)=LOOKUP(X$5,$W$3:$W$14,$V$3:$V$14),Y$5,WEEKDAY(X169,2)=LOOKUP(X$6,$W$3:$W$14,$V$3:$V$14),Y$6,WEEKDAY(X169,2)=LOOKUP(X$7,$W$3:$W$14,$V$3:$V$14),Y$7,WEEKDAY(X169,2)=LOOKUP(X$8,$W$3:$W$14,$V$3:$V$14),Y$8),LOOKUP(W169,W$13:W$60,$A$13:$A$60)),"")</f>
        <v/>
      </c>
      <c r="Z169" s="39" t="n">
        <f aca="false">IF(Z168&gt;$F$1," ",IF(ISBLANK(AA$8),IF(ISBLANK(AA$7),Z168+Z167-Z166,Z168+7+Z166-Z168),Z168+7+Z165-Z168))</f>
        <v>0</v>
      </c>
      <c r="AA169" s="40" t="n">
        <f aca="false">Z169</f>
        <v>0</v>
      </c>
      <c r="AB169" s="41" t="str">
        <f aca="false">IFERROR(IF(_xlfn.IFNA(LOOKUP(Z169,Z$13:Z$60,$A$13:$A$60)="",ISERROR(LOOKUP(Z169,Z$13:Z$60,$A$13:$A$60)="")),_xlfn.IFS(WEEKDAY(AA169,2)=LOOKUP(AA$5,$W$3:$W$14,$V$3:$V$14),AB$5,WEEKDAY(AA169,2)=LOOKUP(AA$6,$W$3:$W$14,$V$3:$V$14),AB$6,WEEKDAY(AA169,2)=LOOKUP(AA$7,$W$3:$W$14,$V$3:$V$14),AB$7,WEEKDAY(AA169,2)=LOOKUP(AA$8,$W$3:$W$14,$V$3:$V$14),AB$8),LOOKUP(Z169,Z$13:Z$60,$A$13:$A$60)),"")</f>
        <v/>
      </c>
      <c r="AC169" s="42" t="n">
        <f aca="false">IF(AC168&gt;$F$1," ",IF(ISBLANK(AD$8),IF(ISBLANK(AD$7),AC168+AC167-AC166,AC168+7+AC166-AC168),AC168+7+AC165-AC168))</f>
        <v>0</v>
      </c>
      <c r="AD169" s="43" t="n">
        <f aca="false">AC169</f>
        <v>0</v>
      </c>
      <c r="AE169" s="44" t="str">
        <f aca="false">IFERROR(IF(_xlfn.IFNA(LOOKUP(AC169,AC$13:AC$60,$A$13:$A$60)="",ISERROR(LOOKUP(AC169,AC$13:AC$60,$A$13:$A$60)="")),_xlfn.IFS(WEEKDAY(AD169,2)=LOOKUP(AD$5,$W$3:$W$14,$V$3:$V$14),AE$5,WEEKDAY(AD169,2)=LOOKUP(AD$6,$W$3:$W$14,$V$3:$V$14),AE$6,WEEKDAY(AD169,2)=LOOKUP(AD$7,$W$3:$W$14,$V$3:$V$14),AE$7,WEEKDAY(AD169,2)=LOOKUP(AD$8,$W$3:$W$14,$V$3:$V$14),AE$8),LOOKUP(AC169,AC$13:AC$60,$A$13:$A$60)),"")</f>
        <v/>
      </c>
      <c r="AH169" s="45"/>
    </row>
    <row r="170" customFormat="false" ht="14.65" hidden="false" customHeight="false" outlineLevel="0" collapsed="false">
      <c r="B170" s="39" t="n">
        <f aca="false">IF(B169&gt;$F$1," ",IF(ISBLANK(C$8),IF(ISBLANK(C$7),B169+B168-B167,B169+7+B167-B169),B169+7+B166-B169))</f>
        <v>0</v>
      </c>
      <c r="C170" s="40" t="n">
        <f aca="false">B170</f>
        <v>0</v>
      </c>
      <c r="D170" s="41" t="str">
        <f aca="false">IFERROR(IF(_xlfn.IFNA(LOOKUP(B170,B$13:B$60,$A$13:$A$60)="",ISERROR(LOOKUP(B170,B$13:B$60,$A$13:$A$60)="")),_xlfn.IFS(WEEKDAY(C170,2)=LOOKUP(C$5,$AI$3:$AI$14,$AH$3:$AH$14),D$5,WEEKDAY(C170,2)=LOOKUP(C$6,$AI$3:$AI$14,$AH$3:$AH$14),D$6,WEEKDAY(C170,2)=LOOKUP(C$7,$AI$3:$AI$14,$AH$3:$AH$14),D$7,WEEKDAY(C170,2)=LOOKUP(C$8,$AI$3:$AI$14,$AH$3:$AH$14),D$8),LOOKUP(B170,B$13:B$60,$A$13:$A$60)),"")</f>
        <v/>
      </c>
      <c r="E170" s="42" t="n">
        <f aca="false">IF(E169&gt;$F$1," ",IF(ISBLANK(F$8),IF(ISBLANK(F$7),E169+E168-E167,E169+7+E167-E169),E169+7+E166-E169))</f>
        <v>0</v>
      </c>
      <c r="F170" s="43" t="n">
        <f aca="false">E170</f>
        <v>0</v>
      </c>
      <c r="G170" s="44" t="str">
        <f aca="false">IFERROR(IF(_xlfn.IFNA(LOOKUP(E170,E$13:E$60,$A$13:$A$60)="",ISERROR(LOOKUP(E170,E$13:E$60,$A$13:$A$60)="")),_xlfn.IFS(WEEKDAY(F170,2)=LOOKUP(F$5,$AI$3:$AI$14,$AH$3:$AH$14),G$5,WEEKDAY(F170,2)=LOOKUP(F$6,$AI$3:$AI$14,$AH$3:$AH$14),G$6,WEEKDAY(F170,2)=LOOKUP(F$7,$AI$3:$AI$14,$AH$3:$AH$14),G$7,WEEKDAY(F170,2)=LOOKUP(F$8,$AI$3:$AI$14,$AH$3:$AH$14),G$8),LOOKUP(E170,E$13:E$60,$A$13:$A$60)),"")</f>
        <v/>
      </c>
      <c r="H170" s="39" t="n">
        <f aca="false">IF(H169&gt;$F$1," ",IF(ISBLANK(I$8),IF(ISBLANK(I$7),H169+H168-H167,H169+7+H167-H169),H169+7+H166-H169))</f>
        <v>0</v>
      </c>
      <c r="I170" s="40" t="n">
        <f aca="false">H170</f>
        <v>0</v>
      </c>
      <c r="J170" s="41" t="str">
        <f aca="false">IFERROR(IF(_xlfn.IFNA(LOOKUP(H170,H$13:H$60,$A$13:$A$60)="",ISERROR(LOOKUP(H170,H$13:H$60,$A$13:$A$60)="")),_xlfn.IFS(WEEKDAY(I170,2)=LOOKUP(I$5,$AI$3:$AI$14,$AH$3:$AH$14),J$5,WEEKDAY(I170,2)=LOOKUP(I$6,$AI$3:$AI$14,$AH$3:$AH$14),J$6,WEEKDAY(I170,2)=LOOKUP(I$7,$AI$3:$AI$14,$AH$3:$AH$14),J$7,WEEKDAY(I170,2)=LOOKUP(I$8,$AI$3:$AI$14,$AH$3:$AH$14),J$8),LOOKUP(H170,H$13:H$60,$A$13:$A$60)),"")</f>
        <v/>
      </c>
      <c r="K170" s="42" t="n">
        <f aca="false">IF(K169&gt;$F$1," ",IF(ISBLANK(L$8),IF(ISBLANK(L$7),K169+K168-K167,K169+7+K167-K169),K169+7+K166-K169))</f>
        <v>0</v>
      </c>
      <c r="L170" s="43" t="n">
        <f aca="false">K170</f>
        <v>0</v>
      </c>
      <c r="M170" s="44" t="str">
        <f aca="false">IFERROR(IF(_xlfn.IFNA(LOOKUP(K170,K$13:K$60,$A$13:$A$60)="",ISERROR(LOOKUP(K170,K$13:K$60,$A$13:$A$60)="")),_xlfn.IFS(WEEKDAY(L170,2)=LOOKUP(L$5,$AI$3:$AI$14,$AH$3:$AH$14),M$5,WEEKDAY(L170,2)=LOOKUP(L$6,$AI$3:$AI$14,$AH$3:$AH$14),M$6,WEEKDAY(L170,2)=LOOKUP(L$7,$AI$3:$AI$14,$AH$3:$AH$14),M$7,WEEKDAY(L170,2)=LOOKUP(L$8,$AI$3:$AI$14,$AH$3:$AH$14),M$8),LOOKUP(K170,K$13:K$60,$A$13:$A$60)),"")</f>
        <v/>
      </c>
      <c r="N170" s="39" t="n">
        <f aca="false">IF(N169&gt;$F$1," ",IF(ISBLANK(O$8),IF(ISBLANK(O$7),N169+N168-N167,N169+7+N167-N169),N169+7+N166-N169))</f>
        <v>0</v>
      </c>
      <c r="O170" s="40" t="n">
        <f aca="false">N170</f>
        <v>0</v>
      </c>
      <c r="P170" s="41" t="str">
        <f aca="false">IFERROR(IF(_xlfn.IFNA(LOOKUP(N170,N$13:N$60,$A$13:$A$60)="",ISERROR(LOOKUP(N170,N$13:N$60,$A$13:$A$60)="")),_xlfn.IFS(WEEKDAY(O170,2)=LOOKUP(O$5,$AI$3:$AI$14,$AH$3:$AH$14),P$5,WEEKDAY(O170,2)=LOOKUP(O$6,$AI$3:$AI$14,$AH$3:$AH$14),P$6,WEEKDAY(O170,2)=LOOKUP(O$7,$AI$3:$AI$14,$AH$3:$AH$14),P$7,WEEKDAY(O170,2)=LOOKUP(O$8,$AI$3:$AI$14,$AH$3:$AH$14),P$8),LOOKUP(N170,N$13:N$60,$A$13:$A$60)),"")</f>
        <v/>
      </c>
      <c r="Q170" s="42" t="str">
        <f aca="false">IF(Q169&gt;$F$1," ",IF(ISBLANK(R$8),IF(ISBLANK(R$7),Q169+Q168-Q167,Q169+7+Q167-Q169),Q169+7+Q166-Q169))</f>
        <v> </v>
      </c>
      <c r="R170" s="43" t="str">
        <f aca="false">Q170</f>
        <v> </v>
      </c>
      <c r="S170" s="44" t="str">
        <f aca="false">IFERROR(IF(_xlfn.IFNA(LOOKUP(Q170,Q$13:Q$60,$A$13:$A$60)="",ISERROR(LOOKUP(Q170,Q$13:Q$60,$A$13:$A$60)="")),_xlfn.IFS(WEEKDAY(R170,2)=LOOKUP(R$5,$AI$3:$AI$14,$AH$3:$AH$14),S$5,WEEKDAY(R170,2)=LOOKUP(R$6,$AI$3:$AI$14,$AH$3:$AH$14),S$6,WEEKDAY(R170,2)=LOOKUP(R$7,$AI$3:$AI$14,$AH$3:$AH$14),S$7,WEEKDAY(R170,2)=LOOKUP(R$8,$AI$3:$AI$14,$AH$3:$AH$14),S$8),LOOKUP(Q170,Q$13:Q$60,$A$13:$A$60)),"")</f>
        <v/>
      </c>
      <c r="T170" s="39" t="n">
        <f aca="false">IF(T169&gt;$F$1," ",IF(ISBLANK(U$8),IF(ISBLANK(U$7),T169+T168-T167,T169+7+T167-T169),T169+7+T166-T169))</f>
        <v>0</v>
      </c>
      <c r="U170" s="40" t="n">
        <f aca="false">T170</f>
        <v>0</v>
      </c>
      <c r="V170" s="41" t="str">
        <f aca="false">IFERROR(IF(_xlfn.IFNA(LOOKUP(T170,T$13:T$60,$A$13:$A$60)="",ISERROR(LOOKUP(T170,T$13:T$60,$A$13:$A$60)="")),_xlfn.IFS(WEEKDAY(U170,2)=LOOKUP(U$5,$W$3:$W$14,$V$3:$V$14),V$5,WEEKDAY(U170,2)=LOOKUP(U$6,$W$3:$W$14,$V$3:$V$14),V$6,WEEKDAY(U170,2)=LOOKUP(U$7,$W$3:$W$14,$V$3:$V$14),V$7,WEEKDAY(U170,2)=LOOKUP(U$8,$W$3:$W$14,$V$3:$V$14),V$8),LOOKUP(T170,T$13:T$60,$A$13:$A$60)),"")</f>
        <v/>
      </c>
      <c r="W170" s="42" t="n">
        <f aca="false">IF(W169&gt;$F$1," ",IF(ISBLANK(X$8),IF(ISBLANK(X$7),W169+W168-W167,W169+7+W167-W169),W169+7+W166-W169))</f>
        <v>0</v>
      </c>
      <c r="X170" s="43" t="n">
        <f aca="false">W170</f>
        <v>0</v>
      </c>
      <c r="Y170" s="44" t="str">
        <f aca="false">IFERROR(IF(_xlfn.IFNA(LOOKUP(W170,W$13:W$60,$A$13:$A$60)="",ISERROR(LOOKUP(W170,W$13:W$60,$A$13:$A$60)="")),_xlfn.IFS(WEEKDAY(X170,2)=LOOKUP(X$5,$W$3:$W$14,$V$3:$V$14),Y$5,WEEKDAY(X170,2)=LOOKUP(X$6,$W$3:$W$14,$V$3:$V$14),Y$6,WEEKDAY(X170,2)=LOOKUP(X$7,$W$3:$W$14,$V$3:$V$14),Y$7,WEEKDAY(X170,2)=LOOKUP(X$8,$W$3:$W$14,$V$3:$V$14),Y$8),LOOKUP(W170,W$13:W$60,$A$13:$A$60)),"")</f>
        <v/>
      </c>
      <c r="Z170" s="39" t="n">
        <f aca="false">IF(Z169&gt;$F$1," ",IF(ISBLANK(AA$8),IF(ISBLANK(AA$7),Z169+Z168-Z167,Z169+7+Z167-Z169),Z169+7+Z166-Z169))</f>
        <v>0</v>
      </c>
      <c r="AA170" s="40" t="n">
        <f aca="false">Z170</f>
        <v>0</v>
      </c>
      <c r="AB170" s="41" t="str">
        <f aca="false">IFERROR(IF(_xlfn.IFNA(LOOKUP(Z170,Z$13:Z$60,$A$13:$A$60)="",ISERROR(LOOKUP(Z170,Z$13:Z$60,$A$13:$A$60)="")),_xlfn.IFS(WEEKDAY(AA170,2)=LOOKUP(AA$5,$W$3:$W$14,$V$3:$V$14),AB$5,WEEKDAY(AA170,2)=LOOKUP(AA$6,$W$3:$W$14,$V$3:$V$14),AB$6,WEEKDAY(AA170,2)=LOOKUP(AA$7,$W$3:$W$14,$V$3:$V$14),AB$7,WEEKDAY(AA170,2)=LOOKUP(AA$8,$W$3:$W$14,$V$3:$V$14),AB$8),LOOKUP(Z170,Z$13:Z$60,$A$13:$A$60)),"")</f>
        <v/>
      </c>
      <c r="AC170" s="42" t="n">
        <f aca="false">IF(AC169&gt;$F$1," ",IF(ISBLANK(AD$8),IF(ISBLANK(AD$7),AC169+AC168-AC167,AC169+7+AC167-AC169),AC169+7+AC166-AC169))</f>
        <v>0</v>
      </c>
      <c r="AD170" s="43" t="n">
        <f aca="false">AC170</f>
        <v>0</v>
      </c>
      <c r="AE170" s="44" t="str">
        <f aca="false">IFERROR(IF(_xlfn.IFNA(LOOKUP(AC170,AC$13:AC$60,$A$13:$A$60)="",ISERROR(LOOKUP(AC170,AC$13:AC$60,$A$13:$A$60)="")),_xlfn.IFS(WEEKDAY(AD170,2)=LOOKUP(AD$5,$W$3:$W$14,$V$3:$V$14),AE$5,WEEKDAY(AD170,2)=LOOKUP(AD$6,$W$3:$W$14,$V$3:$V$14),AE$6,WEEKDAY(AD170,2)=LOOKUP(AD$7,$W$3:$W$14,$V$3:$V$14),AE$7,WEEKDAY(AD170,2)=LOOKUP(AD$8,$W$3:$W$14,$V$3:$V$14),AE$8),LOOKUP(AC170,AC$13:AC$60,$A$13:$A$60)),"")</f>
        <v/>
      </c>
      <c r="AH170" s="45"/>
    </row>
    <row r="171" customFormat="false" ht="14.65" hidden="false" customHeight="false" outlineLevel="0" collapsed="false">
      <c r="B171" s="39" t="n">
        <f aca="false">IF(B170&gt;$F$1," ",IF(ISBLANK(C$8),IF(ISBLANK(C$7),B170+B169-B168,B170+7+B168-B170),B170+7+B167-B170))</f>
        <v>0</v>
      </c>
      <c r="C171" s="40" t="n">
        <f aca="false">B171</f>
        <v>0</v>
      </c>
      <c r="D171" s="41" t="str">
        <f aca="false">IFERROR(IF(_xlfn.IFNA(LOOKUP(B171,B$13:B$60,$A$13:$A$60)="",ISERROR(LOOKUP(B171,B$13:B$60,$A$13:$A$60)="")),_xlfn.IFS(WEEKDAY(C171,2)=LOOKUP(C$5,$AI$3:$AI$14,$AH$3:$AH$14),D$5,WEEKDAY(C171,2)=LOOKUP(C$6,$AI$3:$AI$14,$AH$3:$AH$14),D$6,WEEKDAY(C171,2)=LOOKUP(C$7,$AI$3:$AI$14,$AH$3:$AH$14),D$7,WEEKDAY(C171,2)=LOOKUP(C$8,$AI$3:$AI$14,$AH$3:$AH$14),D$8),LOOKUP(B171,B$13:B$60,$A$13:$A$60)),"")</f>
        <v/>
      </c>
      <c r="E171" s="42" t="n">
        <f aca="false">IF(E170&gt;$F$1," ",IF(ISBLANK(F$8),IF(ISBLANK(F$7),E170+E169-E168,E170+7+E168-E170),E170+7+E167-E170))</f>
        <v>0</v>
      </c>
      <c r="F171" s="43" t="n">
        <f aca="false">E171</f>
        <v>0</v>
      </c>
      <c r="G171" s="44" t="str">
        <f aca="false">IFERROR(IF(_xlfn.IFNA(LOOKUP(E171,E$13:E$60,$A$13:$A$60)="",ISERROR(LOOKUP(E171,E$13:E$60,$A$13:$A$60)="")),_xlfn.IFS(WEEKDAY(F171,2)=LOOKUP(F$5,$AI$3:$AI$14,$AH$3:$AH$14),G$5,WEEKDAY(F171,2)=LOOKUP(F$6,$AI$3:$AI$14,$AH$3:$AH$14),G$6,WEEKDAY(F171,2)=LOOKUP(F$7,$AI$3:$AI$14,$AH$3:$AH$14),G$7,WEEKDAY(F171,2)=LOOKUP(F$8,$AI$3:$AI$14,$AH$3:$AH$14),G$8),LOOKUP(E171,E$13:E$60,$A$13:$A$60)),"")</f>
        <v/>
      </c>
      <c r="H171" s="39" t="n">
        <f aca="false">IF(H170&gt;$F$1," ",IF(ISBLANK(I$8),IF(ISBLANK(I$7),H170+H169-H168,H170+7+H168-H170),H170+7+H167-H170))</f>
        <v>0</v>
      </c>
      <c r="I171" s="40" t="n">
        <f aca="false">H171</f>
        <v>0</v>
      </c>
      <c r="J171" s="41" t="str">
        <f aca="false">IFERROR(IF(_xlfn.IFNA(LOOKUP(H171,H$13:H$60,$A$13:$A$60)="",ISERROR(LOOKUP(H171,H$13:H$60,$A$13:$A$60)="")),_xlfn.IFS(WEEKDAY(I171,2)=LOOKUP(I$5,$AI$3:$AI$14,$AH$3:$AH$14),J$5,WEEKDAY(I171,2)=LOOKUP(I$6,$AI$3:$AI$14,$AH$3:$AH$14),J$6,WEEKDAY(I171,2)=LOOKUP(I$7,$AI$3:$AI$14,$AH$3:$AH$14),J$7,WEEKDAY(I171,2)=LOOKUP(I$8,$AI$3:$AI$14,$AH$3:$AH$14),J$8),LOOKUP(H171,H$13:H$60,$A$13:$A$60)),"")</f>
        <v/>
      </c>
      <c r="K171" s="42" t="n">
        <f aca="false">IF(K170&gt;$F$1," ",IF(ISBLANK(L$8),IF(ISBLANK(L$7),K170+K169-K168,K170+7+K168-K170),K170+7+K167-K170))</f>
        <v>0</v>
      </c>
      <c r="L171" s="43" t="n">
        <f aca="false">K171</f>
        <v>0</v>
      </c>
      <c r="M171" s="44" t="str">
        <f aca="false">IFERROR(IF(_xlfn.IFNA(LOOKUP(K171,K$13:K$60,$A$13:$A$60)="",ISERROR(LOOKUP(K171,K$13:K$60,$A$13:$A$60)="")),_xlfn.IFS(WEEKDAY(L171,2)=LOOKUP(L$5,$AI$3:$AI$14,$AH$3:$AH$14),M$5,WEEKDAY(L171,2)=LOOKUP(L$6,$AI$3:$AI$14,$AH$3:$AH$14),M$6,WEEKDAY(L171,2)=LOOKUP(L$7,$AI$3:$AI$14,$AH$3:$AH$14),M$7,WEEKDAY(L171,2)=LOOKUP(L$8,$AI$3:$AI$14,$AH$3:$AH$14),M$8),LOOKUP(K171,K$13:K$60,$A$13:$A$60)),"")</f>
        <v/>
      </c>
      <c r="N171" s="39" t="n">
        <f aca="false">IF(N170&gt;$F$1," ",IF(ISBLANK(O$8),IF(ISBLANK(O$7),N170+N169-N168,N170+7+N168-N170),N170+7+N167-N170))</f>
        <v>0</v>
      </c>
      <c r="O171" s="40" t="n">
        <f aca="false">N171</f>
        <v>0</v>
      </c>
      <c r="P171" s="41" t="str">
        <f aca="false">IFERROR(IF(_xlfn.IFNA(LOOKUP(N171,N$13:N$60,$A$13:$A$60)="",ISERROR(LOOKUP(N171,N$13:N$60,$A$13:$A$60)="")),_xlfn.IFS(WEEKDAY(O171,2)=LOOKUP(O$5,$AI$3:$AI$14,$AH$3:$AH$14),P$5,WEEKDAY(O171,2)=LOOKUP(O$6,$AI$3:$AI$14,$AH$3:$AH$14),P$6,WEEKDAY(O171,2)=LOOKUP(O$7,$AI$3:$AI$14,$AH$3:$AH$14),P$7,WEEKDAY(O171,2)=LOOKUP(O$8,$AI$3:$AI$14,$AH$3:$AH$14),P$8),LOOKUP(N171,N$13:N$60,$A$13:$A$60)),"")</f>
        <v/>
      </c>
      <c r="Q171" s="42" t="str">
        <f aca="false">IF(Q170&gt;$F$1," ",IF(ISBLANK(R$8),IF(ISBLANK(R$7),Q170+Q169-Q168,Q170+7+Q168-Q170),Q170+7+Q167-Q170))</f>
        <v> </v>
      </c>
      <c r="R171" s="43" t="str">
        <f aca="false">Q171</f>
        <v> </v>
      </c>
      <c r="S171" s="44" t="str">
        <f aca="false">IFERROR(IF(_xlfn.IFNA(LOOKUP(Q171,Q$13:Q$60,$A$13:$A$60)="",ISERROR(LOOKUP(Q171,Q$13:Q$60,$A$13:$A$60)="")),_xlfn.IFS(WEEKDAY(R171,2)=LOOKUP(R$5,$AI$3:$AI$14,$AH$3:$AH$14),S$5,WEEKDAY(R171,2)=LOOKUP(R$6,$AI$3:$AI$14,$AH$3:$AH$14),S$6,WEEKDAY(R171,2)=LOOKUP(R$7,$AI$3:$AI$14,$AH$3:$AH$14),S$7,WEEKDAY(R171,2)=LOOKUP(R$8,$AI$3:$AI$14,$AH$3:$AH$14),S$8),LOOKUP(Q171,Q$13:Q$60,$A$13:$A$60)),"")</f>
        <v/>
      </c>
      <c r="T171" s="39" t="n">
        <f aca="false">IF(T170&gt;$F$1," ",IF(ISBLANK(U$8),IF(ISBLANK(U$7),T170+T169-T168,T170+7+T168-T170),T170+7+T167-T170))</f>
        <v>0</v>
      </c>
      <c r="U171" s="40" t="n">
        <f aca="false">T171</f>
        <v>0</v>
      </c>
      <c r="V171" s="41" t="str">
        <f aca="false">IFERROR(IF(_xlfn.IFNA(LOOKUP(T171,T$13:T$60,$A$13:$A$60)="",ISERROR(LOOKUP(T171,T$13:T$60,$A$13:$A$60)="")),_xlfn.IFS(WEEKDAY(U171,2)=LOOKUP(U$5,$W$3:$W$14,$V$3:$V$14),V$5,WEEKDAY(U171,2)=LOOKUP(U$6,$W$3:$W$14,$V$3:$V$14),V$6,WEEKDAY(U171,2)=LOOKUP(U$7,$W$3:$W$14,$V$3:$V$14),V$7,WEEKDAY(U171,2)=LOOKUP(U$8,$W$3:$W$14,$V$3:$V$14),V$8),LOOKUP(T171,T$13:T$60,$A$13:$A$60)),"")</f>
        <v/>
      </c>
      <c r="W171" s="42" t="n">
        <f aca="false">IF(W170&gt;$F$1," ",IF(ISBLANK(X$8),IF(ISBLANK(X$7),W170+W169-W168,W170+7+W168-W170),W170+7+W167-W170))</f>
        <v>0</v>
      </c>
      <c r="X171" s="43" t="n">
        <f aca="false">W171</f>
        <v>0</v>
      </c>
      <c r="Y171" s="44" t="str">
        <f aca="false">IFERROR(IF(_xlfn.IFNA(LOOKUP(W171,W$13:W$60,$A$13:$A$60)="",ISERROR(LOOKUP(W171,W$13:W$60,$A$13:$A$60)="")),_xlfn.IFS(WEEKDAY(X171,2)=LOOKUP(X$5,$W$3:$W$14,$V$3:$V$14),Y$5,WEEKDAY(X171,2)=LOOKUP(X$6,$W$3:$W$14,$V$3:$V$14),Y$6,WEEKDAY(X171,2)=LOOKUP(X$7,$W$3:$W$14,$V$3:$V$14),Y$7,WEEKDAY(X171,2)=LOOKUP(X$8,$W$3:$W$14,$V$3:$V$14),Y$8),LOOKUP(W171,W$13:W$60,$A$13:$A$60)),"")</f>
        <v/>
      </c>
      <c r="Z171" s="39" t="n">
        <f aca="false">IF(Z170&gt;$F$1," ",IF(ISBLANK(AA$8),IF(ISBLANK(AA$7),Z170+Z169-Z168,Z170+7+Z168-Z170),Z170+7+Z167-Z170))</f>
        <v>0</v>
      </c>
      <c r="AA171" s="40" t="n">
        <f aca="false">Z171</f>
        <v>0</v>
      </c>
      <c r="AB171" s="41" t="str">
        <f aca="false">IFERROR(IF(_xlfn.IFNA(LOOKUP(Z171,Z$13:Z$60,$A$13:$A$60)="",ISERROR(LOOKUP(Z171,Z$13:Z$60,$A$13:$A$60)="")),_xlfn.IFS(WEEKDAY(AA171,2)=LOOKUP(AA$5,$W$3:$W$14,$V$3:$V$14),AB$5,WEEKDAY(AA171,2)=LOOKUP(AA$6,$W$3:$W$14,$V$3:$V$14),AB$6,WEEKDAY(AA171,2)=LOOKUP(AA$7,$W$3:$W$14,$V$3:$V$14),AB$7,WEEKDAY(AA171,2)=LOOKUP(AA$8,$W$3:$W$14,$V$3:$V$14),AB$8),LOOKUP(Z171,Z$13:Z$60,$A$13:$A$60)),"")</f>
        <v/>
      </c>
      <c r="AC171" s="42" t="n">
        <f aca="false">IF(AC170&gt;$F$1," ",IF(ISBLANK(AD$8),IF(ISBLANK(AD$7),AC170+AC169-AC168,AC170+7+AC168-AC170),AC170+7+AC167-AC170))</f>
        <v>0</v>
      </c>
      <c r="AD171" s="43" t="n">
        <f aca="false">AC171</f>
        <v>0</v>
      </c>
      <c r="AE171" s="44" t="str">
        <f aca="false">IFERROR(IF(_xlfn.IFNA(LOOKUP(AC171,AC$13:AC$60,$A$13:$A$60)="",ISERROR(LOOKUP(AC171,AC$13:AC$60,$A$13:$A$60)="")),_xlfn.IFS(WEEKDAY(AD171,2)=LOOKUP(AD$5,$W$3:$W$14,$V$3:$V$14),AE$5,WEEKDAY(AD171,2)=LOOKUP(AD$6,$W$3:$W$14,$V$3:$V$14),AE$6,WEEKDAY(AD171,2)=LOOKUP(AD$7,$W$3:$W$14,$V$3:$V$14),AE$7,WEEKDAY(AD171,2)=LOOKUP(AD$8,$W$3:$W$14,$V$3:$V$14),AE$8),LOOKUP(AC171,AC$13:AC$60,$A$13:$A$60)),"")</f>
        <v/>
      </c>
      <c r="AH171" s="45"/>
    </row>
    <row r="172" customFormat="false" ht="14.65" hidden="false" customHeight="false" outlineLevel="0" collapsed="false">
      <c r="B172" s="39" t="n">
        <f aca="false">IF(B171&gt;$F$1," ",IF(ISBLANK(C$8),IF(ISBLANK(C$7),B171+B170-B169,B171+7+B169-B171),B171+7+B168-B171))</f>
        <v>0</v>
      </c>
      <c r="C172" s="40" t="n">
        <f aca="false">B172</f>
        <v>0</v>
      </c>
      <c r="D172" s="41" t="str">
        <f aca="false">IFERROR(IF(_xlfn.IFNA(LOOKUP(B172,B$13:B$60,$A$13:$A$60)="",ISERROR(LOOKUP(B172,B$13:B$60,$A$13:$A$60)="")),_xlfn.IFS(WEEKDAY(C172,2)=LOOKUP(C$5,$AI$3:$AI$14,$AH$3:$AH$14),D$5,WEEKDAY(C172,2)=LOOKUP(C$6,$AI$3:$AI$14,$AH$3:$AH$14),D$6,WEEKDAY(C172,2)=LOOKUP(C$7,$AI$3:$AI$14,$AH$3:$AH$14),D$7,WEEKDAY(C172,2)=LOOKUP(C$8,$AI$3:$AI$14,$AH$3:$AH$14),D$8),LOOKUP(B172,B$13:B$60,$A$13:$A$60)),"")</f>
        <v/>
      </c>
      <c r="E172" s="42" t="n">
        <f aca="false">IF(E171&gt;$F$1," ",IF(ISBLANK(F$8),IF(ISBLANK(F$7),E171+E170-E169,E171+7+E169-E171),E171+7+E168-E171))</f>
        <v>0</v>
      </c>
      <c r="F172" s="43" t="n">
        <f aca="false">E172</f>
        <v>0</v>
      </c>
      <c r="G172" s="44" t="str">
        <f aca="false">IFERROR(IF(_xlfn.IFNA(LOOKUP(E172,E$13:E$60,$A$13:$A$60)="",ISERROR(LOOKUP(E172,E$13:E$60,$A$13:$A$60)="")),_xlfn.IFS(WEEKDAY(F172,2)=LOOKUP(F$5,$AI$3:$AI$14,$AH$3:$AH$14),G$5,WEEKDAY(F172,2)=LOOKUP(F$6,$AI$3:$AI$14,$AH$3:$AH$14),G$6,WEEKDAY(F172,2)=LOOKUP(F$7,$AI$3:$AI$14,$AH$3:$AH$14),G$7,WEEKDAY(F172,2)=LOOKUP(F$8,$AI$3:$AI$14,$AH$3:$AH$14),G$8),LOOKUP(E172,E$13:E$60,$A$13:$A$60)),"")</f>
        <v/>
      </c>
      <c r="H172" s="39" t="n">
        <f aca="false">IF(H171&gt;$F$1," ",IF(ISBLANK(I$8),IF(ISBLANK(I$7),H171+H170-H169,H171+7+H169-H171),H171+7+H168-H171))</f>
        <v>0</v>
      </c>
      <c r="I172" s="40" t="n">
        <f aca="false">H172</f>
        <v>0</v>
      </c>
      <c r="J172" s="41" t="str">
        <f aca="false">IFERROR(IF(_xlfn.IFNA(LOOKUP(H172,H$13:H$60,$A$13:$A$60)="",ISERROR(LOOKUP(H172,H$13:H$60,$A$13:$A$60)="")),_xlfn.IFS(WEEKDAY(I172,2)=LOOKUP(I$5,$AI$3:$AI$14,$AH$3:$AH$14),J$5,WEEKDAY(I172,2)=LOOKUP(I$6,$AI$3:$AI$14,$AH$3:$AH$14),J$6,WEEKDAY(I172,2)=LOOKUP(I$7,$AI$3:$AI$14,$AH$3:$AH$14),J$7,WEEKDAY(I172,2)=LOOKUP(I$8,$AI$3:$AI$14,$AH$3:$AH$14),J$8),LOOKUP(H172,H$13:H$60,$A$13:$A$60)),"")</f>
        <v/>
      </c>
      <c r="K172" s="42" t="n">
        <f aca="false">IF(K171&gt;$F$1," ",IF(ISBLANK(L$8),IF(ISBLANK(L$7),K171+K170-K169,K171+7+K169-K171),K171+7+K168-K171))</f>
        <v>0</v>
      </c>
      <c r="L172" s="43" t="n">
        <f aca="false">K172</f>
        <v>0</v>
      </c>
      <c r="M172" s="44" t="str">
        <f aca="false">IFERROR(IF(_xlfn.IFNA(LOOKUP(K172,K$13:K$60,$A$13:$A$60)="",ISERROR(LOOKUP(K172,K$13:K$60,$A$13:$A$60)="")),_xlfn.IFS(WEEKDAY(L172,2)=LOOKUP(L$5,$AI$3:$AI$14,$AH$3:$AH$14),M$5,WEEKDAY(L172,2)=LOOKUP(L$6,$AI$3:$AI$14,$AH$3:$AH$14),M$6,WEEKDAY(L172,2)=LOOKUP(L$7,$AI$3:$AI$14,$AH$3:$AH$14),M$7,WEEKDAY(L172,2)=LOOKUP(L$8,$AI$3:$AI$14,$AH$3:$AH$14),M$8),LOOKUP(K172,K$13:K$60,$A$13:$A$60)),"")</f>
        <v/>
      </c>
      <c r="N172" s="39" t="n">
        <f aca="false">IF(N171&gt;$F$1," ",IF(ISBLANK(O$8),IF(ISBLANK(O$7),N171+N170-N169,N171+7+N169-N171),N171+7+N168-N171))</f>
        <v>0</v>
      </c>
      <c r="O172" s="40" t="n">
        <f aca="false">N172</f>
        <v>0</v>
      </c>
      <c r="P172" s="41" t="str">
        <f aca="false">IFERROR(IF(_xlfn.IFNA(LOOKUP(N172,N$13:N$60,$A$13:$A$60)="",ISERROR(LOOKUP(N172,N$13:N$60,$A$13:$A$60)="")),_xlfn.IFS(WEEKDAY(O172,2)=LOOKUP(O$5,$AI$3:$AI$14,$AH$3:$AH$14),P$5,WEEKDAY(O172,2)=LOOKUP(O$6,$AI$3:$AI$14,$AH$3:$AH$14),P$6,WEEKDAY(O172,2)=LOOKUP(O$7,$AI$3:$AI$14,$AH$3:$AH$14),P$7,WEEKDAY(O172,2)=LOOKUP(O$8,$AI$3:$AI$14,$AH$3:$AH$14),P$8),LOOKUP(N172,N$13:N$60,$A$13:$A$60)),"")</f>
        <v/>
      </c>
      <c r="Q172" s="42" t="str">
        <f aca="false">IF(Q171&gt;$F$1," ",IF(ISBLANK(R$8),IF(ISBLANK(R$7),Q171+Q170-Q169,Q171+7+Q169-Q171),Q171+7+Q168-Q171))</f>
        <v> </v>
      </c>
      <c r="R172" s="43" t="str">
        <f aca="false">Q172</f>
        <v> </v>
      </c>
      <c r="S172" s="44" t="str">
        <f aca="false">IFERROR(IF(_xlfn.IFNA(LOOKUP(Q172,Q$13:Q$60,$A$13:$A$60)="",ISERROR(LOOKUP(Q172,Q$13:Q$60,$A$13:$A$60)="")),_xlfn.IFS(WEEKDAY(R172,2)=LOOKUP(R$5,$AI$3:$AI$14,$AH$3:$AH$14),S$5,WEEKDAY(R172,2)=LOOKUP(R$6,$AI$3:$AI$14,$AH$3:$AH$14),S$6,WEEKDAY(R172,2)=LOOKUP(R$7,$AI$3:$AI$14,$AH$3:$AH$14),S$7,WEEKDAY(R172,2)=LOOKUP(R$8,$AI$3:$AI$14,$AH$3:$AH$14),S$8),LOOKUP(Q172,Q$13:Q$60,$A$13:$A$60)),"")</f>
        <v/>
      </c>
      <c r="T172" s="39" t="n">
        <f aca="false">IF(T171&gt;$F$1," ",IF(ISBLANK(U$8),IF(ISBLANK(U$7),T171+T170-T169,T171+7+T169-T171),T171+7+T168-T171))</f>
        <v>0</v>
      </c>
      <c r="U172" s="40" t="n">
        <f aca="false">T172</f>
        <v>0</v>
      </c>
      <c r="V172" s="41" t="str">
        <f aca="false">IFERROR(IF(_xlfn.IFNA(LOOKUP(T172,T$13:T$60,$A$13:$A$60)="",ISERROR(LOOKUP(T172,T$13:T$60,$A$13:$A$60)="")),_xlfn.IFS(WEEKDAY(U172,2)=LOOKUP(U$5,$W$3:$W$14,$V$3:$V$14),V$5,WEEKDAY(U172,2)=LOOKUP(U$6,$W$3:$W$14,$V$3:$V$14),V$6,WEEKDAY(U172,2)=LOOKUP(U$7,$W$3:$W$14,$V$3:$V$14),V$7,WEEKDAY(U172,2)=LOOKUP(U$8,$W$3:$W$14,$V$3:$V$14),V$8),LOOKUP(T172,T$13:T$60,$A$13:$A$60)),"")</f>
        <v/>
      </c>
      <c r="W172" s="42" t="n">
        <f aca="false">IF(W171&gt;$F$1," ",IF(ISBLANK(X$8),IF(ISBLANK(X$7),W171+W170-W169,W171+7+W169-W171),W171+7+W168-W171))</f>
        <v>0</v>
      </c>
      <c r="X172" s="43" t="n">
        <f aca="false">W172</f>
        <v>0</v>
      </c>
      <c r="Y172" s="44" t="str">
        <f aca="false">IFERROR(IF(_xlfn.IFNA(LOOKUP(W172,W$13:W$60,$A$13:$A$60)="",ISERROR(LOOKUP(W172,W$13:W$60,$A$13:$A$60)="")),_xlfn.IFS(WEEKDAY(X172,2)=LOOKUP(X$5,$W$3:$W$14,$V$3:$V$14),Y$5,WEEKDAY(X172,2)=LOOKUP(X$6,$W$3:$W$14,$V$3:$V$14),Y$6,WEEKDAY(X172,2)=LOOKUP(X$7,$W$3:$W$14,$V$3:$V$14),Y$7,WEEKDAY(X172,2)=LOOKUP(X$8,$W$3:$W$14,$V$3:$V$14),Y$8),LOOKUP(W172,W$13:W$60,$A$13:$A$60)),"")</f>
        <v/>
      </c>
      <c r="Z172" s="39" t="n">
        <f aca="false">IF(Z171&gt;$F$1," ",IF(ISBLANK(AA$8),IF(ISBLANK(AA$7),Z171+Z170-Z169,Z171+7+Z169-Z171),Z171+7+Z168-Z171))</f>
        <v>0</v>
      </c>
      <c r="AA172" s="40" t="n">
        <f aca="false">Z172</f>
        <v>0</v>
      </c>
      <c r="AB172" s="41" t="str">
        <f aca="false">IFERROR(IF(_xlfn.IFNA(LOOKUP(Z172,Z$13:Z$60,$A$13:$A$60)="",ISERROR(LOOKUP(Z172,Z$13:Z$60,$A$13:$A$60)="")),_xlfn.IFS(WEEKDAY(AA172,2)=LOOKUP(AA$5,$W$3:$W$14,$V$3:$V$14),AB$5,WEEKDAY(AA172,2)=LOOKUP(AA$6,$W$3:$W$14,$V$3:$V$14),AB$6,WEEKDAY(AA172,2)=LOOKUP(AA$7,$W$3:$W$14,$V$3:$V$14),AB$7,WEEKDAY(AA172,2)=LOOKUP(AA$8,$W$3:$W$14,$V$3:$V$14),AB$8),LOOKUP(Z172,Z$13:Z$60,$A$13:$A$60)),"")</f>
        <v/>
      </c>
      <c r="AC172" s="42" t="n">
        <f aca="false">IF(AC171&gt;$F$1," ",IF(ISBLANK(AD$8),IF(ISBLANK(AD$7),AC171+AC170-AC169,AC171+7+AC169-AC171),AC171+7+AC168-AC171))</f>
        <v>0</v>
      </c>
      <c r="AD172" s="43" t="n">
        <f aca="false">AC172</f>
        <v>0</v>
      </c>
      <c r="AE172" s="44" t="str">
        <f aca="false">IFERROR(IF(_xlfn.IFNA(LOOKUP(AC172,AC$13:AC$60,$A$13:$A$60)="",ISERROR(LOOKUP(AC172,AC$13:AC$60,$A$13:$A$60)="")),_xlfn.IFS(WEEKDAY(AD172,2)=LOOKUP(AD$5,$W$3:$W$14,$V$3:$V$14),AE$5,WEEKDAY(AD172,2)=LOOKUP(AD$6,$W$3:$W$14,$V$3:$V$14),AE$6,WEEKDAY(AD172,2)=LOOKUP(AD$7,$W$3:$W$14,$V$3:$V$14),AE$7,WEEKDAY(AD172,2)=LOOKUP(AD$8,$W$3:$W$14,$V$3:$V$14),AE$8),LOOKUP(AC172,AC$13:AC$60,$A$13:$A$60)),"")</f>
        <v/>
      </c>
      <c r="AH172" s="45"/>
    </row>
    <row r="173" customFormat="false" ht="14.65" hidden="false" customHeight="false" outlineLevel="0" collapsed="false">
      <c r="B173" s="39" t="n">
        <f aca="false">IF(B172&gt;$F$1," ",IF(ISBLANK(C$8),IF(ISBLANK(C$7),B172+B171-B170,B172+7+B170-B172),B172+7+B169-B172))</f>
        <v>0</v>
      </c>
      <c r="C173" s="40" t="n">
        <f aca="false">B173</f>
        <v>0</v>
      </c>
      <c r="D173" s="41" t="str">
        <f aca="false">IFERROR(IF(_xlfn.IFNA(LOOKUP(B173,B$13:B$60,$A$13:$A$60)="",ISERROR(LOOKUP(B173,B$13:B$60,$A$13:$A$60)="")),_xlfn.IFS(WEEKDAY(C173,2)=LOOKUP(C$5,$AI$3:$AI$14,$AH$3:$AH$14),D$5,WEEKDAY(C173,2)=LOOKUP(C$6,$AI$3:$AI$14,$AH$3:$AH$14),D$6,WEEKDAY(C173,2)=LOOKUP(C$7,$AI$3:$AI$14,$AH$3:$AH$14),D$7,WEEKDAY(C173,2)=LOOKUP(C$8,$AI$3:$AI$14,$AH$3:$AH$14),D$8),LOOKUP(B173,B$13:B$60,$A$13:$A$60)),"")</f>
        <v/>
      </c>
      <c r="E173" s="42" t="n">
        <f aca="false">IF(E172&gt;$F$1," ",IF(ISBLANK(F$8),IF(ISBLANK(F$7),E172+E171-E170,E172+7+E170-E172),E172+7+E169-E172))</f>
        <v>0</v>
      </c>
      <c r="F173" s="43" t="n">
        <f aca="false">E173</f>
        <v>0</v>
      </c>
      <c r="G173" s="44" t="str">
        <f aca="false">IFERROR(IF(_xlfn.IFNA(LOOKUP(E173,E$13:E$60,$A$13:$A$60)="",ISERROR(LOOKUP(E173,E$13:E$60,$A$13:$A$60)="")),_xlfn.IFS(WEEKDAY(F173,2)=LOOKUP(F$5,$AI$3:$AI$14,$AH$3:$AH$14),G$5,WEEKDAY(F173,2)=LOOKUP(F$6,$AI$3:$AI$14,$AH$3:$AH$14),G$6,WEEKDAY(F173,2)=LOOKUP(F$7,$AI$3:$AI$14,$AH$3:$AH$14),G$7,WEEKDAY(F173,2)=LOOKUP(F$8,$AI$3:$AI$14,$AH$3:$AH$14),G$8),LOOKUP(E173,E$13:E$60,$A$13:$A$60)),"")</f>
        <v/>
      </c>
      <c r="H173" s="39" t="n">
        <f aca="false">IF(H172&gt;$F$1," ",IF(ISBLANK(I$8),IF(ISBLANK(I$7),H172+H171-H170,H172+7+H170-H172),H172+7+H169-H172))</f>
        <v>0</v>
      </c>
      <c r="I173" s="40" t="n">
        <f aca="false">H173</f>
        <v>0</v>
      </c>
      <c r="J173" s="41" t="str">
        <f aca="false">IFERROR(IF(_xlfn.IFNA(LOOKUP(H173,H$13:H$60,$A$13:$A$60)="",ISERROR(LOOKUP(H173,H$13:H$60,$A$13:$A$60)="")),_xlfn.IFS(WEEKDAY(I173,2)=LOOKUP(I$5,$AI$3:$AI$14,$AH$3:$AH$14),J$5,WEEKDAY(I173,2)=LOOKUP(I$6,$AI$3:$AI$14,$AH$3:$AH$14),J$6,WEEKDAY(I173,2)=LOOKUP(I$7,$AI$3:$AI$14,$AH$3:$AH$14),J$7,WEEKDAY(I173,2)=LOOKUP(I$8,$AI$3:$AI$14,$AH$3:$AH$14),J$8),LOOKUP(H173,H$13:H$60,$A$13:$A$60)),"")</f>
        <v/>
      </c>
      <c r="K173" s="42" t="n">
        <f aca="false">IF(K172&gt;$F$1," ",IF(ISBLANK(L$8),IF(ISBLANK(L$7),K172+K171-K170,K172+7+K170-K172),K172+7+K169-K172))</f>
        <v>0</v>
      </c>
      <c r="L173" s="43" t="n">
        <f aca="false">K173</f>
        <v>0</v>
      </c>
      <c r="M173" s="44" t="str">
        <f aca="false">IFERROR(IF(_xlfn.IFNA(LOOKUP(K173,K$13:K$60,$A$13:$A$60)="",ISERROR(LOOKUP(K173,K$13:K$60,$A$13:$A$60)="")),_xlfn.IFS(WEEKDAY(L173,2)=LOOKUP(L$5,$AI$3:$AI$14,$AH$3:$AH$14),M$5,WEEKDAY(L173,2)=LOOKUP(L$6,$AI$3:$AI$14,$AH$3:$AH$14),M$6,WEEKDAY(L173,2)=LOOKUP(L$7,$AI$3:$AI$14,$AH$3:$AH$14),M$7,WEEKDAY(L173,2)=LOOKUP(L$8,$AI$3:$AI$14,$AH$3:$AH$14),M$8),LOOKUP(K173,K$13:K$60,$A$13:$A$60)),"")</f>
        <v/>
      </c>
      <c r="N173" s="39" t="n">
        <f aca="false">IF(N172&gt;$F$1," ",IF(ISBLANK(O$8),IF(ISBLANK(O$7),N172+N171-N170,N172+7+N170-N172),N172+7+N169-N172))</f>
        <v>0</v>
      </c>
      <c r="O173" s="40" t="n">
        <f aca="false">N173</f>
        <v>0</v>
      </c>
      <c r="P173" s="41" t="str">
        <f aca="false">IFERROR(IF(_xlfn.IFNA(LOOKUP(N173,N$13:N$60,$A$13:$A$60)="",ISERROR(LOOKUP(N173,N$13:N$60,$A$13:$A$60)="")),_xlfn.IFS(WEEKDAY(O173,2)=LOOKUP(O$5,$AI$3:$AI$14,$AH$3:$AH$14),P$5,WEEKDAY(O173,2)=LOOKUP(O$6,$AI$3:$AI$14,$AH$3:$AH$14),P$6,WEEKDAY(O173,2)=LOOKUP(O$7,$AI$3:$AI$14,$AH$3:$AH$14),P$7,WEEKDAY(O173,2)=LOOKUP(O$8,$AI$3:$AI$14,$AH$3:$AH$14),P$8),LOOKUP(N173,N$13:N$60,$A$13:$A$60)),"")</f>
        <v/>
      </c>
      <c r="Q173" s="42" t="str">
        <f aca="false">IF(Q172&gt;$F$1," ",IF(ISBLANK(R$8),IF(ISBLANK(R$7),Q172+Q171-Q170,Q172+7+Q170-Q172),Q172+7+Q169-Q172))</f>
        <v> </v>
      </c>
      <c r="R173" s="43" t="str">
        <f aca="false">Q173</f>
        <v> </v>
      </c>
      <c r="S173" s="44" t="str">
        <f aca="false">IFERROR(IF(_xlfn.IFNA(LOOKUP(Q173,Q$13:Q$60,$A$13:$A$60)="",ISERROR(LOOKUP(Q173,Q$13:Q$60,$A$13:$A$60)="")),_xlfn.IFS(WEEKDAY(R173,2)=LOOKUP(R$5,$AI$3:$AI$14,$AH$3:$AH$14),S$5,WEEKDAY(R173,2)=LOOKUP(R$6,$AI$3:$AI$14,$AH$3:$AH$14),S$6,WEEKDAY(R173,2)=LOOKUP(R$7,$AI$3:$AI$14,$AH$3:$AH$14),S$7,WEEKDAY(R173,2)=LOOKUP(R$8,$AI$3:$AI$14,$AH$3:$AH$14),S$8),LOOKUP(Q173,Q$13:Q$60,$A$13:$A$60)),"")</f>
        <v/>
      </c>
      <c r="T173" s="39" t="n">
        <f aca="false">IF(T172&gt;$F$1," ",IF(ISBLANK(U$8),IF(ISBLANK(U$7),T172+T171-T170,T172+7+T170-T172),T172+7+T169-T172))</f>
        <v>0</v>
      </c>
      <c r="U173" s="40" t="n">
        <f aca="false">T173</f>
        <v>0</v>
      </c>
      <c r="V173" s="41" t="str">
        <f aca="false">IFERROR(IF(_xlfn.IFNA(LOOKUP(T173,T$13:T$60,$A$13:$A$60)="",ISERROR(LOOKUP(T173,T$13:T$60,$A$13:$A$60)="")),_xlfn.IFS(WEEKDAY(U173,2)=LOOKUP(U$5,$W$3:$W$14,$V$3:$V$14),V$5,WEEKDAY(U173,2)=LOOKUP(U$6,$W$3:$W$14,$V$3:$V$14),V$6,WEEKDAY(U173,2)=LOOKUP(U$7,$W$3:$W$14,$V$3:$V$14),V$7,WEEKDAY(U173,2)=LOOKUP(U$8,$W$3:$W$14,$V$3:$V$14),V$8),LOOKUP(T173,T$13:T$60,$A$13:$A$60)),"")</f>
        <v/>
      </c>
      <c r="W173" s="42" t="n">
        <f aca="false">IF(W172&gt;$F$1," ",IF(ISBLANK(X$8),IF(ISBLANK(X$7),W172+W171-W170,W172+7+W170-W172),W172+7+W169-W172))</f>
        <v>0</v>
      </c>
      <c r="X173" s="43" t="n">
        <f aca="false">W173</f>
        <v>0</v>
      </c>
      <c r="Y173" s="44" t="str">
        <f aca="false">IFERROR(IF(_xlfn.IFNA(LOOKUP(W173,W$13:W$60,$A$13:$A$60)="",ISERROR(LOOKUP(W173,W$13:W$60,$A$13:$A$60)="")),_xlfn.IFS(WEEKDAY(X173,2)=LOOKUP(X$5,$W$3:$W$14,$V$3:$V$14),Y$5,WEEKDAY(X173,2)=LOOKUP(X$6,$W$3:$W$14,$V$3:$V$14),Y$6,WEEKDAY(X173,2)=LOOKUP(X$7,$W$3:$W$14,$V$3:$V$14),Y$7,WEEKDAY(X173,2)=LOOKUP(X$8,$W$3:$W$14,$V$3:$V$14),Y$8),LOOKUP(W173,W$13:W$60,$A$13:$A$60)),"")</f>
        <v/>
      </c>
      <c r="Z173" s="39" t="n">
        <f aca="false">IF(Z172&gt;$F$1," ",IF(ISBLANK(AA$8),IF(ISBLANK(AA$7),Z172+Z171-Z170,Z172+7+Z170-Z172),Z172+7+Z169-Z172))</f>
        <v>0</v>
      </c>
      <c r="AA173" s="40" t="n">
        <f aca="false">Z173</f>
        <v>0</v>
      </c>
      <c r="AB173" s="41" t="str">
        <f aca="false">IFERROR(IF(_xlfn.IFNA(LOOKUP(Z173,Z$13:Z$60,$A$13:$A$60)="",ISERROR(LOOKUP(Z173,Z$13:Z$60,$A$13:$A$60)="")),_xlfn.IFS(WEEKDAY(AA173,2)=LOOKUP(AA$5,$W$3:$W$14,$V$3:$V$14),AB$5,WEEKDAY(AA173,2)=LOOKUP(AA$6,$W$3:$W$14,$V$3:$V$14),AB$6,WEEKDAY(AA173,2)=LOOKUP(AA$7,$W$3:$W$14,$V$3:$V$14),AB$7,WEEKDAY(AA173,2)=LOOKUP(AA$8,$W$3:$W$14,$V$3:$V$14),AB$8),LOOKUP(Z173,Z$13:Z$60,$A$13:$A$60)),"")</f>
        <v/>
      </c>
      <c r="AC173" s="42" t="n">
        <f aca="false">IF(AC172&gt;$F$1," ",IF(ISBLANK(AD$8),IF(ISBLANK(AD$7),AC172+AC171-AC170,AC172+7+AC170-AC172),AC172+7+AC169-AC172))</f>
        <v>0</v>
      </c>
      <c r="AD173" s="43" t="n">
        <f aca="false">AC173</f>
        <v>0</v>
      </c>
      <c r="AE173" s="44" t="str">
        <f aca="false">IFERROR(IF(_xlfn.IFNA(LOOKUP(AC173,AC$13:AC$60,$A$13:$A$60)="",ISERROR(LOOKUP(AC173,AC$13:AC$60,$A$13:$A$60)="")),_xlfn.IFS(WEEKDAY(AD173,2)=LOOKUP(AD$5,$W$3:$W$14,$V$3:$V$14),AE$5,WEEKDAY(AD173,2)=LOOKUP(AD$6,$W$3:$W$14,$V$3:$V$14),AE$6,WEEKDAY(AD173,2)=LOOKUP(AD$7,$W$3:$W$14,$V$3:$V$14),AE$7,WEEKDAY(AD173,2)=LOOKUP(AD$8,$W$3:$W$14,$V$3:$V$14),AE$8),LOOKUP(AC173,AC$13:AC$60,$A$13:$A$60)),"")</f>
        <v/>
      </c>
      <c r="AH173" s="45"/>
    </row>
    <row r="174" customFormat="false" ht="14.65" hidden="false" customHeight="false" outlineLevel="0" collapsed="false">
      <c r="B174" s="39" t="n">
        <f aca="false">IF(B173&gt;$F$1," ",IF(ISBLANK(C$8),IF(ISBLANK(C$7),B173+B172-B171,B173+7+B171-B173),B173+7+B170-B173))</f>
        <v>0</v>
      </c>
      <c r="C174" s="40" t="n">
        <f aca="false">B174</f>
        <v>0</v>
      </c>
      <c r="D174" s="41" t="str">
        <f aca="false">IFERROR(IF(_xlfn.IFNA(LOOKUP(B174,B$13:B$60,$A$13:$A$60)="",ISERROR(LOOKUP(B174,B$13:B$60,$A$13:$A$60)="")),_xlfn.IFS(WEEKDAY(C174,2)=LOOKUP(C$5,$AI$3:$AI$14,$AH$3:$AH$14),D$5,WEEKDAY(C174,2)=LOOKUP(C$6,$AI$3:$AI$14,$AH$3:$AH$14),D$6,WEEKDAY(C174,2)=LOOKUP(C$7,$AI$3:$AI$14,$AH$3:$AH$14),D$7,WEEKDAY(C174,2)=LOOKUP(C$8,$AI$3:$AI$14,$AH$3:$AH$14),D$8),LOOKUP(B174,B$13:B$60,$A$13:$A$60)),"")</f>
        <v/>
      </c>
      <c r="E174" s="42" t="n">
        <f aca="false">IF(E173&gt;$F$1," ",IF(ISBLANK(F$8),IF(ISBLANK(F$7),E173+E172-E171,E173+7+E171-E173),E173+7+E170-E173))</f>
        <v>0</v>
      </c>
      <c r="F174" s="43" t="n">
        <f aca="false">E174</f>
        <v>0</v>
      </c>
      <c r="G174" s="44" t="str">
        <f aca="false">IFERROR(IF(_xlfn.IFNA(LOOKUP(E174,E$13:E$60,$A$13:$A$60)="",ISERROR(LOOKUP(E174,E$13:E$60,$A$13:$A$60)="")),_xlfn.IFS(WEEKDAY(F174,2)=LOOKUP(F$5,$AI$3:$AI$14,$AH$3:$AH$14),G$5,WEEKDAY(F174,2)=LOOKUP(F$6,$AI$3:$AI$14,$AH$3:$AH$14),G$6,WEEKDAY(F174,2)=LOOKUP(F$7,$AI$3:$AI$14,$AH$3:$AH$14),G$7,WEEKDAY(F174,2)=LOOKUP(F$8,$AI$3:$AI$14,$AH$3:$AH$14),G$8),LOOKUP(E174,E$13:E$60,$A$13:$A$60)),"")</f>
        <v/>
      </c>
      <c r="H174" s="39" t="n">
        <f aca="false">IF(H173&gt;$F$1," ",IF(ISBLANK(I$8),IF(ISBLANK(I$7),H173+H172-H171,H173+7+H171-H173),H173+7+H170-H173))</f>
        <v>0</v>
      </c>
      <c r="I174" s="40" t="n">
        <f aca="false">H174</f>
        <v>0</v>
      </c>
      <c r="J174" s="41" t="str">
        <f aca="false">IFERROR(IF(_xlfn.IFNA(LOOKUP(H174,H$13:H$60,$A$13:$A$60)="",ISERROR(LOOKUP(H174,H$13:H$60,$A$13:$A$60)="")),_xlfn.IFS(WEEKDAY(I174,2)=LOOKUP(I$5,$AI$3:$AI$14,$AH$3:$AH$14),J$5,WEEKDAY(I174,2)=LOOKUP(I$6,$AI$3:$AI$14,$AH$3:$AH$14),J$6,WEEKDAY(I174,2)=LOOKUP(I$7,$AI$3:$AI$14,$AH$3:$AH$14),J$7,WEEKDAY(I174,2)=LOOKUP(I$8,$AI$3:$AI$14,$AH$3:$AH$14),J$8),LOOKUP(H174,H$13:H$60,$A$13:$A$60)),"")</f>
        <v/>
      </c>
      <c r="K174" s="42" t="n">
        <f aca="false">IF(K173&gt;$F$1," ",IF(ISBLANK(L$8),IF(ISBLANK(L$7),K173+K172-K171,K173+7+K171-K173),K173+7+K170-K173))</f>
        <v>0</v>
      </c>
      <c r="L174" s="43" t="n">
        <f aca="false">K174</f>
        <v>0</v>
      </c>
      <c r="M174" s="44" t="str">
        <f aca="false">IFERROR(IF(_xlfn.IFNA(LOOKUP(K174,K$13:K$60,$A$13:$A$60)="",ISERROR(LOOKUP(K174,K$13:K$60,$A$13:$A$60)="")),_xlfn.IFS(WEEKDAY(L174,2)=LOOKUP(L$5,$AI$3:$AI$14,$AH$3:$AH$14),M$5,WEEKDAY(L174,2)=LOOKUP(L$6,$AI$3:$AI$14,$AH$3:$AH$14),M$6,WEEKDAY(L174,2)=LOOKUP(L$7,$AI$3:$AI$14,$AH$3:$AH$14),M$7,WEEKDAY(L174,2)=LOOKUP(L$8,$AI$3:$AI$14,$AH$3:$AH$14),M$8),LOOKUP(K174,K$13:K$60,$A$13:$A$60)),"")</f>
        <v/>
      </c>
      <c r="N174" s="39" t="n">
        <f aca="false">IF(N173&gt;$F$1," ",IF(ISBLANK(O$8),IF(ISBLANK(O$7),N173+N172-N171,N173+7+N171-N173),N173+7+N170-N173))</f>
        <v>0</v>
      </c>
      <c r="O174" s="40" t="n">
        <f aca="false">N174</f>
        <v>0</v>
      </c>
      <c r="P174" s="41" t="str">
        <f aca="false">IFERROR(IF(_xlfn.IFNA(LOOKUP(N174,N$13:N$60,$A$13:$A$60)="",ISERROR(LOOKUP(N174,N$13:N$60,$A$13:$A$60)="")),_xlfn.IFS(WEEKDAY(O174,2)=LOOKUP(O$5,$AI$3:$AI$14,$AH$3:$AH$14),P$5,WEEKDAY(O174,2)=LOOKUP(O$6,$AI$3:$AI$14,$AH$3:$AH$14),P$6,WEEKDAY(O174,2)=LOOKUP(O$7,$AI$3:$AI$14,$AH$3:$AH$14),P$7,WEEKDAY(O174,2)=LOOKUP(O$8,$AI$3:$AI$14,$AH$3:$AH$14),P$8),LOOKUP(N174,N$13:N$60,$A$13:$A$60)),"")</f>
        <v/>
      </c>
      <c r="Q174" s="42" t="str">
        <f aca="false">IF(Q173&gt;$F$1," ",IF(ISBLANK(R$8),IF(ISBLANK(R$7),Q173+Q172-Q171,Q173+7+Q171-Q173),Q173+7+Q170-Q173))</f>
        <v> </v>
      </c>
      <c r="R174" s="43" t="str">
        <f aca="false">Q174</f>
        <v> </v>
      </c>
      <c r="S174" s="44" t="str">
        <f aca="false">IFERROR(IF(_xlfn.IFNA(LOOKUP(Q174,Q$13:Q$60,$A$13:$A$60)="",ISERROR(LOOKUP(Q174,Q$13:Q$60,$A$13:$A$60)="")),_xlfn.IFS(WEEKDAY(R174,2)=LOOKUP(R$5,$AI$3:$AI$14,$AH$3:$AH$14),S$5,WEEKDAY(R174,2)=LOOKUP(R$6,$AI$3:$AI$14,$AH$3:$AH$14),S$6,WEEKDAY(R174,2)=LOOKUP(R$7,$AI$3:$AI$14,$AH$3:$AH$14),S$7,WEEKDAY(R174,2)=LOOKUP(R$8,$AI$3:$AI$14,$AH$3:$AH$14),S$8),LOOKUP(Q174,Q$13:Q$60,$A$13:$A$60)),"")</f>
        <v/>
      </c>
      <c r="T174" s="39" t="n">
        <f aca="false">IF(T173&gt;$F$1," ",IF(ISBLANK(U$8),IF(ISBLANK(U$7),T173+T172-T171,T173+7+T171-T173),T173+7+T170-T173))</f>
        <v>0</v>
      </c>
      <c r="U174" s="40" t="n">
        <f aca="false">T174</f>
        <v>0</v>
      </c>
      <c r="V174" s="41" t="str">
        <f aca="false">IFERROR(IF(_xlfn.IFNA(LOOKUP(T174,T$13:T$60,$A$13:$A$60)="",ISERROR(LOOKUP(T174,T$13:T$60,$A$13:$A$60)="")),_xlfn.IFS(WEEKDAY(U174,2)=LOOKUP(U$5,$W$3:$W$14,$V$3:$V$14),V$5,WEEKDAY(U174,2)=LOOKUP(U$6,$W$3:$W$14,$V$3:$V$14),V$6,WEEKDAY(U174,2)=LOOKUP(U$7,$W$3:$W$14,$V$3:$V$14),V$7,WEEKDAY(U174,2)=LOOKUP(U$8,$W$3:$W$14,$V$3:$V$14),V$8),LOOKUP(T174,T$13:T$60,$A$13:$A$60)),"")</f>
        <v/>
      </c>
      <c r="W174" s="42" t="n">
        <f aca="false">IF(W173&gt;$F$1," ",IF(ISBLANK(X$8),IF(ISBLANK(X$7),W173+W172-W171,W173+7+W171-W173),W173+7+W170-W173))</f>
        <v>0</v>
      </c>
      <c r="X174" s="43" t="n">
        <f aca="false">W174</f>
        <v>0</v>
      </c>
      <c r="Y174" s="44" t="str">
        <f aca="false">IFERROR(IF(_xlfn.IFNA(LOOKUP(W174,W$13:W$60,$A$13:$A$60)="",ISERROR(LOOKUP(W174,W$13:W$60,$A$13:$A$60)="")),_xlfn.IFS(WEEKDAY(X174,2)=LOOKUP(X$5,$W$3:$W$14,$V$3:$V$14),Y$5,WEEKDAY(X174,2)=LOOKUP(X$6,$W$3:$W$14,$V$3:$V$14),Y$6,WEEKDAY(X174,2)=LOOKUP(X$7,$W$3:$W$14,$V$3:$V$14),Y$7,WEEKDAY(X174,2)=LOOKUP(X$8,$W$3:$W$14,$V$3:$V$14),Y$8),LOOKUP(W174,W$13:W$60,$A$13:$A$60)),"")</f>
        <v/>
      </c>
      <c r="Z174" s="39" t="n">
        <f aca="false">IF(Z173&gt;$F$1," ",IF(ISBLANK(AA$8),IF(ISBLANK(AA$7),Z173+Z172-Z171,Z173+7+Z171-Z173),Z173+7+Z170-Z173))</f>
        <v>0</v>
      </c>
      <c r="AA174" s="40" t="n">
        <f aca="false">Z174</f>
        <v>0</v>
      </c>
      <c r="AB174" s="41" t="str">
        <f aca="false">IFERROR(IF(_xlfn.IFNA(LOOKUP(Z174,Z$13:Z$60,$A$13:$A$60)="",ISERROR(LOOKUP(Z174,Z$13:Z$60,$A$13:$A$60)="")),_xlfn.IFS(WEEKDAY(AA174,2)=LOOKUP(AA$5,$W$3:$W$14,$V$3:$V$14),AB$5,WEEKDAY(AA174,2)=LOOKUP(AA$6,$W$3:$W$14,$V$3:$V$14),AB$6,WEEKDAY(AA174,2)=LOOKUP(AA$7,$W$3:$W$14,$V$3:$V$14),AB$7,WEEKDAY(AA174,2)=LOOKUP(AA$8,$W$3:$W$14,$V$3:$V$14),AB$8),LOOKUP(Z174,Z$13:Z$60,$A$13:$A$60)),"")</f>
        <v/>
      </c>
      <c r="AC174" s="42" t="n">
        <f aca="false">IF(AC173&gt;$F$1," ",IF(ISBLANK(AD$8),IF(ISBLANK(AD$7),AC173+AC172-AC171,AC173+7+AC171-AC173),AC173+7+AC170-AC173))</f>
        <v>0</v>
      </c>
      <c r="AD174" s="43" t="n">
        <f aca="false">AC174</f>
        <v>0</v>
      </c>
      <c r="AE174" s="44" t="str">
        <f aca="false">IFERROR(IF(_xlfn.IFNA(LOOKUP(AC174,AC$13:AC$60,$A$13:$A$60)="",ISERROR(LOOKUP(AC174,AC$13:AC$60,$A$13:$A$60)="")),_xlfn.IFS(WEEKDAY(AD174,2)=LOOKUP(AD$5,$W$3:$W$14,$V$3:$V$14),AE$5,WEEKDAY(AD174,2)=LOOKUP(AD$6,$W$3:$W$14,$V$3:$V$14),AE$6,WEEKDAY(AD174,2)=LOOKUP(AD$7,$W$3:$W$14,$V$3:$V$14),AE$7,WEEKDAY(AD174,2)=LOOKUP(AD$8,$W$3:$W$14,$V$3:$V$14),AE$8),LOOKUP(AC174,AC$13:AC$60,$A$13:$A$60)),"")</f>
        <v/>
      </c>
      <c r="AH174" s="45"/>
    </row>
    <row r="175" customFormat="false" ht="14.65" hidden="false" customHeight="false" outlineLevel="0" collapsed="false">
      <c r="B175" s="39" t="n">
        <f aca="false">IF(B174&gt;$F$1," ",IF(ISBLANK(C$8),IF(ISBLANK(C$7),B174+B173-B172,B174+7+B172-B174),B174+7+B171-B174))</f>
        <v>0</v>
      </c>
      <c r="C175" s="40" t="n">
        <f aca="false">B175</f>
        <v>0</v>
      </c>
      <c r="D175" s="41" t="str">
        <f aca="false">IFERROR(IF(_xlfn.IFNA(LOOKUP(B175,B$13:B$60,$A$13:$A$60)="",ISERROR(LOOKUP(B175,B$13:B$60,$A$13:$A$60)="")),_xlfn.IFS(WEEKDAY(C175,2)=LOOKUP(C$5,$AI$3:$AI$14,$AH$3:$AH$14),D$5,WEEKDAY(C175,2)=LOOKUP(C$6,$AI$3:$AI$14,$AH$3:$AH$14),D$6,WEEKDAY(C175,2)=LOOKUP(C$7,$AI$3:$AI$14,$AH$3:$AH$14),D$7,WEEKDAY(C175,2)=LOOKUP(C$8,$AI$3:$AI$14,$AH$3:$AH$14),D$8),LOOKUP(B175,B$13:B$60,$A$13:$A$60)),"")</f>
        <v/>
      </c>
      <c r="E175" s="42" t="n">
        <f aca="false">IF(E174&gt;$F$1," ",IF(ISBLANK(F$8),IF(ISBLANK(F$7),E174+E173-E172,E174+7+E172-E174),E174+7+E171-E174))</f>
        <v>0</v>
      </c>
      <c r="F175" s="43" t="n">
        <f aca="false">E175</f>
        <v>0</v>
      </c>
      <c r="G175" s="44" t="str">
        <f aca="false">IFERROR(IF(_xlfn.IFNA(LOOKUP(E175,E$13:E$60,$A$13:$A$60)="",ISERROR(LOOKUP(E175,E$13:E$60,$A$13:$A$60)="")),_xlfn.IFS(WEEKDAY(F175,2)=LOOKUP(F$5,$AI$3:$AI$14,$AH$3:$AH$14),G$5,WEEKDAY(F175,2)=LOOKUP(F$6,$AI$3:$AI$14,$AH$3:$AH$14),G$6,WEEKDAY(F175,2)=LOOKUP(F$7,$AI$3:$AI$14,$AH$3:$AH$14),G$7,WEEKDAY(F175,2)=LOOKUP(F$8,$AI$3:$AI$14,$AH$3:$AH$14),G$8),LOOKUP(E175,E$13:E$60,$A$13:$A$60)),"")</f>
        <v/>
      </c>
      <c r="H175" s="39" t="n">
        <f aca="false">IF(H174&gt;$F$1," ",IF(ISBLANK(I$8),IF(ISBLANK(I$7),H174+H173-H172,H174+7+H172-H174),H174+7+H171-H174))</f>
        <v>0</v>
      </c>
      <c r="I175" s="40" t="n">
        <f aca="false">H175</f>
        <v>0</v>
      </c>
      <c r="J175" s="41" t="str">
        <f aca="false">IFERROR(IF(_xlfn.IFNA(LOOKUP(H175,H$13:H$60,$A$13:$A$60)="",ISERROR(LOOKUP(H175,H$13:H$60,$A$13:$A$60)="")),_xlfn.IFS(WEEKDAY(I175,2)=LOOKUP(I$5,$AI$3:$AI$14,$AH$3:$AH$14),J$5,WEEKDAY(I175,2)=LOOKUP(I$6,$AI$3:$AI$14,$AH$3:$AH$14),J$6,WEEKDAY(I175,2)=LOOKUP(I$7,$AI$3:$AI$14,$AH$3:$AH$14),J$7,WEEKDAY(I175,2)=LOOKUP(I$8,$AI$3:$AI$14,$AH$3:$AH$14),J$8),LOOKUP(H175,H$13:H$60,$A$13:$A$60)),"")</f>
        <v/>
      </c>
      <c r="K175" s="42" t="n">
        <f aca="false">IF(K174&gt;$F$1," ",IF(ISBLANK(L$8),IF(ISBLANK(L$7),K174+K173-K172,K174+7+K172-K174),K174+7+K171-K174))</f>
        <v>0</v>
      </c>
      <c r="L175" s="43" t="n">
        <f aca="false">K175</f>
        <v>0</v>
      </c>
      <c r="M175" s="44" t="str">
        <f aca="false">IFERROR(IF(_xlfn.IFNA(LOOKUP(K175,K$13:K$60,$A$13:$A$60)="",ISERROR(LOOKUP(K175,K$13:K$60,$A$13:$A$60)="")),_xlfn.IFS(WEEKDAY(L175,2)=LOOKUP(L$5,$AI$3:$AI$14,$AH$3:$AH$14),M$5,WEEKDAY(L175,2)=LOOKUP(L$6,$AI$3:$AI$14,$AH$3:$AH$14),M$6,WEEKDAY(L175,2)=LOOKUP(L$7,$AI$3:$AI$14,$AH$3:$AH$14),M$7,WEEKDAY(L175,2)=LOOKUP(L$8,$AI$3:$AI$14,$AH$3:$AH$14),M$8),LOOKUP(K175,K$13:K$60,$A$13:$A$60)),"")</f>
        <v/>
      </c>
      <c r="N175" s="39" t="n">
        <f aca="false">IF(N174&gt;$F$1," ",IF(ISBLANK(O$8),IF(ISBLANK(O$7),N174+N173-N172,N174+7+N172-N174),N174+7+N171-N174))</f>
        <v>0</v>
      </c>
      <c r="O175" s="40" t="n">
        <f aca="false">N175</f>
        <v>0</v>
      </c>
      <c r="P175" s="41" t="str">
        <f aca="false">IFERROR(IF(_xlfn.IFNA(LOOKUP(N175,N$13:N$60,$A$13:$A$60)="",ISERROR(LOOKUP(N175,N$13:N$60,$A$13:$A$60)="")),_xlfn.IFS(WEEKDAY(O175,2)=LOOKUP(O$5,$AI$3:$AI$14,$AH$3:$AH$14),P$5,WEEKDAY(O175,2)=LOOKUP(O$6,$AI$3:$AI$14,$AH$3:$AH$14),P$6,WEEKDAY(O175,2)=LOOKUP(O$7,$AI$3:$AI$14,$AH$3:$AH$14),P$7,WEEKDAY(O175,2)=LOOKUP(O$8,$AI$3:$AI$14,$AH$3:$AH$14),P$8),LOOKUP(N175,N$13:N$60,$A$13:$A$60)),"")</f>
        <v/>
      </c>
      <c r="Q175" s="42" t="str">
        <f aca="false">IF(Q174&gt;$F$1," ",IF(ISBLANK(R$8),IF(ISBLANK(R$7),Q174+Q173-Q172,Q174+7+Q172-Q174),Q174+7+Q171-Q174))</f>
        <v> </v>
      </c>
      <c r="R175" s="43" t="str">
        <f aca="false">Q175</f>
        <v> </v>
      </c>
      <c r="S175" s="44" t="str">
        <f aca="false">IFERROR(IF(_xlfn.IFNA(LOOKUP(Q175,Q$13:Q$60,$A$13:$A$60)="",ISERROR(LOOKUP(Q175,Q$13:Q$60,$A$13:$A$60)="")),_xlfn.IFS(WEEKDAY(R175,2)=LOOKUP(R$5,$AI$3:$AI$14,$AH$3:$AH$14),S$5,WEEKDAY(R175,2)=LOOKUP(R$6,$AI$3:$AI$14,$AH$3:$AH$14),S$6,WEEKDAY(R175,2)=LOOKUP(R$7,$AI$3:$AI$14,$AH$3:$AH$14),S$7,WEEKDAY(R175,2)=LOOKUP(R$8,$AI$3:$AI$14,$AH$3:$AH$14),S$8),LOOKUP(Q175,Q$13:Q$60,$A$13:$A$60)),"")</f>
        <v/>
      </c>
      <c r="T175" s="39" t="n">
        <f aca="false">IF(T174&gt;$F$1," ",IF(ISBLANK(U$8),IF(ISBLANK(U$7),T174+T173-T172,T174+7+T172-T174),T174+7+T171-T174))</f>
        <v>0</v>
      </c>
      <c r="U175" s="40" t="n">
        <f aca="false">T175</f>
        <v>0</v>
      </c>
      <c r="V175" s="41" t="str">
        <f aca="false">IFERROR(IF(_xlfn.IFNA(LOOKUP(T175,T$13:T$60,$A$13:$A$60)="",ISERROR(LOOKUP(T175,T$13:T$60,$A$13:$A$60)="")),_xlfn.IFS(WEEKDAY(U175,2)=LOOKUP(U$5,$W$3:$W$14,$V$3:$V$14),V$5,WEEKDAY(U175,2)=LOOKUP(U$6,$W$3:$W$14,$V$3:$V$14),V$6,WEEKDAY(U175,2)=LOOKUP(U$7,$W$3:$W$14,$V$3:$V$14),V$7,WEEKDAY(U175,2)=LOOKUP(U$8,$W$3:$W$14,$V$3:$V$14),V$8),LOOKUP(T175,T$13:T$60,$A$13:$A$60)),"")</f>
        <v/>
      </c>
      <c r="W175" s="42" t="n">
        <f aca="false">IF(W174&gt;$F$1," ",IF(ISBLANK(X$8),IF(ISBLANK(X$7),W174+W173-W172,W174+7+W172-W174),W174+7+W171-W174))</f>
        <v>0</v>
      </c>
      <c r="X175" s="43" t="n">
        <f aca="false">W175</f>
        <v>0</v>
      </c>
      <c r="Y175" s="44" t="str">
        <f aca="false">IFERROR(IF(_xlfn.IFNA(LOOKUP(W175,W$13:W$60,$A$13:$A$60)="",ISERROR(LOOKUP(W175,W$13:W$60,$A$13:$A$60)="")),_xlfn.IFS(WEEKDAY(X175,2)=LOOKUP(X$5,$W$3:$W$14,$V$3:$V$14),Y$5,WEEKDAY(X175,2)=LOOKUP(X$6,$W$3:$W$14,$V$3:$V$14),Y$6,WEEKDAY(X175,2)=LOOKUP(X$7,$W$3:$W$14,$V$3:$V$14),Y$7,WEEKDAY(X175,2)=LOOKUP(X$8,$W$3:$W$14,$V$3:$V$14),Y$8),LOOKUP(W175,W$13:W$60,$A$13:$A$60)),"")</f>
        <v/>
      </c>
      <c r="Z175" s="39" t="n">
        <f aca="false">IF(Z174&gt;$F$1," ",IF(ISBLANK(AA$8),IF(ISBLANK(AA$7),Z174+Z173-Z172,Z174+7+Z172-Z174),Z174+7+Z171-Z174))</f>
        <v>0</v>
      </c>
      <c r="AA175" s="40" t="n">
        <f aca="false">Z175</f>
        <v>0</v>
      </c>
      <c r="AB175" s="41" t="str">
        <f aca="false">IFERROR(IF(_xlfn.IFNA(LOOKUP(Z175,Z$13:Z$60,$A$13:$A$60)="",ISERROR(LOOKUP(Z175,Z$13:Z$60,$A$13:$A$60)="")),_xlfn.IFS(WEEKDAY(AA175,2)=LOOKUP(AA$5,$W$3:$W$14,$V$3:$V$14),AB$5,WEEKDAY(AA175,2)=LOOKUP(AA$6,$W$3:$W$14,$V$3:$V$14),AB$6,WEEKDAY(AA175,2)=LOOKUP(AA$7,$W$3:$W$14,$V$3:$V$14),AB$7,WEEKDAY(AA175,2)=LOOKUP(AA$8,$W$3:$W$14,$V$3:$V$14),AB$8),LOOKUP(Z175,Z$13:Z$60,$A$13:$A$60)),"")</f>
        <v/>
      </c>
      <c r="AC175" s="42" t="n">
        <f aca="false">IF(AC174&gt;$F$1," ",IF(ISBLANK(AD$8),IF(ISBLANK(AD$7),AC174+AC173-AC172,AC174+7+AC172-AC174),AC174+7+AC171-AC174))</f>
        <v>0</v>
      </c>
      <c r="AD175" s="43" t="n">
        <f aca="false">AC175</f>
        <v>0</v>
      </c>
      <c r="AE175" s="44" t="str">
        <f aca="false">IFERROR(IF(_xlfn.IFNA(LOOKUP(AC175,AC$13:AC$60,$A$13:$A$60)="",ISERROR(LOOKUP(AC175,AC$13:AC$60,$A$13:$A$60)="")),_xlfn.IFS(WEEKDAY(AD175,2)=LOOKUP(AD$5,$W$3:$W$14,$V$3:$V$14),AE$5,WEEKDAY(AD175,2)=LOOKUP(AD$6,$W$3:$W$14,$V$3:$V$14),AE$6,WEEKDAY(AD175,2)=LOOKUP(AD$7,$W$3:$W$14,$V$3:$V$14),AE$7,WEEKDAY(AD175,2)=LOOKUP(AD$8,$W$3:$W$14,$V$3:$V$14),AE$8),LOOKUP(AC175,AC$13:AC$60,$A$13:$A$60)),"")</f>
        <v/>
      </c>
      <c r="AH175" s="45"/>
    </row>
    <row r="176" customFormat="false" ht="14.65" hidden="false" customHeight="false" outlineLevel="0" collapsed="false">
      <c r="B176" s="39" t="n">
        <f aca="false">IF(B175&gt;$F$1," ",IF(ISBLANK(C$8),IF(ISBLANK(C$7),B175+B174-B173,B175+7+B173-B175),B175+7+B172-B175))</f>
        <v>0</v>
      </c>
      <c r="C176" s="40" t="n">
        <f aca="false">B176</f>
        <v>0</v>
      </c>
      <c r="D176" s="41" t="str">
        <f aca="false">IFERROR(IF(_xlfn.IFNA(LOOKUP(B176,B$13:B$60,$A$13:$A$60)="",ISERROR(LOOKUP(B176,B$13:B$60,$A$13:$A$60)="")),_xlfn.IFS(WEEKDAY(C176,2)=LOOKUP(C$5,$AI$3:$AI$14,$AH$3:$AH$14),D$5,WEEKDAY(C176,2)=LOOKUP(C$6,$AI$3:$AI$14,$AH$3:$AH$14),D$6,WEEKDAY(C176,2)=LOOKUP(C$7,$AI$3:$AI$14,$AH$3:$AH$14),D$7,WEEKDAY(C176,2)=LOOKUP(C$8,$AI$3:$AI$14,$AH$3:$AH$14),D$8),LOOKUP(B176,B$13:B$60,$A$13:$A$60)),"")</f>
        <v/>
      </c>
      <c r="E176" s="42" t="n">
        <f aca="false">IF(E175&gt;$F$1," ",IF(ISBLANK(F$8),IF(ISBLANK(F$7),E175+E174-E173,E175+7+E173-E175),E175+7+E172-E175))</f>
        <v>0</v>
      </c>
      <c r="F176" s="43" t="n">
        <f aca="false">E176</f>
        <v>0</v>
      </c>
      <c r="G176" s="44" t="str">
        <f aca="false">IFERROR(IF(_xlfn.IFNA(LOOKUP(E176,E$13:E$60,$A$13:$A$60)="",ISERROR(LOOKUP(E176,E$13:E$60,$A$13:$A$60)="")),_xlfn.IFS(WEEKDAY(F176,2)=LOOKUP(F$5,$AI$3:$AI$14,$AH$3:$AH$14),G$5,WEEKDAY(F176,2)=LOOKUP(F$6,$AI$3:$AI$14,$AH$3:$AH$14),G$6,WEEKDAY(F176,2)=LOOKUP(F$7,$AI$3:$AI$14,$AH$3:$AH$14),G$7,WEEKDAY(F176,2)=LOOKUP(F$8,$AI$3:$AI$14,$AH$3:$AH$14),G$8),LOOKUP(E176,E$13:E$60,$A$13:$A$60)),"")</f>
        <v/>
      </c>
      <c r="H176" s="39" t="n">
        <f aca="false">IF(H175&gt;$F$1," ",IF(ISBLANK(I$8),IF(ISBLANK(I$7),H175+H174-H173,H175+7+H173-H175),H175+7+H172-H175))</f>
        <v>0</v>
      </c>
      <c r="I176" s="40" t="n">
        <f aca="false">H176</f>
        <v>0</v>
      </c>
      <c r="J176" s="41" t="str">
        <f aca="false">IFERROR(IF(_xlfn.IFNA(LOOKUP(H176,H$13:H$60,$A$13:$A$60)="",ISERROR(LOOKUP(H176,H$13:H$60,$A$13:$A$60)="")),_xlfn.IFS(WEEKDAY(I176,2)=LOOKUP(I$5,$AI$3:$AI$14,$AH$3:$AH$14),J$5,WEEKDAY(I176,2)=LOOKUP(I$6,$AI$3:$AI$14,$AH$3:$AH$14),J$6,WEEKDAY(I176,2)=LOOKUP(I$7,$AI$3:$AI$14,$AH$3:$AH$14),J$7,WEEKDAY(I176,2)=LOOKUP(I$8,$AI$3:$AI$14,$AH$3:$AH$14),J$8),LOOKUP(H176,H$13:H$60,$A$13:$A$60)),"")</f>
        <v/>
      </c>
      <c r="K176" s="42" t="n">
        <f aca="false">IF(K175&gt;$F$1," ",IF(ISBLANK(L$8),IF(ISBLANK(L$7),K175+K174-K173,K175+7+K173-K175),K175+7+K172-K175))</f>
        <v>0</v>
      </c>
      <c r="L176" s="43" t="n">
        <f aca="false">K176</f>
        <v>0</v>
      </c>
      <c r="M176" s="44" t="str">
        <f aca="false">IFERROR(IF(_xlfn.IFNA(LOOKUP(K176,K$13:K$60,$A$13:$A$60)="",ISERROR(LOOKUP(K176,K$13:K$60,$A$13:$A$60)="")),_xlfn.IFS(WEEKDAY(L176,2)=LOOKUP(L$5,$AI$3:$AI$14,$AH$3:$AH$14),M$5,WEEKDAY(L176,2)=LOOKUP(L$6,$AI$3:$AI$14,$AH$3:$AH$14),M$6,WEEKDAY(L176,2)=LOOKUP(L$7,$AI$3:$AI$14,$AH$3:$AH$14),M$7,WEEKDAY(L176,2)=LOOKUP(L$8,$AI$3:$AI$14,$AH$3:$AH$14),M$8),LOOKUP(K176,K$13:K$60,$A$13:$A$60)),"")</f>
        <v/>
      </c>
      <c r="N176" s="39" t="n">
        <f aca="false">IF(N175&gt;$F$1," ",IF(ISBLANK(O$8),IF(ISBLANK(O$7),N175+N174-N173,N175+7+N173-N175),N175+7+N172-N175))</f>
        <v>0</v>
      </c>
      <c r="O176" s="40" t="n">
        <f aca="false">N176</f>
        <v>0</v>
      </c>
      <c r="P176" s="41" t="str">
        <f aca="false">IFERROR(IF(_xlfn.IFNA(LOOKUP(N176,N$13:N$60,$A$13:$A$60)="",ISERROR(LOOKUP(N176,N$13:N$60,$A$13:$A$60)="")),_xlfn.IFS(WEEKDAY(O176,2)=LOOKUP(O$5,$AI$3:$AI$14,$AH$3:$AH$14),P$5,WEEKDAY(O176,2)=LOOKUP(O$6,$AI$3:$AI$14,$AH$3:$AH$14),P$6,WEEKDAY(O176,2)=LOOKUP(O$7,$AI$3:$AI$14,$AH$3:$AH$14),P$7,WEEKDAY(O176,2)=LOOKUP(O$8,$AI$3:$AI$14,$AH$3:$AH$14),P$8),LOOKUP(N176,N$13:N$60,$A$13:$A$60)),"")</f>
        <v/>
      </c>
      <c r="Q176" s="42" t="str">
        <f aca="false">IF(Q175&gt;$F$1," ",IF(ISBLANK(R$8),IF(ISBLANK(R$7),Q175+Q174-Q173,Q175+7+Q173-Q175),Q175+7+Q172-Q175))</f>
        <v> </v>
      </c>
      <c r="R176" s="43" t="str">
        <f aca="false">Q176</f>
        <v> </v>
      </c>
      <c r="S176" s="44" t="str">
        <f aca="false">IFERROR(IF(_xlfn.IFNA(LOOKUP(Q176,Q$13:Q$60,$A$13:$A$60)="",ISERROR(LOOKUP(Q176,Q$13:Q$60,$A$13:$A$60)="")),_xlfn.IFS(WEEKDAY(R176,2)=LOOKUP(R$5,$AI$3:$AI$14,$AH$3:$AH$14),S$5,WEEKDAY(R176,2)=LOOKUP(R$6,$AI$3:$AI$14,$AH$3:$AH$14),S$6,WEEKDAY(R176,2)=LOOKUP(R$7,$AI$3:$AI$14,$AH$3:$AH$14),S$7,WEEKDAY(R176,2)=LOOKUP(R$8,$AI$3:$AI$14,$AH$3:$AH$14),S$8),LOOKUP(Q176,Q$13:Q$60,$A$13:$A$60)),"")</f>
        <v/>
      </c>
      <c r="T176" s="39" t="n">
        <f aca="false">IF(T175&gt;$F$1," ",IF(ISBLANK(U$8),IF(ISBLANK(U$7),T175+T174-T173,T175+7+T173-T175),T175+7+T172-T175))</f>
        <v>0</v>
      </c>
      <c r="U176" s="40" t="n">
        <f aca="false">T176</f>
        <v>0</v>
      </c>
      <c r="V176" s="41" t="str">
        <f aca="false">IFERROR(IF(_xlfn.IFNA(LOOKUP(T176,T$13:T$60,$A$13:$A$60)="",ISERROR(LOOKUP(T176,T$13:T$60,$A$13:$A$60)="")),_xlfn.IFS(WEEKDAY(U176,2)=LOOKUP(U$5,$W$3:$W$14,$V$3:$V$14),V$5,WEEKDAY(U176,2)=LOOKUP(U$6,$W$3:$W$14,$V$3:$V$14),V$6,WEEKDAY(U176,2)=LOOKUP(U$7,$W$3:$W$14,$V$3:$V$14),V$7,WEEKDAY(U176,2)=LOOKUP(U$8,$W$3:$W$14,$V$3:$V$14),V$8),LOOKUP(T176,T$13:T$60,$A$13:$A$60)),"")</f>
        <v/>
      </c>
      <c r="W176" s="42" t="n">
        <f aca="false">IF(W175&gt;$F$1," ",IF(ISBLANK(X$8),IF(ISBLANK(X$7),W175+W174-W173,W175+7+W173-W175),W175+7+W172-W175))</f>
        <v>0</v>
      </c>
      <c r="X176" s="43" t="n">
        <f aca="false">W176</f>
        <v>0</v>
      </c>
      <c r="Y176" s="44" t="str">
        <f aca="false">IFERROR(IF(_xlfn.IFNA(LOOKUP(W176,W$13:W$60,$A$13:$A$60)="",ISERROR(LOOKUP(W176,W$13:W$60,$A$13:$A$60)="")),_xlfn.IFS(WEEKDAY(X176,2)=LOOKUP(X$5,$W$3:$W$14,$V$3:$V$14),Y$5,WEEKDAY(X176,2)=LOOKUP(X$6,$W$3:$W$14,$V$3:$V$14),Y$6,WEEKDAY(X176,2)=LOOKUP(X$7,$W$3:$W$14,$V$3:$V$14),Y$7,WEEKDAY(X176,2)=LOOKUP(X$8,$W$3:$W$14,$V$3:$V$14),Y$8),LOOKUP(W176,W$13:W$60,$A$13:$A$60)),"")</f>
        <v/>
      </c>
      <c r="Z176" s="39" t="n">
        <f aca="false">IF(Z175&gt;$F$1," ",IF(ISBLANK(AA$8),IF(ISBLANK(AA$7),Z175+Z174-Z173,Z175+7+Z173-Z175),Z175+7+Z172-Z175))</f>
        <v>0</v>
      </c>
      <c r="AA176" s="40" t="n">
        <f aca="false">Z176</f>
        <v>0</v>
      </c>
      <c r="AB176" s="41" t="str">
        <f aca="false">IFERROR(IF(_xlfn.IFNA(LOOKUP(Z176,Z$13:Z$60,$A$13:$A$60)="",ISERROR(LOOKUP(Z176,Z$13:Z$60,$A$13:$A$60)="")),_xlfn.IFS(WEEKDAY(AA176,2)=LOOKUP(AA$5,$W$3:$W$14,$V$3:$V$14),AB$5,WEEKDAY(AA176,2)=LOOKUP(AA$6,$W$3:$W$14,$V$3:$V$14),AB$6,WEEKDAY(AA176,2)=LOOKUP(AA$7,$W$3:$W$14,$V$3:$V$14),AB$7,WEEKDAY(AA176,2)=LOOKUP(AA$8,$W$3:$W$14,$V$3:$V$14),AB$8),LOOKUP(Z176,Z$13:Z$60,$A$13:$A$60)),"")</f>
        <v/>
      </c>
      <c r="AC176" s="42" t="n">
        <f aca="false">IF(AC175&gt;$F$1," ",IF(ISBLANK(AD$8),IF(ISBLANK(AD$7),AC175+AC174-AC173,AC175+7+AC173-AC175),AC175+7+AC172-AC175))</f>
        <v>0</v>
      </c>
      <c r="AD176" s="43" t="n">
        <f aca="false">AC176</f>
        <v>0</v>
      </c>
      <c r="AE176" s="44" t="str">
        <f aca="false">IFERROR(IF(_xlfn.IFNA(LOOKUP(AC176,AC$13:AC$60,$A$13:$A$60)="",ISERROR(LOOKUP(AC176,AC$13:AC$60,$A$13:$A$60)="")),_xlfn.IFS(WEEKDAY(AD176,2)=LOOKUP(AD$5,$W$3:$W$14,$V$3:$V$14),AE$5,WEEKDAY(AD176,2)=LOOKUP(AD$6,$W$3:$W$14,$V$3:$V$14),AE$6,WEEKDAY(AD176,2)=LOOKUP(AD$7,$W$3:$W$14,$V$3:$V$14),AE$7,WEEKDAY(AD176,2)=LOOKUP(AD$8,$W$3:$W$14,$V$3:$V$14),AE$8),LOOKUP(AC176,AC$13:AC$60,$A$13:$A$60)),"")</f>
        <v/>
      </c>
      <c r="AH176" s="45"/>
    </row>
    <row r="177" customFormat="false" ht="14.65" hidden="false" customHeight="false" outlineLevel="0" collapsed="false">
      <c r="B177" s="39" t="n">
        <f aca="false">IF(B176&gt;$F$1," ",IF(ISBLANK(C$8),IF(ISBLANK(C$7),B176+B175-B174,B176+7+B174-B176),B176+7+B173-B176))</f>
        <v>0</v>
      </c>
      <c r="C177" s="40" t="n">
        <f aca="false">B177</f>
        <v>0</v>
      </c>
      <c r="D177" s="41" t="str">
        <f aca="false">IFERROR(IF(_xlfn.IFNA(LOOKUP(B177,B$13:B$60,$A$13:$A$60)="",ISERROR(LOOKUP(B177,B$13:B$60,$A$13:$A$60)="")),_xlfn.IFS(WEEKDAY(C177,2)=LOOKUP(C$5,$AI$3:$AI$14,$AH$3:$AH$14),D$5,WEEKDAY(C177,2)=LOOKUP(C$6,$AI$3:$AI$14,$AH$3:$AH$14),D$6,WEEKDAY(C177,2)=LOOKUP(C$7,$AI$3:$AI$14,$AH$3:$AH$14),D$7,WEEKDAY(C177,2)=LOOKUP(C$8,$AI$3:$AI$14,$AH$3:$AH$14),D$8),LOOKUP(B177,B$13:B$60,$A$13:$A$60)),"")</f>
        <v/>
      </c>
      <c r="E177" s="42" t="n">
        <f aca="false">IF(E176&gt;$F$1," ",IF(ISBLANK(F$8),IF(ISBLANK(F$7),E176+E175-E174,E176+7+E174-E176),E176+7+E173-E176))</f>
        <v>0</v>
      </c>
      <c r="F177" s="43" t="n">
        <f aca="false">E177</f>
        <v>0</v>
      </c>
      <c r="G177" s="44" t="str">
        <f aca="false">IFERROR(IF(_xlfn.IFNA(LOOKUP(E177,E$13:E$60,$A$13:$A$60)="",ISERROR(LOOKUP(E177,E$13:E$60,$A$13:$A$60)="")),_xlfn.IFS(WEEKDAY(F177,2)=LOOKUP(F$5,$AI$3:$AI$14,$AH$3:$AH$14),G$5,WEEKDAY(F177,2)=LOOKUP(F$6,$AI$3:$AI$14,$AH$3:$AH$14),G$6,WEEKDAY(F177,2)=LOOKUP(F$7,$AI$3:$AI$14,$AH$3:$AH$14),G$7,WEEKDAY(F177,2)=LOOKUP(F$8,$AI$3:$AI$14,$AH$3:$AH$14),G$8),LOOKUP(E177,E$13:E$60,$A$13:$A$60)),"")</f>
        <v/>
      </c>
      <c r="H177" s="39" t="n">
        <f aca="false">IF(H176&gt;$F$1," ",IF(ISBLANK(I$8),IF(ISBLANK(I$7),H176+H175-H174,H176+7+H174-H176),H176+7+H173-H176))</f>
        <v>0</v>
      </c>
      <c r="I177" s="40" t="n">
        <f aca="false">H177</f>
        <v>0</v>
      </c>
      <c r="J177" s="41" t="str">
        <f aca="false">IFERROR(IF(_xlfn.IFNA(LOOKUP(H177,H$13:H$60,$A$13:$A$60)="",ISERROR(LOOKUP(H177,H$13:H$60,$A$13:$A$60)="")),_xlfn.IFS(WEEKDAY(I177,2)=LOOKUP(I$5,$AI$3:$AI$14,$AH$3:$AH$14),J$5,WEEKDAY(I177,2)=LOOKUP(I$6,$AI$3:$AI$14,$AH$3:$AH$14),J$6,WEEKDAY(I177,2)=LOOKUP(I$7,$AI$3:$AI$14,$AH$3:$AH$14),J$7,WEEKDAY(I177,2)=LOOKUP(I$8,$AI$3:$AI$14,$AH$3:$AH$14),J$8),LOOKUP(H177,H$13:H$60,$A$13:$A$60)),"")</f>
        <v/>
      </c>
      <c r="K177" s="42" t="n">
        <f aca="false">IF(K176&gt;$F$1," ",IF(ISBLANK(L$8),IF(ISBLANK(L$7),K176+K175-K174,K176+7+K174-K176),K176+7+K173-K176))</f>
        <v>0</v>
      </c>
      <c r="L177" s="43" t="n">
        <f aca="false">K177</f>
        <v>0</v>
      </c>
      <c r="M177" s="44" t="str">
        <f aca="false">IFERROR(IF(_xlfn.IFNA(LOOKUP(K177,K$13:K$60,$A$13:$A$60)="",ISERROR(LOOKUP(K177,K$13:K$60,$A$13:$A$60)="")),_xlfn.IFS(WEEKDAY(L177,2)=LOOKUP(L$5,$AI$3:$AI$14,$AH$3:$AH$14),M$5,WEEKDAY(L177,2)=LOOKUP(L$6,$AI$3:$AI$14,$AH$3:$AH$14),M$6,WEEKDAY(L177,2)=LOOKUP(L$7,$AI$3:$AI$14,$AH$3:$AH$14),M$7,WEEKDAY(L177,2)=LOOKUP(L$8,$AI$3:$AI$14,$AH$3:$AH$14),M$8),LOOKUP(K177,K$13:K$60,$A$13:$A$60)),"")</f>
        <v/>
      </c>
      <c r="N177" s="39" t="n">
        <f aca="false">IF(N176&gt;$F$1," ",IF(ISBLANK(O$8),IF(ISBLANK(O$7),N176+N175-N174,N176+7+N174-N176),N176+7+N173-N176))</f>
        <v>0</v>
      </c>
      <c r="O177" s="40" t="n">
        <f aca="false">N177</f>
        <v>0</v>
      </c>
      <c r="P177" s="41" t="str">
        <f aca="false">IFERROR(IF(_xlfn.IFNA(LOOKUP(N177,N$13:N$60,$A$13:$A$60)="",ISERROR(LOOKUP(N177,N$13:N$60,$A$13:$A$60)="")),_xlfn.IFS(WEEKDAY(O177,2)=LOOKUP(O$5,$AI$3:$AI$14,$AH$3:$AH$14),P$5,WEEKDAY(O177,2)=LOOKUP(O$6,$AI$3:$AI$14,$AH$3:$AH$14),P$6,WEEKDAY(O177,2)=LOOKUP(O$7,$AI$3:$AI$14,$AH$3:$AH$14),P$7,WEEKDAY(O177,2)=LOOKUP(O$8,$AI$3:$AI$14,$AH$3:$AH$14),P$8),LOOKUP(N177,N$13:N$60,$A$13:$A$60)),"")</f>
        <v/>
      </c>
      <c r="Q177" s="42" t="str">
        <f aca="false">IF(Q176&gt;$F$1," ",IF(ISBLANK(R$8),IF(ISBLANK(R$7),Q176+Q175-Q174,Q176+7+Q174-Q176),Q176+7+Q173-Q176))</f>
        <v> </v>
      </c>
      <c r="R177" s="43" t="str">
        <f aca="false">Q177</f>
        <v> </v>
      </c>
      <c r="S177" s="44" t="str">
        <f aca="false">IFERROR(IF(_xlfn.IFNA(LOOKUP(Q177,Q$13:Q$60,$A$13:$A$60)="",ISERROR(LOOKUP(Q177,Q$13:Q$60,$A$13:$A$60)="")),_xlfn.IFS(WEEKDAY(R177,2)=LOOKUP(R$5,$AI$3:$AI$14,$AH$3:$AH$14),S$5,WEEKDAY(R177,2)=LOOKUP(R$6,$AI$3:$AI$14,$AH$3:$AH$14),S$6,WEEKDAY(R177,2)=LOOKUP(R$7,$AI$3:$AI$14,$AH$3:$AH$14),S$7,WEEKDAY(R177,2)=LOOKUP(R$8,$AI$3:$AI$14,$AH$3:$AH$14),S$8),LOOKUP(Q177,Q$13:Q$60,$A$13:$A$60)),"")</f>
        <v/>
      </c>
      <c r="T177" s="39" t="n">
        <f aca="false">IF(T176&gt;$F$1," ",IF(ISBLANK(U$8),IF(ISBLANK(U$7),T176+T175-T174,T176+7+T174-T176),T176+7+T173-T176))</f>
        <v>0</v>
      </c>
      <c r="U177" s="40" t="n">
        <f aca="false">T177</f>
        <v>0</v>
      </c>
      <c r="V177" s="41" t="str">
        <f aca="false">IFERROR(IF(_xlfn.IFNA(LOOKUP(T177,T$13:T$60,$A$13:$A$60)="",ISERROR(LOOKUP(T177,T$13:T$60,$A$13:$A$60)="")),_xlfn.IFS(WEEKDAY(U177,2)=LOOKUP(U$5,$W$3:$W$14,$V$3:$V$14),V$5,WEEKDAY(U177,2)=LOOKUP(U$6,$W$3:$W$14,$V$3:$V$14),V$6,WEEKDAY(U177,2)=LOOKUP(U$7,$W$3:$W$14,$V$3:$V$14),V$7,WEEKDAY(U177,2)=LOOKUP(U$8,$W$3:$W$14,$V$3:$V$14),V$8),LOOKUP(T177,T$13:T$60,$A$13:$A$60)),"")</f>
        <v/>
      </c>
      <c r="W177" s="42" t="n">
        <f aca="false">IF(W176&gt;$F$1," ",IF(ISBLANK(X$8),IF(ISBLANK(X$7),W176+W175-W174,W176+7+W174-W176),W176+7+W173-W176))</f>
        <v>0</v>
      </c>
      <c r="X177" s="43" t="n">
        <f aca="false">W177</f>
        <v>0</v>
      </c>
      <c r="Y177" s="44" t="str">
        <f aca="false">IFERROR(IF(_xlfn.IFNA(LOOKUP(W177,W$13:W$60,$A$13:$A$60)="",ISERROR(LOOKUP(W177,W$13:W$60,$A$13:$A$60)="")),_xlfn.IFS(WEEKDAY(X177,2)=LOOKUP(X$5,$W$3:$W$14,$V$3:$V$14),Y$5,WEEKDAY(X177,2)=LOOKUP(X$6,$W$3:$W$14,$V$3:$V$14),Y$6,WEEKDAY(X177,2)=LOOKUP(X$7,$W$3:$W$14,$V$3:$V$14),Y$7,WEEKDAY(X177,2)=LOOKUP(X$8,$W$3:$W$14,$V$3:$V$14),Y$8),LOOKUP(W177,W$13:W$60,$A$13:$A$60)),"")</f>
        <v/>
      </c>
      <c r="Z177" s="39" t="n">
        <f aca="false">IF(Z176&gt;$F$1," ",IF(ISBLANK(AA$8),IF(ISBLANK(AA$7),Z176+Z175-Z174,Z176+7+Z174-Z176),Z176+7+Z173-Z176))</f>
        <v>0</v>
      </c>
      <c r="AA177" s="40" t="n">
        <f aca="false">Z177</f>
        <v>0</v>
      </c>
      <c r="AB177" s="41" t="str">
        <f aca="false">IFERROR(IF(_xlfn.IFNA(LOOKUP(Z177,Z$13:Z$60,$A$13:$A$60)="",ISERROR(LOOKUP(Z177,Z$13:Z$60,$A$13:$A$60)="")),_xlfn.IFS(WEEKDAY(AA177,2)=LOOKUP(AA$5,$W$3:$W$14,$V$3:$V$14),AB$5,WEEKDAY(AA177,2)=LOOKUP(AA$6,$W$3:$W$14,$V$3:$V$14),AB$6,WEEKDAY(AA177,2)=LOOKUP(AA$7,$W$3:$W$14,$V$3:$V$14),AB$7,WEEKDAY(AA177,2)=LOOKUP(AA$8,$W$3:$W$14,$V$3:$V$14),AB$8),LOOKUP(Z177,Z$13:Z$60,$A$13:$A$60)),"")</f>
        <v/>
      </c>
      <c r="AC177" s="42" t="n">
        <f aca="false">IF(AC176&gt;$F$1," ",IF(ISBLANK(AD$8),IF(ISBLANK(AD$7),AC176+AC175-AC174,AC176+7+AC174-AC176),AC176+7+AC173-AC176))</f>
        <v>0</v>
      </c>
      <c r="AD177" s="43" t="n">
        <f aca="false">AC177</f>
        <v>0</v>
      </c>
      <c r="AE177" s="44" t="str">
        <f aca="false">IFERROR(IF(_xlfn.IFNA(LOOKUP(AC177,AC$13:AC$60,$A$13:$A$60)="",ISERROR(LOOKUP(AC177,AC$13:AC$60,$A$13:$A$60)="")),_xlfn.IFS(WEEKDAY(AD177,2)=LOOKUP(AD$5,$W$3:$W$14,$V$3:$V$14),AE$5,WEEKDAY(AD177,2)=LOOKUP(AD$6,$W$3:$W$14,$V$3:$V$14),AE$6,WEEKDAY(AD177,2)=LOOKUP(AD$7,$W$3:$W$14,$V$3:$V$14),AE$7,WEEKDAY(AD177,2)=LOOKUP(AD$8,$W$3:$W$14,$V$3:$V$14),AE$8),LOOKUP(AC177,AC$13:AC$60,$A$13:$A$60)),"")</f>
        <v/>
      </c>
      <c r="AH177" s="45"/>
    </row>
    <row r="178" customFormat="false" ht="14.65" hidden="false" customHeight="false" outlineLevel="0" collapsed="false">
      <c r="B178" s="39" t="n">
        <f aca="false">IF(B177&gt;$F$1," ",IF(ISBLANK(C$8),IF(ISBLANK(C$7),B177+B176-B175,B177+7+B175-B177),B177+7+B174-B177))</f>
        <v>0</v>
      </c>
      <c r="C178" s="40" t="n">
        <f aca="false">B178</f>
        <v>0</v>
      </c>
      <c r="D178" s="41" t="str">
        <f aca="false">IFERROR(IF(_xlfn.IFNA(LOOKUP(B178,B$13:B$60,$A$13:$A$60)="",ISERROR(LOOKUP(B178,B$13:B$60,$A$13:$A$60)="")),_xlfn.IFS(WEEKDAY(C178,2)=LOOKUP(C$5,$AI$3:$AI$14,$AH$3:$AH$14),D$5,WEEKDAY(C178,2)=LOOKUP(C$6,$AI$3:$AI$14,$AH$3:$AH$14),D$6,WEEKDAY(C178,2)=LOOKUP(C$7,$AI$3:$AI$14,$AH$3:$AH$14),D$7,WEEKDAY(C178,2)=LOOKUP(C$8,$AI$3:$AI$14,$AH$3:$AH$14),D$8),LOOKUP(B178,B$13:B$60,$A$13:$A$60)),"")</f>
        <v/>
      </c>
      <c r="E178" s="42" t="n">
        <f aca="false">IF(E177&gt;$F$1," ",IF(ISBLANK(F$8),IF(ISBLANK(F$7),E177+E176-E175,E177+7+E175-E177),E177+7+E174-E177))</f>
        <v>0</v>
      </c>
      <c r="F178" s="43" t="n">
        <f aca="false">E178</f>
        <v>0</v>
      </c>
      <c r="G178" s="44" t="str">
        <f aca="false">IFERROR(IF(_xlfn.IFNA(LOOKUP(E178,E$13:E$60,$A$13:$A$60)="",ISERROR(LOOKUP(E178,E$13:E$60,$A$13:$A$60)="")),_xlfn.IFS(WEEKDAY(F178,2)=LOOKUP(F$5,$AI$3:$AI$14,$AH$3:$AH$14),G$5,WEEKDAY(F178,2)=LOOKUP(F$6,$AI$3:$AI$14,$AH$3:$AH$14),G$6,WEEKDAY(F178,2)=LOOKUP(F$7,$AI$3:$AI$14,$AH$3:$AH$14),G$7,WEEKDAY(F178,2)=LOOKUP(F$8,$AI$3:$AI$14,$AH$3:$AH$14),G$8),LOOKUP(E178,E$13:E$60,$A$13:$A$60)),"")</f>
        <v/>
      </c>
      <c r="H178" s="39" t="n">
        <f aca="false">IF(H177&gt;$F$1," ",IF(ISBLANK(I$8),IF(ISBLANK(I$7),H177+H176-H175,H177+7+H175-H177),H177+7+H174-H177))</f>
        <v>0</v>
      </c>
      <c r="I178" s="40" t="n">
        <f aca="false">H178</f>
        <v>0</v>
      </c>
      <c r="J178" s="41" t="str">
        <f aca="false">IFERROR(IF(_xlfn.IFNA(LOOKUP(H178,H$13:H$60,$A$13:$A$60)="",ISERROR(LOOKUP(H178,H$13:H$60,$A$13:$A$60)="")),_xlfn.IFS(WEEKDAY(I178,2)=LOOKUP(I$5,$AI$3:$AI$14,$AH$3:$AH$14),J$5,WEEKDAY(I178,2)=LOOKUP(I$6,$AI$3:$AI$14,$AH$3:$AH$14),J$6,WEEKDAY(I178,2)=LOOKUP(I$7,$AI$3:$AI$14,$AH$3:$AH$14),J$7,WEEKDAY(I178,2)=LOOKUP(I$8,$AI$3:$AI$14,$AH$3:$AH$14),J$8),LOOKUP(H178,H$13:H$60,$A$13:$A$60)),"")</f>
        <v/>
      </c>
      <c r="K178" s="42" t="n">
        <f aca="false">IF(K177&gt;$F$1," ",IF(ISBLANK(L$8),IF(ISBLANK(L$7),K177+K176-K175,K177+7+K175-K177),K177+7+K174-K177))</f>
        <v>0</v>
      </c>
      <c r="L178" s="43" t="n">
        <f aca="false">K178</f>
        <v>0</v>
      </c>
      <c r="M178" s="44" t="str">
        <f aca="false">IFERROR(IF(_xlfn.IFNA(LOOKUP(K178,K$13:K$60,$A$13:$A$60)="",ISERROR(LOOKUP(K178,K$13:K$60,$A$13:$A$60)="")),_xlfn.IFS(WEEKDAY(L178,2)=LOOKUP(L$5,$AI$3:$AI$14,$AH$3:$AH$14),M$5,WEEKDAY(L178,2)=LOOKUP(L$6,$AI$3:$AI$14,$AH$3:$AH$14),M$6,WEEKDAY(L178,2)=LOOKUP(L$7,$AI$3:$AI$14,$AH$3:$AH$14),M$7,WEEKDAY(L178,2)=LOOKUP(L$8,$AI$3:$AI$14,$AH$3:$AH$14),M$8),LOOKUP(K178,K$13:K$60,$A$13:$A$60)),"")</f>
        <v/>
      </c>
      <c r="N178" s="39" t="n">
        <f aca="false">IF(N177&gt;$F$1," ",IF(ISBLANK(O$8),IF(ISBLANK(O$7),N177+N176-N175,N177+7+N175-N177),N177+7+N174-N177))</f>
        <v>0</v>
      </c>
      <c r="O178" s="40" t="n">
        <f aca="false">N178</f>
        <v>0</v>
      </c>
      <c r="P178" s="41" t="str">
        <f aca="false">IFERROR(IF(_xlfn.IFNA(LOOKUP(N178,N$13:N$60,$A$13:$A$60)="",ISERROR(LOOKUP(N178,N$13:N$60,$A$13:$A$60)="")),_xlfn.IFS(WEEKDAY(O178,2)=LOOKUP(O$5,$AI$3:$AI$14,$AH$3:$AH$14),P$5,WEEKDAY(O178,2)=LOOKUP(O$6,$AI$3:$AI$14,$AH$3:$AH$14),P$6,WEEKDAY(O178,2)=LOOKUP(O$7,$AI$3:$AI$14,$AH$3:$AH$14),P$7,WEEKDAY(O178,2)=LOOKUP(O$8,$AI$3:$AI$14,$AH$3:$AH$14),P$8),LOOKUP(N178,N$13:N$60,$A$13:$A$60)),"")</f>
        <v/>
      </c>
      <c r="Q178" s="42" t="str">
        <f aca="false">IF(Q177&gt;$F$1," ",IF(ISBLANK(R$8),IF(ISBLANK(R$7),Q177+Q176-Q175,Q177+7+Q175-Q177),Q177+7+Q174-Q177))</f>
        <v> </v>
      </c>
      <c r="R178" s="43" t="str">
        <f aca="false">Q178</f>
        <v> </v>
      </c>
      <c r="S178" s="44" t="str">
        <f aca="false">IFERROR(IF(_xlfn.IFNA(LOOKUP(Q178,Q$13:Q$60,$A$13:$A$60)="",ISERROR(LOOKUP(Q178,Q$13:Q$60,$A$13:$A$60)="")),_xlfn.IFS(WEEKDAY(R178,2)=LOOKUP(R$5,$AI$3:$AI$14,$AH$3:$AH$14),S$5,WEEKDAY(R178,2)=LOOKUP(R$6,$AI$3:$AI$14,$AH$3:$AH$14),S$6,WEEKDAY(R178,2)=LOOKUP(R$7,$AI$3:$AI$14,$AH$3:$AH$14),S$7,WEEKDAY(R178,2)=LOOKUP(R$8,$AI$3:$AI$14,$AH$3:$AH$14),S$8),LOOKUP(Q178,Q$13:Q$60,$A$13:$A$60)),"")</f>
        <v/>
      </c>
      <c r="T178" s="39" t="n">
        <f aca="false">IF(T177&gt;$F$1," ",IF(ISBLANK(U$8),IF(ISBLANK(U$7),T177+T176-T175,T177+7+T175-T177),T177+7+T174-T177))</f>
        <v>0</v>
      </c>
      <c r="U178" s="40" t="n">
        <f aca="false">T178</f>
        <v>0</v>
      </c>
      <c r="V178" s="41" t="str">
        <f aca="false">IFERROR(IF(_xlfn.IFNA(LOOKUP(T178,T$13:T$60,$A$13:$A$60)="",ISERROR(LOOKUP(T178,T$13:T$60,$A$13:$A$60)="")),_xlfn.IFS(WEEKDAY(U178,2)=LOOKUP(U$5,$W$3:$W$14,$V$3:$V$14),V$5,WEEKDAY(U178,2)=LOOKUP(U$6,$W$3:$W$14,$V$3:$V$14),V$6,WEEKDAY(U178,2)=LOOKUP(U$7,$W$3:$W$14,$V$3:$V$14),V$7,WEEKDAY(U178,2)=LOOKUP(U$8,$W$3:$W$14,$V$3:$V$14),V$8),LOOKUP(T178,T$13:T$60,$A$13:$A$60)),"")</f>
        <v/>
      </c>
      <c r="W178" s="42" t="n">
        <f aca="false">IF(W177&gt;$F$1," ",IF(ISBLANK(X$8),IF(ISBLANK(X$7),W177+W176-W175,W177+7+W175-W177),W177+7+W174-W177))</f>
        <v>0</v>
      </c>
      <c r="X178" s="43" t="n">
        <f aca="false">W178</f>
        <v>0</v>
      </c>
      <c r="Y178" s="44" t="str">
        <f aca="false">IFERROR(IF(_xlfn.IFNA(LOOKUP(W178,W$13:W$60,$A$13:$A$60)="",ISERROR(LOOKUP(W178,W$13:W$60,$A$13:$A$60)="")),_xlfn.IFS(WEEKDAY(X178,2)=LOOKUP(X$5,$W$3:$W$14,$V$3:$V$14),Y$5,WEEKDAY(X178,2)=LOOKUP(X$6,$W$3:$W$14,$V$3:$V$14),Y$6,WEEKDAY(X178,2)=LOOKUP(X$7,$W$3:$W$14,$V$3:$V$14),Y$7,WEEKDAY(X178,2)=LOOKUP(X$8,$W$3:$W$14,$V$3:$V$14),Y$8),LOOKUP(W178,W$13:W$60,$A$13:$A$60)),"")</f>
        <v/>
      </c>
      <c r="Z178" s="39" t="n">
        <f aca="false">IF(Z177&gt;$F$1," ",IF(ISBLANK(AA$8),IF(ISBLANK(AA$7),Z177+Z176-Z175,Z177+7+Z175-Z177),Z177+7+Z174-Z177))</f>
        <v>0</v>
      </c>
      <c r="AA178" s="40" t="n">
        <f aca="false">Z178</f>
        <v>0</v>
      </c>
      <c r="AB178" s="41" t="str">
        <f aca="false">IFERROR(IF(_xlfn.IFNA(LOOKUP(Z178,Z$13:Z$60,$A$13:$A$60)="",ISERROR(LOOKUP(Z178,Z$13:Z$60,$A$13:$A$60)="")),_xlfn.IFS(WEEKDAY(AA178,2)=LOOKUP(AA$5,$W$3:$W$14,$V$3:$V$14),AB$5,WEEKDAY(AA178,2)=LOOKUP(AA$6,$W$3:$W$14,$V$3:$V$14),AB$6,WEEKDAY(AA178,2)=LOOKUP(AA$7,$W$3:$W$14,$V$3:$V$14),AB$7,WEEKDAY(AA178,2)=LOOKUP(AA$8,$W$3:$W$14,$V$3:$V$14),AB$8),LOOKUP(Z178,Z$13:Z$60,$A$13:$A$60)),"")</f>
        <v/>
      </c>
      <c r="AC178" s="42" t="n">
        <f aca="false">IF(AC177&gt;$F$1," ",IF(ISBLANK(AD$8),IF(ISBLANK(AD$7),AC177+AC176-AC175,AC177+7+AC175-AC177),AC177+7+AC174-AC177))</f>
        <v>0</v>
      </c>
      <c r="AD178" s="43" t="n">
        <f aca="false">AC178</f>
        <v>0</v>
      </c>
      <c r="AE178" s="44" t="str">
        <f aca="false">IFERROR(IF(_xlfn.IFNA(LOOKUP(AC178,AC$13:AC$60,$A$13:$A$60)="",ISERROR(LOOKUP(AC178,AC$13:AC$60,$A$13:$A$60)="")),_xlfn.IFS(WEEKDAY(AD178,2)=LOOKUP(AD$5,$W$3:$W$14,$V$3:$V$14),AE$5,WEEKDAY(AD178,2)=LOOKUP(AD$6,$W$3:$W$14,$V$3:$V$14),AE$6,WEEKDAY(AD178,2)=LOOKUP(AD$7,$W$3:$W$14,$V$3:$V$14),AE$7,WEEKDAY(AD178,2)=LOOKUP(AD$8,$W$3:$W$14,$V$3:$V$14),AE$8),LOOKUP(AC178,AC$13:AC$60,$A$13:$A$60)),"")</f>
        <v/>
      </c>
      <c r="AH178" s="45"/>
    </row>
    <row r="179" customFormat="false" ht="12.8" hidden="false" customHeight="false" outlineLevel="0" collapsed="false">
      <c r="B179" s="46"/>
      <c r="C179" s="47"/>
      <c r="D179" s="46"/>
      <c r="E179" s="48"/>
      <c r="F179" s="48"/>
      <c r="H179" s="46"/>
      <c r="I179" s="47"/>
      <c r="J179" s="46"/>
      <c r="K179" s="48"/>
      <c r="L179" s="48"/>
      <c r="AH179" s="45"/>
    </row>
    <row r="180" customFormat="false" ht="12.8" hidden="false" customHeight="false" outlineLevel="0" collapsed="false">
      <c r="B180" s="46"/>
      <c r="C180" s="47"/>
      <c r="D180" s="46"/>
      <c r="E180" s="48"/>
      <c r="F180" s="48"/>
      <c r="H180" s="46"/>
      <c r="I180" s="47"/>
      <c r="J180" s="46"/>
      <c r="K180" s="48"/>
      <c r="L180" s="48"/>
      <c r="AH180" s="45"/>
    </row>
    <row r="181" customFormat="false" ht="12.8" hidden="false" customHeight="false" outlineLevel="0" collapsed="false">
      <c r="B181" s="46"/>
      <c r="C181" s="47"/>
      <c r="D181" s="46"/>
      <c r="E181" s="48"/>
      <c r="F181" s="48"/>
      <c r="H181" s="46"/>
      <c r="I181" s="47"/>
      <c r="J181" s="46"/>
      <c r="K181" s="48"/>
      <c r="L181" s="48"/>
      <c r="AH181" s="45"/>
    </row>
    <row r="182" customFormat="false" ht="12.8" hidden="false" customHeight="false" outlineLevel="0" collapsed="false">
      <c r="B182" s="46"/>
      <c r="C182" s="47"/>
      <c r="D182" s="46"/>
      <c r="E182" s="48"/>
      <c r="F182" s="48"/>
      <c r="H182" s="46"/>
      <c r="I182" s="47"/>
      <c r="J182" s="46"/>
      <c r="K182" s="48"/>
      <c r="L182" s="48"/>
      <c r="AH182" s="45"/>
    </row>
  </sheetData>
  <mergeCells count="37">
    <mergeCell ref="A1:B1"/>
    <mergeCell ref="D2:Q2"/>
    <mergeCell ref="T2:AG2"/>
    <mergeCell ref="AH2:AL2"/>
    <mergeCell ref="D3:E3"/>
    <mergeCell ref="F3:G3"/>
    <mergeCell ref="H3:I3"/>
    <mergeCell ref="J3:K3"/>
    <mergeCell ref="L3:M3"/>
    <mergeCell ref="N3:O3"/>
    <mergeCell ref="P3:Q4"/>
    <mergeCell ref="R3:R4"/>
    <mergeCell ref="T3:U3"/>
    <mergeCell ref="V3:W3"/>
    <mergeCell ref="X3:Y3"/>
    <mergeCell ref="Z3:AA3"/>
    <mergeCell ref="AB3:AC3"/>
    <mergeCell ref="AD3:AE3"/>
    <mergeCell ref="AF3:AG4"/>
    <mergeCell ref="AH3:AH4"/>
    <mergeCell ref="AI3:AI4"/>
    <mergeCell ref="AJ3:AJ4"/>
    <mergeCell ref="AK3:AK4"/>
    <mergeCell ref="AL3:AL4"/>
    <mergeCell ref="D4:E4"/>
    <mergeCell ref="F4:G4"/>
    <mergeCell ref="H4:I4"/>
    <mergeCell ref="J4:K4"/>
    <mergeCell ref="L4:M4"/>
    <mergeCell ref="N4:O4"/>
    <mergeCell ref="T4:U4"/>
    <mergeCell ref="V4:W4"/>
    <mergeCell ref="X4:Y4"/>
    <mergeCell ref="Z4:AA4"/>
    <mergeCell ref="AB4:AC4"/>
    <mergeCell ref="AD4:AE4"/>
    <mergeCell ref="B36:C36"/>
  </mergeCells>
  <conditionalFormatting sqref="V5">
    <cfRule type="cellIs" priority="2" operator="lessThan" aboveAverage="0" equalAverage="0" bottom="0" percent="0" rank="0" text="" dxfId="0">
      <formula>V4</formula>
    </cfRule>
  </conditionalFormatting>
  <conditionalFormatting sqref="V4">
    <cfRule type="top10" priority="3" aboveAverage="0" equalAverage="0" bottom="1" percent="0" rank="A2:A26" text="" dxfId="0"/>
  </conditionalFormatting>
  <conditionalFormatting sqref="AF5:AF34 P5:P34">
    <cfRule type="cellIs" priority="4" operator="between" aboveAverage="0" equalAverage="0" bottom="0" percent="0" rank="0" text="" dxfId="0">
      <formula>1.35</formula>
      <formula>1.65</formula>
    </cfRule>
    <cfRule type="cellIs" priority="5" operator="between" aboveAverage="0" equalAverage="0" bottom="0" percent="0" rank="0" text="" dxfId="0">
      <formula>2.35</formula>
      <formula>2.65</formula>
    </cfRule>
    <cfRule type="cellIs" priority="6" operator="between" aboveAverage="0" equalAverage="0" bottom="0" percent="0" rank="0" text="" dxfId="0">
      <formula>3.35</formula>
      <formula>3.65</formula>
    </cfRule>
    <cfRule type="cellIs" priority="7" operator="between" aboveAverage="0" equalAverage="0" bottom="0" percent="0" rank="0" text="" dxfId="0">
      <formula>4.35</formula>
      <formula>4.65</formula>
    </cfRule>
    <cfRule type="cellIs" priority="8" operator="between" aboveAverage="0" equalAverage="0" bottom="0" percent="0" rank="0" text="" dxfId="0">
      <formula>5.35</formula>
      <formula>5.65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LibreOffice/6.2.1.2$Linux_X86_64 LibreOffice_project/fa33febaab1da9290dbe6ea4e22bb3a13e549cc4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2019-03-13T21:53:43Z</dcterms:modified>
  <cp:revision>4</cp:revision>
  <dc:subject/>
  <dc:title/>
</cp:coreProperties>
</file>