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perations"/>
    <sheet r:id="rId2" sheetId="2" name="Constants"/>
  </sheets>
  <calcPr fullCalcOnLoad="1"/>
</workbook>
</file>

<file path=xl/sharedStrings.xml><?xml version="1.0" encoding="utf-8"?>
<sst xmlns="http://schemas.openxmlformats.org/spreadsheetml/2006/main" count="100" uniqueCount="79">
  <si>
    <t>Global constants</t>
  </si>
  <si>
    <t>Faraday number</t>
  </si>
  <si>
    <t>Ah/mol</t>
  </si>
  <si>
    <t>Gas constant (gas volume per M)</t>
  </si>
  <si>
    <r>
      <t/>
    </r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</si>
  <si>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</si>
  <si>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</si>
  <si>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</si>
  <si>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</si>
  <si>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</si>
  <si>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</si>
  <si>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</si>
  <si>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</si>
  <si>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</si>
  <si>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</si>
  <si>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t/>
    </r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</si>
  <si>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</si>
  <si>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</si>
  <si>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t/>
    </r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</si>
  <si>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</si>
  <si>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</si>
  <si>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</si>
  <si>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</si>
  <si>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t/>
    </r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</si>
  <si>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</si>
  <si>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</si>
  <si>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t/>
    </r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</si>
  <si>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</si>
  <si>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</si>
  <si>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</si>
  <si>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</si>
  <si>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</si>
  <si>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</si>
  <si>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</si>
  <si>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</si>
  <si>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</si>
  <si>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</si>
  <si>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</si>
  <si>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</si>
  <si>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</si>
  <si>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</si>
  <si>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</si>
  <si>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</si>
  <si>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</si>
  <si>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</si>
  <si>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</si>
  <si>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</si>
  <si>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</si>
  <si>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</si>
  <si>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</si>
  <si>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</si>
  <si>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</si>
  <si>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</si>
  <si>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</si>
  <si>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</si>
  <si>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</si>
  <si>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</si>
  <si>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</si>
  <si>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</si>
  <si>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</si>
  <si>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</si>
  <si>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</si>
  <si>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</si>
  <si>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</si>
  <si>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</si>
  <si>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</si>
  <si>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</si>
  <si>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</si>
  <si>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</si>
  <si>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</si>
  <si>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</si>
  <si>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</si>
  <si>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</si>
  <si>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</si>
  <si>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</si>
  <si>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</si>
  <si>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O2 charge/discharge volume (@1bar)</t>
  </si>
  <si>
    <t>{Nominal Capacity}*[AirConsumption…..]</t>
  </si>
  <si>
    <t>O2 m3 / kWh (@1bar)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</si>
</sst>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%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164" applyNumberFormat="1" borderId="2" applyBorder="1" fontId="3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165" applyNumberFormat="1" borderId="2" applyBorder="1" fontId="3" applyFont="1" fillId="2" applyFill="1" applyAlignment="1">
      <alignment horizontal="righ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3" applyBorder="1" fontId="5" applyFont="1" fillId="3" applyFill="1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6" applyNumberFormat="1" borderId="3" applyBorder="1" fontId="5" applyFont="1" fillId="2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166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1" applyBorder="1" fontId="6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3"/>
  <sheetViews>
    <sheetView workbookViewId="0"/>
  </sheetViews>
  <sheetFormatPr defaultRowHeight="15" x14ac:dyDescent="0.25"/>
  <cols>
    <col min="1" max="1" style="17" width="19.290714285714284" customWidth="1" bestFit="1"/>
    <col min="2" max="2" style="18" width="56.71928571428572" customWidth="1" bestFit="1"/>
    <col min="3" max="3" style="19" width="72.005" customWidth="1" bestFit="1"/>
    <col min="4" max="4" style="25" width="21.005" customWidth="1" bestFit="1"/>
    <col min="5" max="5" style="17" width="12.576428571428572" customWidth="1" bestFit="1"/>
    <col min="6" max="6" style="17" width="12.576428571428572" customWidth="1" bestFit="1"/>
    <col min="7" max="7" style="17" width="12.576428571428572" customWidth="1" bestFit="1"/>
  </cols>
  <sheetData>
    <row x14ac:dyDescent="0.25" r="1" customHeight="1" ht="18">
      <c r="A1" s="1" t="s">
        <v>36</v>
      </c>
      <c r="B1" s="2"/>
      <c r="C1" s="3"/>
      <c r="D1" s="2"/>
      <c r="E1" s="8"/>
      <c r="F1" s="8"/>
      <c r="G1" s="8"/>
    </row>
    <row x14ac:dyDescent="0.25" r="2" customHeight="1" ht="18.75">
      <c r="A2" s="4"/>
      <c r="B2" s="4" t="s">
        <v>37</v>
      </c>
      <c r="C2" s="5" t="s">
        <v>38</v>
      </c>
      <c r="D2" s="4" t="s">
        <v>39</v>
      </c>
      <c r="E2" s="8"/>
      <c r="F2" s="8"/>
      <c r="G2" s="8"/>
    </row>
    <row x14ac:dyDescent="0.25" r="3" customHeight="1" ht="18.75">
      <c r="A3" s="4"/>
      <c r="B3" s="4" t="s">
        <v>40</v>
      </c>
      <c r="C3" s="5" t="s">
        <v>41</v>
      </c>
      <c r="D3" s="4" t="s">
        <v>4</v>
      </c>
      <c r="E3" s="4" t="s">
        <v>42</v>
      </c>
      <c r="F3" s="8"/>
      <c r="G3" s="8"/>
    </row>
    <row x14ac:dyDescent="0.25" r="4" customHeight="1" ht="18.75">
      <c r="A4" s="4"/>
      <c r="B4" s="4" t="s">
        <v>43</v>
      </c>
      <c r="C4" s="5" t="s">
        <v>44</v>
      </c>
      <c r="D4" s="4" t="s">
        <v>45</v>
      </c>
      <c r="E4" s="8"/>
      <c r="F4" s="8"/>
      <c r="G4" s="8"/>
    </row>
    <row x14ac:dyDescent="0.25" r="5" customHeight="1" ht="18.75">
      <c r="A5" s="4"/>
      <c r="B5" s="20" t="s">
        <v>46</v>
      </c>
      <c r="C5" s="5" t="s">
        <v>47</v>
      </c>
      <c r="D5" s="4" t="s">
        <v>48</v>
      </c>
      <c r="E5" s="8"/>
      <c r="F5" s="8"/>
      <c r="G5" s="8"/>
    </row>
    <row x14ac:dyDescent="0.25" r="6" customHeight="1" ht="18">
      <c r="A6" s="8"/>
      <c r="B6" s="15"/>
      <c r="C6" s="12"/>
      <c r="D6" s="21"/>
      <c r="E6" s="8"/>
      <c r="F6" s="8"/>
      <c r="G6" s="8"/>
    </row>
    <row x14ac:dyDescent="0.25" r="7" customHeight="1" ht="18">
      <c r="A7" s="1" t="s">
        <v>49</v>
      </c>
      <c r="B7" s="2"/>
      <c r="C7" s="3"/>
      <c r="D7" s="2"/>
      <c r="E7" s="8"/>
      <c r="F7" s="8"/>
      <c r="G7" s="8"/>
    </row>
    <row x14ac:dyDescent="0.25" r="8" customHeight="1" ht="18.75">
      <c r="A8" s="4"/>
      <c r="B8" s="4" t="s">
        <v>50</v>
      </c>
      <c r="C8" s="5" t="s">
        <v>51</v>
      </c>
      <c r="D8" s="4" t="s">
        <v>52</v>
      </c>
      <c r="E8" s="4" t="s">
        <v>42</v>
      </c>
      <c r="F8" s="8"/>
      <c r="G8" s="8"/>
    </row>
    <row x14ac:dyDescent="0.25" r="9" customHeight="1" ht="18.75">
      <c r="A9" s="4"/>
      <c r="B9" s="4" t="s">
        <v>37</v>
      </c>
      <c r="C9" s="5" t="s">
        <v>53</v>
      </c>
      <c r="D9" s="4" t="s">
        <v>52</v>
      </c>
      <c r="E9" s="8"/>
      <c r="F9" s="8"/>
      <c r="G9" s="22"/>
    </row>
    <row x14ac:dyDescent="0.25" r="10" customHeight="1" ht="18.75">
      <c r="A10" s="4"/>
      <c r="B10" s="4" t="s">
        <v>40</v>
      </c>
      <c r="C10" s="12" t="s">
        <v>54</v>
      </c>
      <c r="D10" s="4" t="s">
        <v>55</v>
      </c>
      <c r="E10" s="8"/>
      <c r="F10" s="8"/>
      <c r="G10" s="8"/>
    </row>
    <row x14ac:dyDescent="0.25" r="11" customHeight="1" ht="18.75">
      <c r="A11" s="4"/>
      <c r="B11" s="4" t="s">
        <v>43</v>
      </c>
      <c r="C11" s="12" t="s">
        <v>56</v>
      </c>
      <c r="D11" s="4" t="s">
        <v>45</v>
      </c>
      <c r="E11" s="8"/>
      <c r="F11" s="8"/>
      <c r="G11" s="8"/>
    </row>
    <row x14ac:dyDescent="0.25" r="12" customHeight="1" ht="18.75">
      <c r="A12" s="4"/>
      <c r="B12" s="4" t="s">
        <v>57</v>
      </c>
      <c r="C12" s="12" t="s">
        <v>58</v>
      </c>
      <c r="D12" s="4" t="s">
        <v>59</v>
      </c>
      <c r="E12" s="8"/>
      <c r="F12" s="8"/>
      <c r="G12" s="8"/>
    </row>
    <row x14ac:dyDescent="0.25" r="13" customHeight="1" ht="18">
      <c r="A13" s="8"/>
      <c r="B13" s="23" t="s">
        <v>60</v>
      </c>
      <c r="C13" s="12" t="s">
        <v>61</v>
      </c>
      <c r="D13" s="4" t="s">
        <v>62</v>
      </c>
      <c r="E13" s="8"/>
      <c r="F13" s="8"/>
      <c r="G13" s="8"/>
    </row>
    <row x14ac:dyDescent="0.25" r="14" customHeight="1" ht="18">
      <c r="A14" s="8"/>
      <c r="B14" s="23" t="s">
        <v>63</v>
      </c>
      <c r="C14" s="12" t="s">
        <v>64</v>
      </c>
      <c r="D14" s="4" t="s">
        <v>65</v>
      </c>
      <c r="E14" s="8"/>
      <c r="F14" s="8"/>
      <c r="G14" s="8"/>
    </row>
    <row x14ac:dyDescent="0.25" r="15" customHeight="1" ht="18">
      <c r="A15" s="8"/>
      <c r="B15" s="20" t="s">
        <v>46</v>
      </c>
      <c r="C15" s="12" t="s">
        <v>66</v>
      </c>
      <c r="D15" s="4" t="s">
        <v>48</v>
      </c>
      <c r="E15" s="8"/>
      <c r="F15" s="8"/>
      <c r="G15" s="8"/>
    </row>
    <row x14ac:dyDescent="0.25" r="16" customHeight="1" ht="18">
      <c r="A16" s="8"/>
      <c r="B16" s="20" t="s">
        <v>67</v>
      </c>
      <c r="C16" s="12" t="s">
        <v>68</v>
      </c>
      <c r="D16" s="4"/>
      <c r="E16" s="8"/>
      <c r="F16" s="8"/>
      <c r="G16" s="8"/>
    </row>
    <row x14ac:dyDescent="0.25" r="17" customHeight="1" ht="18">
      <c r="A17" s="8"/>
      <c r="B17" s="20" t="s">
        <v>69</v>
      </c>
      <c r="C17" s="12" t="s">
        <v>70</v>
      </c>
      <c r="D17" s="4"/>
      <c r="E17" s="8"/>
      <c r="F17" s="8"/>
      <c r="G17" s="8"/>
    </row>
    <row x14ac:dyDescent="0.25" r="18" customHeight="1" ht="18">
      <c r="A18" s="8"/>
      <c r="B18" s="20"/>
      <c r="C18" s="24"/>
      <c r="D18" s="4"/>
      <c r="E18" s="8"/>
      <c r="F18" s="8"/>
      <c r="G18" s="8"/>
    </row>
    <row x14ac:dyDescent="0.25" r="19" customHeight="1" ht="18">
      <c r="A19" s="1"/>
      <c r="B19" s="2"/>
      <c r="C19" s="3"/>
      <c r="D19" s="2"/>
      <c r="E19" s="8"/>
      <c r="F19" s="8"/>
      <c r="G19" s="8"/>
    </row>
    <row x14ac:dyDescent="0.25" r="20" customHeight="1" ht="18.75">
      <c r="A20" s="1" t="s">
        <v>71</v>
      </c>
      <c r="B20" s="4"/>
      <c r="C20" s="24"/>
      <c r="D20" s="4"/>
      <c r="E20" s="8"/>
      <c r="F20" s="8"/>
      <c r="G20" s="8"/>
    </row>
    <row x14ac:dyDescent="0.25" r="21" customHeight="1" ht="18">
      <c r="A21" s="4"/>
      <c r="B21" s="4" t="s">
        <v>43</v>
      </c>
      <c r="C21" s="12" t="s">
        <v>72</v>
      </c>
      <c r="D21" s="4" t="s">
        <v>73</v>
      </c>
      <c r="E21" s="8"/>
      <c r="F21" s="8"/>
      <c r="G21" s="8"/>
    </row>
    <row x14ac:dyDescent="0.25" r="22" customHeight="1" ht="18">
      <c r="A22" s="8"/>
      <c r="B22" s="4" t="s">
        <v>37</v>
      </c>
      <c r="C22" s="12" t="s">
        <v>74</v>
      </c>
      <c r="D22" s="23" t="s">
        <v>39</v>
      </c>
      <c r="E22" s="8"/>
      <c r="F22" s="8"/>
      <c r="G22" s="8"/>
    </row>
    <row x14ac:dyDescent="0.25" r="23" customHeight="1" ht="18">
      <c r="A23" s="1"/>
      <c r="B23" s="4" t="s">
        <v>40</v>
      </c>
      <c r="C23" s="12" t="s">
        <v>75</v>
      </c>
      <c r="D23" s="23" t="s">
        <v>55</v>
      </c>
      <c r="E23" s="8"/>
      <c r="F23" s="8"/>
      <c r="G23" s="8"/>
    </row>
    <row x14ac:dyDescent="0.25" r="24" customHeight="1" ht="18">
      <c r="A24" s="4"/>
      <c r="B24" s="20" t="s">
        <v>76</v>
      </c>
      <c r="C24" s="12" t="s">
        <v>77</v>
      </c>
      <c r="D24" s="23" t="s">
        <v>78</v>
      </c>
      <c r="E24" s="8"/>
      <c r="F24" s="8"/>
      <c r="G24" s="8"/>
    </row>
    <row x14ac:dyDescent="0.25" r="25" customHeight="1" ht="18">
      <c r="A25" s="4"/>
      <c r="B25" s="4"/>
      <c r="C25" s="12"/>
      <c r="D25" s="4"/>
      <c r="E25" s="8"/>
      <c r="F25" s="8"/>
      <c r="G25" s="8"/>
    </row>
    <row x14ac:dyDescent="0.25" r="26" customHeight="1" ht="18">
      <c r="A26" s="4"/>
      <c r="B26" s="4"/>
      <c r="C26" s="24"/>
      <c r="D26" s="4"/>
      <c r="E26" s="8"/>
      <c r="F26" s="8"/>
      <c r="G26" s="8"/>
    </row>
    <row x14ac:dyDescent="0.25" r="27" customHeight="1" ht="18">
      <c r="A27" s="4"/>
      <c r="B27" s="4"/>
      <c r="C27" s="12"/>
      <c r="D27" s="4"/>
      <c r="E27" s="8"/>
      <c r="F27" s="8"/>
      <c r="G27" s="8"/>
    </row>
    <row x14ac:dyDescent="0.25" r="28" customHeight="1" ht="18">
      <c r="A28" s="4"/>
      <c r="B28" s="4"/>
      <c r="C28" s="24"/>
      <c r="D28" s="4"/>
      <c r="E28" s="8"/>
      <c r="F28" s="8"/>
      <c r="G28" s="8"/>
    </row>
    <row x14ac:dyDescent="0.25" r="29" customHeight="1" ht="18">
      <c r="A29" s="4"/>
      <c r="B29" s="4"/>
      <c r="C29" s="24"/>
      <c r="D29" s="4"/>
      <c r="E29" s="8"/>
      <c r="F29" s="8"/>
      <c r="G29" s="8"/>
    </row>
    <row x14ac:dyDescent="0.25" r="30" customHeight="1" ht="18">
      <c r="A30" s="8"/>
      <c r="B30" s="15"/>
      <c r="C30" s="24"/>
      <c r="D30" s="21"/>
      <c r="E30" s="8"/>
      <c r="F30" s="8"/>
      <c r="G30" s="8"/>
    </row>
    <row x14ac:dyDescent="0.25" r="31" customHeight="1" ht="18">
      <c r="A31" s="8"/>
      <c r="B31" s="4"/>
      <c r="C31" s="14"/>
      <c r="D31" s="4"/>
      <c r="E31" s="8"/>
      <c r="F31" s="8"/>
      <c r="G31" s="8"/>
    </row>
    <row x14ac:dyDescent="0.25" r="32" customHeight="1" ht="18">
      <c r="A32" s="8"/>
      <c r="B32" s="15"/>
      <c r="C32" s="16"/>
      <c r="D32" s="4"/>
      <c r="E32" s="8"/>
      <c r="F32" s="8"/>
      <c r="G32" s="8"/>
    </row>
    <row x14ac:dyDescent="0.25" r="33" customHeight="1" ht="18">
      <c r="A33" s="8"/>
      <c r="B33" s="15"/>
      <c r="C33" s="14"/>
      <c r="D33" s="4"/>
      <c r="E33" s="8"/>
      <c r="F33" s="8"/>
      <c r="G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8"/>
  <sheetViews>
    <sheetView workbookViewId="0" tabSelected="1"/>
  </sheetViews>
  <sheetFormatPr defaultRowHeight="15" x14ac:dyDescent="0.25"/>
  <cols>
    <col min="1" max="1" style="17" width="12.43357142857143" customWidth="1" bestFit="1"/>
    <col min="2" max="2" style="18" width="12.43357142857143" customWidth="1" bestFit="1"/>
    <col min="3" max="3" style="19" width="12.43357142857143" customWidth="1" bestFit="1"/>
    <col min="4" max="4" style="17" width="12.43357142857143" customWidth="1" bestFit="1"/>
  </cols>
  <sheetData>
    <row x14ac:dyDescent="0.25" r="1" customHeight="1" ht="18">
      <c r="A1" s="1" t="s">
        <v>0</v>
      </c>
      <c r="B1" s="2"/>
      <c r="C1" s="3"/>
      <c r="D1" s="2"/>
    </row>
    <row x14ac:dyDescent="0.25" r="2" customHeight="1" ht="18.75">
      <c r="A2" s="4"/>
      <c r="B2" s="4" t="s">
        <v>1</v>
      </c>
      <c r="C2" s="5">
        <v>26.8</v>
      </c>
      <c r="D2" s="4" t="s">
        <v>2</v>
      </c>
    </row>
    <row x14ac:dyDescent="0.25" r="3" customHeight="1" ht="18.75">
      <c r="A3" s="4"/>
      <c r="B3" s="4" t="s">
        <v>3</v>
      </c>
      <c r="C3" s="6">
        <v>22400</v>
      </c>
      <c r="D3" s="4" t="s">
        <v>4</v>
      </c>
    </row>
    <row x14ac:dyDescent="0.25" r="4" customHeight="1" ht="18.75">
      <c r="A4" s="4"/>
      <c r="B4" s="4" t="s">
        <v>5</v>
      </c>
      <c r="C4" s="7">
        <v>0.2</v>
      </c>
      <c r="D4" s="4"/>
    </row>
    <row x14ac:dyDescent="0.25" r="5" customHeight="1" ht="18.75">
      <c r="A5" s="4"/>
      <c r="B5" s="4" t="s">
        <v>6</v>
      </c>
      <c r="C5" s="5">
        <v>4</v>
      </c>
      <c r="D5" s="4" t="s">
        <v>7</v>
      </c>
    </row>
    <row x14ac:dyDescent="0.25" r="6" customHeight="1" ht="17.25">
      <c r="A6" s="8"/>
      <c r="B6" s="9"/>
      <c r="C6" s="10"/>
      <c r="D6" s="8"/>
    </row>
    <row x14ac:dyDescent="0.25" r="7" customHeight="1" ht="18">
      <c r="A7" s="1" t="s">
        <v>8</v>
      </c>
      <c r="B7" s="2"/>
      <c r="C7" s="3"/>
      <c r="D7" s="2"/>
    </row>
    <row x14ac:dyDescent="0.25" r="8" customHeight="1" ht="18.75">
      <c r="A8" s="4"/>
      <c r="B8" s="4" t="s">
        <v>9</v>
      </c>
      <c r="C8" s="5">
        <v>9.1</v>
      </c>
      <c r="D8" s="4" t="s">
        <v>10</v>
      </c>
    </row>
    <row x14ac:dyDescent="0.25" r="9" customHeight="1" ht="18.75">
      <c r="A9" s="4"/>
      <c r="B9" s="4" t="s">
        <v>11</v>
      </c>
      <c r="C9" s="5">
        <v>16.3</v>
      </c>
      <c r="D9" s="4" t="s">
        <v>10</v>
      </c>
    </row>
    <row x14ac:dyDescent="0.25" r="10" customHeight="1" ht="19.5">
      <c r="A10" s="4"/>
      <c r="B10" s="4" t="s">
        <v>12</v>
      </c>
      <c r="C10" s="11">
        <v>0.3</v>
      </c>
      <c r="D10" s="4" t="s">
        <v>10</v>
      </c>
    </row>
    <row x14ac:dyDescent="0.25" r="11" customHeight="1" ht="18.75">
      <c r="A11" s="4"/>
      <c r="B11" s="4" t="s">
        <v>13</v>
      </c>
      <c r="C11" s="12">
        <f>C10*C9*C8</f>
      </c>
      <c r="D11" s="4" t="s">
        <v>4</v>
      </c>
    </row>
    <row x14ac:dyDescent="0.25" r="12" customHeight="1" ht="18.75">
      <c r="A12" s="4"/>
      <c r="B12" s="4" t="s">
        <v>14</v>
      </c>
      <c r="C12" s="12">
        <f>C8*C9*2</f>
      </c>
      <c r="D12" s="4" t="s">
        <v>15</v>
      </c>
    </row>
    <row x14ac:dyDescent="0.25" r="13" customHeight="1" ht="17.25">
      <c r="A13" s="8"/>
      <c r="B13" s="9"/>
      <c r="C13" s="10"/>
      <c r="D13" s="8"/>
    </row>
    <row x14ac:dyDescent="0.25" r="14" customHeight="1" ht="18">
      <c r="A14" s="1" t="s">
        <v>16</v>
      </c>
      <c r="B14" s="2"/>
      <c r="C14" s="3"/>
      <c r="D14" s="2"/>
    </row>
    <row x14ac:dyDescent="0.25" r="15" customHeight="1" ht="19.5">
      <c r="A15" s="4"/>
      <c r="B15" s="4" t="s">
        <v>17</v>
      </c>
      <c r="C15" s="11">
        <v>30</v>
      </c>
      <c r="D15" s="4" t="s">
        <v>18</v>
      </c>
    </row>
    <row x14ac:dyDescent="0.25" r="16" customHeight="1" ht="18.75">
      <c r="A16" s="4"/>
      <c r="B16" s="4" t="s">
        <v>19</v>
      </c>
      <c r="C16" s="12">
        <f>C15*C12/1000</f>
      </c>
      <c r="D16" s="4" t="s">
        <v>20</v>
      </c>
    </row>
    <row x14ac:dyDescent="0.25" r="17" customHeight="1" ht="17.25">
      <c r="A17" s="8"/>
      <c r="B17" s="9"/>
      <c r="C17" s="10"/>
      <c r="D17" s="8"/>
    </row>
    <row x14ac:dyDescent="0.25" r="18" customHeight="1" ht="18">
      <c r="A18" s="1" t="s">
        <v>21</v>
      </c>
      <c r="B18" s="2"/>
      <c r="C18" s="3"/>
      <c r="D18" s="2"/>
    </row>
    <row x14ac:dyDescent="0.25" r="19" customHeight="1" ht="18.75">
      <c r="A19" s="4"/>
      <c r="B19" s="4" t="s">
        <v>22</v>
      </c>
      <c r="C19" s="12">
        <f>C3/(C5*C2)</f>
      </c>
      <c r="D19" s="4" t="s">
        <v>23</v>
      </c>
    </row>
    <row x14ac:dyDescent="0.25" r="20" customHeight="1" ht="18.75">
      <c r="A20" s="4"/>
      <c r="B20" s="4" t="s">
        <v>24</v>
      </c>
      <c r="C20" s="12">
        <f>C19/C4</f>
      </c>
      <c r="D20" s="4" t="s">
        <v>23</v>
      </c>
    </row>
    <row x14ac:dyDescent="0.25" r="21" customHeight="1" ht="18.75">
      <c r="A21" s="4"/>
      <c r="B21" s="4" t="s">
        <v>25</v>
      </c>
      <c r="C21" s="12">
        <f>C20*C16</f>
      </c>
      <c r="D21" s="4" t="s">
        <v>26</v>
      </c>
    </row>
    <row x14ac:dyDescent="0.25" r="22" customHeight="1" ht="17.25">
      <c r="A22" s="4"/>
      <c r="B22" s="4" t="s">
        <v>27</v>
      </c>
      <c r="C22" s="12">
        <f>C21/C11</f>
      </c>
      <c r="D22" s="4" t="s">
        <v>28</v>
      </c>
    </row>
    <row x14ac:dyDescent="0.25" r="23" customHeight="1" ht="17.25">
      <c r="A23" s="4"/>
      <c r="B23" s="4" t="s">
        <v>29</v>
      </c>
      <c r="C23" s="12">
        <f>C22*C8</f>
      </c>
      <c r="D23" s="4" t="s">
        <v>30</v>
      </c>
    </row>
    <row x14ac:dyDescent="0.25" r="24" customHeight="1" ht="17.25">
      <c r="A24" s="4"/>
      <c r="B24" s="4" t="s">
        <v>31</v>
      </c>
      <c r="C24" s="13">
        <f>C23/100000</f>
      </c>
      <c r="D24" s="4" t="s">
        <v>32</v>
      </c>
    </row>
    <row x14ac:dyDescent="0.25" r="25" customHeight="1" ht="17.25">
      <c r="A25" s="8"/>
      <c r="B25" s="9"/>
      <c r="C25" s="10"/>
      <c r="D25" s="8"/>
    </row>
    <row x14ac:dyDescent="0.25" r="26" customHeight="1" ht="17.25">
      <c r="A26" s="8"/>
      <c r="B26" s="4" t="s">
        <v>33</v>
      </c>
      <c r="C26" s="14">
        <f>C21/(C9*C10)</f>
      </c>
      <c r="D26" s="4" t="s">
        <v>30</v>
      </c>
    </row>
    <row x14ac:dyDescent="0.25" r="27" customHeight="1" ht="17.25">
      <c r="A27" s="8"/>
      <c r="B27" s="15" t="s">
        <v>34</v>
      </c>
      <c r="C27" s="16">
        <f>C26/100000</f>
      </c>
      <c r="D27" s="4" t="s">
        <v>32</v>
      </c>
    </row>
    <row x14ac:dyDescent="0.25" r="28" customHeight="1" ht="17.25">
      <c r="A28" s="8"/>
      <c r="B28" s="15" t="s">
        <v>34</v>
      </c>
      <c r="C28" s="14">
        <f>C26/3600</f>
      </c>
      <c r="D28" s="4" t="s">
        <v>35</v>
      </c>
    </row>
    <row x14ac:dyDescent="0.25" r="29" customHeight="1" ht="17.25">
      <c r="A29" s="8"/>
      <c r="B29" s="9"/>
      <c r="C29" s="10"/>
      <c r="D29" s="8"/>
    </row>
    <row x14ac:dyDescent="0.25" r="30" customHeight="1" ht="17.25">
      <c r="A30" s="8"/>
      <c r="B30" s="9"/>
      <c r="C30" s="10"/>
      <c r="D30" s="8"/>
    </row>
    <row x14ac:dyDescent="0.25" r="31" customHeight="1" ht="17.25">
      <c r="A31" s="8"/>
      <c r="B31" s="9"/>
      <c r="C31" s="10"/>
      <c r="D31" s="8"/>
    </row>
    <row x14ac:dyDescent="0.25" r="32" customHeight="1" ht="17.25">
      <c r="A32" s="8"/>
      <c r="B32" s="9"/>
      <c r="C32" s="10"/>
      <c r="D32" s="8"/>
    </row>
    <row x14ac:dyDescent="0.25" r="33" customHeight="1" ht="17.25">
      <c r="A33" s="8"/>
      <c r="B33" s="9"/>
      <c r="C33" s="10"/>
      <c r="D33" s="8"/>
    </row>
    <row x14ac:dyDescent="0.25" r="34" customHeight="1" ht="17.25">
      <c r="A34" s="8"/>
      <c r="B34" s="9"/>
      <c r="C34" s="10"/>
      <c r="D34" s="8"/>
    </row>
    <row x14ac:dyDescent="0.25" r="35" customHeight="1" ht="17.25">
      <c r="A35" s="8"/>
      <c r="B35" s="9"/>
      <c r="C35" s="10"/>
      <c r="D35" s="8"/>
    </row>
    <row x14ac:dyDescent="0.25" r="36" customHeight="1" ht="17.25">
      <c r="A36" s="8"/>
      <c r="B36" s="9"/>
      <c r="C36" s="10"/>
      <c r="D36" s="8"/>
    </row>
    <row x14ac:dyDescent="0.25" r="37" customHeight="1" ht="17.25">
      <c r="A37" s="8"/>
      <c r="B37" s="9"/>
      <c r="C37" s="10"/>
      <c r="D37" s="8"/>
    </row>
    <row x14ac:dyDescent="0.25" r="38" customHeight="1" ht="17.25">
      <c r="A38" s="8"/>
      <c r="B38" s="9"/>
      <c r="C38" s="10"/>
      <c r="D38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2022-09-13T15:55:02.276Z</dcterms:created>
  <dcterms:modified xsi:type="dcterms:W3CDTF">2022-09-13T15:55:02.276Z</dcterms:modified>
</cp:coreProperties>
</file>