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Forecasting\Skripsi Didik AM\"/>
    </mc:Choice>
  </mc:AlternateContent>
  <xr:revisionPtr revIDLastSave="0" documentId="13_ncr:1_{92B1B8D2-D86F-4F9E-AD62-E3931852BF07}" xr6:coauthVersionLast="45" xr6:coauthVersionMax="45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kemiskinan_2" sheetId="1" r:id="rId1"/>
    <sheet name="kemiskinan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2" l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17" i="1"/>
  <c r="D18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H11" i="1" l="1"/>
  <c r="G11" i="1"/>
  <c r="H6" i="2"/>
  <c r="G6" i="2"/>
  <c r="H14" i="2"/>
  <c r="G14" i="2"/>
  <c r="H12" i="1"/>
  <c r="G12" i="1"/>
  <c r="H7" i="2"/>
  <c r="G7" i="2"/>
  <c r="H15" i="2"/>
  <c r="G15" i="2"/>
  <c r="H13" i="1"/>
  <c r="G13" i="1"/>
  <c r="H8" i="2"/>
  <c r="G8" i="2"/>
  <c r="H16" i="2"/>
  <c r="G16" i="2"/>
  <c r="H7" i="1"/>
  <c r="G7" i="1"/>
  <c r="H15" i="1"/>
  <c r="G15" i="1"/>
  <c r="H10" i="2"/>
  <c r="G10" i="2"/>
  <c r="H8" i="1"/>
  <c r="G8" i="1"/>
  <c r="H16" i="1"/>
  <c r="G16" i="1"/>
  <c r="H11" i="2"/>
  <c r="G11" i="2"/>
  <c r="H5" i="1"/>
  <c r="G5" i="1"/>
  <c r="H9" i="1"/>
  <c r="G9" i="1"/>
  <c r="H12" i="2"/>
  <c r="G12" i="2"/>
  <c r="H6" i="1"/>
  <c r="G6" i="1"/>
  <c r="H10" i="1"/>
  <c r="G10" i="1"/>
  <c r="H14" i="1"/>
  <c r="G14" i="1"/>
  <c r="H5" i="2"/>
  <c r="G5" i="2"/>
  <c r="H9" i="2"/>
  <c r="G9" i="2"/>
  <c r="H13" i="2"/>
  <c r="G13" i="2"/>
  <c r="D17" i="1"/>
  <c r="E19" i="1" l="1"/>
  <c r="D20" i="1" s="1"/>
  <c r="E18" i="1"/>
  <c r="F17" i="1"/>
  <c r="F19" i="2"/>
  <c r="F20" i="2"/>
  <c r="F21" i="2" s="1"/>
  <c r="F22" i="2"/>
  <c r="D19" i="1" l="1"/>
  <c r="F18" i="1"/>
  <c r="G17" i="1"/>
  <c r="H17" i="1"/>
  <c r="G18" i="1" l="1"/>
  <c r="H18" i="1"/>
  <c r="F19" i="1"/>
  <c r="E21" i="1"/>
  <c r="D22" i="1" s="1"/>
  <c r="E20" i="1"/>
  <c r="H19" i="1" l="1"/>
  <c r="G19" i="1"/>
  <c r="D21" i="1"/>
  <c r="F20" i="1"/>
  <c r="H20" i="1" l="1"/>
  <c r="G20" i="1"/>
  <c r="F21" i="1"/>
  <c r="E23" i="1"/>
  <c r="D24" i="1" s="1"/>
  <c r="E22" i="1"/>
  <c r="G21" i="1" l="1"/>
  <c r="H21" i="1"/>
  <c r="D23" i="1"/>
  <c r="F22" i="1"/>
  <c r="F23" i="1" l="1"/>
  <c r="E25" i="1"/>
  <c r="D26" i="1" s="1"/>
  <c r="E24" i="1"/>
  <c r="G22" i="1"/>
  <c r="H22" i="1"/>
  <c r="D25" i="1" l="1"/>
  <c r="F24" i="1"/>
  <c r="H23" i="1"/>
  <c r="G23" i="1"/>
  <c r="H24" i="1" l="1"/>
  <c r="G24" i="1"/>
  <c r="F25" i="1"/>
  <c r="E27" i="1"/>
  <c r="E26" i="1"/>
  <c r="G25" i="1" l="1"/>
  <c r="H25" i="1"/>
  <c r="D27" i="1"/>
  <c r="F27" i="1" s="1"/>
  <c r="F26" i="1"/>
  <c r="G26" i="1" l="1"/>
  <c r="H26" i="1"/>
  <c r="H27" i="1"/>
  <c r="F33" i="1" s="1"/>
  <c r="G27" i="1"/>
  <c r="F30" i="1" l="1"/>
  <c r="F31" i="1"/>
  <c r="F32" i="1" s="1"/>
</calcChain>
</file>

<file path=xl/sharedStrings.xml><?xml version="1.0" encoding="utf-8"?>
<sst xmlns="http://schemas.openxmlformats.org/spreadsheetml/2006/main" count="76" uniqueCount="27">
  <si>
    <t>No</t>
  </si>
  <si>
    <t>Tahun</t>
  </si>
  <si>
    <t>Bulan</t>
  </si>
  <si>
    <t>Jumlah</t>
  </si>
  <si>
    <t>MA(3)</t>
  </si>
  <si>
    <t>e</t>
  </si>
  <si>
    <t>e^2</t>
  </si>
  <si>
    <t>APE</t>
  </si>
  <si>
    <t>SUM(E5:E20)</t>
  </si>
  <si>
    <t>SSE</t>
  </si>
  <si>
    <t>AVERAGE(E5:E20)</t>
  </si>
  <si>
    <t>MSE</t>
  </si>
  <si>
    <t>RMSE</t>
  </si>
  <si>
    <t>AVERAGE(F5:F20)</t>
  </si>
  <si>
    <t>MAPE</t>
  </si>
  <si>
    <t>Keterangan:</t>
  </si>
  <si>
    <t>: Moving Average (tiga periode)</t>
  </si>
  <si>
    <t>: Jumlah Errror</t>
  </si>
  <si>
    <t>: Error Kuadrat</t>
  </si>
  <si>
    <t>: Root Mean Squared Error</t>
  </si>
  <si>
    <t>: Absolute Percentage Error</t>
  </si>
  <si>
    <t>: Mean Absolute Percentage Error</t>
  </si>
  <si>
    <t>Maret</t>
  </si>
  <si>
    <t>September</t>
  </si>
  <si>
    <t>https://medium.com/@wahyudhizainal/single-moving-average-with-excel-b9c1c47a84a4</t>
  </si>
  <si>
    <t>: Sum Of Squared Error</t>
  </si>
  <si>
    <t>: 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</si>
</sst>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7"/>
      <color rgb="FF000000"/>
      <name val="Times New Roman"/>
      <family val="1"/>
      <charset val="1"/>
    </font>
    <font>
      <sz val="7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Border="0" applyProtection="0"/>
    <xf numFmtId="0" fontId="5" fillId="0" borderId="0" applyBorder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10" fontId="2" fillId="0" borderId="1" xfId="1" applyNumberFormat="1" applyFont="1" applyBorder="1" applyAlignment="1" applyProtection="1">
      <alignment horizontal="center"/>
    </xf>
    <xf numFmtId="0" fontId="0" fillId="0" borderId="2" xfId="0" applyBorder="1"/>
    <xf numFmtId="10" fontId="0" fillId="0" borderId="2" xfId="1" applyNumberFormat="1" applyFont="1" applyBorder="1" applyAlignment="1" applyProtection="1"/>
    <xf numFmtId="0" fontId="0" fillId="0" borderId="0" xfId="0" applyBorder="1"/>
    <xf numFmtId="10" fontId="0" fillId="0" borderId="0" xfId="1" applyNumberFormat="1" applyFont="1" applyBorder="1" applyAlignment="1" applyProtection="1"/>
    <xf numFmtId="0" fontId="3" fillId="0" borderId="0" xfId="0" applyFont="1" applyAlignment="1">
      <alignment horizontal="left" vertical="center"/>
    </xf>
    <xf numFmtId="2" fontId="0" fillId="0" borderId="0" xfId="0" applyNumberFormat="1"/>
    <xf numFmtId="10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0" fontId="0" fillId="0" borderId="1" xfId="1" applyNumberFormat="1" applyFont="1" applyBorder="1" applyAlignment="1" applyProtection="1"/>
    <xf numFmtId="0" fontId="5" fillId="0" borderId="0" xfId="2" applyFont="1" applyBorder="1" applyAlignment="1" applyProtection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um.com/@wahyudhizainal/single-moving-average-with-excel-b9c1c47a84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="130" zoomScaleNormal="130" workbookViewId="0">
      <selection activeCell="D35" sqref="D35"/>
    </sheetView>
  </sheetViews>
  <sheetFormatPr defaultColWidth="8.5546875" defaultRowHeight="14.4" x14ac:dyDescent="0.3"/>
  <cols>
    <col min="1" max="1" width="6.21875" style="1" customWidth="1"/>
    <col min="2" max="2" width="7.109375" customWidth="1"/>
    <col min="3" max="3" width="6.21875" customWidth="1"/>
    <col min="4" max="4" width="8.6640625" customWidth="1"/>
    <col min="5" max="5" width="9.44140625" customWidth="1"/>
    <col min="6" max="6" width="7.5546875" customWidth="1"/>
    <col min="7" max="7" width="13.21875" customWidth="1"/>
    <col min="8" max="8" width="8.6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>
        <v>1</v>
      </c>
      <c r="B2" s="3">
        <v>2012</v>
      </c>
      <c r="C2" s="3">
        <v>1</v>
      </c>
      <c r="D2" s="3">
        <v>29250000</v>
      </c>
      <c r="E2" s="3"/>
      <c r="F2" s="4"/>
      <c r="G2" s="4"/>
      <c r="H2" s="4"/>
    </row>
    <row r="3" spans="1:8" x14ac:dyDescent="0.3">
      <c r="A3" s="3">
        <v>2</v>
      </c>
      <c r="B3" s="3">
        <v>2012</v>
      </c>
      <c r="C3" s="3">
        <v>2</v>
      </c>
      <c r="D3" s="3">
        <v>28710000</v>
      </c>
      <c r="E3" s="3"/>
      <c r="F3" s="4"/>
      <c r="G3" s="4"/>
      <c r="H3" s="4"/>
    </row>
    <row r="4" spans="1:8" x14ac:dyDescent="0.3">
      <c r="A4" s="3">
        <v>3</v>
      </c>
      <c r="B4" s="3">
        <v>2013</v>
      </c>
      <c r="C4" s="3">
        <v>1</v>
      </c>
      <c r="D4" s="3">
        <v>28170000</v>
      </c>
      <c r="E4" s="3"/>
      <c r="F4" s="4"/>
      <c r="G4" s="4"/>
      <c r="H4" s="4"/>
    </row>
    <row r="5" spans="1:8" x14ac:dyDescent="0.3">
      <c r="A5" s="3">
        <v>4</v>
      </c>
      <c r="B5" s="3">
        <v>2013</v>
      </c>
      <c r="C5" s="3">
        <v>2</v>
      </c>
      <c r="D5" s="3">
        <v>28600000</v>
      </c>
      <c r="E5" s="3">
        <f t="shared" ref="E5:E27" si="0">ROUND(AVERAGE(D2:D4),0)</f>
        <v>28710000</v>
      </c>
      <c r="F5" s="4">
        <f t="shared" ref="F5:F27" si="1">(D5-E5)</f>
        <v>-110000</v>
      </c>
      <c r="G5" s="5">
        <f t="shared" ref="G5:G27" si="2">F5^2</f>
        <v>12100000000</v>
      </c>
      <c r="H5" s="6">
        <f t="shared" ref="H5:H27" si="3">ABS(F5/D5)</f>
        <v>3.8461538461538464E-3</v>
      </c>
    </row>
    <row r="6" spans="1:8" x14ac:dyDescent="0.3">
      <c r="A6" s="3">
        <v>5</v>
      </c>
      <c r="B6" s="3">
        <v>2014</v>
      </c>
      <c r="C6" s="3">
        <v>1</v>
      </c>
      <c r="D6" s="3">
        <v>28280000</v>
      </c>
      <c r="E6" s="3">
        <f t="shared" si="0"/>
        <v>28493333</v>
      </c>
      <c r="F6" s="4">
        <f t="shared" si="1"/>
        <v>-213333</v>
      </c>
      <c r="G6" s="5">
        <f t="shared" si="2"/>
        <v>45510968889</v>
      </c>
      <c r="H6" s="6">
        <f t="shared" si="3"/>
        <v>7.5435997171145689E-3</v>
      </c>
    </row>
    <row r="7" spans="1:8" x14ac:dyDescent="0.3">
      <c r="A7" s="3">
        <v>6</v>
      </c>
      <c r="B7" s="3">
        <v>2014</v>
      </c>
      <c r="C7" s="3">
        <v>2</v>
      </c>
      <c r="D7" s="3">
        <v>27730000</v>
      </c>
      <c r="E7" s="3">
        <f t="shared" si="0"/>
        <v>28350000</v>
      </c>
      <c r="F7" s="4">
        <f t="shared" si="1"/>
        <v>-620000</v>
      </c>
      <c r="G7" s="5">
        <f t="shared" si="2"/>
        <v>384400000000</v>
      </c>
      <c r="H7" s="6">
        <f t="shared" si="3"/>
        <v>2.2358456545257845E-2</v>
      </c>
    </row>
    <row r="8" spans="1:8" x14ac:dyDescent="0.3">
      <c r="A8" s="3">
        <v>7</v>
      </c>
      <c r="B8" s="3">
        <v>2015</v>
      </c>
      <c r="C8" s="3">
        <v>1</v>
      </c>
      <c r="D8" s="3">
        <v>28590000</v>
      </c>
      <c r="E8" s="3">
        <f t="shared" si="0"/>
        <v>28203333</v>
      </c>
      <c r="F8" s="4">
        <f t="shared" si="1"/>
        <v>386667</v>
      </c>
      <c r="G8" s="5">
        <f t="shared" si="2"/>
        <v>149511368889</v>
      </c>
      <c r="H8" s="6">
        <f t="shared" si="3"/>
        <v>1.3524554039874083E-2</v>
      </c>
    </row>
    <row r="9" spans="1:8" x14ac:dyDescent="0.3">
      <c r="A9" s="3">
        <v>8</v>
      </c>
      <c r="B9" s="3">
        <v>2015</v>
      </c>
      <c r="C9" s="3">
        <v>2</v>
      </c>
      <c r="D9" s="3">
        <v>28510000</v>
      </c>
      <c r="E9" s="3">
        <f t="shared" si="0"/>
        <v>28200000</v>
      </c>
      <c r="F9" s="4">
        <f t="shared" si="1"/>
        <v>310000</v>
      </c>
      <c r="G9" s="5">
        <f t="shared" si="2"/>
        <v>96100000000</v>
      </c>
      <c r="H9" s="6">
        <f t="shared" si="3"/>
        <v>1.0873377762188706E-2</v>
      </c>
    </row>
    <row r="10" spans="1:8" x14ac:dyDescent="0.3">
      <c r="A10" s="3">
        <v>9</v>
      </c>
      <c r="B10" s="3">
        <v>2016</v>
      </c>
      <c r="C10" s="3">
        <v>1</v>
      </c>
      <c r="D10" s="3">
        <v>28010000</v>
      </c>
      <c r="E10" s="3">
        <f t="shared" si="0"/>
        <v>28276667</v>
      </c>
      <c r="F10" s="4">
        <f t="shared" si="1"/>
        <v>-266667</v>
      </c>
      <c r="G10" s="5">
        <f t="shared" si="2"/>
        <v>71111288889</v>
      </c>
      <c r="H10" s="6">
        <f t="shared" si="3"/>
        <v>9.5204212781149593E-3</v>
      </c>
    </row>
    <row r="11" spans="1:8" x14ac:dyDescent="0.3">
      <c r="A11" s="3">
        <v>10</v>
      </c>
      <c r="B11" s="3">
        <v>2016</v>
      </c>
      <c r="C11" s="3">
        <v>2</v>
      </c>
      <c r="D11" s="3">
        <v>27760000</v>
      </c>
      <c r="E11" s="3">
        <f t="shared" si="0"/>
        <v>28370000</v>
      </c>
      <c r="F11" s="4">
        <f t="shared" si="1"/>
        <v>-610000</v>
      </c>
      <c r="G11" s="5">
        <f t="shared" si="2"/>
        <v>372100000000</v>
      </c>
      <c r="H11" s="6">
        <f t="shared" si="3"/>
        <v>2.1974063400576369E-2</v>
      </c>
    </row>
    <row r="12" spans="1:8" x14ac:dyDescent="0.3">
      <c r="A12" s="3">
        <v>11</v>
      </c>
      <c r="B12" s="3">
        <v>2017</v>
      </c>
      <c r="C12" s="3">
        <v>1</v>
      </c>
      <c r="D12" s="3">
        <v>27770000</v>
      </c>
      <c r="E12" s="3">
        <f t="shared" si="0"/>
        <v>28093333</v>
      </c>
      <c r="F12" s="4">
        <f t="shared" si="1"/>
        <v>-323333</v>
      </c>
      <c r="G12" s="5">
        <f t="shared" si="2"/>
        <v>104544228889</v>
      </c>
      <c r="H12" s="6">
        <f t="shared" si="3"/>
        <v>1.1643248109470651E-2</v>
      </c>
    </row>
    <row r="13" spans="1:8" x14ac:dyDescent="0.3">
      <c r="A13" s="3">
        <v>12</v>
      </c>
      <c r="B13" s="3">
        <v>2017</v>
      </c>
      <c r="C13" s="3">
        <v>2</v>
      </c>
      <c r="D13" s="3">
        <v>26580000</v>
      </c>
      <c r="E13" s="3">
        <f t="shared" si="0"/>
        <v>27846667</v>
      </c>
      <c r="F13" s="4">
        <f t="shared" si="1"/>
        <v>-1266667</v>
      </c>
      <c r="G13" s="5">
        <f t="shared" si="2"/>
        <v>1604445288889</v>
      </c>
      <c r="H13" s="6">
        <f t="shared" si="3"/>
        <v>4.7654890895410085E-2</v>
      </c>
    </row>
    <row r="14" spans="1:8" x14ac:dyDescent="0.3">
      <c r="A14" s="3">
        <v>13</v>
      </c>
      <c r="B14" s="3">
        <v>2018</v>
      </c>
      <c r="C14" s="3">
        <v>1</v>
      </c>
      <c r="D14" s="3">
        <v>25950000</v>
      </c>
      <c r="E14" s="3">
        <f t="shared" si="0"/>
        <v>27370000</v>
      </c>
      <c r="F14" s="4">
        <f t="shared" si="1"/>
        <v>-1420000</v>
      </c>
      <c r="G14" s="5">
        <f t="shared" si="2"/>
        <v>2016400000000</v>
      </c>
      <c r="H14" s="6">
        <f t="shared" si="3"/>
        <v>5.4720616570327556E-2</v>
      </c>
    </row>
    <row r="15" spans="1:8" x14ac:dyDescent="0.3">
      <c r="A15" s="3">
        <v>14</v>
      </c>
      <c r="B15" s="3">
        <v>2018</v>
      </c>
      <c r="C15" s="3">
        <v>2</v>
      </c>
      <c r="D15" s="3">
        <v>25670000</v>
      </c>
      <c r="E15" s="3">
        <f t="shared" si="0"/>
        <v>26766667</v>
      </c>
      <c r="F15" s="4">
        <f t="shared" si="1"/>
        <v>-1096667</v>
      </c>
      <c r="G15" s="5">
        <f t="shared" si="2"/>
        <v>1202678508889</v>
      </c>
      <c r="H15" s="6">
        <f t="shared" si="3"/>
        <v>4.2721737436696536E-2</v>
      </c>
    </row>
    <row r="16" spans="1:8" x14ac:dyDescent="0.3">
      <c r="A16" s="3">
        <v>15</v>
      </c>
      <c r="B16" s="3">
        <v>2019</v>
      </c>
      <c r="C16" s="3">
        <v>1</v>
      </c>
      <c r="D16" s="3">
        <v>25140000</v>
      </c>
      <c r="E16" s="3">
        <f t="shared" si="0"/>
        <v>26066667</v>
      </c>
      <c r="F16" s="4">
        <f t="shared" si="1"/>
        <v>-926667</v>
      </c>
      <c r="G16" s="5">
        <f t="shared" si="2"/>
        <v>858711728889</v>
      </c>
      <c r="H16" s="6">
        <f t="shared" si="3"/>
        <v>3.6860262529832932E-2</v>
      </c>
    </row>
    <row r="17" spans="1:8" x14ac:dyDescent="0.3">
      <c r="A17" s="3">
        <v>16</v>
      </c>
      <c r="B17" s="3">
        <v>2019</v>
      </c>
      <c r="C17" s="3">
        <v>2</v>
      </c>
      <c r="D17" s="3">
        <f t="shared" ref="D17:D27" si="4">E16</f>
        <v>26066667</v>
      </c>
      <c r="E17" s="3">
        <f t="shared" si="0"/>
        <v>25586667</v>
      </c>
      <c r="F17" s="4">
        <f t="shared" si="1"/>
        <v>480000</v>
      </c>
      <c r="G17" s="5">
        <f t="shared" si="2"/>
        <v>230400000000</v>
      </c>
      <c r="H17" s="6">
        <f t="shared" si="3"/>
        <v>1.8414322015162122E-2</v>
      </c>
    </row>
    <row r="18" spans="1:8" x14ac:dyDescent="0.3">
      <c r="A18" s="3">
        <v>17</v>
      </c>
      <c r="B18" s="3">
        <v>2020</v>
      </c>
      <c r="C18" s="3">
        <v>1</v>
      </c>
      <c r="D18" s="3">
        <f t="shared" si="4"/>
        <v>25586667</v>
      </c>
      <c r="E18" s="3">
        <f t="shared" si="0"/>
        <v>25625556</v>
      </c>
      <c r="F18" s="4">
        <f t="shared" si="1"/>
        <v>-38889</v>
      </c>
      <c r="G18" s="5">
        <f t="shared" si="2"/>
        <v>1512354321</v>
      </c>
      <c r="H18" s="6">
        <f t="shared" si="3"/>
        <v>1.5198931537272909E-3</v>
      </c>
    </row>
    <row r="19" spans="1:8" x14ac:dyDescent="0.3">
      <c r="A19" s="3">
        <v>18</v>
      </c>
      <c r="B19" s="3">
        <v>2020</v>
      </c>
      <c r="C19" s="3">
        <v>2</v>
      </c>
      <c r="D19" s="3">
        <f t="shared" si="4"/>
        <v>25625556</v>
      </c>
      <c r="E19" s="3">
        <f t="shared" si="0"/>
        <v>25597778</v>
      </c>
      <c r="F19" s="4">
        <f t="shared" si="1"/>
        <v>27778</v>
      </c>
      <c r="G19" s="5">
        <f t="shared" si="2"/>
        <v>771617284</v>
      </c>
      <c r="H19" s="6">
        <f t="shared" si="3"/>
        <v>1.0839959921259855E-3</v>
      </c>
    </row>
    <row r="20" spans="1:8" x14ac:dyDescent="0.3">
      <c r="A20" s="3">
        <v>19</v>
      </c>
      <c r="B20" s="3">
        <v>2021</v>
      </c>
      <c r="C20" s="3">
        <v>1</v>
      </c>
      <c r="D20" s="3">
        <f t="shared" si="4"/>
        <v>25597778</v>
      </c>
      <c r="E20" s="3">
        <f t="shared" si="0"/>
        <v>25759630</v>
      </c>
      <c r="F20" s="4">
        <f t="shared" si="1"/>
        <v>-161852</v>
      </c>
      <c r="G20" s="5">
        <f t="shared" si="2"/>
        <v>26196069904</v>
      </c>
      <c r="H20" s="6">
        <f t="shared" si="3"/>
        <v>6.3228925573149356E-3</v>
      </c>
    </row>
    <row r="21" spans="1:8" x14ac:dyDescent="0.3">
      <c r="A21" s="3">
        <v>20</v>
      </c>
      <c r="B21" s="3">
        <v>2021</v>
      </c>
      <c r="C21" s="3">
        <v>2</v>
      </c>
      <c r="D21" s="3">
        <f t="shared" si="4"/>
        <v>25759630</v>
      </c>
      <c r="E21" s="3">
        <f t="shared" si="0"/>
        <v>25603334</v>
      </c>
      <c r="F21" s="4">
        <f t="shared" si="1"/>
        <v>156296</v>
      </c>
      <c r="G21" s="5">
        <f t="shared" si="2"/>
        <v>24428439616</v>
      </c>
      <c r="H21" s="6">
        <f t="shared" si="3"/>
        <v>6.0674784536889695E-3</v>
      </c>
    </row>
    <row r="22" spans="1:8" x14ac:dyDescent="0.3">
      <c r="A22" s="3">
        <v>21</v>
      </c>
      <c r="B22" s="3">
        <v>2022</v>
      </c>
      <c r="C22" s="3">
        <v>1</v>
      </c>
      <c r="D22" s="3">
        <f t="shared" si="4"/>
        <v>25603334</v>
      </c>
      <c r="E22" s="3">
        <f t="shared" si="0"/>
        <v>25660988</v>
      </c>
      <c r="F22" s="4">
        <f t="shared" si="1"/>
        <v>-57654</v>
      </c>
      <c r="G22" s="5">
        <f t="shared" si="2"/>
        <v>3323983716</v>
      </c>
      <c r="H22" s="6">
        <f t="shared" si="3"/>
        <v>2.2518161111361513E-3</v>
      </c>
    </row>
    <row r="23" spans="1:8" x14ac:dyDescent="0.3">
      <c r="A23" s="3">
        <v>22</v>
      </c>
      <c r="B23" s="3">
        <v>2022</v>
      </c>
      <c r="C23" s="3">
        <v>2</v>
      </c>
      <c r="D23" s="3">
        <f t="shared" si="4"/>
        <v>25660988</v>
      </c>
      <c r="E23" s="3">
        <f t="shared" si="0"/>
        <v>25653581</v>
      </c>
      <c r="F23" s="4">
        <f t="shared" si="1"/>
        <v>7407</v>
      </c>
      <c r="G23" s="5">
        <f t="shared" si="2"/>
        <v>54863649</v>
      </c>
      <c r="H23" s="6">
        <f t="shared" si="3"/>
        <v>2.886482780787708E-4</v>
      </c>
    </row>
    <row r="24" spans="1:8" x14ac:dyDescent="0.3">
      <c r="A24" s="3">
        <v>23</v>
      </c>
      <c r="B24" s="3">
        <v>2023</v>
      </c>
      <c r="C24" s="3">
        <v>1</v>
      </c>
      <c r="D24" s="3">
        <f t="shared" si="4"/>
        <v>25653581</v>
      </c>
      <c r="E24" s="3">
        <f t="shared" si="0"/>
        <v>25674651</v>
      </c>
      <c r="F24" s="4">
        <f t="shared" si="1"/>
        <v>-21070</v>
      </c>
      <c r="G24" s="5">
        <f t="shared" si="2"/>
        <v>443944900</v>
      </c>
      <c r="H24" s="6">
        <f t="shared" si="3"/>
        <v>8.21327829436366E-4</v>
      </c>
    </row>
    <row r="25" spans="1:8" x14ac:dyDescent="0.3">
      <c r="A25" s="3">
        <v>24</v>
      </c>
      <c r="B25" s="3">
        <v>2023</v>
      </c>
      <c r="C25" s="3">
        <v>2</v>
      </c>
      <c r="D25" s="3">
        <f t="shared" si="4"/>
        <v>25674651</v>
      </c>
      <c r="E25" s="3">
        <f t="shared" si="0"/>
        <v>25639301</v>
      </c>
      <c r="F25" s="4">
        <f t="shared" si="1"/>
        <v>35350</v>
      </c>
      <c r="G25" s="5">
        <f t="shared" si="2"/>
        <v>1249622500</v>
      </c>
      <c r="H25" s="6">
        <f t="shared" si="3"/>
        <v>1.3768444213711026E-3</v>
      </c>
    </row>
    <row r="26" spans="1:8" x14ac:dyDescent="0.3">
      <c r="A26" s="3">
        <v>25</v>
      </c>
      <c r="B26" s="3">
        <v>2024</v>
      </c>
      <c r="C26" s="3">
        <v>1</v>
      </c>
      <c r="D26" s="3">
        <f t="shared" si="4"/>
        <v>25639301</v>
      </c>
      <c r="E26" s="3">
        <f t="shared" si="0"/>
        <v>25663073</v>
      </c>
      <c r="F26" s="4">
        <f t="shared" si="1"/>
        <v>-23772</v>
      </c>
      <c r="G26" s="5">
        <f t="shared" si="2"/>
        <v>565107984</v>
      </c>
      <c r="H26" s="6">
        <f t="shared" si="3"/>
        <v>9.2717036240574577E-4</v>
      </c>
    </row>
    <row r="27" spans="1:8" x14ac:dyDescent="0.3">
      <c r="A27" s="3">
        <v>26</v>
      </c>
      <c r="B27" s="3">
        <v>2024</v>
      </c>
      <c r="C27" s="3">
        <v>2</v>
      </c>
      <c r="D27" s="3">
        <f t="shared" si="4"/>
        <v>25663073</v>
      </c>
      <c r="E27" s="3">
        <f t="shared" si="0"/>
        <v>25655844</v>
      </c>
      <c r="F27" s="4">
        <f t="shared" si="1"/>
        <v>7229</v>
      </c>
      <c r="G27" s="5">
        <f t="shared" si="2"/>
        <v>52258441</v>
      </c>
      <c r="H27" s="6">
        <f t="shared" si="3"/>
        <v>2.8168879073835001E-4</v>
      </c>
    </row>
    <row r="28" spans="1:8" x14ac:dyDescent="0.3">
      <c r="F28" s="7"/>
      <c r="G28" s="7"/>
      <c r="H28" s="8"/>
    </row>
    <row r="29" spans="1:8" x14ac:dyDescent="0.3">
      <c r="F29" s="9"/>
      <c r="G29" s="9"/>
      <c r="H29" s="10"/>
    </row>
    <row r="30" spans="1:8" x14ac:dyDescent="0.3">
      <c r="D30" s="11" t="s">
        <v>8</v>
      </c>
      <c r="E30" t="s">
        <v>9</v>
      </c>
      <c r="F30" s="12">
        <f>SUM(G5:G27)</f>
        <v>7206611644538</v>
      </c>
      <c r="H30" s="10"/>
    </row>
    <row r="31" spans="1:8" x14ac:dyDescent="0.3">
      <c r="D31" s="11" t="s">
        <v>10</v>
      </c>
      <c r="E31" t="s">
        <v>11</v>
      </c>
      <c r="F31" s="12">
        <f>AVERAGE(G5:G27)</f>
        <v>313330941066.86957</v>
      </c>
      <c r="H31" s="10"/>
    </row>
    <row r="32" spans="1:8" x14ac:dyDescent="0.3">
      <c r="E32" s="11" t="s">
        <v>12</v>
      </c>
      <c r="F32" s="12">
        <f>SQRT(F31)</f>
        <v>559759.71725988784</v>
      </c>
      <c r="H32" s="10"/>
    </row>
    <row r="33" spans="1:8" x14ac:dyDescent="0.3">
      <c r="D33" s="11" t="s">
        <v>13</v>
      </c>
      <c r="E33" t="s">
        <v>14</v>
      </c>
      <c r="F33" s="13">
        <f>AVERAGE(H5:H27)</f>
        <v>1.4025976525921914E-2</v>
      </c>
      <c r="G33" s="13"/>
      <c r="H33" s="10"/>
    </row>
    <row r="34" spans="1:8" x14ac:dyDescent="0.3">
      <c r="F34" s="9"/>
      <c r="G34" s="9"/>
      <c r="H34" s="10"/>
    </row>
    <row r="36" spans="1:8" x14ac:dyDescent="0.3">
      <c r="A36" s="1" t="s">
        <v>15</v>
      </c>
    </row>
    <row r="37" spans="1:8" x14ac:dyDescent="0.3">
      <c r="A37" s="1" t="s">
        <v>4</v>
      </c>
      <c r="B37" t="s">
        <v>16</v>
      </c>
    </row>
    <row r="38" spans="1:8" x14ac:dyDescent="0.3">
      <c r="A38" s="1" t="s">
        <v>5</v>
      </c>
      <c r="B38" t="s">
        <v>17</v>
      </c>
    </row>
    <row r="39" spans="1:8" x14ac:dyDescent="0.3">
      <c r="A39" s="1" t="s">
        <v>6</v>
      </c>
      <c r="B39" t="s">
        <v>18</v>
      </c>
    </row>
    <row r="40" spans="1:8" x14ac:dyDescent="0.3">
      <c r="A40" s="1" t="s">
        <v>12</v>
      </c>
      <c r="B40" t="s">
        <v>19</v>
      </c>
    </row>
    <row r="41" spans="1:8" x14ac:dyDescent="0.3">
      <c r="A41" s="1" t="s">
        <v>7</v>
      </c>
      <c r="B41" t="s">
        <v>20</v>
      </c>
    </row>
    <row r="42" spans="1:8" x14ac:dyDescent="0.3">
      <c r="A42" s="1" t="s">
        <v>14</v>
      </c>
      <c r="B42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zoomScaleNormal="100" workbookViewId="0">
      <selection activeCell="C23" sqref="C23"/>
    </sheetView>
  </sheetViews>
  <sheetFormatPr defaultColWidth="8.5546875" defaultRowHeight="14.4" x14ac:dyDescent="0.3"/>
  <cols>
    <col min="1" max="1" width="13.77734375" style="1" customWidth="1"/>
    <col min="2" max="2" width="20.6640625" customWidth="1"/>
    <col min="3" max="3" width="12.5546875" customWidth="1"/>
    <col min="4" max="4" width="22.21875" customWidth="1"/>
    <col min="5" max="5" width="20.6640625" customWidth="1"/>
    <col min="6" max="6" width="22.6640625" customWidth="1"/>
    <col min="7" max="7" width="21.21875" customWidth="1"/>
    <col min="8" max="8" width="11.77734375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6" t="s">
        <v>6</v>
      </c>
      <c r="H1" s="16" t="s">
        <v>7</v>
      </c>
    </row>
    <row r="2" spans="1:8" x14ac:dyDescent="0.3">
      <c r="A2" s="17">
        <v>1</v>
      </c>
      <c r="B2" s="18">
        <v>2012</v>
      </c>
      <c r="C2" s="18" t="s">
        <v>22</v>
      </c>
      <c r="D2" s="18">
        <v>29250000</v>
      </c>
    </row>
    <row r="3" spans="1:8" x14ac:dyDescent="0.3">
      <c r="A3" s="17">
        <v>2</v>
      </c>
      <c r="B3" s="18">
        <v>2012</v>
      </c>
      <c r="C3" s="18" t="s">
        <v>23</v>
      </c>
      <c r="D3" s="18">
        <v>28710000</v>
      </c>
    </row>
    <row r="4" spans="1:8" x14ac:dyDescent="0.3">
      <c r="A4" s="17">
        <v>3</v>
      </c>
      <c r="B4" s="18">
        <v>2013</v>
      </c>
      <c r="C4" s="18" t="s">
        <v>22</v>
      </c>
      <c r="D4" s="18">
        <v>28170000</v>
      </c>
    </row>
    <row r="5" spans="1:8" x14ac:dyDescent="0.3">
      <c r="A5" s="17">
        <v>4</v>
      </c>
      <c r="B5" s="18">
        <v>2013</v>
      </c>
      <c r="C5" s="18" t="s">
        <v>23</v>
      </c>
      <c r="D5" s="18">
        <v>28600000</v>
      </c>
      <c r="E5">
        <f t="shared" ref="E5:E17" si="0">AVERAGE(D2:D4)</f>
        <v>28710000</v>
      </c>
      <c r="F5" s="18">
        <f t="shared" ref="F5:F16" si="1">(D5-E5)</f>
        <v>-110000</v>
      </c>
      <c r="G5" s="19">
        <f t="shared" ref="G5:G16" si="2">F5^2</f>
        <v>12100000000</v>
      </c>
      <c r="H5" s="20">
        <f t="shared" ref="H5:H16" si="3">ABS(F5/D5)</f>
        <v>3.8461538461538464E-3</v>
      </c>
    </row>
    <row r="6" spans="1:8" x14ac:dyDescent="0.3">
      <c r="A6" s="17">
        <v>5</v>
      </c>
      <c r="B6" s="18">
        <v>2014</v>
      </c>
      <c r="C6" s="18" t="s">
        <v>22</v>
      </c>
      <c r="D6" s="18">
        <v>28280000</v>
      </c>
      <c r="E6">
        <f t="shared" si="0"/>
        <v>28493333.333333332</v>
      </c>
      <c r="F6" s="18">
        <f t="shared" si="1"/>
        <v>-213333.33333333209</v>
      </c>
      <c r="G6" s="19">
        <f t="shared" si="2"/>
        <v>45511111111.11058</v>
      </c>
      <c r="H6" s="20">
        <f t="shared" si="3"/>
        <v>7.5436115040074993E-3</v>
      </c>
    </row>
    <row r="7" spans="1:8" x14ac:dyDescent="0.3">
      <c r="A7" s="17">
        <v>6</v>
      </c>
      <c r="B7" s="18">
        <v>2014</v>
      </c>
      <c r="C7" s="18" t="s">
        <v>23</v>
      </c>
      <c r="D7" s="18">
        <v>27730000</v>
      </c>
      <c r="E7">
        <f t="shared" si="0"/>
        <v>28350000</v>
      </c>
      <c r="F7" s="18">
        <f t="shared" si="1"/>
        <v>-620000</v>
      </c>
      <c r="G7" s="19">
        <f t="shared" si="2"/>
        <v>384400000000</v>
      </c>
      <c r="H7" s="20">
        <f t="shared" si="3"/>
        <v>2.2358456545257845E-2</v>
      </c>
    </row>
    <row r="8" spans="1:8" x14ac:dyDescent="0.3">
      <c r="A8" s="17">
        <v>7</v>
      </c>
      <c r="B8" s="18">
        <v>2015</v>
      </c>
      <c r="C8" s="18" t="s">
        <v>22</v>
      </c>
      <c r="D8" s="18">
        <v>28590000</v>
      </c>
      <c r="E8">
        <f t="shared" si="0"/>
        <v>28203333.333333332</v>
      </c>
      <c r="F8" s="18">
        <f t="shared" si="1"/>
        <v>386666.66666666791</v>
      </c>
      <c r="G8" s="19">
        <f t="shared" si="2"/>
        <v>149511111111.11206</v>
      </c>
      <c r="H8" s="20">
        <f t="shared" si="3"/>
        <v>1.3524542380785865E-2</v>
      </c>
    </row>
    <row r="9" spans="1:8" x14ac:dyDescent="0.3">
      <c r="A9" s="17">
        <v>8</v>
      </c>
      <c r="B9" s="18">
        <v>2015</v>
      </c>
      <c r="C9" s="18" t="s">
        <v>23</v>
      </c>
      <c r="D9" s="18">
        <v>28510000</v>
      </c>
      <c r="E9">
        <f t="shared" si="0"/>
        <v>28200000</v>
      </c>
      <c r="F9" s="18">
        <f t="shared" si="1"/>
        <v>310000</v>
      </c>
      <c r="G9" s="19">
        <f t="shared" si="2"/>
        <v>96100000000</v>
      </c>
      <c r="H9" s="20">
        <f t="shared" si="3"/>
        <v>1.0873377762188706E-2</v>
      </c>
    </row>
    <row r="10" spans="1:8" x14ac:dyDescent="0.3">
      <c r="A10" s="17">
        <v>9</v>
      </c>
      <c r="B10" s="18">
        <v>2016</v>
      </c>
      <c r="C10" s="18" t="s">
        <v>22</v>
      </c>
      <c r="D10" s="18">
        <v>28010000</v>
      </c>
      <c r="E10">
        <f t="shared" si="0"/>
        <v>28276666.666666668</v>
      </c>
      <c r="F10" s="18">
        <f t="shared" si="1"/>
        <v>-266666.66666666791</v>
      </c>
      <c r="G10" s="19">
        <f t="shared" si="2"/>
        <v>71111111111.111771</v>
      </c>
      <c r="H10" s="20">
        <f t="shared" si="3"/>
        <v>9.5204093776032808E-3</v>
      </c>
    </row>
    <row r="11" spans="1:8" x14ac:dyDescent="0.3">
      <c r="A11" s="17">
        <v>10</v>
      </c>
      <c r="B11" s="18">
        <v>2016</v>
      </c>
      <c r="C11" s="18" t="s">
        <v>23</v>
      </c>
      <c r="D11" s="18">
        <v>27760000</v>
      </c>
      <c r="E11">
        <f t="shared" si="0"/>
        <v>28370000</v>
      </c>
      <c r="F11" s="18">
        <f t="shared" si="1"/>
        <v>-610000</v>
      </c>
      <c r="G11" s="19">
        <f t="shared" si="2"/>
        <v>372100000000</v>
      </c>
      <c r="H11" s="20">
        <f t="shared" si="3"/>
        <v>2.1974063400576369E-2</v>
      </c>
    </row>
    <row r="12" spans="1:8" x14ac:dyDescent="0.3">
      <c r="A12" s="17">
        <v>11</v>
      </c>
      <c r="B12" s="18">
        <v>2017</v>
      </c>
      <c r="C12" s="18" t="s">
        <v>22</v>
      </c>
      <c r="D12" s="18">
        <v>27770000</v>
      </c>
      <c r="E12">
        <f t="shared" si="0"/>
        <v>28093333.333333332</v>
      </c>
      <c r="F12" s="18">
        <f t="shared" si="1"/>
        <v>-323333.33333333209</v>
      </c>
      <c r="G12" s="19">
        <f t="shared" si="2"/>
        <v>104544444444.44363</v>
      </c>
      <c r="H12" s="20">
        <f t="shared" si="3"/>
        <v>1.1643260112831549E-2</v>
      </c>
    </row>
    <row r="13" spans="1:8" x14ac:dyDescent="0.3">
      <c r="A13" s="17">
        <v>12</v>
      </c>
      <c r="B13" s="18">
        <v>2017</v>
      </c>
      <c r="C13" s="18" t="s">
        <v>23</v>
      </c>
      <c r="D13" s="18">
        <v>26580000</v>
      </c>
      <c r="E13">
        <f t="shared" si="0"/>
        <v>27846666.666666668</v>
      </c>
      <c r="F13" s="18">
        <f t="shared" si="1"/>
        <v>-1266666.6666666679</v>
      </c>
      <c r="G13" s="19">
        <f t="shared" si="2"/>
        <v>1604444444444.4475</v>
      </c>
      <c r="H13" s="20">
        <f t="shared" si="3"/>
        <v>4.7654878354652666E-2</v>
      </c>
    </row>
    <row r="14" spans="1:8" x14ac:dyDescent="0.3">
      <c r="A14" s="17">
        <v>13</v>
      </c>
      <c r="B14" s="18">
        <v>2018</v>
      </c>
      <c r="C14" s="18" t="s">
        <v>22</v>
      </c>
      <c r="D14" s="18">
        <v>25950000</v>
      </c>
      <c r="E14">
        <f t="shared" si="0"/>
        <v>27370000</v>
      </c>
      <c r="F14" s="18">
        <f t="shared" si="1"/>
        <v>-1420000</v>
      </c>
      <c r="G14" s="19">
        <f t="shared" si="2"/>
        <v>2016400000000</v>
      </c>
      <c r="H14" s="20">
        <f t="shared" si="3"/>
        <v>5.4720616570327556E-2</v>
      </c>
    </row>
    <row r="15" spans="1:8" x14ac:dyDescent="0.3">
      <c r="A15" s="17">
        <v>14</v>
      </c>
      <c r="B15" s="18">
        <v>2018</v>
      </c>
      <c r="C15" s="18" t="s">
        <v>23</v>
      </c>
      <c r="D15" s="18">
        <v>25670000</v>
      </c>
      <c r="E15">
        <f t="shared" si="0"/>
        <v>26766666.666666668</v>
      </c>
      <c r="F15" s="18">
        <f t="shared" si="1"/>
        <v>-1096666.6666666679</v>
      </c>
      <c r="G15" s="19">
        <f t="shared" si="2"/>
        <v>1202677777777.7805</v>
      </c>
      <c r="H15" s="20">
        <f t="shared" si="3"/>
        <v>4.272172445137E-2</v>
      </c>
    </row>
    <row r="16" spans="1:8" x14ac:dyDescent="0.3">
      <c r="A16" s="17">
        <v>15</v>
      </c>
      <c r="B16" s="18">
        <v>2019</v>
      </c>
      <c r="C16" s="18" t="s">
        <v>22</v>
      </c>
      <c r="D16" s="18">
        <v>25140000</v>
      </c>
      <c r="E16">
        <f t="shared" si="0"/>
        <v>26066666.666666668</v>
      </c>
      <c r="F16" s="18">
        <f t="shared" si="1"/>
        <v>-926666.66666666791</v>
      </c>
      <c r="G16" s="19">
        <f t="shared" si="2"/>
        <v>858711111111.1134</v>
      </c>
      <c r="H16" s="20">
        <f t="shared" si="3"/>
        <v>3.686024927075051E-2</v>
      </c>
    </row>
    <row r="17" spans="1:8" x14ac:dyDescent="0.3">
      <c r="E17">
        <f t="shared" si="0"/>
        <v>25586666.666666668</v>
      </c>
      <c r="F17" s="18"/>
      <c r="G17" s="18"/>
      <c r="H17" s="20"/>
    </row>
    <row r="18" spans="1:8" x14ac:dyDescent="0.3">
      <c r="F18" s="9"/>
      <c r="G18" s="9"/>
      <c r="H18" s="10"/>
    </row>
    <row r="19" spans="1:8" x14ac:dyDescent="0.3">
      <c r="D19" s="11" t="s">
        <v>8</v>
      </c>
      <c r="E19" t="s">
        <v>9</v>
      </c>
      <c r="F19" s="12">
        <f>SUM(G5:G16)</f>
        <v>6917611111111.1191</v>
      </c>
      <c r="H19" s="10"/>
    </row>
    <row r="20" spans="1:8" x14ac:dyDescent="0.3">
      <c r="D20" s="11" t="s">
        <v>10</v>
      </c>
      <c r="E20" t="s">
        <v>11</v>
      </c>
      <c r="F20" s="12">
        <f>AVERAGE(G5:G16)</f>
        <v>576467592592.59326</v>
      </c>
      <c r="H20" s="10"/>
    </row>
    <row r="21" spans="1:8" x14ac:dyDescent="0.3">
      <c r="E21" s="11" t="s">
        <v>12</v>
      </c>
      <c r="F21" s="12">
        <f>SQRT(F20)</f>
        <v>759254.62961551524</v>
      </c>
      <c r="H21" s="10"/>
    </row>
    <row r="22" spans="1:8" x14ac:dyDescent="0.3">
      <c r="D22" s="11" t="s">
        <v>13</v>
      </c>
      <c r="E22" t="s">
        <v>14</v>
      </c>
      <c r="F22" s="13">
        <f>AVERAGE(H5:H16)</f>
        <v>2.3603445298042137E-2</v>
      </c>
      <c r="G22" s="13"/>
      <c r="H22" s="10"/>
    </row>
    <row r="23" spans="1:8" x14ac:dyDescent="0.3">
      <c r="F23" s="9"/>
      <c r="G23" s="9"/>
      <c r="H23" s="10"/>
    </row>
    <row r="25" spans="1:8" x14ac:dyDescent="0.3">
      <c r="A25" s="1" t="s">
        <v>15</v>
      </c>
    </row>
    <row r="26" spans="1:8" x14ac:dyDescent="0.3">
      <c r="A26" s="1" t="s">
        <v>4</v>
      </c>
      <c r="B26" t="s">
        <v>16</v>
      </c>
    </row>
    <row r="27" spans="1:8" x14ac:dyDescent="0.3">
      <c r="A27" s="1" t="s">
        <v>5</v>
      </c>
      <c r="B27" t="s">
        <v>17</v>
      </c>
    </row>
    <row r="28" spans="1:8" x14ac:dyDescent="0.3">
      <c r="A28" s="1" t="s">
        <v>6</v>
      </c>
      <c r="B28" t="s">
        <v>18</v>
      </c>
    </row>
    <row r="29" spans="1:8" x14ac:dyDescent="0.3">
      <c r="A29" s="1" t="s">
        <v>7</v>
      </c>
      <c r="B29" t="s">
        <v>20</v>
      </c>
    </row>
    <row r="30" spans="1:8" x14ac:dyDescent="0.3">
      <c r="A30" s="1" t="s">
        <v>9</v>
      </c>
      <c r="B30" t="s">
        <v>25</v>
      </c>
    </row>
    <row r="31" spans="1:8" x14ac:dyDescent="0.3">
      <c r="A31" s="1" t="s">
        <v>11</v>
      </c>
      <c r="B31" t="s">
        <v>26</v>
      </c>
    </row>
    <row r="32" spans="1:8" x14ac:dyDescent="0.3">
      <c r="A32" s="1" t="s">
        <v>12</v>
      </c>
      <c r="B32" t="s">
        <v>19</v>
      </c>
    </row>
    <row r="33" spans="1:2" x14ac:dyDescent="0.3">
      <c r="A33" s="1" t="s">
        <v>14</v>
      </c>
      <c r="B33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H15" sqref="H15"/>
    </sheetView>
  </sheetViews>
  <sheetFormatPr defaultColWidth="9.109375" defaultRowHeight="14.4" x14ac:dyDescent="0.3"/>
  <sheetData>
    <row r="1" spans="1:1" x14ac:dyDescent="0.3">
      <c r="A1" s="21" t="s">
        <v>24</v>
      </c>
    </row>
  </sheetData>
  <hyperlinks>
    <hyperlink ref="A1" r:id="rId1" xr:uid="{00000000-0004-0000-02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kemiskinan_2</vt:lpstr>
      <vt:lpstr>kemiskinan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THINKPAD T470s</cp:lastModifiedBy>
  <cp:revision>17</cp:revision>
  <dcterms:created xsi:type="dcterms:W3CDTF">2020-02-20T01:36:35Z</dcterms:created>
  <dcterms:modified xsi:type="dcterms:W3CDTF">2021-06-19T10:10:09Z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