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chenmengjie/Desktop/friday/venv/assignment 1/"/>
    </mc:Choice>
  </mc:AlternateContent>
  <bookViews>
    <workbookView xWindow="8920" yWindow="1100" windowWidth="23540" windowHeight="15020" tabRatio="500"/>
  </bookViews>
  <sheets>
    <sheet name="工作表1" sheetId="1" r:id="rId1"/>
    <sheet name="工作表2" sheetId="4" r:id="rId2"/>
    <sheet name="工作表3" sheetId="3" r:id="rId3"/>
    <sheet name="省份_地区vlookup" sheetId="2" r:id="rId4"/>
  </sheets>
  <externalReferences>
    <externalReference r:id="rId5"/>
  </externalReferenc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" i="1" l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Q3" i="1"/>
  <c r="O3" i="1"/>
  <c r="Q4" i="1"/>
  <c r="O4" i="1"/>
  <c r="Q5" i="1"/>
  <c r="O5" i="1"/>
  <c r="Q6" i="1"/>
  <c r="O6" i="1"/>
  <c r="Q7" i="1"/>
  <c r="O7" i="1"/>
  <c r="Q8" i="1"/>
  <c r="O8" i="1"/>
  <c r="Q9" i="1"/>
  <c r="O9" i="1"/>
  <c r="Q10" i="1"/>
  <c r="O10" i="1"/>
  <c r="Q11" i="1"/>
  <c r="O11" i="1"/>
  <c r="Q12" i="1"/>
  <c r="O12" i="1"/>
  <c r="Q13" i="1"/>
  <c r="O13" i="1"/>
  <c r="Q14" i="1"/>
  <c r="O14" i="1"/>
  <c r="Q15" i="1"/>
  <c r="O15" i="1"/>
  <c r="Q16" i="1"/>
  <c r="O16" i="1"/>
  <c r="Q17" i="1"/>
  <c r="O17" i="1"/>
  <c r="Q18" i="1"/>
  <c r="O18" i="1"/>
  <c r="Q19" i="1"/>
  <c r="O19" i="1"/>
  <c r="Q20" i="1"/>
  <c r="O20" i="1"/>
  <c r="Q21" i="1"/>
  <c r="O21" i="1"/>
  <c r="Q22" i="1"/>
  <c r="O22" i="1"/>
  <c r="Q23" i="1"/>
  <c r="O23" i="1"/>
  <c r="Q24" i="1"/>
  <c r="O24" i="1"/>
  <c r="Q25" i="1"/>
  <c r="O25" i="1"/>
  <c r="Q26" i="1"/>
  <c r="O26" i="1"/>
  <c r="Q27" i="1"/>
  <c r="O27" i="1"/>
  <c r="Q28" i="1"/>
  <c r="O28" i="1"/>
  <c r="Q29" i="1"/>
  <c r="O29" i="1"/>
  <c r="Q30" i="1"/>
  <c r="O30" i="1"/>
  <c r="Q31" i="1"/>
  <c r="O31" i="1"/>
  <c r="Q32" i="1"/>
  <c r="O32" i="1"/>
  <c r="Q33" i="1"/>
  <c r="O33" i="1"/>
  <c r="Q34" i="1"/>
  <c r="O34" i="1"/>
  <c r="Q35" i="1"/>
  <c r="O35" i="1"/>
  <c r="Q36" i="1"/>
  <c r="O36" i="1"/>
  <c r="Q37" i="1"/>
  <c r="O37" i="1"/>
  <c r="Q38" i="1"/>
  <c r="O38" i="1"/>
  <c r="Q39" i="1"/>
  <c r="O39" i="1"/>
  <c r="Q40" i="1"/>
  <c r="O40" i="1"/>
  <c r="Q41" i="1"/>
  <c r="O41" i="1"/>
  <c r="Q42" i="1"/>
  <c r="O42" i="1"/>
  <c r="Q43" i="1"/>
  <c r="O43" i="1"/>
  <c r="Q44" i="1"/>
  <c r="O44" i="1"/>
  <c r="Q45" i="1"/>
  <c r="O45" i="1"/>
  <c r="Q46" i="1"/>
  <c r="O46" i="1"/>
  <c r="Q47" i="1"/>
  <c r="O47" i="1"/>
  <c r="Q48" i="1"/>
  <c r="O48" i="1"/>
  <c r="Q49" i="1"/>
  <c r="O49" i="1"/>
  <c r="Q50" i="1"/>
  <c r="O50" i="1"/>
  <c r="Q51" i="1"/>
  <c r="O51" i="1"/>
  <c r="Q52" i="1"/>
  <c r="O52" i="1"/>
  <c r="Q53" i="1"/>
  <c r="O53" i="1"/>
  <c r="Q54" i="1"/>
  <c r="O54" i="1"/>
  <c r="Q55" i="1"/>
  <c r="O55" i="1"/>
  <c r="Q56" i="1"/>
  <c r="O56" i="1"/>
  <c r="Q57" i="1"/>
  <c r="O57" i="1"/>
  <c r="Q58" i="1"/>
  <c r="O58" i="1"/>
  <c r="Q59" i="1"/>
  <c r="O59" i="1"/>
  <c r="Q60" i="1"/>
  <c r="O60" i="1"/>
  <c r="Q61" i="1"/>
  <c r="O61" i="1"/>
  <c r="Q62" i="1"/>
  <c r="O62" i="1"/>
  <c r="Q63" i="1"/>
  <c r="O63" i="1"/>
  <c r="Q64" i="1"/>
  <c r="O64" i="1"/>
  <c r="Q65" i="1"/>
  <c r="O65" i="1"/>
  <c r="Q66" i="1"/>
  <c r="O66" i="1"/>
  <c r="Q67" i="1"/>
  <c r="O67" i="1"/>
  <c r="Q68" i="1"/>
  <c r="O68" i="1"/>
  <c r="Q69" i="1"/>
  <c r="O69" i="1"/>
  <c r="Q70" i="1"/>
  <c r="O70" i="1"/>
  <c r="Q71" i="1"/>
  <c r="O71" i="1"/>
  <c r="Q72" i="1"/>
  <c r="O72" i="1"/>
  <c r="Q73" i="1"/>
  <c r="O73" i="1"/>
  <c r="Q74" i="1"/>
  <c r="O74" i="1"/>
  <c r="Q75" i="1"/>
  <c r="O75" i="1"/>
  <c r="Q76" i="1"/>
  <c r="O76" i="1"/>
  <c r="Q77" i="1"/>
  <c r="O77" i="1"/>
  <c r="Q78" i="1"/>
  <c r="O78" i="1"/>
  <c r="Q79" i="1"/>
  <c r="O79" i="1"/>
  <c r="Q80" i="1"/>
  <c r="O80" i="1"/>
  <c r="Q81" i="1"/>
  <c r="O81" i="1"/>
  <c r="Q82" i="1"/>
  <c r="O82" i="1"/>
  <c r="Q83" i="1"/>
  <c r="O83" i="1"/>
  <c r="Q84" i="1"/>
  <c r="O84" i="1"/>
  <c r="Q85" i="1"/>
  <c r="O85" i="1"/>
  <c r="Q86" i="1"/>
  <c r="O86" i="1"/>
  <c r="Q87" i="1"/>
  <c r="O87" i="1"/>
  <c r="Q88" i="1"/>
  <c r="O88" i="1"/>
  <c r="Q89" i="1"/>
  <c r="O89" i="1"/>
  <c r="Q90" i="1"/>
  <c r="O90" i="1"/>
  <c r="Q91" i="1"/>
  <c r="O91" i="1"/>
  <c r="Q92" i="1"/>
  <c r="O92" i="1"/>
  <c r="Q93" i="1"/>
  <c r="O93" i="1"/>
  <c r="Q94" i="1"/>
  <c r="O94" i="1"/>
  <c r="Q95" i="1"/>
  <c r="O95" i="1"/>
  <c r="Q96" i="1"/>
  <c r="O96" i="1"/>
  <c r="Q97" i="1"/>
  <c r="O97" i="1"/>
  <c r="Q98" i="1"/>
  <c r="O98" i="1"/>
  <c r="Q99" i="1"/>
  <c r="O99" i="1"/>
  <c r="Q100" i="1"/>
  <c r="O100" i="1"/>
  <c r="Q101" i="1"/>
  <c r="O101" i="1"/>
  <c r="Q102" i="1"/>
  <c r="O102" i="1"/>
  <c r="Q103" i="1"/>
  <c r="O103" i="1"/>
  <c r="Q104" i="1"/>
  <c r="O104" i="1"/>
  <c r="Q105" i="1"/>
  <c r="O105" i="1"/>
  <c r="Q106" i="1"/>
  <c r="O106" i="1"/>
  <c r="Q107" i="1"/>
  <c r="O107" i="1"/>
  <c r="Q108" i="1"/>
  <c r="O108" i="1"/>
  <c r="Q109" i="1"/>
  <c r="O109" i="1"/>
  <c r="Q110" i="1"/>
  <c r="O110" i="1"/>
  <c r="Q111" i="1"/>
  <c r="O111" i="1"/>
  <c r="Q112" i="1"/>
  <c r="O112" i="1"/>
  <c r="Q113" i="1"/>
  <c r="O113" i="1"/>
  <c r="Q114" i="1"/>
  <c r="O114" i="1"/>
  <c r="Q115" i="1"/>
  <c r="O115" i="1"/>
  <c r="Q116" i="1"/>
  <c r="O116" i="1"/>
  <c r="Q117" i="1"/>
  <c r="O117" i="1"/>
  <c r="Q118" i="1"/>
  <c r="O118" i="1"/>
  <c r="Q119" i="1"/>
  <c r="O119" i="1"/>
  <c r="Q120" i="1"/>
  <c r="O120" i="1"/>
  <c r="Q121" i="1"/>
  <c r="O121" i="1"/>
  <c r="Q122" i="1"/>
  <c r="O122" i="1"/>
  <c r="Q123" i="1"/>
  <c r="O123" i="1"/>
  <c r="Q124" i="1"/>
  <c r="O124" i="1"/>
  <c r="Q125" i="1"/>
  <c r="O125" i="1"/>
  <c r="Q126" i="1"/>
  <c r="O126" i="1"/>
  <c r="Q127" i="1"/>
  <c r="O127" i="1"/>
  <c r="Q128" i="1"/>
  <c r="O128" i="1"/>
  <c r="Q129" i="1"/>
  <c r="O129" i="1"/>
  <c r="Q130" i="1"/>
  <c r="O130" i="1"/>
  <c r="Q131" i="1"/>
  <c r="O131" i="1"/>
  <c r="Q132" i="1"/>
  <c r="O132" i="1"/>
  <c r="Q133" i="1"/>
  <c r="O133" i="1"/>
  <c r="Q134" i="1"/>
  <c r="O134" i="1"/>
  <c r="Q135" i="1"/>
  <c r="O135" i="1"/>
  <c r="Q136" i="1"/>
  <c r="O136" i="1"/>
  <c r="Q137" i="1"/>
  <c r="O137" i="1"/>
  <c r="Q138" i="1"/>
  <c r="O138" i="1"/>
  <c r="Q139" i="1"/>
  <c r="O139" i="1"/>
  <c r="Q140" i="1"/>
  <c r="O140" i="1"/>
  <c r="Q141" i="1"/>
  <c r="O141" i="1"/>
  <c r="Q142" i="1"/>
  <c r="O142" i="1"/>
  <c r="Q143" i="1"/>
  <c r="O143" i="1"/>
  <c r="Q144" i="1"/>
  <c r="O144" i="1"/>
  <c r="Q145" i="1"/>
  <c r="O145" i="1"/>
  <c r="Q146" i="1"/>
  <c r="O146" i="1"/>
  <c r="Q147" i="1"/>
  <c r="O147" i="1"/>
  <c r="Q148" i="1"/>
  <c r="O148" i="1"/>
  <c r="Q149" i="1"/>
  <c r="O149" i="1"/>
  <c r="Q150" i="1"/>
  <c r="O150" i="1"/>
  <c r="Q151" i="1"/>
  <c r="O151" i="1"/>
  <c r="Q152" i="1"/>
  <c r="O152" i="1"/>
  <c r="Q153" i="1"/>
  <c r="O153" i="1"/>
  <c r="Q154" i="1"/>
  <c r="O154" i="1"/>
  <c r="Q155" i="1"/>
  <c r="O155" i="1"/>
  <c r="Q156" i="1"/>
  <c r="O156" i="1"/>
  <c r="Q157" i="1"/>
  <c r="O157" i="1"/>
  <c r="Q158" i="1"/>
  <c r="O158" i="1"/>
  <c r="Q159" i="1"/>
  <c r="O159" i="1"/>
  <c r="Q160" i="1"/>
  <c r="O160" i="1"/>
  <c r="Q161" i="1"/>
  <c r="O161" i="1"/>
  <c r="Q162" i="1"/>
  <c r="O162" i="1"/>
  <c r="Q163" i="1"/>
  <c r="O163" i="1"/>
  <c r="Q164" i="1"/>
  <c r="O164" i="1"/>
  <c r="Q165" i="1"/>
  <c r="O165" i="1"/>
  <c r="Q166" i="1"/>
  <c r="O166" i="1"/>
  <c r="Q167" i="1"/>
  <c r="O167" i="1"/>
  <c r="Q168" i="1"/>
  <c r="O168" i="1"/>
  <c r="Q169" i="1"/>
  <c r="O169" i="1"/>
  <c r="Q170" i="1"/>
  <c r="O170" i="1"/>
  <c r="Q171" i="1"/>
  <c r="O171" i="1"/>
  <c r="Q172" i="1"/>
  <c r="O172" i="1"/>
  <c r="Q173" i="1"/>
  <c r="O173" i="1"/>
  <c r="Q174" i="1"/>
  <c r="O174" i="1"/>
  <c r="Q175" i="1"/>
  <c r="O175" i="1"/>
  <c r="Q176" i="1"/>
  <c r="O176" i="1"/>
  <c r="Q177" i="1"/>
  <c r="O177" i="1"/>
  <c r="Q178" i="1"/>
  <c r="O178" i="1"/>
  <c r="Q179" i="1"/>
  <c r="O179" i="1"/>
  <c r="Q180" i="1"/>
  <c r="O180" i="1"/>
  <c r="Q181" i="1"/>
  <c r="O181" i="1"/>
  <c r="Q182" i="1"/>
  <c r="O182" i="1"/>
  <c r="Q183" i="1"/>
  <c r="O183" i="1"/>
  <c r="Q184" i="1"/>
  <c r="O184" i="1"/>
  <c r="Q185" i="1"/>
  <c r="O185" i="1"/>
  <c r="Q186" i="1"/>
  <c r="O186" i="1"/>
  <c r="Q187" i="1"/>
  <c r="O187" i="1"/>
  <c r="Q188" i="1"/>
  <c r="O188" i="1"/>
  <c r="Q189" i="1"/>
  <c r="O189" i="1"/>
  <c r="Q190" i="1"/>
  <c r="O190" i="1"/>
  <c r="Q191" i="1"/>
  <c r="O191" i="1"/>
  <c r="Q192" i="1"/>
  <c r="O192" i="1"/>
  <c r="Q193" i="1"/>
  <c r="O193" i="1"/>
  <c r="Q194" i="1"/>
  <c r="O194" i="1"/>
  <c r="Q195" i="1"/>
  <c r="O195" i="1"/>
  <c r="Q196" i="1"/>
  <c r="O196" i="1"/>
  <c r="Q197" i="1"/>
  <c r="O197" i="1"/>
  <c r="Q198" i="1"/>
  <c r="O198" i="1"/>
  <c r="Q199" i="1"/>
  <c r="O199" i="1"/>
  <c r="Q200" i="1"/>
  <c r="O200" i="1"/>
  <c r="Q201" i="1"/>
  <c r="O201" i="1"/>
  <c r="Q202" i="1"/>
  <c r="O202" i="1"/>
  <c r="Q203" i="1"/>
  <c r="O203" i="1"/>
  <c r="Q204" i="1"/>
  <c r="O204" i="1"/>
  <c r="Q205" i="1"/>
  <c r="O205" i="1"/>
  <c r="Q206" i="1"/>
  <c r="O206" i="1"/>
  <c r="Q207" i="1"/>
  <c r="O207" i="1"/>
  <c r="Q208" i="1"/>
  <c r="O208" i="1"/>
  <c r="Q209" i="1"/>
  <c r="O209" i="1"/>
  <c r="Q210" i="1"/>
  <c r="O210" i="1"/>
  <c r="Q211" i="1"/>
  <c r="O211" i="1"/>
  <c r="Q212" i="1"/>
  <c r="O212" i="1"/>
  <c r="Q213" i="1"/>
  <c r="O213" i="1"/>
  <c r="Q214" i="1"/>
  <c r="O214" i="1"/>
  <c r="Q215" i="1"/>
  <c r="O215" i="1"/>
  <c r="Q216" i="1"/>
  <c r="O216" i="1"/>
  <c r="Q217" i="1"/>
  <c r="O217" i="1"/>
  <c r="Q218" i="1"/>
  <c r="O218" i="1"/>
  <c r="Q219" i="1"/>
  <c r="O219" i="1"/>
  <c r="Q220" i="1"/>
  <c r="O220" i="1"/>
  <c r="Q221" i="1"/>
  <c r="O221" i="1"/>
  <c r="Q222" i="1"/>
  <c r="O222" i="1"/>
  <c r="Q223" i="1"/>
  <c r="O223" i="1"/>
  <c r="Q224" i="1"/>
  <c r="O224" i="1"/>
  <c r="Q225" i="1"/>
  <c r="O225" i="1"/>
  <c r="Q226" i="1"/>
  <c r="O226" i="1"/>
  <c r="Q227" i="1"/>
  <c r="O227" i="1"/>
  <c r="Q228" i="1"/>
  <c r="O228" i="1"/>
  <c r="Q229" i="1"/>
  <c r="O229" i="1"/>
  <c r="Q230" i="1"/>
  <c r="O230" i="1"/>
  <c r="Q231" i="1"/>
  <c r="O231" i="1"/>
  <c r="Q232" i="1"/>
  <c r="O232" i="1"/>
  <c r="Q233" i="1"/>
  <c r="O233" i="1"/>
  <c r="Q234" i="1"/>
  <c r="O234" i="1"/>
  <c r="Q235" i="1"/>
  <c r="O235" i="1"/>
  <c r="Q236" i="1"/>
  <c r="O236" i="1"/>
  <c r="Q237" i="1"/>
  <c r="O237" i="1"/>
  <c r="Q238" i="1"/>
  <c r="O238" i="1"/>
  <c r="Q239" i="1"/>
  <c r="O239" i="1"/>
  <c r="Q240" i="1"/>
  <c r="O240" i="1"/>
  <c r="Q241" i="1"/>
  <c r="O241" i="1"/>
  <c r="Q242" i="1"/>
  <c r="O242" i="1"/>
  <c r="Q243" i="1"/>
  <c r="O243" i="1"/>
  <c r="Q244" i="1"/>
  <c r="O244" i="1"/>
  <c r="Q245" i="1"/>
  <c r="O245" i="1"/>
  <c r="Q246" i="1"/>
  <c r="O246" i="1"/>
  <c r="Q247" i="1"/>
  <c r="O247" i="1"/>
  <c r="Q248" i="1"/>
  <c r="O248" i="1"/>
  <c r="Q249" i="1"/>
  <c r="O249" i="1"/>
  <c r="Q250" i="1"/>
  <c r="O250" i="1"/>
  <c r="Q251" i="1"/>
  <c r="O251" i="1"/>
  <c r="Q252" i="1"/>
  <c r="O252" i="1"/>
  <c r="Q253" i="1"/>
  <c r="O253" i="1"/>
  <c r="Q254" i="1"/>
  <c r="O254" i="1"/>
  <c r="Q255" i="1"/>
  <c r="O255" i="1"/>
  <c r="Q256" i="1"/>
  <c r="O256" i="1"/>
  <c r="Q257" i="1"/>
  <c r="O257" i="1"/>
  <c r="Q258" i="1"/>
  <c r="O258" i="1"/>
  <c r="Q259" i="1"/>
  <c r="O259" i="1"/>
  <c r="Q260" i="1"/>
  <c r="O260" i="1"/>
  <c r="Q261" i="1"/>
  <c r="O261" i="1"/>
  <c r="Q262" i="1"/>
  <c r="O262" i="1"/>
  <c r="Q263" i="1"/>
  <c r="O263" i="1"/>
  <c r="Q264" i="1"/>
  <c r="O264" i="1"/>
  <c r="Q265" i="1"/>
  <c r="O265" i="1"/>
  <c r="Q266" i="1"/>
  <c r="O266" i="1"/>
  <c r="Q267" i="1"/>
  <c r="O267" i="1"/>
  <c r="Q268" i="1"/>
  <c r="O268" i="1"/>
  <c r="Q269" i="1"/>
  <c r="O269" i="1"/>
  <c r="Q270" i="1"/>
  <c r="O270" i="1"/>
  <c r="Q271" i="1"/>
  <c r="O271" i="1"/>
  <c r="Q272" i="1"/>
  <c r="O272" i="1"/>
  <c r="Q273" i="1"/>
  <c r="O273" i="1"/>
  <c r="Q274" i="1"/>
  <c r="O274" i="1"/>
  <c r="Q275" i="1"/>
  <c r="O275" i="1"/>
  <c r="Q276" i="1"/>
  <c r="O276" i="1"/>
  <c r="Q277" i="1"/>
  <c r="O277" i="1"/>
  <c r="Q278" i="1"/>
  <c r="O278" i="1"/>
  <c r="Q279" i="1"/>
  <c r="O279" i="1"/>
  <c r="Q280" i="1"/>
  <c r="O280" i="1"/>
  <c r="Q281" i="1"/>
  <c r="O281" i="1"/>
  <c r="Q282" i="1"/>
  <c r="O282" i="1"/>
  <c r="Q283" i="1"/>
  <c r="O283" i="1"/>
  <c r="Q284" i="1"/>
  <c r="O284" i="1"/>
  <c r="Q285" i="1"/>
  <c r="O285" i="1"/>
  <c r="Q286" i="1"/>
  <c r="O286" i="1"/>
  <c r="Q287" i="1"/>
  <c r="O287" i="1"/>
  <c r="Q288" i="1"/>
  <c r="O288" i="1"/>
  <c r="Q289" i="1"/>
  <c r="O289" i="1"/>
  <c r="Q290" i="1"/>
  <c r="O290" i="1"/>
  <c r="Q291" i="1"/>
  <c r="O291" i="1"/>
  <c r="Q292" i="1"/>
  <c r="O292" i="1"/>
  <c r="Q293" i="1"/>
  <c r="O293" i="1"/>
  <c r="Q294" i="1"/>
  <c r="O294" i="1"/>
  <c r="Q295" i="1"/>
  <c r="O295" i="1"/>
  <c r="Q296" i="1"/>
  <c r="O296" i="1"/>
  <c r="Q297" i="1"/>
  <c r="O297" i="1"/>
  <c r="Q298" i="1"/>
  <c r="O298" i="1"/>
  <c r="Q299" i="1"/>
  <c r="O299" i="1"/>
  <c r="Q300" i="1"/>
  <c r="O300" i="1"/>
  <c r="Q301" i="1"/>
  <c r="O301" i="1"/>
  <c r="Q302" i="1"/>
  <c r="O302" i="1"/>
  <c r="Q303" i="1"/>
  <c r="O303" i="1"/>
  <c r="Q304" i="1"/>
  <c r="O304" i="1"/>
  <c r="Q305" i="1"/>
  <c r="O305" i="1"/>
  <c r="Q306" i="1"/>
  <c r="O306" i="1"/>
  <c r="Q307" i="1"/>
  <c r="O307" i="1"/>
  <c r="Q308" i="1"/>
  <c r="O308" i="1"/>
  <c r="Q309" i="1"/>
  <c r="O309" i="1"/>
  <c r="Q310" i="1"/>
  <c r="O310" i="1"/>
  <c r="Q311" i="1"/>
  <c r="O311" i="1"/>
  <c r="Q312" i="1"/>
  <c r="O312" i="1"/>
  <c r="Q313" i="1"/>
  <c r="O313" i="1"/>
  <c r="Q314" i="1"/>
  <c r="O314" i="1"/>
  <c r="Q315" i="1"/>
  <c r="O315" i="1"/>
  <c r="Q316" i="1"/>
  <c r="O316" i="1"/>
  <c r="Q317" i="1"/>
  <c r="O317" i="1"/>
  <c r="Q318" i="1"/>
  <c r="O318" i="1"/>
  <c r="Q319" i="1"/>
  <c r="O319" i="1"/>
  <c r="Q320" i="1"/>
  <c r="O320" i="1"/>
  <c r="Q321" i="1"/>
  <c r="O321" i="1"/>
  <c r="Q322" i="1"/>
  <c r="O322" i="1"/>
  <c r="Q323" i="1"/>
  <c r="O323" i="1"/>
  <c r="Q324" i="1"/>
  <c r="O324" i="1"/>
  <c r="Q325" i="1"/>
  <c r="O325" i="1"/>
  <c r="Q326" i="1"/>
  <c r="O326" i="1"/>
  <c r="Q327" i="1"/>
  <c r="O327" i="1"/>
  <c r="Q328" i="1"/>
  <c r="O328" i="1"/>
  <c r="Q329" i="1"/>
  <c r="O329" i="1"/>
  <c r="Q330" i="1"/>
  <c r="O330" i="1"/>
  <c r="Q331" i="1"/>
  <c r="O331" i="1"/>
  <c r="Q332" i="1"/>
  <c r="O332" i="1"/>
  <c r="Q333" i="1"/>
  <c r="O333" i="1"/>
  <c r="Q334" i="1"/>
  <c r="O334" i="1"/>
  <c r="Q335" i="1"/>
  <c r="O335" i="1"/>
  <c r="Q336" i="1"/>
  <c r="O336" i="1"/>
  <c r="Q337" i="1"/>
  <c r="O337" i="1"/>
  <c r="Q338" i="1"/>
  <c r="O338" i="1"/>
  <c r="Q339" i="1"/>
  <c r="O339" i="1"/>
  <c r="Q340" i="1"/>
  <c r="O340" i="1"/>
  <c r="Q341" i="1"/>
  <c r="O341" i="1"/>
  <c r="Q342" i="1"/>
  <c r="O342" i="1"/>
  <c r="Q343" i="1"/>
  <c r="O343" i="1"/>
  <c r="Q344" i="1"/>
  <c r="O344" i="1"/>
  <c r="Q345" i="1"/>
  <c r="O345" i="1"/>
  <c r="Q346" i="1"/>
  <c r="O346" i="1"/>
  <c r="Q347" i="1"/>
  <c r="O347" i="1"/>
  <c r="Q348" i="1"/>
  <c r="O348" i="1"/>
  <c r="Q349" i="1"/>
  <c r="O349" i="1"/>
  <c r="Q350" i="1"/>
  <c r="O350" i="1"/>
  <c r="Q351" i="1"/>
  <c r="O351" i="1"/>
  <c r="Q352" i="1"/>
  <c r="O352" i="1"/>
  <c r="Q353" i="1"/>
  <c r="O353" i="1"/>
  <c r="Q354" i="1"/>
  <c r="O354" i="1"/>
  <c r="Q355" i="1"/>
  <c r="O355" i="1"/>
  <c r="Q356" i="1"/>
  <c r="O356" i="1"/>
  <c r="Q357" i="1"/>
  <c r="O357" i="1"/>
  <c r="Q358" i="1"/>
  <c r="O358" i="1"/>
  <c r="Q359" i="1"/>
  <c r="O359" i="1"/>
  <c r="Q360" i="1"/>
  <c r="O360" i="1"/>
  <c r="Q361" i="1"/>
  <c r="O361" i="1"/>
  <c r="Q362" i="1"/>
  <c r="O362" i="1"/>
  <c r="Q363" i="1"/>
  <c r="O363" i="1"/>
  <c r="Q364" i="1"/>
  <c r="O364" i="1"/>
  <c r="Q365" i="1"/>
  <c r="O365" i="1"/>
  <c r="Q366" i="1"/>
  <c r="O366" i="1"/>
  <c r="Q367" i="1"/>
  <c r="O367" i="1"/>
  <c r="Q368" i="1"/>
  <c r="O368" i="1"/>
  <c r="Q369" i="1"/>
  <c r="O369" i="1"/>
  <c r="Q370" i="1"/>
  <c r="O370" i="1"/>
  <c r="Q371" i="1"/>
  <c r="O371" i="1"/>
  <c r="Q372" i="1"/>
  <c r="O372" i="1"/>
  <c r="Q373" i="1"/>
  <c r="O373" i="1"/>
  <c r="Q374" i="1"/>
  <c r="O374" i="1"/>
  <c r="Q375" i="1"/>
  <c r="O375" i="1"/>
  <c r="Q376" i="1"/>
  <c r="O376" i="1"/>
  <c r="Q377" i="1"/>
  <c r="O377" i="1"/>
  <c r="Q378" i="1"/>
  <c r="O378" i="1"/>
  <c r="Q379" i="1"/>
  <c r="O379" i="1"/>
  <c r="Q380" i="1"/>
  <c r="O380" i="1"/>
  <c r="Q381" i="1"/>
  <c r="O381" i="1"/>
  <c r="Q382" i="1"/>
  <c r="O382" i="1"/>
  <c r="Q383" i="1"/>
  <c r="O383" i="1"/>
  <c r="Q384" i="1"/>
  <c r="O384" i="1"/>
  <c r="Q385" i="1"/>
  <c r="O385" i="1"/>
  <c r="Q386" i="1"/>
  <c r="O386" i="1"/>
  <c r="Q387" i="1"/>
  <c r="O387" i="1"/>
  <c r="Q388" i="1"/>
  <c r="O388" i="1"/>
  <c r="Q389" i="1"/>
  <c r="O389" i="1"/>
  <c r="Q390" i="1"/>
  <c r="O390" i="1"/>
  <c r="Q391" i="1"/>
  <c r="O391" i="1"/>
  <c r="Q392" i="1"/>
  <c r="O392" i="1"/>
  <c r="Q393" i="1"/>
  <c r="O393" i="1"/>
  <c r="Q394" i="1"/>
  <c r="O394" i="1"/>
  <c r="Q395" i="1"/>
  <c r="O395" i="1"/>
  <c r="Q396" i="1"/>
  <c r="O396" i="1"/>
  <c r="Q397" i="1"/>
  <c r="O397" i="1"/>
  <c r="Q398" i="1"/>
  <c r="O398" i="1"/>
  <c r="Q399" i="1"/>
  <c r="O399" i="1"/>
  <c r="Q400" i="1"/>
  <c r="O400" i="1"/>
  <c r="Q401" i="1"/>
  <c r="O401" i="1"/>
  <c r="Q402" i="1"/>
  <c r="O402" i="1"/>
  <c r="Q403" i="1"/>
  <c r="O403" i="1"/>
  <c r="Q404" i="1"/>
  <c r="O404" i="1"/>
  <c r="Q405" i="1"/>
  <c r="O405" i="1"/>
  <c r="Q406" i="1"/>
  <c r="O406" i="1"/>
  <c r="Q407" i="1"/>
  <c r="O407" i="1"/>
  <c r="Q408" i="1"/>
  <c r="O408" i="1"/>
  <c r="Q409" i="1"/>
  <c r="O409" i="1"/>
  <c r="Q410" i="1"/>
  <c r="O410" i="1"/>
  <c r="Q411" i="1"/>
  <c r="O411" i="1"/>
  <c r="Q412" i="1"/>
  <c r="O412" i="1"/>
  <c r="Q413" i="1"/>
  <c r="O413" i="1"/>
  <c r="Q414" i="1"/>
  <c r="O414" i="1"/>
  <c r="Q415" i="1"/>
  <c r="O415" i="1"/>
  <c r="Q416" i="1"/>
  <c r="O416" i="1"/>
  <c r="Q417" i="1"/>
  <c r="O417" i="1"/>
  <c r="Q418" i="1"/>
  <c r="O418" i="1"/>
  <c r="Q419" i="1"/>
  <c r="O419" i="1"/>
  <c r="Q420" i="1"/>
  <c r="O420" i="1"/>
  <c r="Q421" i="1"/>
  <c r="O421" i="1"/>
  <c r="Q422" i="1"/>
  <c r="O422" i="1"/>
  <c r="Q423" i="1"/>
  <c r="O423" i="1"/>
  <c r="Q424" i="1"/>
  <c r="O424" i="1"/>
  <c r="Q425" i="1"/>
  <c r="O425" i="1"/>
  <c r="Q426" i="1"/>
  <c r="O426" i="1"/>
  <c r="Q427" i="1"/>
  <c r="O427" i="1"/>
  <c r="Q428" i="1"/>
  <c r="O428" i="1"/>
  <c r="Q429" i="1"/>
  <c r="O429" i="1"/>
  <c r="Q430" i="1"/>
  <c r="O430" i="1"/>
  <c r="Q431" i="1"/>
  <c r="O431" i="1"/>
  <c r="Q432" i="1"/>
  <c r="O432" i="1"/>
  <c r="Q433" i="1"/>
  <c r="O433" i="1"/>
  <c r="Q434" i="1"/>
  <c r="O434" i="1"/>
  <c r="Q435" i="1"/>
  <c r="O435" i="1"/>
  <c r="Q436" i="1"/>
  <c r="O436" i="1"/>
  <c r="Q437" i="1"/>
  <c r="O437" i="1"/>
  <c r="Q438" i="1"/>
  <c r="O438" i="1"/>
  <c r="Q439" i="1"/>
  <c r="O439" i="1"/>
  <c r="Q440" i="1"/>
  <c r="O440" i="1"/>
  <c r="Q441" i="1"/>
  <c r="O441" i="1"/>
  <c r="Q442" i="1"/>
  <c r="O442" i="1"/>
  <c r="Q443" i="1"/>
  <c r="O443" i="1"/>
  <c r="Q444" i="1"/>
  <c r="O444" i="1"/>
  <c r="Q445" i="1"/>
  <c r="O445" i="1"/>
  <c r="Q446" i="1"/>
  <c r="O446" i="1"/>
  <c r="Q447" i="1"/>
  <c r="O447" i="1"/>
  <c r="Q448" i="1"/>
  <c r="O448" i="1"/>
  <c r="Q449" i="1"/>
  <c r="O449" i="1"/>
  <c r="Q450" i="1"/>
  <c r="O450" i="1"/>
  <c r="Q451" i="1"/>
  <c r="O451" i="1"/>
  <c r="Q452" i="1"/>
  <c r="O452" i="1"/>
  <c r="Q453" i="1"/>
  <c r="O453" i="1"/>
  <c r="Q454" i="1"/>
  <c r="O454" i="1"/>
  <c r="Q455" i="1"/>
  <c r="O455" i="1"/>
  <c r="Q456" i="1"/>
  <c r="O456" i="1"/>
  <c r="Q457" i="1"/>
  <c r="O457" i="1"/>
  <c r="Q458" i="1"/>
  <c r="O458" i="1"/>
  <c r="Q459" i="1"/>
  <c r="O459" i="1"/>
  <c r="Q460" i="1"/>
  <c r="O460" i="1"/>
  <c r="Q461" i="1"/>
  <c r="O461" i="1"/>
  <c r="Q462" i="1"/>
  <c r="O462" i="1"/>
  <c r="Q463" i="1"/>
  <c r="O463" i="1"/>
  <c r="Q464" i="1"/>
  <c r="O464" i="1"/>
  <c r="Q465" i="1"/>
  <c r="O465" i="1"/>
  <c r="Q466" i="1"/>
  <c r="O466" i="1"/>
  <c r="Q467" i="1"/>
  <c r="O467" i="1"/>
  <c r="Q468" i="1"/>
  <c r="O468" i="1"/>
  <c r="Q469" i="1"/>
  <c r="O469" i="1"/>
  <c r="Q470" i="1"/>
  <c r="O470" i="1"/>
  <c r="Q471" i="1"/>
  <c r="O471" i="1"/>
  <c r="Q472" i="1"/>
  <c r="O472" i="1"/>
  <c r="Q473" i="1"/>
  <c r="O473" i="1"/>
  <c r="Q474" i="1"/>
  <c r="O474" i="1"/>
  <c r="Q475" i="1"/>
  <c r="O475" i="1"/>
  <c r="Q476" i="1"/>
  <c r="O476" i="1"/>
  <c r="Q477" i="1"/>
  <c r="O477" i="1"/>
  <c r="Q478" i="1"/>
  <c r="O478" i="1"/>
  <c r="Q479" i="1"/>
  <c r="O479" i="1"/>
  <c r="Q480" i="1"/>
  <c r="O480" i="1"/>
  <c r="Q481" i="1"/>
  <c r="O481" i="1"/>
  <c r="Q482" i="1"/>
  <c r="O482" i="1"/>
  <c r="Q483" i="1"/>
  <c r="O483" i="1"/>
  <c r="Q484" i="1"/>
  <c r="O484" i="1"/>
  <c r="Q485" i="1"/>
  <c r="O485" i="1"/>
  <c r="Q486" i="1"/>
  <c r="O486" i="1"/>
  <c r="Q487" i="1"/>
  <c r="O487" i="1"/>
  <c r="Q488" i="1"/>
  <c r="O488" i="1"/>
  <c r="Q489" i="1"/>
  <c r="O489" i="1"/>
  <c r="Q490" i="1"/>
  <c r="O490" i="1"/>
  <c r="Q491" i="1"/>
  <c r="O491" i="1"/>
  <c r="Q492" i="1"/>
  <c r="O492" i="1"/>
  <c r="Q493" i="1"/>
  <c r="O493" i="1"/>
  <c r="Q494" i="1"/>
  <c r="O494" i="1"/>
  <c r="Q495" i="1"/>
  <c r="O495" i="1"/>
  <c r="Q496" i="1"/>
  <c r="O496" i="1"/>
  <c r="Q497" i="1"/>
  <c r="O497" i="1"/>
  <c r="Q2" i="1"/>
  <c r="O2" i="1"/>
  <c r="I2" i="1"/>
  <c r="H2" i="1"/>
  <c r="I3" i="1"/>
  <c r="H3" i="1"/>
  <c r="I4" i="1"/>
  <c r="H4" i="1"/>
  <c r="I5" i="1"/>
  <c r="H5" i="1"/>
  <c r="I6" i="1"/>
  <c r="H6" i="1"/>
  <c r="I7" i="1"/>
  <c r="H7" i="1"/>
  <c r="I8" i="1"/>
  <c r="H8" i="1"/>
  <c r="I9" i="1"/>
  <c r="H9" i="1"/>
  <c r="I10" i="1"/>
  <c r="H10" i="1"/>
  <c r="I11" i="1"/>
  <c r="H11" i="1"/>
  <c r="I12" i="1"/>
  <c r="H12" i="1"/>
  <c r="I13" i="1"/>
  <c r="H13" i="1"/>
  <c r="I14" i="1"/>
  <c r="H14" i="1"/>
  <c r="I15" i="1"/>
  <c r="H15" i="1"/>
  <c r="I16" i="1"/>
  <c r="H16" i="1"/>
  <c r="I17" i="1"/>
  <c r="H17" i="1"/>
  <c r="I18" i="1"/>
  <c r="H18" i="1"/>
  <c r="I19" i="1"/>
  <c r="H19" i="1"/>
  <c r="I20" i="1"/>
  <c r="H20" i="1"/>
  <c r="I21" i="1"/>
  <c r="H21" i="1"/>
  <c r="I22" i="1"/>
  <c r="H22" i="1"/>
  <c r="I23" i="1"/>
  <c r="H23" i="1"/>
  <c r="I24" i="1"/>
  <c r="H24" i="1"/>
  <c r="I25" i="1"/>
  <c r="H25" i="1"/>
  <c r="I26" i="1"/>
  <c r="H26" i="1"/>
  <c r="I27" i="1"/>
  <c r="H27" i="1"/>
  <c r="I28" i="1"/>
  <c r="H28" i="1"/>
  <c r="I29" i="1"/>
  <c r="H29" i="1"/>
  <c r="I30" i="1"/>
  <c r="H30" i="1"/>
  <c r="I31" i="1"/>
  <c r="H31" i="1"/>
  <c r="I32" i="1"/>
  <c r="H32" i="1"/>
  <c r="I33" i="1"/>
  <c r="H33" i="1"/>
  <c r="I34" i="1"/>
  <c r="H34" i="1"/>
  <c r="I35" i="1"/>
  <c r="H35" i="1"/>
  <c r="I36" i="1"/>
  <c r="H36" i="1"/>
  <c r="I37" i="1"/>
  <c r="H37" i="1"/>
  <c r="I38" i="1"/>
  <c r="H38" i="1"/>
  <c r="I39" i="1"/>
  <c r="H39" i="1"/>
  <c r="I40" i="1"/>
  <c r="H40" i="1"/>
  <c r="I41" i="1"/>
  <c r="H41" i="1"/>
  <c r="I42" i="1"/>
  <c r="H42" i="1"/>
  <c r="I43" i="1"/>
  <c r="H43" i="1"/>
  <c r="I44" i="1"/>
  <c r="H44" i="1"/>
  <c r="I45" i="1"/>
  <c r="H45" i="1"/>
  <c r="I46" i="1"/>
  <c r="H46" i="1"/>
  <c r="I47" i="1"/>
  <c r="H47" i="1"/>
  <c r="I48" i="1"/>
  <c r="H48" i="1"/>
  <c r="I49" i="1"/>
  <c r="H49" i="1"/>
  <c r="I50" i="1"/>
  <c r="H50" i="1"/>
  <c r="I51" i="1"/>
  <c r="H51" i="1"/>
  <c r="I52" i="1"/>
  <c r="H52" i="1"/>
  <c r="I53" i="1"/>
  <c r="H53" i="1"/>
  <c r="I54" i="1"/>
  <c r="H54" i="1"/>
  <c r="I55" i="1"/>
  <c r="H55" i="1"/>
  <c r="I56" i="1"/>
  <c r="H56" i="1"/>
  <c r="I57" i="1"/>
  <c r="H57" i="1"/>
  <c r="I58" i="1"/>
  <c r="H58" i="1"/>
  <c r="I59" i="1"/>
  <c r="H59" i="1"/>
  <c r="I60" i="1"/>
  <c r="H60" i="1"/>
  <c r="I61" i="1"/>
  <c r="H61" i="1"/>
  <c r="I62" i="1"/>
  <c r="H62" i="1"/>
  <c r="I63" i="1"/>
  <c r="H63" i="1"/>
  <c r="I64" i="1"/>
  <c r="H64" i="1"/>
  <c r="I65" i="1"/>
  <c r="H65" i="1"/>
  <c r="I66" i="1"/>
  <c r="H66" i="1"/>
  <c r="I67" i="1"/>
  <c r="H67" i="1"/>
  <c r="I68" i="1"/>
  <c r="H68" i="1"/>
  <c r="I69" i="1"/>
  <c r="H69" i="1"/>
  <c r="I70" i="1"/>
  <c r="H70" i="1"/>
  <c r="I71" i="1"/>
  <c r="H71" i="1"/>
  <c r="I72" i="1"/>
  <c r="H72" i="1"/>
  <c r="I73" i="1"/>
  <c r="H73" i="1"/>
  <c r="I74" i="1"/>
  <c r="H74" i="1"/>
  <c r="I75" i="1"/>
  <c r="H75" i="1"/>
  <c r="I76" i="1"/>
  <c r="H76" i="1"/>
  <c r="I77" i="1"/>
  <c r="H77" i="1"/>
  <c r="I78" i="1"/>
  <c r="H78" i="1"/>
  <c r="I79" i="1"/>
  <c r="H79" i="1"/>
  <c r="I80" i="1"/>
  <c r="H80" i="1"/>
  <c r="I81" i="1"/>
  <c r="H81" i="1"/>
  <c r="I82" i="1"/>
  <c r="H82" i="1"/>
  <c r="I83" i="1"/>
  <c r="H83" i="1"/>
  <c r="I84" i="1"/>
  <c r="H84" i="1"/>
  <c r="I85" i="1"/>
  <c r="H85" i="1"/>
  <c r="I86" i="1"/>
  <c r="H86" i="1"/>
  <c r="I87" i="1"/>
  <c r="H87" i="1"/>
  <c r="I88" i="1"/>
  <c r="H88" i="1"/>
  <c r="I89" i="1"/>
  <c r="H89" i="1"/>
  <c r="I90" i="1"/>
  <c r="H90" i="1"/>
  <c r="I91" i="1"/>
  <c r="H91" i="1"/>
  <c r="I92" i="1"/>
  <c r="H92" i="1"/>
  <c r="I93" i="1"/>
  <c r="H93" i="1"/>
  <c r="I94" i="1"/>
  <c r="H94" i="1"/>
  <c r="I95" i="1"/>
  <c r="H95" i="1"/>
  <c r="I96" i="1"/>
  <c r="H96" i="1"/>
  <c r="I97" i="1"/>
  <c r="H97" i="1"/>
  <c r="I98" i="1"/>
  <c r="H98" i="1"/>
  <c r="I99" i="1"/>
  <c r="H99" i="1"/>
  <c r="I100" i="1"/>
  <c r="H100" i="1"/>
  <c r="I101" i="1"/>
  <c r="H101" i="1"/>
  <c r="I102" i="1"/>
  <c r="H102" i="1"/>
  <c r="I103" i="1"/>
  <c r="H103" i="1"/>
  <c r="I104" i="1"/>
  <c r="H104" i="1"/>
  <c r="I105" i="1"/>
  <c r="H105" i="1"/>
  <c r="I106" i="1"/>
  <c r="H106" i="1"/>
  <c r="I107" i="1"/>
  <c r="H107" i="1"/>
  <c r="I108" i="1"/>
  <c r="H108" i="1"/>
  <c r="I109" i="1"/>
  <c r="H109" i="1"/>
  <c r="I110" i="1"/>
  <c r="H110" i="1"/>
  <c r="I111" i="1"/>
  <c r="H111" i="1"/>
  <c r="I112" i="1"/>
  <c r="H112" i="1"/>
  <c r="I113" i="1"/>
  <c r="H113" i="1"/>
  <c r="I114" i="1"/>
  <c r="H114" i="1"/>
  <c r="I115" i="1"/>
  <c r="H115" i="1"/>
  <c r="I116" i="1"/>
  <c r="H116" i="1"/>
  <c r="I117" i="1"/>
  <c r="H117" i="1"/>
  <c r="I118" i="1"/>
  <c r="H118" i="1"/>
  <c r="I119" i="1"/>
  <c r="H119" i="1"/>
  <c r="I120" i="1"/>
  <c r="H120" i="1"/>
  <c r="I121" i="1"/>
  <c r="H121" i="1"/>
  <c r="I122" i="1"/>
  <c r="H122" i="1"/>
  <c r="I123" i="1"/>
  <c r="H123" i="1"/>
  <c r="I124" i="1"/>
  <c r="H124" i="1"/>
  <c r="I125" i="1"/>
  <c r="H125" i="1"/>
  <c r="I126" i="1"/>
  <c r="H126" i="1"/>
  <c r="I127" i="1"/>
  <c r="H127" i="1"/>
  <c r="I128" i="1"/>
  <c r="H128" i="1"/>
  <c r="I129" i="1"/>
  <c r="H129" i="1"/>
  <c r="I130" i="1"/>
  <c r="H130" i="1"/>
  <c r="I131" i="1"/>
  <c r="H131" i="1"/>
  <c r="I132" i="1"/>
  <c r="H132" i="1"/>
  <c r="I133" i="1"/>
  <c r="H133" i="1"/>
  <c r="I134" i="1"/>
  <c r="H134" i="1"/>
  <c r="I135" i="1"/>
  <c r="H135" i="1"/>
  <c r="I136" i="1"/>
  <c r="H136" i="1"/>
  <c r="I137" i="1"/>
  <c r="H137" i="1"/>
  <c r="I138" i="1"/>
  <c r="H138" i="1"/>
  <c r="I139" i="1"/>
  <c r="H139" i="1"/>
  <c r="I140" i="1"/>
  <c r="H140" i="1"/>
  <c r="I141" i="1"/>
  <c r="H141" i="1"/>
  <c r="I142" i="1"/>
  <c r="H142" i="1"/>
  <c r="I143" i="1"/>
  <c r="H143" i="1"/>
  <c r="I144" i="1"/>
  <c r="H144" i="1"/>
  <c r="I145" i="1"/>
  <c r="H145" i="1"/>
  <c r="I146" i="1"/>
  <c r="H146" i="1"/>
  <c r="I147" i="1"/>
  <c r="H147" i="1"/>
  <c r="I148" i="1"/>
  <c r="H148" i="1"/>
  <c r="I149" i="1"/>
  <c r="H149" i="1"/>
  <c r="I150" i="1"/>
  <c r="H150" i="1"/>
  <c r="I151" i="1"/>
  <c r="H151" i="1"/>
  <c r="I152" i="1"/>
  <c r="H152" i="1"/>
  <c r="I153" i="1"/>
  <c r="H153" i="1"/>
  <c r="I154" i="1"/>
  <c r="H154" i="1"/>
  <c r="I155" i="1"/>
  <c r="H155" i="1"/>
  <c r="I156" i="1"/>
  <c r="H156" i="1"/>
  <c r="I157" i="1"/>
  <c r="H157" i="1"/>
  <c r="I158" i="1"/>
  <c r="H158" i="1"/>
  <c r="I159" i="1"/>
  <c r="H159" i="1"/>
  <c r="I160" i="1"/>
  <c r="H160" i="1"/>
  <c r="I161" i="1"/>
  <c r="H161" i="1"/>
  <c r="I162" i="1"/>
  <c r="H162" i="1"/>
  <c r="I163" i="1"/>
  <c r="H163" i="1"/>
  <c r="I164" i="1"/>
  <c r="H164" i="1"/>
  <c r="I165" i="1"/>
  <c r="H165" i="1"/>
  <c r="I166" i="1"/>
  <c r="H166" i="1"/>
  <c r="I167" i="1"/>
  <c r="H167" i="1"/>
  <c r="I168" i="1"/>
  <c r="H168" i="1"/>
  <c r="I169" i="1"/>
  <c r="H169" i="1"/>
  <c r="I170" i="1"/>
  <c r="H170" i="1"/>
  <c r="I171" i="1"/>
  <c r="H171" i="1"/>
  <c r="I172" i="1"/>
  <c r="H172" i="1"/>
  <c r="I173" i="1"/>
  <c r="H173" i="1"/>
  <c r="I174" i="1"/>
  <c r="H174" i="1"/>
  <c r="I175" i="1"/>
  <c r="H175" i="1"/>
  <c r="I176" i="1"/>
  <c r="H176" i="1"/>
  <c r="I177" i="1"/>
  <c r="H177" i="1"/>
  <c r="I178" i="1"/>
  <c r="H178" i="1"/>
  <c r="I179" i="1"/>
  <c r="H179" i="1"/>
  <c r="I180" i="1"/>
  <c r="H180" i="1"/>
  <c r="I181" i="1"/>
  <c r="H181" i="1"/>
  <c r="I182" i="1"/>
  <c r="H182" i="1"/>
  <c r="I183" i="1"/>
  <c r="H183" i="1"/>
  <c r="I184" i="1"/>
  <c r="H184" i="1"/>
  <c r="I185" i="1"/>
  <c r="H185" i="1"/>
  <c r="I186" i="1"/>
  <c r="H186" i="1"/>
  <c r="I187" i="1"/>
  <c r="H187" i="1"/>
  <c r="I188" i="1"/>
  <c r="H188" i="1"/>
  <c r="I189" i="1"/>
  <c r="H189" i="1"/>
  <c r="I190" i="1"/>
  <c r="H190" i="1"/>
  <c r="I191" i="1"/>
  <c r="H191" i="1"/>
  <c r="I192" i="1"/>
  <c r="H192" i="1"/>
  <c r="I193" i="1"/>
  <c r="H193" i="1"/>
  <c r="I194" i="1"/>
  <c r="H194" i="1"/>
  <c r="I195" i="1"/>
  <c r="H195" i="1"/>
  <c r="I196" i="1"/>
  <c r="H196" i="1"/>
  <c r="I197" i="1"/>
  <c r="H197" i="1"/>
  <c r="I198" i="1"/>
  <c r="H198" i="1"/>
  <c r="I199" i="1"/>
  <c r="H199" i="1"/>
  <c r="I200" i="1"/>
  <c r="H200" i="1"/>
  <c r="I201" i="1"/>
  <c r="H201" i="1"/>
  <c r="I202" i="1"/>
  <c r="H202" i="1"/>
  <c r="I203" i="1"/>
  <c r="H203" i="1"/>
  <c r="I204" i="1"/>
  <c r="H204" i="1"/>
  <c r="I205" i="1"/>
  <c r="H205" i="1"/>
  <c r="I206" i="1"/>
  <c r="H206" i="1"/>
  <c r="I207" i="1"/>
  <c r="H207" i="1"/>
  <c r="I208" i="1"/>
  <c r="H208" i="1"/>
  <c r="I209" i="1"/>
  <c r="H209" i="1"/>
  <c r="I210" i="1"/>
  <c r="H210" i="1"/>
  <c r="I211" i="1"/>
  <c r="H211" i="1"/>
  <c r="I212" i="1"/>
  <c r="H212" i="1"/>
  <c r="I213" i="1"/>
  <c r="H213" i="1"/>
  <c r="I214" i="1"/>
  <c r="H214" i="1"/>
  <c r="I215" i="1"/>
  <c r="H215" i="1"/>
  <c r="I216" i="1"/>
  <c r="H216" i="1"/>
  <c r="I217" i="1"/>
  <c r="H217" i="1"/>
  <c r="I218" i="1"/>
  <c r="H218" i="1"/>
  <c r="I219" i="1"/>
  <c r="H219" i="1"/>
  <c r="I220" i="1"/>
  <c r="H220" i="1"/>
  <c r="I221" i="1"/>
  <c r="H221" i="1"/>
  <c r="I222" i="1"/>
  <c r="H222" i="1"/>
  <c r="I223" i="1"/>
  <c r="H223" i="1"/>
  <c r="I224" i="1"/>
  <c r="H224" i="1"/>
  <c r="I225" i="1"/>
  <c r="H225" i="1"/>
  <c r="I226" i="1"/>
  <c r="H226" i="1"/>
  <c r="I227" i="1"/>
  <c r="H227" i="1"/>
  <c r="I228" i="1"/>
  <c r="H228" i="1"/>
  <c r="I229" i="1"/>
  <c r="H229" i="1"/>
  <c r="I230" i="1"/>
  <c r="H230" i="1"/>
  <c r="I231" i="1"/>
  <c r="H231" i="1"/>
  <c r="I232" i="1"/>
  <c r="H232" i="1"/>
  <c r="I233" i="1"/>
  <c r="H233" i="1"/>
  <c r="I234" i="1"/>
  <c r="H234" i="1"/>
  <c r="I235" i="1"/>
  <c r="H235" i="1"/>
  <c r="I236" i="1"/>
  <c r="H236" i="1"/>
  <c r="I237" i="1"/>
  <c r="H237" i="1"/>
  <c r="I238" i="1"/>
  <c r="H238" i="1"/>
  <c r="I239" i="1"/>
  <c r="H239" i="1"/>
  <c r="I240" i="1"/>
  <c r="H240" i="1"/>
  <c r="I241" i="1"/>
  <c r="H241" i="1"/>
  <c r="I242" i="1"/>
  <c r="H242" i="1"/>
  <c r="I243" i="1"/>
  <c r="H243" i="1"/>
  <c r="I244" i="1"/>
  <c r="H244" i="1"/>
  <c r="I245" i="1"/>
  <c r="H245" i="1"/>
  <c r="I246" i="1"/>
  <c r="H246" i="1"/>
  <c r="I247" i="1"/>
  <c r="H247" i="1"/>
  <c r="I248" i="1"/>
  <c r="H248" i="1"/>
  <c r="I249" i="1"/>
  <c r="H249" i="1"/>
  <c r="I250" i="1"/>
  <c r="H250" i="1"/>
  <c r="I251" i="1"/>
  <c r="H251" i="1"/>
  <c r="I252" i="1"/>
  <c r="H252" i="1"/>
  <c r="I253" i="1"/>
  <c r="H253" i="1"/>
  <c r="I254" i="1"/>
  <c r="H254" i="1"/>
  <c r="I255" i="1"/>
  <c r="H255" i="1"/>
  <c r="I256" i="1"/>
  <c r="H256" i="1"/>
  <c r="I257" i="1"/>
  <c r="H257" i="1"/>
  <c r="I258" i="1"/>
  <c r="H258" i="1"/>
  <c r="I259" i="1"/>
  <c r="H259" i="1"/>
  <c r="I260" i="1"/>
  <c r="H260" i="1"/>
  <c r="I261" i="1"/>
  <c r="H261" i="1"/>
  <c r="I262" i="1"/>
  <c r="H262" i="1"/>
  <c r="I263" i="1"/>
  <c r="H263" i="1"/>
  <c r="I264" i="1"/>
  <c r="H264" i="1"/>
  <c r="I265" i="1"/>
  <c r="H265" i="1"/>
  <c r="I266" i="1"/>
  <c r="H266" i="1"/>
  <c r="I267" i="1"/>
  <c r="H267" i="1"/>
  <c r="I268" i="1"/>
  <c r="H268" i="1"/>
  <c r="I269" i="1"/>
  <c r="H269" i="1"/>
  <c r="I270" i="1"/>
  <c r="H270" i="1"/>
  <c r="I271" i="1"/>
  <c r="H271" i="1"/>
  <c r="I272" i="1"/>
  <c r="H272" i="1"/>
  <c r="I273" i="1"/>
  <c r="H273" i="1"/>
  <c r="I274" i="1"/>
  <c r="H274" i="1"/>
  <c r="I275" i="1"/>
  <c r="H275" i="1"/>
  <c r="I276" i="1"/>
  <c r="H276" i="1"/>
  <c r="I277" i="1"/>
  <c r="H277" i="1"/>
  <c r="I278" i="1"/>
  <c r="H278" i="1"/>
  <c r="I279" i="1"/>
  <c r="H279" i="1"/>
  <c r="I280" i="1"/>
  <c r="H280" i="1"/>
  <c r="I281" i="1"/>
  <c r="H281" i="1"/>
  <c r="I282" i="1"/>
  <c r="H282" i="1"/>
  <c r="I283" i="1"/>
  <c r="H283" i="1"/>
  <c r="I284" i="1"/>
  <c r="H284" i="1"/>
  <c r="I285" i="1"/>
  <c r="H285" i="1"/>
  <c r="I286" i="1"/>
  <c r="H286" i="1"/>
  <c r="I287" i="1"/>
  <c r="H287" i="1"/>
  <c r="I288" i="1"/>
  <c r="H288" i="1"/>
  <c r="I289" i="1"/>
  <c r="H289" i="1"/>
  <c r="I290" i="1"/>
  <c r="H290" i="1"/>
  <c r="I291" i="1"/>
  <c r="H291" i="1"/>
  <c r="I292" i="1"/>
  <c r="H292" i="1"/>
  <c r="I293" i="1"/>
  <c r="H293" i="1"/>
  <c r="I294" i="1"/>
  <c r="H294" i="1"/>
  <c r="I295" i="1"/>
  <c r="H295" i="1"/>
  <c r="I296" i="1"/>
  <c r="H296" i="1"/>
  <c r="I297" i="1"/>
  <c r="H297" i="1"/>
  <c r="I298" i="1"/>
  <c r="H298" i="1"/>
  <c r="I299" i="1"/>
  <c r="H299" i="1"/>
  <c r="I300" i="1"/>
  <c r="H300" i="1"/>
  <c r="I301" i="1"/>
  <c r="H301" i="1"/>
  <c r="I302" i="1"/>
  <c r="H302" i="1"/>
  <c r="I303" i="1"/>
  <c r="H303" i="1"/>
  <c r="I304" i="1"/>
  <c r="H304" i="1"/>
  <c r="I305" i="1"/>
  <c r="H305" i="1"/>
  <c r="I306" i="1"/>
  <c r="H306" i="1"/>
  <c r="I307" i="1"/>
  <c r="H307" i="1"/>
  <c r="I308" i="1"/>
  <c r="H308" i="1"/>
  <c r="I309" i="1"/>
  <c r="H309" i="1"/>
  <c r="I310" i="1"/>
  <c r="H310" i="1"/>
  <c r="I311" i="1"/>
  <c r="H311" i="1"/>
  <c r="I312" i="1"/>
  <c r="H312" i="1"/>
  <c r="I313" i="1"/>
  <c r="H313" i="1"/>
  <c r="I314" i="1"/>
  <c r="H314" i="1"/>
  <c r="I315" i="1"/>
  <c r="H315" i="1"/>
  <c r="I316" i="1"/>
  <c r="H316" i="1"/>
  <c r="I317" i="1"/>
  <c r="H317" i="1"/>
  <c r="I318" i="1"/>
  <c r="H318" i="1"/>
  <c r="I319" i="1"/>
  <c r="H319" i="1"/>
  <c r="I320" i="1"/>
  <c r="H320" i="1"/>
  <c r="I321" i="1"/>
  <c r="H321" i="1"/>
  <c r="I322" i="1"/>
  <c r="H322" i="1"/>
  <c r="I323" i="1"/>
  <c r="H323" i="1"/>
  <c r="I324" i="1"/>
  <c r="H324" i="1"/>
  <c r="I325" i="1"/>
  <c r="H325" i="1"/>
  <c r="I326" i="1"/>
  <c r="H326" i="1"/>
  <c r="I327" i="1"/>
  <c r="H327" i="1"/>
  <c r="I328" i="1"/>
  <c r="H328" i="1"/>
  <c r="I329" i="1"/>
  <c r="H329" i="1"/>
  <c r="I330" i="1"/>
  <c r="H330" i="1"/>
  <c r="I331" i="1"/>
  <c r="H331" i="1"/>
  <c r="I332" i="1"/>
  <c r="H332" i="1"/>
  <c r="I333" i="1"/>
  <c r="H333" i="1"/>
  <c r="I334" i="1"/>
  <c r="H334" i="1"/>
  <c r="I335" i="1"/>
  <c r="H335" i="1"/>
  <c r="I336" i="1"/>
  <c r="H336" i="1"/>
  <c r="I337" i="1"/>
  <c r="H337" i="1"/>
  <c r="I338" i="1"/>
  <c r="H338" i="1"/>
  <c r="I339" i="1"/>
  <c r="H339" i="1"/>
  <c r="I340" i="1"/>
  <c r="H340" i="1"/>
  <c r="I341" i="1"/>
  <c r="H341" i="1"/>
  <c r="I342" i="1"/>
  <c r="H342" i="1"/>
  <c r="I343" i="1"/>
  <c r="H343" i="1"/>
  <c r="I344" i="1"/>
  <c r="H344" i="1"/>
  <c r="I345" i="1"/>
  <c r="H345" i="1"/>
  <c r="I346" i="1"/>
  <c r="H346" i="1"/>
  <c r="I347" i="1"/>
  <c r="H347" i="1"/>
  <c r="I348" i="1"/>
  <c r="H348" i="1"/>
  <c r="I349" i="1"/>
  <c r="H349" i="1"/>
  <c r="I350" i="1"/>
  <c r="H350" i="1"/>
  <c r="I351" i="1"/>
  <c r="H351" i="1"/>
  <c r="I352" i="1"/>
  <c r="H352" i="1"/>
  <c r="I353" i="1"/>
  <c r="H353" i="1"/>
  <c r="I354" i="1"/>
  <c r="H354" i="1"/>
  <c r="I355" i="1"/>
  <c r="H355" i="1"/>
  <c r="I356" i="1"/>
  <c r="H356" i="1"/>
  <c r="I357" i="1"/>
  <c r="H357" i="1"/>
  <c r="I358" i="1"/>
  <c r="H358" i="1"/>
  <c r="I359" i="1"/>
  <c r="H359" i="1"/>
  <c r="I360" i="1"/>
  <c r="H360" i="1"/>
  <c r="I361" i="1"/>
  <c r="H361" i="1"/>
  <c r="I362" i="1"/>
  <c r="H362" i="1"/>
  <c r="I363" i="1"/>
  <c r="H363" i="1"/>
  <c r="I364" i="1"/>
  <c r="H364" i="1"/>
  <c r="I365" i="1"/>
  <c r="H365" i="1"/>
  <c r="I366" i="1"/>
  <c r="H366" i="1"/>
  <c r="I367" i="1"/>
  <c r="H367" i="1"/>
  <c r="I368" i="1"/>
  <c r="H368" i="1"/>
  <c r="I369" i="1"/>
  <c r="H369" i="1"/>
  <c r="I370" i="1"/>
  <c r="H370" i="1"/>
  <c r="I371" i="1"/>
  <c r="H371" i="1"/>
  <c r="I372" i="1"/>
  <c r="H372" i="1"/>
  <c r="I373" i="1"/>
  <c r="H373" i="1"/>
  <c r="I374" i="1"/>
  <c r="H374" i="1"/>
  <c r="I375" i="1"/>
  <c r="H375" i="1"/>
  <c r="I376" i="1"/>
  <c r="H376" i="1"/>
  <c r="I377" i="1"/>
  <c r="H377" i="1"/>
  <c r="I378" i="1"/>
  <c r="H378" i="1"/>
  <c r="I379" i="1"/>
  <c r="H379" i="1"/>
  <c r="I380" i="1"/>
  <c r="H380" i="1"/>
  <c r="I381" i="1"/>
  <c r="H381" i="1"/>
  <c r="I382" i="1"/>
  <c r="H382" i="1"/>
  <c r="I383" i="1"/>
  <c r="H383" i="1"/>
  <c r="I384" i="1"/>
  <c r="H384" i="1"/>
  <c r="I385" i="1"/>
  <c r="H385" i="1"/>
  <c r="I386" i="1"/>
  <c r="H386" i="1"/>
  <c r="I387" i="1"/>
  <c r="H387" i="1"/>
  <c r="I388" i="1"/>
  <c r="H388" i="1"/>
  <c r="I389" i="1"/>
  <c r="H389" i="1"/>
  <c r="I390" i="1"/>
  <c r="H390" i="1"/>
  <c r="I391" i="1"/>
  <c r="H391" i="1"/>
  <c r="I392" i="1"/>
  <c r="H392" i="1"/>
  <c r="I393" i="1"/>
  <c r="H393" i="1"/>
  <c r="I394" i="1"/>
  <c r="H394" i="1"/>
  <c r="I395" i="1"/>
  <c r="H395" i="1"/>
  <c r="I396" i="1"/>
  <c r="H396" i="1"/>
  <c r="I397" i="1"/>
  <c r="H397" i="1"/>
  <c r="I398" i="1"/>
  <c r="H398" i="1"/>
  <c r="I399" i="1"/>
  <c r="H399" i="1"/>
  <c r="I400" i="1"/>
  <c r="H400" i="1"/>
  <c r="I401" i="1"/>
  <c r="H401" i="1"/>
  <c r="I402" i="1"/>
  <c r="H402" i="1"/>
  <c r="I403" i="1"/>
  <c r="H403" i="1"/>
  <c r="I404" i="1"/>
  <c r="H404" i="1"/>
  <c r="I405" i="1"/>
  <c r="H405" i="1"/>
  <c r="I406" i="1"/>
  <c r="H406" i="1"/>
  <c r="I407" i="1"/>
  <c r="H407" i="1"/>
  <c r="I408" i="1"/>
  <c r="H408" i="1"/>
  <c r="I409" i="1"/>
  <c r="H409" i="1"/>
  <c r="I410" i="1"/>
  <c r="H410" i="1"/>
  <c r="I411" i="1"/>
  <c r="H411" i="1"/>
  <c r="I412" i="1"/>
  <c r="H412" i="1"/>
  <c r="I413" i="1"/>
  <c r="H413" i="1"/>
  <c r="I414" i="1"/>
  <c r="H414" i="1"/>
  <c r="I415" i="1"/>
  <c r="H415" i="1"/>
  <c r="I416" i="1"/>
  <c r="H416" i="1"/>
  <c r="I417" i="1"/>
  <c r="H417" i="1"/>
  <c r="I418" i="1"/>
  <c r="H418" i="1"/>
  <c r="I419" i="1"/>
  <c r="H419" i="1"/>
  <c r="I420" i="1"/>
  <c r="H420" i="1"/>
  <c r="I421" i="1"/>
  <c r="H421" i="1"/>
  <c r="I422" i="1"/>
  <c r="H422" i="1"/>
  <c r="I423" i="1"/>
  <c r="H423" i="1"/>
  <c r="I424" i="1"/>
  <c r="H424" i="1"/>
  <c r="I425" i="1"/>
  <c r="H425" i="1"/>
  <c r="I426" i="1"/>
  <c r="H426" i="1"/>
  <c r="I427" i="1"/>
  <c r="H427" i="1"/>
  <c r="I428" i="1"/>
  <c r="H428" i="1"/>
  <c r="I429" i="1"/>
  <c r="H429" i="1"/>
  <c r="I430" i="1"/>
  <c r="H430" i="1"/>
  <c r="I431" i="1"/>
  <c r="H431" i="1"/>
  <c r="I432" i="1"/>
  <c r="H432" i="1"/>
  <c r="I433" i="1"/>
  <c r="H433" i="1"/>
  <c r="I434" i="1"/>
  <c r="H434" i="1"/>
  <c r="I435" i="1"/>
  <c r="H435" i="1"/>
  <c r="I436" i="1"/>
  <c r="H436" i="1"/>
  <c r="I437" i="1"/>
  <c r="H437" i="1"/>
  <c r="I438" i="1"/>
  <c r="H438" i="1"/>
  <c r="I439" i="1"/>
  <c r="H439" i="1"/>
  <c r="I440" i="1"/>
  <c r="H440" i="1"/>
  <c r="I441" i="1"/>
  <c r="H441" i="1"/>
  <c r="I442" i="1"/>
  <c r="H442" i="1"/>
  <c r="I443" i="1"/>
  <c r="H443" i="1"/>
  <c r="I444" i="1"/>
  <c r="H444" i="1"/>
  <c r="I445" i="1"/>
  <c r="H445" i="1"/>
  <c r="I446" i="1"/>
  <c r="H446" i="1"/>
  <c r="I447" i="1"/>
  <c r="H447" i="1"/>
  <c r="I448" i="1"/>
  <c r="H448" i="1"/>
  <c r="I449" i="1"/>
  <c r="H449" i="1"/>
  <c r="I450" i="1"/>
  <c r="H450" i="1"/>
  <c r="I451" i="1"/>
  <c r="H451" i="1"/>
  <c r="I452" i="1"/>
  <c r="H452" i="1"/>
  <c r="I453" i="1"/>
  <c r="H453" i="1"/>
  <c r="I454" i="1"/>
  <c r="H454" i="1"/>
  <c r="I455" i="1"/>
  <c r="H455" i="1"/>
  <c r="I456" i="1"/>
  <c r="H456" i="1"/>
  <c r="I457" i="1"/>
  <c r="H457" i="1"/>
  <c r="I458" i="1"/>
  <c r="H458" i="1"/>
  <c r="I459" i="1"/>
  <c r="H459" i="1"/>
  <c r="I460" i="1"/>
  <c r="H460" i="1"/>
  <c r="I461" i="1"/>
  <c r="H461" i="1"/>
  <c r="I462" i="1"/>
  <c r="H462" i="1"/>
  <c r="I463" i="1"/>
  <c r="H463" i="1"/>
  <c r="I464" i="1"/>
  <c r="H464" i="1"/>
  <c r="I465" i="1"/>
  <c r="H465" i="1"/>
  <c r="I466" i="1"/>
  <c r="H466" i="1"/>
  <c r="I467" i="1"/>
  <c r="H467" i="1"/>
  <c r="I468" i="1"/>
  <c r="H468" i="1"/>
  <c r="I469" i="1"/>
  <c r="H469" i="1"/>
  <c r="I470" i="1"/>
  <c r="H470" i="1"/>
  <c r="I471" i="1"/>
  <c r="H471" i="1"/>
  <c r="I472" i="1"/>
  <c r="H472" i="1"/>
  <c r="I473" i="1"/>
  <c r="H473" i="1"/>
  <c r="I474" i="1"/>
  <c r="H474" i="1"/>
  <c r="I475" i="1"/>
  <c r="H475" i="1"/>
  <c r="I476" i="1"/>
  <c r="H476" i="1"/>
  <c r="I477" i="1"/>
  <c r="H477" i="1"/>
  <c r="I478" i="1"/>
  <c r="H478" i="1"/>
  <c r="I479" i="1"/>
  <c r="H479" i="1"/>
  <c r="I480" i="1"/>
  <c r="H480" i="1"/>
  <c r="I481" i="1"/>
  <c r="H481" i="1"/>
  <c r="I482" i="1"/>
  <c r="H482" i="1"/>
  <c r="I483" i="1"/>
  <c r="H483" i="1"/>
  <c r="I484" i="1"/>
  <c r="H484" i="1"/>
  <c r="I485" i="1"/>
  <c r="H485" i="1"/>
  <c r="I486" i="1"/>
  <c r="H486" i="1"/>
  <c r="I487" i="1"/>
  <c r="H487" i="1"/>
  <c r="I488" i="1"/>
  <c r="H488" i="1"/>
  <c r="I489" i="1"/>
  <c r="H489" i="1"/>
  <c r="I490" i="1"/>
  <c r="H490" i="1"/>
  <c r="I491" i="1"/>
  <c r="H491" i="1"/>
  <c r="I492" i="1"/>
  <c r="H492" i="1"/>
  <c r="I493" i="1"/>
  <c r="H493" i="1"/>
  <c r="I494" i="1"/>
  <c r="H494" i="1"/>
  <c r="I495" i="1"/>
  <c r="H495" i="1"/>
  <c r="I496" i="1"/>
  <c r="H496" i="1"/>
  <c r="I497" i="1"/>
  <c r="H497" i="1"/>
  <c r="C358" i="2"/>
  <c r="C267" i="2"/>
  <c r="C382" i="2"/>
  <c r="C189" i="2"/>
  <c r="C230" i="2"/>
  <c r="C19" i="2"/>
  <c r="C394" i="2"/>
  <c r="C160" i="2"/>
  <c r="C46" i="2"/>
  <c r="C68" i="2"/>
  <c r="C308" i="2"/>
  <c r="C2" i="1"/>
  <c r="D2" i="1"/>
  <c r="C3" i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C297" i="2"/>
  <c r="D13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C203" i="2"/>
  <c r="D37" i="1"/>
  <c r="C38" i="1"/>
  <c r="D38" i="1"/>
  <c r="C39" i="1"/>
  <c r="D39" i="1"/>
  <c r="C40" i="1"/>
  <c r="D40" i="1"/>
  <c r="C41" i="1"/>
  <c r="C93" i="2"/>
  <c r="D41" i="1"/>
  <c r="C42" i="1"/>
  <c r="C127" i="2"/>
  <c r="D42" i="1"/>
  <c r="C43" i="1"/>
  <c r="D43" i="1"/>
  <c r="C44" i="1"/>
  <c r="D44" i="1"/>
  <c r="C45" i="1"/>
  <c r="D45" i="1"/>
  <c r="C46" i="1"/>
  <c r="D46" i="1"/>
  <c r="C47" i="1"/>
  <c r="C176" i="2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C331" i="2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98" i="1"/>
  <c r="D98" i="1"/>
  <c r="C99" i="1"/>
  <c r="D99" i="1"/>
  <c r="C100" i="1"/>
  <c r="D100" i="1"/>
  <c r="C101" i="1"/>
  <c r="C108" i="2"/>
  <c r="D101" i="1"/>
  <c r="C102" i="1"/>
  <c r="D102" i="1"/>
  <c r="C103" i="1"/>
  <c r="D103" i="1"/>
  <c r="C104" i="1"/>
  <c r="D104" i="1"/>
  <c r="C105" i="1"/>
  <c r="D105" i="1"/>
  <c r="C106" i="1"/>
  <c r="C432" i="2"/>
  <c r="D106" i="1"/>
  <c r="C107" i="1"/>
  <c r="D107" i="1"/>
  <c r="C108" i="1"/>
  <c r="D108" i="1"/>
  <c r="C109" i="1"/>
  <c r="D109" i="1"/>
  <c r="C110" i="1"/>
  <c r="D110" i="1"/>
  <c r="C111" i="1"/>
  <c r="D111" i="1"/>
  <c r="C112" i="1"/>
  <c r="D112" i="1"/>
  <c r="C113" i="1"/>
  <c r="D113" i="1"/>
  <c r="C114" i="1"/>
  <c r="D114" i="1"/>
  <c r="C115" i="1"/>
  <c r="D115" i="1"/>
  <c r="C116" i="1"/>
  <c r="D116" i="1"/>
  <c r="C117" i="1"/>
  <c r="D117" i="1"/>
  <c r="C118" i="1"/>
  <c r="D118" i="1"/>
  <c r="C119" i="1"/>
  <c r="D119" i="1"/>
  <c r="C120" i="1"/>
  <c r="D120" i="1"/>
  <c r="C121" i="1"/>
  <c r="D121" i="1"/>
  <c r="C122" i="1"/>
  <c r="D122" i="1"/>
  <c r="C123" i="1"/>
  <c r="D123" i="1"/>
  <c r="C124" i="1"/>
  <c r="C83" i="2"/>
  <c r="D124" i="1"/>
  <c r="C125" i="1"/>
  <c r="D125" i="1"/>
  <c r="C126" i="1"/>
  <c r="D126" i="1"/>
  <c r="C127" i="1"/>
  <c r="D127" i="1"/>
  <c r="C128" i="1"/>
  <c r="D128" i="1"/>
  <c r="C129" i="1"/>
  <c r="D129" i="1"/>
  <c r="C130" i="1"/>
  <c r="D130" i="1"/>
  <c r="C131" i="1"/>
  <c r="C141" i="2"/>
  <c r="D131" i="1"/>
  <c r="C132" i="1"/>
  <c r="D132" i="1"/>
  <c r="C133" i="1"/>
  <c r="D133" i="1"/>
  <c r="C134" i="1"/>
  <c r="D134" i="1"/>
  <c r="C135" i="1"/>
  <c r="C215" i="2"/>
  <c r="D135" i="1"/>
  <c r="C136" i="1"/>
  <c r="D136" i="1"/>
  <c r="C137" i="1"/>
  <c r="D137" i="1"/>
  <c r="C138" i="1"/>
  <c r="D138" i="1"/>
  <c r="C139" i="1"/>
  <c r="D139" i="1"/>
  <c r="C140" i="1"/>
  <c r="D140" i="1"/>
  <c r="C141" i="1"/>
  <c r="D141" i="1"/>
  <c r="C142" i="1"/>
  <c r="D142" i="1"/>
  <c r="C143" i="1"/>
  <c r="D143" i="1"/>
  <c r="C144" i="1"/>
  <c r="D144" i="1"/>
  <c r="C145" i="1"/>
  <c r="D145" i="1"/>
  <c r="C146" i="1"/>
  <c r="D146" i="1"/>
  <c r="C147" i="1"/>
  <c r="D147" i="1"/>
  <c r="C148" i="1"/>
  <c r="D148" i="1"/>
  <c r="C149" i="1"/>
  <c r="D149" i="1"/>
  <c r="C150" i="1"/>
  <c r="D150" i="1"/>
  <c r="C151" i="1"/>
  <c r="D151" i="1"/>
  <c r="C152" i="1"/>
  <c r="D152" i="1"/>
  <c r="C153" i="1"/>
  <c r="D153" i="1"/>
  <c r="C154" i="1"/>
  <c r="D154" i="1"/>
  <c r="C155" i="1"/>
  <c r="D155" i="1"/>
  <c r="C156" i="1"/>
  <c r="D156" i="1"/>
  <c r="C157" i="1"/>
  <c r="D157" i="1"/>
  <c r="C158" i="1"/>
  <c r="D158" i="1"/>
  <c r="C159" i="1"/>
  <c r="D159" i="1"/>
  <c r="C160" i="1"/>
  <c r="D160" i="1"/>
  <c r="C161" i="1"/>
  <c r="D161" i="1"/>
  <c r="C162" i="1"/>
  <c r="D162" i="1"/>
  <c r="C163" i="1"/>
  <c r="D163" i="1"/>
  <c r="C164" i="1"/>
  <c r="D164" i="1"/>
  <c r="C165" i="1"/>
  <c r="D165" i="1"/>
  <c r="C166" i="1"/>
  <c r="D166" i="1"/>
  <c r="C167" i="1"/>
  <c r="D167" i="1"/>
  <c r="C168" i="1"/>
  <c r="D168" i="1"/>
  <c r="C169" i="1"/>
  <c r="D169" i="1"/>
  <c r="C170" i="1"/>
  <c r="D170" i="1"/>
  <c r="C171" i="1"/>
  <c r="D171" i="1"/>
  <c r="C172" i="1"/>
  <c r="D172" i="1"/>
  <c r="C173" i="1"/>
  <c r="D173" i="1"/>
  <c r="C174" i="1"/>
  <c r="D174" i="1"/>
  <c r="C175" i="1"/>
  <c r="D175" i="1"/>
  <c r="C176" i="1"/>
  <c r="D176" i="1"/>
  <c r="C177" i="1"/>
  <c r="D177" i="1"/>
  <c r="C178" i="1"/>
  <c r="D178" i="1"/>
  <c r="C179" i="1"/>
  <c r="D179" i="1"/>
  <c r="C180" i="1"/>
  <c r="D180" i="1"/>
  <c r="C181" i="1"/>
  <c r="D181" i="1"/>
  <c r="C182" i="1"/>
  <c r="D182" i="1"/>
  <c r="C183" i="1"/>
  <c r="D183" i="1"/>
  <c r="C184" i="1"/>
  <c r="D184" i="1"/>
  <c r="C185" i="1"/>
  <c r="D185" i="1"/>
  <c r="C186" i="1"/>
  <c r="D186" i="1"/>
  <c r="C187" i="1"/>
  <c r="D187" i="1"/>
  <c r="C188" i="1"/>
  <c r="D188" i="1"/>
  <c r="C189" i="1"/>
  <c r="D189" i="1"/>
  <c r="C190" i="1"/>
  <c r="D190" i="1"/>
  <c r="C191" i="1"/>
  <c r="D191" i="1"/>
  <c r="C192" i="1"/>
  <c r="D192" i="1"/>
  <c r="C193" i="1"/>
  <c r="D193" i="1"/>
  <c r="C194" i="1"/>
  <c r="D194" i="1"/>
  <c r="C195" i="1"/>
  <c r="C2" i="2"/>
  <c r="D195" i="1"/>
  <c r="C196" i="1"/>
  <c r="D196" i="1"/>
  <c r="C197" i="1"/>
  <c r="D197" i="1"/>
  <c r="C198" i="1"/>
  <c r="D198" i="1"/>
  <c r="C199" i="1"/>
  <c r="D199" i="1"/>
  <c r="C200" i="1"/>
  <c r="C29" i="2"/>
  <c r="D200" i="1"/>
  <c r="C201" i="1"/>
  <c r="D201" i="1"/>
  <c r="C202" i="1"/>
  <c r="D202" i="1"/>
  <c r="C203" i="1"/>
  <c r="D203" i="1"/>
  <c r="C204" i="1"/>
  <c r="D204" i="1"/>
  <c r="C205" i="1"/>
  <c r="D205" i="1"/>
  <c r="C206" i="1"/>
  <c r="D206" i="1"/>
  <c r="C207" i="1"/>
  <c r="D207" i="1"/>
  <c r="C208" i="1"/>
  <c r="D208" i="1"/>
  <c r="C209" i="1"/>
  <c r="D209" i="1"/>
  <c r="C210" i="1"/>
  <c r="D210" i="1"/>
  <c r="C211" i="1"/>
  <c r="D211" i="1"/>
  <c r="C212" i="1"/>
  <c r="D212" i="1"/>
  <c r="C213" i="1"/>
  <c r="D213" i="1"/>
  <c r="C214" i="1"/>
  <c r="D214" i="1"/>
  <c r="C215" i="1"/>
  <c r="D215" i="1"/>
  <c r="C216" i="1"/>
  <c r="D216" i="1"/>
  <c r="C217" i="1"/>
  <c r="D217" i="1"/>
  <c r="C218" i="1"/>
  <c r="D218" i="1"/>
  <c r="C219" i="1"/>
  <c r="D219" i="1"/>
  <c r="C220" i="1"/>
  <c r="D220" i="1"/>
  <c r="C221" i="1"/>
  <c r="D221" i="1"/>
  <c r="C222" i="1"/>
  <c r="D222" i="1"/>
  <c r="C223" i="1"/>
  <c r="D223" i="1"/>
  <c r="C224" i="1"/>
  <c r="D224" i="1"/>
  <c r="C225" i="1"/>
  <c r="D225" i="1"/>
  <c r="C226" i="1"/>
  <c r="D226" i="1"/>
  <c r="C227" i="1"/>
  <c r="D227" i="1"/>
  <c r="C228" i="1"/>
  <c r="D228" i="1"/>
  <c r="C229" i="1"/>
  <c r="D229" i="1"/>
  <c r="C230" i="1"/>
  <c r="D230" i="1"/>
  <c r="C231" i="1"/>
  <c r="D231" i="1"/>
  <c r="C232" i="1"/>
  <c r="D232" i="1"/>
  <c r="C233" i="1"/>
  <c r="D233" i="1"/>
  <c r="C234" i="1"/>
  <c r="D234" i="1"/>
  <c r="C235" i="1"/>
  <c r="D235" i="1"/>
  <c r="C236" i="1"/>
  <c r="D236" i="1"/>
  <c r="C237" i="1"/>
  <c r="D237" i="1"/>
  <c r="C238" i="1"/>
  <c r="D238" i="1"/>
  <c r="C239" i="1"/>
  <c r="D239" i="1"/>
  <c r="C240" i="1"/>
  <c r="D240" i="1"/>
  <c r="C241" i="1"/>
  <c r="D241" i="1"/>
  <c r="C242" i="1"/>
  <c r="D242" i="1"/>
  <c r="C243" i="1"/>
  <c r="D243" i="1"/>
  <c r="C244" i="1"/>
  <c r="D244" i="1"/>
  <c r="C245" i="1"/>
  <c r="D245" i="1"/>
  <c r="C246" i="1"/>
  <c r="D246" i="1"/>
  <c r="C247" i="1"/>
  <c r="D247" i="1"/>
  <c r="C248" i="1"/>
  <c r="D248" i="1"/>
  <c r="C249" i="1"/>
  <c r="D249" i="1"/>
  <c r="C250" i="1"/>
  <c r="D250" i="1"/>
  <c r="C251" i="1"/>
  <c r="D251" i="1"/>
  <c r="C252" i="1"/>
  <c r="D252" i="1"/>
  <c r="C253" i="1"/>
  <c r="D253" i="1"/>
  <c r="C254" i="1"/>
  <c r="C413" i="2"/>
  <c r="D254" i="1"/>
  <c r="C255" i="1"/>
  <c r="D255" i="1"/>
  <c r="C256" i="1"/>
  <c r="D256" i="1"/>
  <c r="C257" i="1"/>
  <c r="D257" i="1"/>
  <c r="C258" i="1"/>
  <c r="D258" i="1"/>
  <c r="C259" i="1"/>
  <c r="D259" i="1"/>
  <c r="C260" i="1"/>
  <c r="D260" i="1"/>
  <c r="C261" i="1"/>
  <c r="D261" i="1"/>
  <c r="C262" i="1"/>
  <c r="D262" i="1"/>
  <c r="C263" i="1"/>
  <c r="D263" i="1"/>
  <c r="C264" i="1"/>
  <c r="D264" i="1"/>
  <c r="C265" i="1"/>
  <c r="D265" i="1"/>
  <c r="C266" i="1"/>
  <c r="D266" i="1"/>
  <c r="C267" i="1"/>
  <c r="D267" i="1"/>
  <c r="C268" i="1"/>
  <c r="D268" i="1"/>
  <c r="C269" i="1"/>
  <c r="D269" i="1"/>
  <c r="C270" i="1"/>
  <c r="D270" i="1"/>
  <c r="C271" i="1"/>
  <c r="D271" i="1"/>
  <c r="C272" i="1"/>
  <c r="D272" i="1"/>
  <c r="C273" i="1"/>
  <c r="D273" i="1"/>
  <c r="C274" i="1"/>
  <c r="D274" i="1"/>
  <c r="C275" i="1"/>
  <c r="D275" i="1"/>
  <c r="C276" i="1"/>
  <c r="D276" i="1"/>
  <c r="C277" i="1"/>
  <c r="D277" i="1"/>
  <c r="C278" i="1"/>
  <c r="D278" i="1"/>
  <c r="C279" i="1"/>
  <c r="D279" i="1"/>
  <c r="C280" i="1"/>
  <c r="D280" i="1"/>
  <c r="C281" i="1"/>
  <c r="D281" i="1"/>
  <c r="C282" i="1"/>
  <c r="D282" i="1"/>
  <c r="C283" i="1"/>
  <c r="D283" i="1"/>
  <c r="C284" i="1"/>
  <c r="D284" i="1"/>
  <c r="C285" i="1"/>
  <c r="D285" i="1"/>
  <c r="C286" i="1"/>
  <c r="D286" i="1"/>
  <c r="C287" i="1"/>
  <c r="D287" i="1"/>
  <c r="C288" i="1"/>
  <c r="D288" i="1"/>
  <c r="C289" i="1"/>
  <c r="D289" i="1"/>
  <c r="C290" i="1"/>
  <c r="D290" i="1"/>
  <c r="C291" i="1"/>
  <c r="D291" i="1"/>
  <c r="C292" i="1"/>
  <c r="D292" i="1"/>
  <c r="C293" i="1"/>
  <c r="D293" i="1"/>
  <c r="C294" i="1"/>
  <c r="D294" i="1"/>
  <c r="C295" i="1"/>
  <c r="D295" i="1"/>
  <c r="C296" i="1"/>
  <c r="D296" i="1"/>
  <c r="C297" i="1"/>
  <c r="D297" i="1"/>
  <c r="C298" i="1"/>
  <c r="D298" i="1"/>
  <c r="C299" i="1"/>
  <c r="D299" i="1"/>
  <c r="C300" i="1"/>
  <c r="D300" i="1"/>
  <c r="C301" i="1"/>
  <c r="D301" i="1"/>
  <c r="C302" i="1"/>
  <c r="D302" i="1"/>
  <c r="C303" i="1"/>
  <c r="D303" i="1"/>
  <c r="C304" i="1"/>
  <c r="D304" i="1"/>
  <c r="C305" i="1"/>
  <c r="C247" i="2"/>
  <c r="D305" i="1"/>
  <c r="C306" i="1"/>
  <c r="D306" i="1"/>
  <c r="C307" i="1"/>
  <c r="D307" i="1"/>
  <c r="C308" i="1"/>
  <c r="D308" i="1"/>
  <c r="C309" i="1"/>
  <c r="D309" i="1"/>
  <c r="C310" i="1"/>
  <c r="D310" i="1"/>
  <c r="C311" i="1"/>
  <c r="D311" i="1"/>
  <c r="C312" i="1"/>
  <c r="D312" i="1"/>
  <c r="C313" i="1"/>
  <c r="D313" i="1"/>
  <c r="C314" i="1"/>
  <c r="D314" i="1"/>
  <c r="C315" i="1"/>
  <c r="D315" i="1"/>
  <c r="C316" i="1"/>
  <c r="D316" i="1"/>
  <c r="C317" i="1"/>
  <c r="D317" i="1"/>
  <c r="C318" i="1"/>
  <c r="D318" i="1"/>
  <c r="C319" i="1"/>
  <c r="D319" i="1"/>
  <c r="C320" i="1"/>
  <c r="D320" i="1"/>
  <c r="C321" i="1"/>
  <c r="D321" i="1"/>
  <c r="C322" i="1"/>
  <c r="D322" i="1"/>
  <c r="C323" i="1"/>
  <c r="D323" i="1"/>
  <c r="C324" i="1"/>
  <c r="D324" i="1"/>
  <c r="C325" i="1"/>
  <c r="D325" i="1"/>
  <c r="C326" i="1"/>
  <c r="D326" i="1"/>
  <c r="C327" i="1"/>
  <c r="D327" i="1"/>
  <c r="C328" i="1"/>
  <c r="D328" i="1"/>
  <c r="C329" i="1"/>
  <c r="D329" i="1"/>
  <c r="C330" i="1"/>
  <c r="D330" i="1"/>
  <c r="C331" i="1"/>
  <c r="D331" i="1"/>
  <c r="C332" i="1"/>
  <c r="D332" i="1"/>
  <c r="C333" i="1"/>
  <c r="D333" i="1"/>
  <c r="C334" i="1"/>
  <c r="D334" i="1"/>
  <c r="C335" i="1"/>
  <c r="D335" i="1"/>
  <c r="C336" i="1"/>
  <c r="D336" i="1"/>
  <c r="C337" i="1"/>
  <c r="D337" i="1"/>
  <c r="C338" i="1"/>
  <c r="D338" i="1"/>
  <c r="C339" i="1"/>
  <c r="D339" i="1"/>
  <c r="C340" i="1"/>
  <c r="D340" i="1"/>
  <c r="C341" i="1"/>
  <c r="D341" i="1"/>
  <c r="C342" i="1"/>
  <c r="D342" i="1"/>
  <c r="C343" i="1"/>
  <c r="D343" i="1"/>
  <c r="C344" i="1"/>
  <c r="D344" i="1"/>
  <c r="C345" i="1"/>
  <c r="D345" i="1"/>
  <c r="C346" i="1"/>
  <c r="D346" i="1"/>
  <c r="C347" i="1"/>
  <c r="D347" i="1"/>
  <c r="C348" i="1"/>
  <c r="D348" i="1"/>
  <c r="C349" i="1"/>
  <c r="D349" i="1"/>
  <c r="C350" i="1"/>
  <c r="D350" i="1"/>
  <c r="C351" i="1"/>
  <c r="D351" i="1"/>
  <c r="C352" i="1"/>
  <c r="D352" i="1"/>
  <c r="C353" i="1"/>
  <c r="D353" i="1"/>
  <c r="C354" i="1"/>
  <c r="D354" i="1"/>
  <c r="C355" i="1"/>
  <c r="D355" i="1"/>
  <c r="C356" i="1"/>
  <c r="D356" i="1"/>
  <c r="C357" i="1"/>
  <c r="D357" i="1"/>
  <c r="C358" i="1"/>
  <c r="D358" i="1"/>
  <c r="C359" i="1"/>
  <c r="D359" i="1"/>
  <c r="C360" i="1"/>
  <c r="D360" i="1"/>
  <c r="C361" i="1"/>
  <c r="D361" i="1"/>
  <c r="C362" i="1"/>
  <c r="D362" i="1"/>
  <c r="C363" i="1"/>
  <c r="D363" i="1"/>
  <c r="C364" i="1"/>
  <c r="D364" i="1"/>
  <c r="C365" i="1"/>
  <c r="D365" i="1"/>
  <c r="C366" i="1"/>
  <c r="D366" i="1"/>
  <c r="C367" i="1"/>
  <c r="D367" i="1"/>
  <c r="C368" i="1"/>
  <c r="D368" i="1"/>
  <c r="C369" i="1"/>
  <c r="D369" i="1"/>
  <c r="C370" i="1"/>
  <c r="D370" i="1"/>
  <c r="C371" i="1"/>
  <c r="D371" i="1"/>
  <c r="C372" i="1"/>
  <c r="D372" i="1"/>
  <c r="C373" i="1"/>
  <c r="D373" i="1"/>
  <c r="C374" i="1"/>
  <c r="D374" i="1"/>
  <c r="C375" i="1"/>
  <c r="D375" i="1"/>
  <c r="C376" i="1"/>
  <c r="D376" i="1"/>
  <c r="C377" i="1"/>
  <c r="D377" i="1"/>
  <c r="C378" i="1"/>
  <c r="D378" i="1"/>
  <c r="C379" i="1"/>
  <c r="D379" i="1"/>
  <c r="C380" i="1"/>
  <c r="D380" i="1"/>
  <c r="C381" i="1"/>
  <c r="D381" i="1"/>
  <c r="C382" i="1"/>
  <c r="C96" i="2"/>
  <c r="D382" i="1"/>
  <c r="C383" i="1"/>
  <c r="D383" i="1"/>
  <c r="C384" i="1"/>
  <c r="D384" i="1"/>
  <c r="C385" i="1"/>
  <c r="C285" i="2"/>
  <c r="D385" i="1"/>
  <c r="C386" i="1"/>
  <c r="D386" i="1"/>
  <c r="C387" i="1"/>
  <c r="D387" i="1"/>
  <c r="C388" i="1"/>
  <c r="D388" i="1"/>
  <c r="C389" i="1"/>
  <c r="D389" i="1"/>
  <c r="C390" i="1"/>
  <c r="D390" i="1"/>
  <c r="C391" i="1"/>
  <c r="D391" i="1"/>
  <c r="C392" i="1"/>
  <c r="D392" i="1"/>
  <c r="C393" i="1"/>
  <c r="D393" i="1"/>
  <c r="C394" i="1"/>
  <c r="D394" i="1"/>
  <c r="C395" i="1"/>
  <c r="D395" i="1"/>
  <c r="C396" i="1"/>
  <c r="D396" i="1"/>
  <c r="C397" i="1"/>
  <c r="D397" i="1"/>
  <c r="C398" i="1"/>
  <c r="D398" i="1"/>
  <c r="C399" i="1"/>
  <c r="D399" i="1"/>
  <c r="C400" i="1"/>
  <c r="D400" i="1"/>
  <c r="C401" i="1"/>
  <c r="D401" i="1"/>
  <c r="C402" i="1"/>
  <c r="D402" i="1"/>
  <c r="C403" i="1"/>
  <c r="D403" i="1"/>
  <c r="C404" i="1"/>
  <c r="D404" i="1"/>
  <c r="C405" i="1"/>
  <c r="D405" i="1"/>
  <c r="C406" i="1"/>
  <c r="D406" i="1"/>
  <c r="C407" i="1"/>
  <c r="D407" i="1"/>
  <c r="C408" i="1"/>
  <c r="D408" i="1"/>
  <c r="C409" i="1"/>
  <c r="D409" i="1"/>
  <c r="C410" i="1"/>
  <c r="D410" i="1"/>
  <c r="C411" i="1"/>
  <c r="D411" i="1"/>
  <c r="C412" i="1"/>
  <c r="C254" i="2"/>
  <c r="D412" i="1"/>
  <c r="C413" i="1"/>
  <c r="D413" i="1"/>
  <c r="C414" i="1"/>
  <c r="D414" i="1"/>
  <c r="C415" i="1"/>
  <c r="D415" i="1"/>
  <c r="C416" i="1"/>
  <c r="D416" i="1"/>
  <c r="C417" i="1"/>
  <c r="D417" i="1"/>
  <c r="C418" i="1"/>
  <c r="D418" i="1"/>
  <c r="C419" i="1"/>
  <c r="D419" i="1"/>
  <c r="C420" i="1"/>
  <c r="D420" i="1"/>
  <c r="C421" i="1"/>
  <c r="D421" i="1"/>
  <c r="C422" i="1"/>
  <c r="D422" i="1"/>
  <c r="C423" i="1"/>
  <c r="D423" i="1"/>
  <c r="C424" i="1"/>
  <c r="D424" i="1"/>
  <c r="C425" i="1"/>
  <c r="D425" i="1"/>
  <c r="C426" i="1"/>
  <c r="D426" i="1"/>
  <c r="C427" i="1"/>
  <c r="D427" i="1"/>
  <c r="C428" i="1"/>
  <c r="D428" i="1"/>
  <c r="C429" i="1"/>
  <c r="D429" i="1"/>
  <c r="C430" i="1"/>
  <c r="D430" i="1"/>
  <c r="C431" i="1"/>
  <c r="D431" i="1"/>
  <c r="C432" i="1"/>
  <c r="D432" i="1"/>
  <c r="C433" i="1"/>
  <c r="D433" i="1"/>
  <c r="C434" i="1"/>
  <c r="D434" i="1"/>
  <c r="C435" i="1"/>
  <c r="D435" i="1"/>
  <c r="C436" i="1"/>
  <c r="D436" i="1"/>
  <c r="C437" i="1"/>
  <c r="D437" i="1"/>
  <c r="C438" i="1"/>
  <c r="D438" i="1"/>
  <c r="C439" i="1"/>
  <c r="D439" i="1"/>
  <c r="C440" i="1"/>
  <c r="D440" i="1"/>
  <c r="C441" i="1"/>
  <c r="D441" i="1"/>
  <c r="C442" i="1"/>
  <c r="D442" i="1"/>
  <c r="C443" i="1"/>
  <c r="D443" i="1"/>
  <c r="C444" i="1"/>
  <c r="D444" i="1"/>
  <c r="C445" i="1"/>
  <c r="D445" i="1"/>
  <c r="C446" i="1"/>
  <c r="D446" i="1"/>
  <c r="C447" i="1"/>
  <c r="D447" i="1"/>
  <c r="C448" i="1"/>
  <c r="D448" i="1"/>
  <c r="C449" i="1"/>
  <c r="D449" i="1"/>
  <c r="C450" i="1"/>
  <c r="D450" i="1"/>
  <c r="C451" i="1"/>
  <c r="D451" i="1"/>
  <c r="C452" i="1"/>
  <c r="D452" i="1"/>
  <c r="C453" i="1"/>
  <c r="D453" i="1"/>
  <c r="C454" i="1"/>
  <c r="D454" i="1"/>
  <c r="C455" i="1"/>
  <c r="D455" i="1"/>
  <c r="C456" i="1"/>
  <c r="D456" i="1"/>
  <c r="C457" i="1"/>
  <c r="D457" i="1"/>
  <c r="C458" i="1"/>
  <c r="D458" i="1"/>
  <c r="C459" i="1"/>
  <c r="D459" i="1"/>
  <c r="C460" i="1"/>
  <c r="D460" i="1"/>
  <c r="C461" i="1"/>
  <c r="D461" i="1"/>
  <c r="C462" i="1"/>
  <c r="D462" i="1"/>
  <c r="C463" i="1"/>
  <c r="D463" i="1"/>
  <c r="C464" i="1"/>
  <c r="D464" i="1"/>
  <c r="C465" i="1"/>
  <c r="D465" i="1"/>
  <c r="C466" i="1"/>
  <c r="D466" i="1"/>
  <c r="C467" i="1"/>
  <c r="D467" i="1"/>
  <c r="C468" i="1"/>
  <c r="D468" i="1"/>
  <c r="C469" i="1"/>
  <c r="D469" i="1"/>
  <c r="C470" i="1"/>
  <c r="D470" i="1"/>
  <c r="C471" i="1"/>
  <c r="D471" i="1"/>
  <c r="C472" i="1"/>
  <c r="D472" i="1"/>
  <c r="C473" i="1"/>
  <c r="D473" i="1"/>
  <c r="C474" i="1"/>
  <c r="D474" i="1"/>
  <c r="C475" i="1"/>
  <c r="D475" i="1"/>
  <c r="C476" i="1"/>
  <c r="D476" i="1"/>
  <c r="C477" i="1"/>
  <c r="D477" i="1"/>
  <c r="C478" i="1"/>
  <c r="D478" i="1"/>
  <c r="C479" i="1"/>
  <c r="D479" i="1"/>
  <c r="C480" i="1"/>
  <c r="D480" i="1"/>
  <c r="C481" i="1"/>
  <c r="D481" i="1"/>
  <c r="C482" i="1"/>
  <c r="D482" i="1"/>
  <c r="C483" i="1"/>
  <c r="D483" i="1"/>
  <c r="C484" i="1"/>
  <c r="D484" i="1"/>
  <c r="C485" i="1"/>
  <c r="D485" i="1"/>
  <c r="C486" i="1"/>
  <c r="D486" i="1"/>
  <c r="C487" i="1"/>
  <c r="D487" i="1"/>
  <c r="C488" i="1"/>
  <c r="D488" i="1"/>
  <c r="C489" i="1"/>
  <c r="D489" i="1"/>
  <c r="C490" i="1"/>
  <c r="D490" i="1"/>
  <c r="C491" i="1"/>
  <c r="D491" i="1"/>
  <c r="C492" i="1"/>
  <c r="D492" i="1"/>
  <c r="C493" i="1"/>
  <c r="D493" i="1"/>
  <c r="C494" i="1"/>
  <c r="D494" i="1"/>
  <c r="C495" i="1"/>
  <c r="D495" i="1"/>
  <c r="C496" i="1"/>
  <c r="D496" i="1"/>
  <c r="C497" i="1"/>
  <c r="D497" i="1"/>
  <c r="C339" i="2"/>
  <c r="C409" i="2"/>
  <c r="C410" i="2"/>
  <c r="C431" i="2"/>
  <c r="C471" i="2"/>
  <c r="C472" i="2"/>
  <c r="C473" i="2"/>
  <c r="C493" i="2"/>
  <c r="C492" i="2"/>
  <c r="C491" i="2"/>
  <c r="C490" i="2"/>
  <c r="C489" i="2"/>
  <c r="C488" i="2"/>
  <c r="C487" i="2"/>
  <c r="C486" i="2"/>
  <c r="C485" i="2"/>
  <c r="C484" i="2"/>
  <c r="C483" i="2"/>
  <c r="C482" i="2"/>
  <c r="C481" i="2"/>
  <c r="C480" i="2"/>
  <c r="C479" i="2"/>
  <c r="C478" i="2"/>
  <c r="C477" i="2"/>
  <c r="C476" i="2"/>
  <c r="C475" i="2"/>
  <c r="C470" i="2"/>
  <c r="C469" i="2"/>
  <c r="C468" i="2"/>
  <c r="C467" i="2"/>
  <c r="C466" i="2"/>
  <c r="C465" i="2"/>
  <c r="C464" i="2"/>
  <c r="C463" i="2"/>
  <c r="C462" i="2"/>
  <c r="C461" i="2"/>
  <c r="C460" i="2"/>
  <c r="C459" i="2"/>
  <c r="C458" i="2"/>
  <c r="C457" i="2"/>
  <c r="C456" i="2"/>
  <c r="C455" i="2"/>
  <c r="C454" i="2"/>
  <c r="C453" i="2"/>
  <c r="C452" i="2"/>
  <c r="C451" i="2"/>
  <c r="C450" i="2"/>
  <c r="C449" i="2"/>
  <c r="C448" i="2"/>
  <c r="C447" i="2"/>
  <c r="C446" i="2"/>
  <c r="C445" i="2"/>
  <c r="C444" i="2"/>
  <c r="C443" i="2"/>
  <c r="C442" i="2"/>
  <c r="C441" i="2"/>
  <c r="C440" i="2"/>
  <c r="C439" i="2"/>
  <c r="C438" i="2"/>
  <c r="C437" i="2"/>
  <c r="C436" i="2"/>
  <c r="C435" i="2"/>
  <c r="C434" i="2"/>
  <c r="C433" i="2"/>
  <c r="C430" i="2"/>
  <c r="C429" i="2"/>
  <c r="C427" i="2"/>
  <c r="C426" i="2"/>
  <c r="C425" i="2"/>
  <c r="C424" i="2"/>
  <c r="C423" i="2"/>
  <c r="C422" i="2"/>
  <c r="C421" i="2"/>
  <c r="C420" i="2"/>
  <c r="C419" i="2"/>
  <c r="C418" i="2"/>
  <c r="C417" i="2"/>
  <c r="C416" i="2"/>
  <c r="C415" i="2"/>
  <c r="C414" i="2"/>
  <c r="C412" i="2"/>
  <c r="C411" i="2"/>
  <c r="C408" i="2"/>
  <c r="C407" i="2"/>
  <c r="C406" i="2"/>
  <c r="C405" i="2"/>
  <c r="C404" i="2"/>
  <c r="C403" i="2"/>
  <c r="C402" i="2"/>
  <c r="C401" i="2"/>
  <c r="C400" i="2"/>
  <c r="C399" i="2"/>
  <c r="C398" i="2"/>
  <c r="C397" i="2"/>
  <c r="C396" i="2"/>
  <c r="C395" i="2"/>
  <c r="C393" i="2"/>
  <c r="C392" i="2"/>
  <c r="C391" i="2"/>
  <c r="C390" i="2"/>
  <c r="C389" i="2"/>
  <c r="C388" i="2"/>
  <c r="C387" i="2"/>
  <c r="C386" i="2"/>
  <c r="C385" i="2"/>
  <c r="C384" i="2"/>
  <c r="C383" i="2"/>
  <c r="C381" i="2"/>
  <c r="C380" i="2"/>
  <c r="C379" i="2"/>
  <c r="C378" i="2"/>
  <c r="C377" i="2"/>
  <c r="C376" i="2"/>
  <c r="C375" i="2"/>
  <c r="C374" i="2"/>
  <c r="C373" i="2"/>
  <c r="C372" i="2"/>
  <c r="C371" i="2"/>
  <c r="C370" i="2"/>
  <c r="C369" i="2"/>
  <c r="C368" i="2"/>
  <c r="C367" i="2"/>
  <c r="C366" i="2"/>
  <c r="C365" i="2"/>
  <c r="C364" i="2"/>
  <c r="C363" i="2"/>
  <c r="C362" i="2"/>
  <c r="C361" i="2"/>
  <c r="C360" i="2"/>
  <c r="C359" i="2"/>
  <c r="C357" i="2"/>
  <c r="C356" i="2"/>
  <c r="C355" i="2"/>
  <c r="C354" i="2"/>
  <c r="C353" i="2"/>
  <c r="C352" i="2"/>
  <c r="C351" i="2"/>
  <c r="C350" i="2"/>
  <c r="C349" i="2"/>
  <c r="C348" i="2"/>
  <c r="C347" i="2"/>
  <c r="C346" i="2"/>
  <c r="C345" i="2"/>
  <c r="C344" i="2"/>
  <c r="C343" i="2"/>
  <c r="C342" i="2"/>
  <c r="C341" i="2"/>
  <c r="C340" i="2"/>
  <c r="C338" i="2"/>
  <c r="C337" i="2"/>
  <c r="C336" i="2"/>
  <c r="C335" i="2"/>
  <c r="C334" i="2"/>
  <c r="C333" i="2"/>
  <c r="C332" i="2"/>
  <c r="C330" i="2"/>
  <c r="C329" i="2"/>
  <c r="C328" i="2"/>
  <c r="C327" i="2"/>
  <c r="C326" i="2"/>
  <c r="C325" i="2"/>
  <c r="C324" i="2"/>
  <c r="C323" i="2"/>
  <c r="C322" i="2"/>
  <c r="C321" i="2"/>
  <c r="C320" i="2"/>
  <c r="C319" i="2"/>
  <c r="C318" i="2"/>
  <c r="C317" i="2"/>
  <c r="C316" i="2"/>
  <c r="C315" i="2"/>
  <c r="C314" i="2"/>
  <c r="C313" i="2"/>
  <c r="C312" i="2"/>
  <c r="C311" i="2"/>
  <c r="C310" i="2"/>
  <c r="C309" i="2"/>
  <c r="C307" i="2"/>
  <c r="C306" i="2"/>
  <c r="C305" i="2"/>
  <c r="C304" i="2"/>
  <c r="C303" i="2"/>
  <c r="C302" i="2"/>
  <c r="C301" i="2"/>
  <c r="C300" i="2"/>
  <c r="C299" i="2"/>
  <c r="C298" i="2"/>
  <c r="C296" i="2"/>
  <c r="C295" i="2"/>
  <c r="C294" i="2"/>
  <c r="C293" i="2"/>
  <c r="C292" i="2"/>
  <c r="C291" i="2"/>
  <c r="C290" i="2"/>
  <c r="C289" i="2"/>
  <c r="C288" i="2"/>
  <c r="C287" i="2"/>
  <c r="C286" i="2"/>
  <c r="C284" i="2"/>
  <c r="C283" i="2"/>
  <c r="C282" i="2"/>
  <c r="C281" i="2"/>
  <c r="C280" i="2"/>
  <c r="C279" i="2"/>
  <c r="C278" i="2"/>
  <c r="C277" i="2"/>
  <c r="C276" i="2"/>
  <c r="C275" i="2"/>
  <c r="C274" i="2"/>
  <c r="C273" i="2"/>
  <c r="C272" i="2"/>
  <c r="C271" i="2"/>
  <c r="C270" i="2"/>
  <c r="C269" i="2"/>
  <c r="C268" i="2"/>
  <c r="C266" i="2"/>
  <c r="C265" i="2"/>
  <c r="C264" i="2"/>
  <c r="C263" i="2"/>
  <c r="C262" i="2"/>
  <c r="C261" i="2"/>
  <c r="C260" i="2"/>
  <c r="C259" i="2"/>
  <c r="C258" i="2"/>
  <c r="C257" i="2"/>
  <c r="C256" i="2"/>
  <c r="C255" i="2"/>
  <c r="C253" i="2"/>
  <c r="C252" i="2"/>
  <c r="C251" i="2"/>
  <c r="C250" i="2"/>
  <c r="C249" i="2"/>
  <c r="C248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4" i="2"/>
  <c r="C213" i="2"/>
  <c r="C212" i="2"/>
  <c r="C211" i="2"/>
  <c r="C210" i="2"/>
  <c r="C209" i="2"/>
  <c r="C208" i="2"/>
  <c r="C207" i="2"/>
  <c r="C206" i="2"/>
  <c r="C205" i="2"/>
  <c r="C204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7" i="2"/>
  <c r="C106" i="2"/>
  <c r="C105" i="2"/>
  <c r="C104" i="2"/>
  <c r="C103" i="2"/>
  <c r="C102" i="2"/>
  <c r="C101" i="2"/>
  <c r="C100" i="2"/>
  <c r="C99" i="2"/>
  <c r="C98" i="2"/>
  <c r="C97" i="2"/>
  <c r="C95" i="2"/>
  <c r="C94" i="2"/>
  <c r="C92" i="2"/>
  <c r="C91" i="2"/>
  <c r="C90" i="2"/>
  <c r="C89" i="2"/>
  <c r="C88" i="2"/>
  <c r="C87" i="2"/>
  <c r="C86" i="2"/>
  <c r="C85" i="2"/>
  <c r="C84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8" i="2"/>
  <c r="C27" i="2"/>
  <c r="C26" i="2"/>
  <c r="C25" i="2"/>
  <c r="C24" i="2"/>
  <c r="C23" i="2"/>
  <c r="C22" i="2"/>
  <c r="C21" i="2"/>
  <c r="C20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</calcChain>
</file>

<file path=xl/sharedStrings.xml><?xml version="1.0" encoding="utf-8"?>
<sst xmlns="http://schemas.openxmlformats.org/spreadsheetml/2006/main" count="6009" uniqueCount="2667">
  <si>
    <t>percentage</t>
  </si>
  <si>
    <t>Initiator</t>
  </si>
  <si>
    <t>休闲</t>
  </si>
  <si>
    <t>马榛彤</t>
  </si>
  <si>
    <t>我们去大理，住进酒吧，喝到天亮！</t>
  </si>
  <si>
    <t>大理白族自治州</t>
  </si>
  <si>
    <t>餐饮</t>
  </si>
  <si>
    <t>王远思</t>
  </si>
  <si>
    <t>农业</t>
  </si>
  <si>
    <t>李志伟</t>
  </si>
  <si>
    <t>香奈儿、古驰都青睐的花店，将花艺变成几十万人的日常</t>
  </si>
  <si>
    <t>黄浦区</t>
  </si>
  <si>
    <t>顾能</t>
  </si>
  <si>
    <t>民宿</t>
  </si>
  <si>
    <t>黄满芳</t>
  </si>
  <si>
    <t>黔西南布依族苗族自治州</t>
  </si>
  <si>
    <t>王余兵</t>
  </si>
  <si>
    <t>卢燕</t>
  </si>
  <si>
    <t>李玉</t>
  </si>
  <si>
    <t>顾海明</t>
  </si>
  <si>
    <t>香天下火锅，征服英国首相的一口好锅</t>
  </si>
  <si>
    <t>朱弘</t>
  </si>
  <si>
    <t>沃小枫</t>
  </si>
  <si>
    <t>浦东新区</t>
  </si>
  <si>
    <t>黄竞进</t>
  </si>
  <si>
    <t>行走的网红杯，一碗鲜香入魂</t>
  </si>
  <si>
    <t>林文钦</t>
  </si>
  <si>
    <t>摒弃膨化油腻！摒弃清淡寡味！国产麦片界扛把子王饱饱来啦</t>
  </si>
  <si>
    <t>姚婧</t>
  </si>
  <si>
    <t>冬令进补，为你把二十四节气的关怀送到你爱的人身边</t>
  </si>
  <si>
    <t>竺啸恒</t>
  </si>
  <si>
    <t>一群人，一辈子，只为解决一个头部问题</t>
  </si>
  <si>
    <t>吴庆辉</t>
  </si>
  <si>
    <t>朝阳区</t>
  </si>
  <si>
    <t>熊若君</t>
  </si>
  <si>
    <t>从庙堂到江湖，《我在故宫修文物》姊妹篇来了</t>
  </si>
  <si>
    <t>萧寒</t>
  </si>
  <si>
    <t>周军</t>
  </si>
  <si>
    <t>酒店</t>
  </si>
  <si>
    <t>王志超</t>
  </si>
  <si>
    <t>王艳</t>
  </si>
  <si>
    <t>面朝大海，吃住一体，宅这里又来了！</t>
  </si>
  <si>
    <t>郑少琼</t>
  </si>
  <si>
    <t>迪庆藏族自治州</t>
  </si>
  <si>
    <t>容立红</t>
  </si>
  <si>
    <t>冯启耀</t>
  </si>
  <si>
    <t>田新建</t>
  </si>
  <si>
    <t>韩滨</t>
  </si>
  <si>
    <t>满毅</t>
  </si>
  <si>
    <t>林晨</t>
  </si>
  <si>
    <t>愿你我锈迹斑斑，还走在最初的路上</t>
  </si>
  <si>
    <t>程美慧</t>
  </si>
  <si>
    <t>把诗画山水玩出极限挑战，把世间百味变出舌尖中国，只在这里！</t>
  </si>
  <si>
    <t>何君忠</t>
  </si>
  <si>
    <t>童欣</t>
  </si>
  <si>
    <t>房间有彩虹，食物会漂浮，厦门这家科幻风的酒店太不可思议！</t>
  </si>
  <si>
    <t>杨阳</t>
  </si>
  <si>
    <t>吸猫美食两不误，王源、胡杏儿等众多明星纷纷打卡</t>
  </si>
  <si>
    <t>席树婷</t>
  </si>
  <si>
    <t>沿着海岸线，思奔在深圳的另一面</t>
  </si>
  <si>
    <t>冯锐</t>
  </si>
  <si>
    <t>张立秦</t>
  </si>
  <si>
    <t>文青晒单必备，国啤良心从废墟开始</t>
  </si>
  <si>
    <t>张仁波</t>
  </si>
  <si>
    <t>用这只被央视推荐的大闸蟹，满足你对金秋蟹宴的一切幻想</t>
  </si>
  <si>
    <t>储惜洲</t>
  </si>
  <si>
    <t>九珍云南，藏在滇池旁的山珍好味</t>
  </si>
  <si>
    <t>李兆西</t>
  </si>
  <si>
    <r>
      <t>9</t>
    </r>
    <r>
      <rPr>
        <sz val="10"/>
        <color rgb="FF000000"/>
        <rFont val="PingFang SC"/>
        <family val="3"/>
        <charset val="134"/>
      </rPr>
      <t>月</t>
    </r>
  </si>
  <si>
    <r>
      <t>你吃过苹果，但不一定比</t>
    </r>
    <r>
      <rPr>
        <b/>
        <sz val="10"/>
        <color rgb="FF000000"/>
        <rFont val="Helvetica"/>
      </rPr>
      <t>“</t>
    </r>
    <r>
      <rPr>
        <b/>
        <sz val="10"/>
        <color rgb="FF000000"/>
        <rFont val="PingFang SC"/>
        <family val="3"/>
        <charset val="134"/>
      </rPr>
      <t>果燃</t>
    </r>
    <r>
      <rPr>
        <b/>
        <sz val="10"/>
        <color rgb="FF000000"/>
        <rFont val="Helvetica"/>
      </rPr>
      <t>35°”</t>
    </r>
    <r>
      <rPr>
        <b/>
        <sz val="10"/>
        <color rgb="FF000000"/>
        <rFont val="PingFang SC"/>
        <family val="3"/>
        <charset val="134"/>
      </rPr>
      <t>更撩舌尖！</t>
    </r>
  </si>
  <si>
    <t>罗雨露</t>
  </si>
  <si>
    <t>五条人糖水风暴，给我们的生活加点甜</t>
  </si>
  <si>
    <t>张永强</t>
  </si>
  <si>
    <r>
      <t>《前任攻略</t>
    </r>
    <r>
      <rPr>
        <b/>
        <sz val="10"/>
        <color rgb="FF000000"/>
        <rFont val="Helvetica"/>
      </rPr>
      <t>3</t>
    </r>
    <r>
      <rPr>
        <b/>
        <sz val="10"/>
        <color rgb="FF000000"/>
        <rFont val="PingFang SC"/>
        <family val="3"/>
        <charset val="134"/>
      </rPr>
      <t>》取景地，成都冲浪滑水爱好者聚集地</t>
    </r>
  </si>
  <si>
    <t>肖舜铭</t>
  </si>
  <si>
    <t>跨越大半个中国后，他选择回归家乡，打造一座四季民宿</t>
  </si>
  <si>
    <t>薛睿</t>
  </si>
  <si>
    <r>
      <t>798</t>
    </r>
    <r>
      <rPr>
        <b/>
        <sz val="10"/>
        <color rgb="FF000000"/>
        <rFont val="PingFang SC"/>
        <family val="3"/>
        <charset val="134"/>
      </rPr>
      <t>机遇空间</t>
    </r>
    <r>
      <rPr>
        <b/>
        <sz val="10"/>
        <color rgb="FF000000"/>
        <rFont val="Helvetica"/>
      </rPr>
      <t>——</t>
    </r>
    <r>
      <rPr>
        <b/>
        <sz val="10"/>
        <color rgb="FF000000"/>
        <rFont val="PingFang SC"/>
        <family val="3"/>
        <charset val="134"/>
      </rPr>
      <t>全新的第三生活空间</t>
    </r>
  </si>
  <si>
    <t>李雪冰</t>
  </si>
  <si>
    <r>
      <t>大理不止苍山洱海，还有一片叫</t>
    </r>
    <r>
      <rPr>
        <b/>
        <sz val="10"/>
        <color rgb="FF000000"/>
        <rFont val="Helvetica"/>
      </rPr>
      <t>“</t>
    </r>
    <r>
      <rPr>
        <b/>
        <sz val="10"/>
        <color rgb="FF000000"/>
        <rFont val="PingFang SC"/>
        <family val="3"/>
        <charset val="134"/>
      </rPr>
      <t>紫玉萝</t>
    </r>
    <r>
      <rPr>
        <b/>
        <sz val="10"/>
        <color rgb="FF000000"/>
        <rFont val="Helvetica"/>
      </rPr>
      <t>”</t>
    </r>
    <r>
      <rPr>
        <b/>
        <sz val="10"/>
        <color rgb="FF000000"/>
        <rFont val="PingFang SC"/>
        <family val="3"/>
        <charset val="134"/>
      </rPr>
      <t>的萝卜园！</t>
    </r>
  </si>
  <si>
    <t>赵敏</t>
  </si>
  <si>
    <t>风靡全上海的青旅酒店又来了！空集颠覆你的认知</t>
  </si>
  <si>
    <t>杨浦区</t>
  </si>
  <si>
    <t>杨柳</t>
  </si>
  <si>
    <t>盯着你好好吃饭的，除了姆妈还有晴海妈妈，成都纯口碑便当来袭</t>
  </si>
  <si>
    <t>曾琼鸰</t>
  </si>
  <si>
    <t>用一个枕头，拯救一场失眠</t>
  </si>
  <si>
    <t>戴云飚</t>
  </si>
  <si>
    <t>五年开了四家民宿，这一次邀你醉卧千年古城</t>
  </si>
  <si>
    <t>章万清</t>
  </si>
  <si>
    <t>带孩子去旅行，回到三只企鹅的家</t>
  </si>
  <si>
    <t>马新颖</t>
  </si>
  <si>
    <r>
      <t>可以带皮吃的涌泉蜜桔，出汁率高达</t>
    </r>
    <r>
      <rPr>
        <b/>
        <sz val="10"/>
        <color rgb="FF000000"/>
        <rFont val="Helvetica"/>
      </rPr>
      <t>95%</t>
    </r>
    <r>
      <rPr>
        <b/>
        <sz val="10"/>
        <color rgb="FF000000"/>
        <rFont val="PingFang SC"/>
        <family val="3"/>
        <charset val="134"/>
      </rPr>
      <t>，每一口都汁水四溢</t>
    </r>
  </si>
  <si>
    <t>周平</t>
  </si>
  <si>
    <t>享誉全球的丽世酒店，带你探寻茶马古道上的秘境</t>
  </si>
  <si>
    <t>刘颖莹</t>
  </si>
  <si>
    <t>睡进海洋图书馆，梦里会有鱼上岸</t>
  </si>
  <si>
    <t>沈晓鸣</t>
  </si>
  <si>
    <r>
      <t>3</t>
    </r>
    <r>
      <rPr>
        <b/>
        <sz val="10"/>
        <color rgb="FF000000"/>
        <rFont val="PingFang SC"/>
        <family val="3"/>
        <charset val="134"/>
      </rPr>
      <t>天热销</t>
    </r>
    <r>
      <rPr>
        <b/>
        <sz val="10"/>
        <color rgb="FF000000"/>
        <rFont val="Helvetica"/>
      </rPr>
      <t>400</t>
    </r>
    <r>
      <rPr>
        <b/>
        <sz val="10"/>
        <color rgb="FF000000"/>
        <rFont val="PingFang SC"/>
        <family val="3"/>
        <charset val="134"/>
      </rPr>
      <t>多万的网红人参蜜，专业投资人带头掀起养生新热潮</t>
    </r>
  </si>
  <si>
    <t>叶子倩</t>
  </si>
  <si>
    <r>
      <t>当</t>
    </r>
    <r>
      <rPr>
        <b/>
        <sz val="10"/>
        <color rgb="FF000000"/>
        <rFont val="Helvetica"/>
      </rPr>
      <t>“</t>
    </r>
    <r>
      <rPr>
        <b/>
        <sz val="10"/>
        <color rgb="FF000000"/>
        <rFont val="PingFang SC"/>
        <family val="3"/>
        <charset val="134"/>
      </rPr>
      <t>敬老</t>
    </r>
    <r>
      <rPr>
        <b/>
        <sz val="10"/>
        <color rgb="FF000000"/>
        <rFont val="Helvetica"/>
      </rPr>
      <t>”</t>
    </r>
    <r>
      <rPr>
        <b/>
        <sz val="10"/>
        <color rgb="FF000000"/>
        <rFont val="PingFang SC"/>
        <family val="3"/>
        <charset val="134"/>
      </rPr>
      <t>院不再敬老，五年后中国</t>
    </r>
    <r>
      <rPr>
        <b/>
        <sz val="10"/>
        <color rgb="FF000000"/>
        <rFont val="Helvetica"/>
      </rPr>
      <t>2.8</t>
    </r>
    <r>
      <rPr>
        <b/>
        <sz val="10"/>
        <color rgb="FF000000"/>
        <rFont val="PingFang SC"/>
        <family val="3"/>
        <charset val="134"/>
      </rPr>
      <t>亿老人如何享受岁月静好</t>
    </r>
  </si>
  <si>
    <t>陈金才</t>
  </si>
  <si>
    <t>陈及滨</t>
  </si>
  <si>
    <t>容老爷，我家的酱料牛杂很好吃</t>
  </si>
  <si>
    <t>容慧婷</t>
  </si>
  <si>
    <t>徐汇区</t>
  </si>
  <si>
    <t>李峰</t>
  </si>
  <si>
    <t>上海胡庆余堂的即食燕窝，你不来试试吗？</t>
  </si>
  <si>
    <t>胡存超</t>
  </si>
  <si>
    <t>陈茹萍</t>
  </si>
  <si>
    <r>
      <t>20</t>
    </r>
    <r>
      <rPr>
        <b/>
        <sz val="10"/>
        <color rgb="FF000000"/>
        <rFont val="PingFang SC"/>
        <family val="3"/>
        <charset val="134"/>
      </rPr>
      <t>多个复合菌群发酵的酵素，负责你的</t>
    </r>
    <r>
      <rPr>
        <b/>
        <sz val="10"/>
        <color rgb="FF000000"/>
        <rFont val="Helvetica"/>
      </rPr>
      <t>“</t>
    </r>
    <r>
      <rPr>
        <b/>
        <sz val="10"/>
        <color rgb="FF000000"/>
        <rFont val="PingFang SC"/>
        <family val="3"/>
        <charset val="134"/>
      </rPr>
      <t>内在</t>
    </r>
    <r>
      <rPr>
        <b/>
        <sz val="10"/>
        <color rgb="FF000000"/>
        <rFont val="Helvetica"/>
      </rPr>
      <t>”</t>
    </r>
    <r>
      <rPr>
        <b/>
        <sz val="10"/>
        <color rgb="FF000000"/>
        <rFont val="PingFang SC"/>
        <family val="3"/>
        <charset val="134"/>
      </rPr>
      <t>美</t>
    </r>
  </si>
  <si>
    <t>傅丽丽</t>
  </si>
  <si>
    <r>
      <t>FUSION</t>
    </r>
    <r>
      <rPr>
        <b/>
        <sz val="10"/>
        <color rgb="FF000000"/>
        <rFont val="PingFang SC"/>
        <family val="3"/>
        <charset val="134"/>
      </rPr>
      <t>，世界百大</t>
    </r>
    <r>
      <rPr>
        <b/>
        <sz val="10"/>
        <color rgb="FF000000"/>
        <rFont val="Helvetica"/>
      </rPr>
      <t>DJ</t>
    </r>
    <r>
      <rPr>
        <b/>
        <sz val="10"/>
        <color rgb="FF000000"/>
        <rFont val="PingFang SC"/>
        <family val="3"/>
        <charset val="134"/>
      </rPr>
      <t>聚集地，魔都夜生活老炮们的精神圣地</t>
    </r>
  </si>
  <si>
    <t>钟生晴</t>
  </si>
  <si>
    <t>私奔到元阳，归园田居</t>
  </si>
  <si>
    <t>红河哈尼族彝族自治州</t>
  </si>
  <si>
    <t>王卫东</t>
  </si>
  <si>
    <t>说要把洪金甲做成中国的可口可乐，他们都以为我不是认真的</t>
  </si>
  <si>
    <t>李森林</t>
  </si>
  <si>
    <t>当中香界遇到花间堂，红尘处，庭院深深</t>
  </si>
  <si>
    <t>王琴</t>
  </si>
  <si>
    <r>
      <t>辐射</t>
    </r>
    <r>
      <rPr>
        <b/>
        <sz val="10"/>
        <color rgb="FF000000"/>
        <rFont val="Helvetica"/>
      </rPr>
      <t>30</t>
    </r>
    <r>
      <rPr>
        <b/>
        <sz val="10"/>
        <color rgb="FF000000"/>
        <rFont val="PingFang SC"/>
        <family val="3"/>
        <charset val="134"/>
      </rPr>
      <t>万活跃家庭，真正懂亲子空间的海饼干又来了！</t>
    </r>
  </si>
  <si>
    <t>许宪</t>
  </si>
  <si>
    <r>
      <t>来自泰国东部的全能椰子油，</t>
    </r>
    <r>
      <rPr>
        <b/>
        <sz val="10"/>
        <color rgb="FF000000"/>
        <rFont val="Helvetica"/>
      </rPr>
      <t xml:space="preserve"> </t>
    </r>
    <r>
      <rPr>
        <b/>
        <sz val="10"/>
        <color rgb="FF000000"/>
        <rFont val="PingFang SC"/>
        <family val="3"/>
        <charset val="134"/>
      </rPr>
      <t>麦迪尔的下一个爆款产品</t>
    </r>
  </si>
  <si>
    <t>巫井伊</t>
  </si>
  <si>
    <t>在世界最深的湖中，接一个最深的吻</t>
  </si>
  <si>
    <t>伊尔库茨克</t>
  </si>
  <si>
    <t>宋虓虓</t>
  </si>
  <si>
    <r>
      <t>Chotto</t>
    </r>
    <r>
      <rPr>
        <b/>
        <sz val="10"/>
        <color rgb="FF000000"/>
        <rFont val="PingFang SC"/>
        <family val="3"/>
        <charset val="134"/>
      </rPr>
      <t>，藏在深圳的美食花园</t>
    </r>
  </si>
  <si>
    <t>李素</t>
  </si>
  <si>
    <t>聪慧也可以不绝顶，美丽从头开始</t>
  </si>
  <si>
    <t>这颗撕着吃的红心火龙果里，藏着淡淡玫瑰香</t>
  </si>
  <si>
    <t>汤湘濡</t>
  </si>
  <si>
    <t>不一样的丽江古城，不一样的香叙美宿</t>
  </si>
  <si>
    <t>许敏奇</t>
  </si>
  <si>
    <r>
      <t>BrewBear</t>
    </r>
    <r>
      <rPr>
        <b/>
        <sz val="10"/>
        <color rgb="FF000000"/>
        <rFont val="PingFang SC"/>
        <family val="3"/>
        <charset val="134"/>
      </rPr>
      <t>智能精酿吧，打造开店新概念！</t>
    </r>
  </si>
  <si>
    <t>长宁区</t>
  </si>
  <si>
    <t>入围金堂奖设计酒店，飞鸟集打造年轻人的一站式服务</t>
  </si>
  <si>
    <t>杨帆</t>
  </si>
  <si>
    <r>
      <t>3</t>
    </r>
    <r>
      <rPr>
        <b/>
        <sz val="10"/>
        <color rgb="FF000000"/>
        <rFont val="PingFang SC"/>
        <family val="3"/>
        <charset val="134"/>
      </rPr>
      <t>年开出</t>
    </r>
    <r>
      <rPr>
        <b/>
        <sz val="10"/>
        <color rgb="FF000000"/>
        <rFont val="Helvetica"/>
      </rPr>
      <t>13</t>
    </r>
    <r>
      <rPr>
        <b/>
        <sz val="10"/>
        <color rgb="FF000000"/>
        <rFont val="PingFang SC"/>
        <family val="3"/>
        <charset val="134"/>
      </rPr>
      <t>家酒店，维也纳</t>
    </r>
    <r>
      <rPr>
        <b/>
        <sz val="10"/>
        <color rgb="FF000000"/>
        <rFont val="Helvetica"/>
      </rPr>
      <t>“</t>
    </r>
    <r>
      <rPr>
        <b/>
        <sz val="10"/>
        <color rgb="FF000000"/>
        <rFont val="PingFang SC"/>
        <family val="3"/>
        <charset val="134"/>
      </rPr>
      <t>一哥</t>
    </r>
    <r>
      <rPr>
        <b/>
        <sz val="10"/>
        <color rgb="FF000000"/>
        <rFont val="Helvetica"/>
      </rPr>
      <t>”</t>
    </r>
    <r>
      <rPr>
        <b/>
        <sz val="10"/>
        <color rgb="FF000000"/>
        <rFont val="PingFang SC"/>
        <family val="3"/>
        <charset val="134"/>
      </rPr>
      <t>带你席卷侨乡</t>
    </r>
  </si>
  <si>
    <t>李东军</t>
  </si>
  <si>
    <r>
      <t>在鄂西秘境，隐于山水，</t>
    </r>
    <r>
      <rPr>
        <b/>
        <sz val="10"/>
        <color rgb="FF000000"/>
        <rFont val="Helvetica"/>
      </rPr>
      <t>6</t>
    </r>
    <r>
      <rPr>
        <b/>
        <sz val="10"/>
        <color rgb="FF000000"/>
        <rFont val="PingFang SC"/>
        <family val="3"/>
        <charset val="134"/>
      </rPr>
      <t>个知己，就是一整个茶书江湖</t>
    </r>
  </si>
  <si>
    <t>恩施土家族苗族自治州</t>
  </si>
  <si>
    <t>黄秋珍</t>
  </si>
  <si>
    <t>洛川红富士苹果，来自苹果之乡的真正好味道</t>
  </si>
  <si>
    <t>李鹏娜</t>
  </si>
  <si>
    <r>
      <t>这栋</t>
    </r>
    <r>
      <rPr>
        <b/>
        <sz val="10"/>
        <color rgb="FF000000"/>
        <rFont val="Helvetica"/>
      </rPr>
      <t>3400</t>
    </r>
    <r>
      <rPr>
        <b/>
        <sz val="10"/>
        <color rgb="FF000000"/>
        <rFont val="PingFang SC"/>
        <family val="3"/>
        <charset val="134"/>
      </rPr>
      <t>平的海边大别墅，提供三亚度假的</t>
    </r>
    <r>
      <rPr>
        <b/>
        <sz val="10"/>
        <color rgb="FF000000"/>
        <rFont val="Helvetica"/>
      </rPr>
      <t>100</t>
    </r>
    <r>
      <rPr>
        <b/>
        <sz val="10"/>
        <color rgb="FF000000"/>
        <rFont val="PingFang SC"/>
        <family val="3"/>
        <charset val="134"/>
      </rPr>
      <t>种生活</t>
    </r>
  </si>
  <si>
    <t>潘微</t>
  </si>
  <si>
    <t>这个秋天，让我带你品尝真正的五常大米！</t>
  </si>
  <si>
    <t>孙铭瑶</t>
  </si>
  <si>
    <t>千年木渎，苏式建筑，用高新技术引领未来居住</t>
  </si>
  <si>
    <t>胡建光</t>
  </si>
  <si>
    <r>
      <t>1</t>
    </r>
    <r>
      <rPr>
        <b/>
        <sz val="10"/>
        <color rgb="FF000000"/>
        <rFont val="PingFang SC"/>
        <family val="3"/>
        <charset val="134"/>
      </rPr>
      <t>亿会员加持的桔子酒店，遇上北上海最大商业综合体</t>
    </r>
  </si>
  <si>
    <t>虹口区</t>
  </si>
  <si>
    <t>杨斌</t>
  </si>
  <si>
    <t>张艺谋倾心，好莱坞钦定，中国地理都打卡之地，有一个艺术家村落</t>
  </si>
  <si>
    <t>武隆区</t>
  </si>
  <si>
    <t>颜军</t>
  </si>
  <si>
    <t>关茶，关于抹茶的一万种可能</t>
  </si>
  <si>
    <t>小关</t>
  </si>
  <si>
    <t>长白山脉有一颗等待你的神草人参</t>
  </si>
  <si>
    <t>于丛龙</t>
  </si>
  <si>
    <t>山之巅，林之间，有一片你我心中向往的梦田</t>
  </si>
  <si>
    <t>唐振</t>
  </si>
  <si>
    <t>来吧，一口吃下两千年</t>
  </si>
  <si>
    <t>何洁</t>
  </si>
  <si>
    <r>
      <t>在</t>
    </r>
    <r>
      <rPr>
        <b/>
        <sz val="10"/>
        <color rgb="FF000000"/>
        <rFont val="Helvetica"/>
      </rPr>
      <t>“</t>
    </r>
    <r>
      <rPr>
        <b/>
        <sz val="10"/>
        <color rgb="FF000000"/>
        <rFont val="PingFang SC"/>
        <family val="3"/>
        <charset val="134"/>
      </rPr>
      <t>绿色仙境</t>
    </r>
    <r>
      <rPr>
        <b/>
        <sz val="10"/>
        <color rgb="FF000000"/>
        <rFont val="Helvetica"/>
      </rPr>
      <t>”</t>
    </r>
    <r>
      <rPr>
        <b/>
        <sz val="10"/>
        <color rgb="FF000000"/>
        <rFont val="PingFang SC"/>
        <family val="3"/>
        <charset val="134"/>
      </rPr>
      <t>李八姑后代带领千户茶农造就</t>
    </r>
    <r>
      <rPr>
        <b/>
        <sz val="10"/>
        <color rgb="FF000000"/>
        <rFont val="Helvetica"/>
      </rPr>
      <t>6000</t>
    </r>
    <r>
      <rPr>
        <b/>
        <sz val="10"/>
        <color rgb="FF000000"/>
        <rFont val="PingFang SC"/>
        <family val="3"/>
        <charset val="134"/>
      </rPr>
      <t>亩茶园！</t>
    </r>
  </si>
  <si>
    <t>刘小英</t>
  </si>
  <si>
    <t>多喝水，喝海水</t>
  </si>
  <si>
    <t>陈涛</t>
  </si>
  <si>
    <t>做即食海鲜的领跑者，渔人小胖，让吃顿海鲜很简单</t>
  </si>
  <si>
    <t>王国明</t>
  </si>
  <si>
    <r>
      <t>吃一口让你大喊</t>
    </r>
    <r>
      <rPr>
        <b/>
        <sz val="10"/>
        <color rgb="FF000000"/>
        <rFont val="Helvetica"/>
      </rPr>
      <t>“Amazing”</t>
    </r>
    <r>
      <rPr>
        <b/>
        <sz val="10"/>
        <color rgb="FF000000"/>
        <rFont val="PingFang SC"/>
        <family val="3"/>
        <charset val="134"/>
      </rPr>
      <t>的正泰，又双叒来了！</t>
    </r>
  </si>
  <si>
    <t>刘明明</t>
  </si>
  <si>
    <t>把高级定制做到专利，难怪吴秀波也爱她</t>
  </si>
  <si>
    <t>于士红</t>
  </si>
  <si>
    <t>百部影视剧取景地，大师们手工复原了百年前的豪宅</t>
  </si>
  <si>
    <t>赵舒佳</t>
  </si>
  <si>
    <r>
      <t>撩你，有这一腿就够了，</t>
    </r>
    <r>
      <rPr>
        <b/>
        <sz val="10"/>
        <color rgb="FF000000"/>
        <rFont val="Helvetica"/>
      </rPr>
      <t>Sea Spa</t>
    </r>
    <r>
      <rPr>
        <b/>
        <sz val="10"/>
        <color rgb="FF000000"/>
        <rFont val="PingFang SC"/>
        <family val="3"/>
        <charset val="134"/>
      </rPr>
      <t>美腿馆再次来袭！</t>
    </r>
  </si>
  <si>
    <t>雷雨</t>
  </si>
  <si>
    <r>
      <t>十月里，给金秋一场甜甜的</t>
    </r>
    <r>
      <rPr>
        <b/>
        <sz val="10"/>
        <color rgb="FF000000"/>
        <rFont val="Helvetica"/>
      </rPr>
      <t>“</t>
    </r>
    <r>
      <rPr>
        <b/>
        <sz val="10"/>
        <color rgb="FF000000"/>
        <rFont val="PingFang SC"/>
        <family val="3"/>
        <charset val="134"/>
      </rPr>
      <t>蟹</t>
    </r>
    <r>
      <rPr>
        <b/>
        <sz val="10"/>
        <color rgb="FF000000"/>
        <rFont val="Helvetica"/>
      </rPr>
      <t>”</t>
    </r>
    <r>
      <rPr>
        <b/>
        <sz val="10"/>
        <color rgb="FF000000"/>
        <rFont val="PingFang SC"/>
        <family val="3"/>
        <charset val="134"/>
      </rPr>
      <t>逅</t>
    </r>
  </si>
  <si>
    <t>李云珍</t>
  </si>
  <si>
    <t>这一袋地瓜干，红遍日本和韩国</t>
  </si>
  <si>
    <t>钱师杰</t>
  </si>
  <si>
    <r>
      <t>挑战第</t>
    </r>
    <r>
      <rPr>
        <b/>
        <sz val="10"/>
        <color rgb="FF000000"/>
        <rFont val="Helvetica"/>
      </rPr>
      <t>14</t>
    </r>
    <r>
      <rPr>
        <b/>
        <sz val="10"/>
        <color rgb="FF000000"/>
        <rFont val="PingFang SC"/>
        <family val="3"/>
        <charset val="134"/>
      </rPr>
      <t>座</t>
    </r>
    <r>
      <rPr>
        <b/>
        <sz val="10"/>
        <color rgb="FF000000"/>
        <rFont val="Helvetica"/>
      </rPr>
      <t>8000</t>
    </r>
    <r>
      <rPr>
        <b/>
        <sz val="10"/>
        <color rgb="FF000000"/>
        <rFont val="PingFang SC"/>
        <family val="3"/>
        <charset val="134"/>
      </rPr>
      <t>米高峰，致敬平凡生活的英雄主义</t>
    </r>
  </si>
  <si>
    <t>刘震东</t>
  </si>
  <si>
    <r>
      <t>「珠宝</t>
    </r>
    <r>
      <rPr>
        <b/>
        <sz val="10"/>
        <color rgb="FF000000"/>
        <rFont val="Helvetica"/>
      </rPr>
      <t>+</t>
    </r>
    <r>
      <rPr>
        <b/>
        <sz val="10"/>
        <color rgb="FF000000"/>
        <rFont val="PingFang SC"/>
        <family val="3"/>
        <charset val="134"/>
      </rPr>
      <t>咖啡」，轻奢主义者的生活空间</t>
    </r>
  </si>
  <si>
    <t>张淑娟</t>
  </si>
  <si>
    <t>张艺谋作品《影》联名款，用一颗流心月饼震撼你的味蕾！</t>
  </si>
  <si>
    <t>蒙莎</t>
  </si>
  <si>
    <t>厦一站，在海边时光漫步</t>
  </si>
  <si>
    <t>雷鑫</t>
  </si>
  <si>
    <t>这只自带榫卯结构的马克杯，让喝水饮茶的每个瞬间都变有趣</t>
  </si>
  <si>
    <t>马海亦</t>
  </si>
  <si>
    <r>
      <t>入住率</t>
    </r>
    <r>
      <rPr>
        <b/>
        <sz val="10"/>
        <color rgb="FF000000"/>
        <rFont val="Helvetica"/>
      </rPr>
      <t>101</t>
    </r>
    <r>
      <rPr>
        <b/>
        <sz val="10"/>
        <color rgb="FF000000"/>
        <rFont val="PingFang SC"/>
        <family val="3"/>
        <charset val="134"/>
      </rPr>
      <t>，第五代酒店来袭，酒店「地王」捕手下一个爆款是？</t>
    </r>
  </si>
  <si>
    <t>陈庆贵</t>
  </si>
  <si>
    <r>
      <t>疯辣，首创爆款</t>
    </r>
    <r>
      <rPr>
        <b/>
        <sz val="10"/>
        <color rgb="FF000000"/>
        <rFont val="Helvetica"/>
      </rPr>
      <t>“</t>
    </r>
    <r>
      <rPr>
        <b/>
        <sz val="10"/>
        <color rgb="FF000000"/>
        <rFont val="PingFang SC"/>
        <family val="3"/>
        <charset val="134"/>
      </rPr>
      <t>小熊锅底</t>
    </r>
    <r>
      <rPr>
        <b/>
        <sz val="10"/>
        <color rgb="FF000000"/>
        <rFont val="Helvetica"/>
      </rPr>
      <t>”</t>
    </r>
    <r>
      <rPr>
        <b/>
        <sz val="10"/>
        <color rgb="FF000000"/>
        <rFont val="PingFang SC"/>
        <family val="3"/>
        <charset val="134"/>
      </rPr>
      <t>，更是</t>
    </r>
    <r>
      <rPr>
        <b/>
        <sz val="10"/>
        <color rgb="FF000000"/>
        <rFont val="Helvetica"/>
      </rPr>
      <t>100</t>
    </r>
    <r>
      <rPr>
        <b/>
        <sz val="10"/>
        <color rgb="FF000000"/>
        <rFont val="PingFang SC"/>
        <family val="3"/>
        <charset val="134"/>
      </rPr>
      <t>万</t>
    </r>
    <r>
      <rPr>
        <b/>
        <sz val="10"/>
        <color rgb="FF000000"/>
        <rFont val="Helvetica"/>
      </rPr>
      <t>+</t>
    </r>
    <r>
      <rPr>
        <b/>
        <sz val="10"/>
        <color rgb="FF000000"/>
        <rFont val="PingFang SC"/>
        <family val="3"/>
        <charset val="134"/>
      </rPr>
      <t>火锅爱好者的聚集地</t>
    </r>
  </si>
  <si>
    <t>张雷</t>
  </si>
  <si>
    <r>
      <t>全国第一家蛋雕主题客栈，在准</t>
    </r>
    <r>
      <rPr>
        <b/>
        <sz val="10"/>
        <color rgb="FF000000"/>
        <rFont val="Helvetica"/>
      </rPr>
      <t>5A</t>
    </r>
    <r>
      <rPr>
        <b/>
        <sz val="10"/>
        <color rgb="FF000000"/>
        <rFont val="PingFang SC"/>
        <family val="3"/>
        <charset val="134"/>
      </rPr>
      <t>景区铜官窑古镇内，等你来翻牌</t>
    </r>
  </si>
  <si>
    <t>黄晖</t>
  </si>
  <si>
    <r>
      <t>承包年游客收益</t>
    </r>
    <r>
      <rPr>
        <b/>
        <sz val="10"/>
        <color rgb="FF000000"/>
        <rFont val="Helvetica"/>
      </rPr>
      <t>13</t>
    </r>
    <r>
      <rPr>
        <b/>
        <sz val="10"/>
        <color rgb="FF000000"/>
        <rFont val="PingFang SC"/>
        <family val="3"/>
        <charset val="134"/>
      </rPr>
      <t>亿</t>
    </r>
    <r>
      <rPr>
        <b/>
        <sz val="10"/>
        <color rgb="FF000000"/>
        <rFont val="Helvetica"/>
      </rPr>
      <t>+</t>
    </r>
    <r>
      <rPr>
        <b/>
        <sz val="10"/>
        <color rgb="FF000000"/>
        <rFont val="PingFang SC"/>
        <family val="3"/>
        <charset val="134"/>
      </rPr>
      <t>的山头？「宿树」要领跑整个川北民宿</t>
    </r>
  </si>
  <si>
    <t>邢程</t>
  </si>
  <si>
    <t>来自日本的阳光玫瑰，被称为葡萄界的爱马仕</t>
  </si>
  <si>
    <t>程小平</t>
  </si>
  <si>
    <r>
      <t>后海的老北京四合院</t>
    </r>
    <r>
      <rPr>
        <b/>
        <sz val="10"/>
        <color rgb="FF000000"/>
        <rFont val="Helvetica"/>
      </rPr>
      <t>+</t>
    </r>
    <r>
      <rPr>
        <b/>
        <sz val="10"/>
        <color rgb="FF000000"/>
        <rFont val="PingFang SC"/>
        <family val="3"/>
        <charset val="134"/>
      </rPr>
      <t>高端黑科技酒店，试营业入住率</t>
    </r>
    <r>
      <rPr>
        <b/>
        <sz val="10"/>
        <color rgb="FF000000"/>
        <rFont val="Helvetica"/>
      </rPr>
      <t>93%</t>
    </r>
    <r>
      <rPr>
        <b/>
        <sz val="10"/>
        <color rgb="FF000000"/>
        <rFont val="PingFang SC"/>
        <family val="3"/>
        <charset val="134"/>
      </rPr>
      <t>？</t>
    </r>
  </si>
  <si>
    <t>钟铠臣</t>
  </si>
  <si>
    <t>你不是第二个谁，恒丽医美，让你做自己</t>
  </si>
  <si>
    <t>郑慧佳</t>
  </si>
  <si>
    <t>海南泰甜蜜，水果很好吃</t>
  </si>
  <si>
    <t>陵水黎族自治县</t>
  </si>
  <si>
    <t>苏志宏</t>
  </si>
  <si>
    <r>
      <t>1</t>
    </r>
    <r>
      <rPr>
        <b/>
        <sz val="10"/>
        <color rgb="FF000000"/>
        <rFont val="PingFang SC"/>
        <family val="3"/>
        <charset val="134"/>
      </rPr>
      <t>年卖</t>
    </r>
    <r>
      <rPr>
        <b/>
        <sz val="10"/>
        <color rgb="FF000000"/>
        <rFont val="Helvetica"/>
      </rPr>
      <t>1.5</t>
    </r>
    <r>
      <rPr>
        <b/>
        <sz val="10"/>
        <color rgb="FF000000"/>
        <rFont val="PingFang SC"/>
        <family val="3"/>
        <charset val="134"/>
      </rPr>
      <t>亿的优质床品，正在掀起</t>
    </r>
    <r>
      <rPr>
        <b/>
        <sz val="10"/>
        <color rgb="FF000000"/>
        <rFont val="Helvetica"/>
      </rPr>
      <t>“</t>
    </r>
    <r>
      <rPr>
        <b/>
        <sz val="10"/>
        <color rgb="FF000000"/>
        <rFont val="PingFang SC"/>
        <family val="3"/>
        <charset val="134"/>
      </rPr>
      <t>裸睡风暴</t>
    </r>
    <r>
      <rPr>
        <b/>
        <sz val="10"/>
        <color rgb="FF000000"/>
        <rFont val="Helvetica"/>
      </rPr>
      <t>”</t>
    </r>
  </si>
  <si>
    <t>王治全</t>
  </si>
  <si>
    <r>
      <t>这个可以触摸天堂的地方，藏着接待率</t>
    </r>
    <r>
      <rPr>
        <b/>
        <sz val="10"/>
        <color rgb="FF000000"/>
        <rFont val="Helvetica"/>
      </rPr>
      <t>90%</t>
    </r>
    <r>
      <rPr>
        <b/>
        <sz val="10"/>
        <color rgb="FF000000"/>
        <rFont val="PingFang SC"/>
        <family val="3"/>
        <charset val="134"/>
      </rPr>
      <t>的秘密</t>
    </r>
  </si>
  <si>
    <t>和魁红</t>
  </si>
  <si>
    <r>
      <t>27</t>
    </r>
    <r>
      <rPr>
        <b/>
        <sz val="10"/>
        <color rgb="FF000000"/>
        <rFont val="PingFang SC"/>
        <family val="3"/>
        <charset val="134"/>
      </rPr>
      <t>年餐饮老炮打造的火锅王国，用特色龙虾锅征服你</t>
    </r>
  </si>
  <si>
    <t>郑赏爽</t>
  </si>
  <si>
    <t>「三勒浆小绿瓶」全网首发，曾经的备考神器，现在的疲劳救星</t>
  </si>
  <si>
    <t>陈奕帆</t>
  </si>
  <si>
    <r>
      <t>用</t>
    </r>
    <r>
      <rPr>
        <b/>
        <sz val="10"/>
        <color rgb="FF000000"/>
        <rFont val="Helvetica"/>
      </rPr>
      <t>24</t>
    </r>
    <r>
      <rPr>
        <b/>
        <sz val="10"/>
        <color rgb="FF000000"/>
        <rFont val="PingFang SC"/>
        <family val="3"/>
        <charset val="134"/>
      </rPr>
      <t>个塑料瓶做的包包这么潮？连可口可乐壹基金都来了！</t>
    </r>
  </si>
  <si>
    <t>黄宁宁</t>
  </si>
  <si>
    <r>
      <t>他土法养蟹</t>
    </r>
    <r>
      <rPr>
        <b/>
        <sz val="10"/>
        <color rgb="FF000000"/>
        <rFont val="Helvetica"/>
      </rPr>
      <t>34</t>
    </r>
    <r>
      <rPr>
        <b/>
        <sz val="10"/>
        <color rgb="FF000000"/>
        <rFont val="PingFang SC"/>
        <family val="3"/>
        <charset val="134"/>
      </rPr>
      <t>年，送到你餐桌上的大闸蟹，只只膏满肉肥</t>
    </r>
  </si>
  <si>
    <t>鲍建康</t>
  </si>
  <si>
    <t>傅丽萍</t>
  </si>
  <si>
    <t>一站式人宠互动王国，打造宠物书咖新模式</t>
  </si>
  <si>
    <t>林敏</t>
  </si>
  <si>
    <t>《世间所有的无眠，都是因为睡错了风景》</t>
  </si>
  <si>
    <t>夏雨清</t>
  </si>
  <si>
    <t>轻奢精品连锁酒店维也纳，给你在拉萨安了一个家</t>
  </si>
  <si>
    <t>王书瑞</t>
  </si>
  <si>
    <r>
      <t>3</t>
    </r>
    <r>
      <rPr>
        <b/>
        <sz val="10"/>
        <color rgb="FF000000"/>
        <rFont val="PingFang SC"/>
        <family val="3"/>
        <charset val="134"/>
      </rPr>
      <t>年</t>
    </r>
    <r>
      <rPr>
        <b/>
        <sz val="10"/>
        <color rgb="FF000000"/>
        <rFont val="Helvetica"/>
      </rPr>
      <t>300+</t>
    </r>
    <r>
      <rPr>
        <b/>
        <sz val="10"/>
        <color rgb="FF000000"/>
        <rFont val="PingFang SC"/>
        <family val="3"/>
        <charset val="134"/>
      </rPr>
      <t>门店，单日营业额突破</t>
    </r>
    <r>
      <rPr>
        <b/>
        <sz val="10"/>
        <color rgb="FF000000"/>
        <rFont val="Helvetica"/>
      </rPr>
      <t>7</t>
    </r>
    <r>
      <rPr>
        <b/>
        <sz val="10"/>
        <color rgb="FF000000"/>
        <rFont val="PingFang SC"/>
        <family val="3"/>
        <charset val="134"/>
      </rPr>
      <t>万，九田家烧肉魔都新选择</t>
    </r>
  </si>
  <si>
    <t>杨安</t>
  </si>
  <si>
    <t>在重新定义成都生活方式的太古里，私飨正打造着川菜之美</t>
  </si>
  <si>
    <t>姚舒</t>
  </si>
  <si>
    <r>
      <t>270°</t>
    </r>
    <r>
      <rPr>
        <b/>
        <sz val="10"/>
        <color rgb="FF000000"/>
        <rFont val="PingFang SC"/>
        <family val="3"/>
        <charset val="134"/>
      </rPr>
      <t>的稻田、山水一色的湖泊、睡进理想生活的床，在青丘</t>
    </r>
  </si>
  <si>
    <t>文山壮族苗族自治州</t>
  </si>
  <si>
    <t>柯有锐</t>
  </si>
  <si>
    <t>也只有在厦门，觅见这样的甜美</t>
  </si>
  <si>
    <t>赵冬冬</t>
  </si>
  <si>
    <r>
      <t>半岛摄影</t>
    </r>
    <r>
      <rPr>
        <b/>
        <sz val="10"/>
        <color rgb="FF000000"/>
        <rFont val="Helvetica"/>
      </rPr>
      <t>14</t>
    </r>
    <r>
      <rPr>
        <b/>
        <sz val="10"/>
        <color rgb="FF000000"/>
        <rFont val="PingFang SC"/>
        <family val="3"/>
        <charset val="134"/>
      </rPr>
      <t>年，撰写行业白皮书，记录</t>
    </r>
    <r>
      <rPr>
        <b/>
        <sz val="10"/>
        <color rgb="FF000000"/>
        <rFont val="Helvetica"/>
      </rPr>
      <t>120</t>
    </r>
    <r>
      <rPr>
        <b/>
        <sz val="10"/>
        <color rgb="FF000000"/>
        <rFont val="PingFang SC"/>
        <family val="3"/>
        <charset val="134"/>
      </rPr>
      <t>万家庭孕童美妙瞬间</t>
    </r>
  </si>
  <si>
    <t>巫海峰</t>
  </si>
  <si>
    <r>
      <t>4</t>
    </r>
    <r>
      <rPr>
        <b/>
        <sz val="10"/>
        <color rgb="FF000000"/>
        <rFont val="PingFang SC"/>
        <family val="3"/>
        <charset val="134"/>
      </rPr>
      <t>亿人流量的太古里，他用奢华的公寓给你精致生活</t>
    </r>
  </si>
  <si>
    <t>滕飞</t>
  </si>
  <si>
    <t>北海之南，有一栋海边的大房子</t>
  </si>
  <si>
    <t>陈祖纯</t>
  </si>
  <si>
    <t>苏渔水产，激活阳澄湖大闸蟹产业链</t>
  </si>
  <si>
    <t>顾敏杰</t>
  </si>
  <si>
    <r>
      <t>在耍都的宇宙中心春熙路上，他装下了一个</t>
    </r>
    <r>
      <rPr>
        <b/>
        <sz val="10"/>
        <color rgb="FF000000"/>
        <rFont val="Helvetica"/>
      </rPr>
      <t>“</t>
    </r>
    <r>
      <rPr>
        <b/>
        <sz val="10"/>
        <color rgb="FF000000"/>
        <rFont val="PingFang SC"/>
        <family val="3"/>
        <charset val="134"/>
      </rPr>
      <t>千面</t>
    </r>
    <r>
      <rPr>
        <b/>
        <sz val="10"/>
        <color rgb="FF000000"/>
        <rFont val="Helvetica"/>
      </rPr>
      <t>”</t>
    </r>
    <r>
      <rPr>
        <b/>
        <sz val="10"/>
        <color rgb="FF000000"/>
        <rFont val="PingFang SC"/>
        <family val="3"/>
        <charset val="134"/>
      </rPr>
      <t>成都</t>
    </r>
  </si>
  <si>
    <t>文小兵</t>
  </si>
  <si>
    <t>连南宋皇帝都种草的宫廷糕点，精致到不舍得入口</t>
  </si>
  <si>
    <t>王伟华</t>
  </si>
  <si>
    <t>高山荒野的茶香，落入浴缸中</t>
  </si>
  <si>
    <t>杨慧娟</t>
  </si>
  <si>
    <r>
      <t>铂涛</t>
    </r>
    <r>
      <rPr>
        <b/>
        <sz val="10"/>
        <color rgb="FF000000"/>
        <rFont val="Helvetica"/>
      </rPr>
      <t>IU</t>
    </r>
    <r>
      <rPr>
        <b/>
        <sz val="10"/>
        <color rgb="FF000000"/>
        <rFont val="PingFang SC"/>
        <family val="3"/>
        <charset val="134"/>
      </rPr>
      <t>，入驻帝都老街里的年轻酒店品牌，住过的人都说值</t>
    </r>
  </si>
  <si>
    <t>王睿斌</t>
  </si>
  <si>
    <t>唤醒时光里的配得感，回归艺术珠宝的温度</t>
  </si>
  <si>
    <t>杨紫葳</t>
  </si>
  <si>
    <r>
      <t>3</t>
    </r>
    <r>
      <rPr>
        <b/>
        <sz val="10"/>
        <color rgb="FF000000"/>
        <rFont val="PingFang SC"/>
        <family val="3"/>
        <charset val="134"/>
      </rPr>
      <t>年</t>
    </r>
    <r>
      <rPr>
        <b/>
        <sz val="10"/>
        <color rgb="FF000000"/>
        <rFont val="Helvetica"/>
      </rPr>
      <t>18</t>
    </r>
    <r>
      <rPr>
        <b/>
        <sz val="10"/>
        <color rgb="FF000000"/>
        <rFont val="PingFang SC"/>
        <family val="3"/>
        <charset val="134"/>
      </rPr>
      <t>店，这家被蒂芙尼蓝填满的美甲店，要做美甲圈</t>
    </r>
    <r>
      <rPr>
        <b/>
        <sz val="10"/>
        <color rgb="FF000000"/>
        <rFont val="Helvetica"/>
      </rPr>
      <t>“</t>
    </r>
    <r>
      <rPr>
        <b/>
        <sz val="10"/>
        <color rgb="FF000000"/>
        <rFont val="PingFang SC"/>
        <family val="3"/>
        <charset val="134"/>
      </rPr>
      <t>优衣库</t>
    </r>
    <r>
      <rPr>
        <b/>
        <sz val="10"/>
        <color rgb="FF000000"/>
        <rFont val="Helvetica"/>
      </rPr>
      <t>”</t>
    </r>
  </si>
  <si>
    <t>常虹</t>
  </si>
  <si>
    <t>这个网神很不一样，跟电竞玩在一起</t>
  </si>
  <si>
    <t>黄勇兵</t>
  </si>
  <si>
    <t>广东除了妃子笑，还有一口难忘滋味的黄金奈李</t>
  </si>
  <si>
    <t>林根财</t>
  </si>
  <si>
    <t>理工男的匠心坚持，喝羊奶长大的大荔冬枣</t>
  </si>
  <si>
    <t>李伟东</t>
  </si>
  <si>
    <r>
      <t>成功经营</t>
    </r>
    <r>
      <rPr>
        <b/>
        <sz val="10"/>
        <color rgb="FF000000"/>
        <rFont val="Helvetica"/>
      </rPr>
      <t>4</t>
    </r>
    <r>
      <rPr>
        <b/>
        <sz val="10"/>
        <color rgb="FF000000"/>
        <rFont val="PingFang SC"/>
        <family val="3"/>
        <charset val="134"/>
      </rPr>
      <t>家公司的尚学社，又被粉丝追着开民宿？</t>
    </r>
  </si>
  <si>
    <t>刘若琦</t>
  </si>
  <si>
    <t>湘东米酒，慰藉异乡闯荡的你</t>
  </si>
  <si>
    <t>陈合林</t>
  </si>
  <si>
    <t>一方让焦裕禄魂牵梦绕的土地，如今已瓜果飘香</t>
  </si>
  <si>
    <t>杨超飞</t>
  </si>
  <si>
    <r>
      <t>小孩才炫</t>
    </r>
    <r>
      <rPr>
        <b/>
        <sz val="10"/>
        <color rgb="FF000000"/>
        <rFont val="Helvetica"/>
      </rPr>
      <t>logo</t>
    </r>
    <r>
      <rPr>
        <b/>
        <sz val="10"/>
        <color rgb="FF000000"/>
        <rFont val="PingFang SC"/>
        <family val="3"/>
        <charset val="134"/>
      </rPr>
      <t>，大人只穿订制</t>
    </r>
  </si>
  <si>
    <t>王旭卿</t>
  </si>
  <si>
    <t>一家可以吃火锅的健身房，让健身不再反人性</t>
  </si>
  <si>
    <t>韩洋</t>
  </si>
  <si>
    <r>
      <t>2</t>
    </r>
    <r>
      <rPr>
        <b/>
        <sz val="10"/>
        <color rgb="FF000000"/>
        <rFont val="PingFang SC"/>
        <family val="3"/>
        <charset val="134"/>
      </rPr>
      <t>年新氧</t>
    </r>
    <r>
      <rPr>
        <b/>
        <sz val="10"/>
        <color rgb="FF000000"/>
        <rFont val="Helvetica"/>
      </rPr>
      <t>0</t>
    </r>
    <r>
      <rPr>
        <b/>
        <sz val="10"/>
        <color rgb="FF000000"/>
        <rFont val="PingFang SC"/>
        <family val="3"/>
        <charset val="134"/>
      </rPr>
      <t>差评记录，芬迪要打造长三角大众医美连锁品牌</t>
    </r>
  </si>
  <si>
    <t>李阿友</t>
  </si>
  <si>
    <r>
      <t>中央工厂冷链配送，</t>
    </r>
    <r>
      <rPr>
        <b/>
        <sz val="10"/>
        <color rgb="FF000000"/>
        <rFont val="Helvetica"/>
      </rPr>
      <t>U.ME CAKE</t>
    </r>
    <r>
      <rPr>
        <b/>
        <sz val="10"/>
        <color rgb="FF000000"/>
        <rFont val="PingFang SC"/>
        <family val="3"/>
        <charset val="134"/>
      </rPr>
      <t>定制你的专属甜蜜</t>
    </r>
  </si>
  <si>
    <t>陈筱裕</t>
  </si>
  <si>
    <r>
      <t>北居无界，拥一座自己的</t>
    </r>
    <r>
      <rPr>
        <b/>
        <sz val="10"/>
        <color rgb="FF000000"/>
        <rFont val="Helvetica"/>
      </rPr>
      <t>“</t>
    </r>
    <r>
      <rPr>
        <b/>
        <sz val="10"/>
        <color rgb="FF000000"/>
        <rFont val="PingFang SC"/>
        <family val="3"/>
        <charset val="134"/>
      </rPr>
      <t>山城</t>
    </r>
    <r>
      <rPr>
        <b/>
        <sz val="10"/>
        <color rgb="FF000000"/>
        <rFont val="Helvetica"/>
      </rPr>
      <t>”</t>
    </r>
  </si>
  <si>
    <t>北碚区</t>
  </si>
  <si>
    <t>彭玉兰</t>
  </si>
  <si>
    <r>
      <t>松茸</t>
    </r>
    <r>
      <rPr>
        <b/>
        <sz val="10"/>
        <color rgb="FF000000"/>
        <rFont val="Helvetica"/>
      </rPr>
      <t>——</t>
    </r>
    <r>
      <rPr>
        <b/>
        <sz val="10"/>
        <color rgb="FF000000"/>
        <rFont val="PingFang SC"/>
        <family val="3"/>
        <charset val="134"/>
      </rPr>
      <t>生活在丽江安盛庄园里无可复制的森林精灵</t>
    </r>
  </si>
  <si>
    <t>听昆曲绝唱，品巴城名肴，金秋十月，肥蟹围城</t>
  </si>
  <si>
    <t>洪赛</t>
  </si>
  <si>
    <r>
      <t>下一个即将刷爆魔都的</t>
    </r>
    <r>
      <rPr>
        <b/>
        <sz val="10"/>
        <color rgb="FF000000"/>
        <rFont val="Helvetica"/>
      </rPr>
      <t>“</t>
    </r>
    <r>
      <rPr>
        <b/>
        <sz val="10"/>
        <color rgb="FF000000"/>
        <rFont val="PingFang SC"/>
        <family val="3"/>
        <charset val="134"/>
      </rPr>
      <t>破</t>
    </r>
    <r>
      <rPr>
        <b/>
        <sz val="10"/>
        <color rgb="FF000000"/>
        <rFont val="Helvetica"/>
      </rPr>
      <t>”</t>
    </r>
    <r>
      <rPr>
        <b/>
        <sz val="10"/>
        <color rgb="FF000000"/>
        <rFont val="PingFang SC"/>
        <family val="3"/>
        <charset val="134"/>
      </rPr>
      <t>酒店，前身竟是造船厂！</t>
    </r>
  </si>
  <si>
    <r>
      <t>有在</t>
    </r>
    <r>
      <rPr>
        <sz val="10"/>
        <color rgb="FF000000"/>
        <rFont val="Helvetica"/>
      </rPr>
      <t>•</t>
    </r>
    <r>
      <rPr>
        <sz val="10"/>
        <color rgb="FF000000"/>
        <rFont val="PingFang SC"/>
        <family val="3"/>
        <charset val="134"/>
      </rPr>
      <t>伍合伙人</t>
    </r>
  </si>
  <si>
    <r>
      <t>未来食物「液体便当」来了！</t>
    </r>
    <r>
      <rPr>
        <b/>
        <sz val="10"/>
        <color rgb="FF000000"/>
        <rFont val="Helvetica"/>
      </rPr>
      <t>3</t>
    </r>
    <r>
      <rPr>
        <b/>
        <sz val="10"/>
        <color rgb="FF000000"/>
        <rFont val="PingFang SC"/>
        <family val="3"/>
        <charset val="134"/>
      </rPr>
      <t>分钟搞定吃饭这件小事</t>
    </r>
  </si>
  <si>
    <t>伯恩</t>
  </si>
  <si>
    <r>
      <t>月均接待</t>
    </r>
    <r>
      <rPr>
        <b/>
        <sz val="10"/>
        <color rgb="FF000000"/>
        <rFont val="Helvetica"/>
      </rPr>
      <t>1.2</t>
    </r>
    <r>
      <rPr>
        <b/>
        <sz val="10"/>
        <color rgb="FF000000"/>
        <rFont val="PingFang SC"/>
        <family val="3"/>
        <charset val="134"/>
      </rPr>
      <t>万</t>
    </r>
    <r>
      <rPr>
        <b/>
        <sz val="10"/>
        <color rgb="FF000000"/>
        <rFont val="Helvetica"/>
      </rPr>
      <t>+</t>
    </r>
    <r>
      <rPr>
        <b/>
        <sz val="10"/>
        <color rgb="FF000000"/>
        <rFont val="PingFang SC"/>
        <family val="3"/>
        <charset val="134"/>
      </rPr>
      <t>的他湘遇见你，让你在魔都品尝湖南正宗美味</t>
    </r>
  </si>
  <si>
    <t>冯绘霖</t>
  </si>
  <si>
    <t>苏焕仪</t>
  </si>
  <si>
    <t>每一个不甘平庸的人，都应该有一件自己的柴烧</t>
  </si>
  <si>
    <t>车继明</t>
  </si>
  <si>
    <t>帝都五星级慢病养生中心，每一次调理都是对健康的呵护</t>
  </si>
  <si>
    <t>董明辉</t>
  </si>
  <si>
    <t>小红书、抖音都在安利，刷爆朋友圈的比邻要开第二家民宿了！</t>
  </si>
  <si>
    <t>但敏</t>
  </si>
  <si>
    <t>岁月从不败美人，熙之让医美回归医疗本质</t>
  </si>
  <si>
    <t>程海钦</t>
  </si>
  <si>
    <r>
      <t>28800</t>
    </r>
    <r>
      <rPr>
        <b/>
        <sz val="10"/>
        <color rgb="FF000000"/>
        <rFont val="PingFang SC"/>
        <family val="3"/>
        <charset val="134"/>
      </rPr>
      <t>秒的滴滴萃取，</t>
    </r>
    <r>
      <rPr>
        <b/>
        <sz val="10"/>
        <color rgb="FF000000"/>
        <rFont val="Helvetica"/>
      </rPr>
      <t xml:space="preserve"> </t>
    </r>
    <r>
      <rPr>
        <b/>
        <sz val="10"/>
        <color rgb="FF000000"/>
        <rFont val="PingFang SC"/>
        <family val="3"/>
        <charset val="134"/>
      </rPr>
      <t>给你一个开袋即享的清凉夏日！</t>
    </r>
  </si>
  <si>
    <t>侯永璞</t>
  </si>
  <si>
    <t>连俞敏洪先生都支持的沙米，正在让沙漠变成绿洲</t>
  </si>
  <si>
    <t>滕学军</t>
  </si>
  <si>
    <t>这片薰衣草庄园，藏着紫色大海的传说</t>
  </si>
  <si>
    <t>申晓明</t>
  </si>
  <si>
    <r>
      <t>藏在四方街旁的</t>
    </r>
    <r>
      <rPr>
        <b/>
        <sz val="10"/>
        <color rgb="FF000000"/>
        <rFont val="Helvetica"/>
      </rPr>
      <t>“</t>
    </r>
    <r>
      <rPr>
        <b/>
        <sz val="10"/>
        <color rgb="FF000000"/>
        <rFont val="PingFang SC"/>
        <family val="3"/>
        <charset val="134"/>
      </rPr>
      <t>食宿</t>
    </r>
    <r>
      <rPr>
        <b/>
        <sz val="10"/>
        <color rgb="FF000000"/>
        <rFont val="Helvetica"/>
      </rPr>
      <t>”</t>
    </r>
    <r>
      <rPr>
        <b/>
        <sz val="10"/>
        <color rgb="FF000000"/>
        <rFont val="PingFang SC"/>
        <family val="3"/>
        <charset val="134"/>
      </rPr>
      <t>综合体，造一方月上的家</t>
    </r>
  </si>
  <si>
    <t>蔡蔚</t>
  </si>
  <si>
    <r>
      <t>顾客回头率</t>
    </r>
    <r>
      <rPr>
        <b/>
        <sz val="10"/>
        <color rgb="FF000000"/>
        <rFont val="Helvetica"/>
      </rPr>
      <t>80%</t>
    </r>
    <r>
      <rPr>
        <b/>
        <sz val="10"/>
        <color rgb="FF000000"/>
        <rFont val="PingFang SC"/>
        <family val="3"/>
        <charset val="134"/>
      </rPr>
      <t>的泰悠然，带你探索魔都五星评分的</t>
    </r>
    <r>
      <rPr>
        <b/>
        <sz val="10"/>
        <color rgb="FF000000"/>
        <rFont val="Helvetica"/>
      </rPr>
      <t>SPA</t>
    </r>
    <r>
      <rPr>
        <b/>
        <sz val="10"/>
        <color rgb="FF000000"/>
        <rFont val="PingFang SC"/>
        <family val="3"/>
        <charset val="134"/>
      </rPr>
      <t>馆</t>
    </r>
  </si>
  <si>
    <t>苏文星</t>
  </si>
  <si>
    <t>从影视艺人到拉面匠人，十八年坚守，漂洋过海而来的明星拉面馆</t>
  </si>
  <si>
    <t>张杰</t>
  </si>
  <si>
    <t>广州人爱吃的一碗牛杂，就叫容老爷</t>
  </si>
  <si>
    <t>一盏马灯酒，照亮夜行人</t>
  </si>
  <si>
    <t>陈剑波</t>
  </si>
  <si>
    <r>
      <t>卖银</t>
    </r>
    <r>
      <rPr>
        <b/>
        <sz val="10"/>
        <color rgb="FF000000"/>
        <rFont val="Helvetica"/>
      </rPr>
      <t>12</t>
    </r>
    <r>
      <rPr>
        <b/>
        <sz val="10"/>
        <color rgb="FF000000"/>
        <rFont val="PingFang SC"/>
        <family val="3"/>
        <charset val="134"/>
      </rPr>
      <t>年，银器就是我的语言</t>
    </r>
  </si>
  <si>
    <t>姜炤</t>
  </si>
  <si>
    <r>
      <t>甜蜜蜜火龙果，</t>
    </r>
    <r>
      <rPr>
        <b/>
        <sz val="10"/>
        <color rgb="FF000000"/>
        <rFont val="Helvetica"/>
      </rPr>
      <t>“</t>
    </r>
    <r>
      <rPr>
        <b/>
        <sz val="10"/>
        <color rgb="FF000000"/>
        <rFont val="PingFang SC"/>
        <family val="3"/>
        <charset val="134"/>
      </rPr>
      <t>甜补</t>
    </r>
    <r>
      <rPr>
        <b/>
        <sz val="10"/>
        <color rgb="FF000000"/>
        <rFont val="Helvetica"/>
      </rPr>
      <t>”</t>
    </r>
    <r>
      <rPr>
        <b/>
        <sz val="10"/>
        <color rgb="FF000000"/>
        <rFont val="PingFang SC"/>
        <family val="3"/>
        <charset val="134"/>
      </rPr>
      <t>红火间的静谧</t>
    </r>
  </si>
  <si>
    <t>黄启明</t>
  </si>
  <si>
    <r>
      <t>68</t>
    </r>
    <r>
      <rPr>
        <b/>
        <sz val="10"/>
        <color rgb="FF000000"/>
        <rFont val="PingFang SC"/>
        <family val="3"/>
        <charset val="134"/>
      </rPr>
      <t>年传统的宝海酿造，用纯天然资源创造世界名酒</t>
    </r>
  </si>
  <si>
    <t>林志鲜</t>
  </si>
  <si>
    <r>
      <t>在深圳，</t>
    </r>
    <r>
      <rPr>
        <b/>
        <sz val="10"/>
        <color rgb="FF000000"/>
        <rFont val="Helvetica"/>
      </rPr>
      <t>IH</t>
    </r>
    <r>
      <rPr>
        <b/>
        <sz val="10"/>
        <color rgb="FF000000"/>
        <rFont val="PingFang SC"/>
        <family val="3"/>
        <charset val="134"/>
      </rPr>
      <t>就是美红！</t>
    </r>
  </si>
  <si>
    <t>邹斯勃</t>
  </si>
  <si>
    <t>在陶渊明的世外桃源里，筑造一方休憩地</t>
  </si>
  <si>
    <t>刘海燕</t>
  </si>
  <si>
    <r>
      <t>步行</t>
    </r>
    <r>
      <rPr>
        <b/>
        <sz val="10"/>
        <color rgb="FF000000"/>
        <rFont val="Helvetica"/>
      </rPr>
      <t>1</t>
    </r>
    <r>
      <rPr>
        <b/>
        <sz val="10"/>
        <color rgb="FF000000"/>
        <rFont val="PingFang SC"/>
        <family val="3"/>
        <charset val="134"/>
      </rPr>
      <t>分钟即达</t>
    </r>
    <r>
      <rPr>
        <b/>
        <sz val="10"/>
        <color rgb="FF000000"/>
        <rFont val="Helvetica"/>
      </rPr>
      <t>5A</t>
    </r>
    <r>
      <rPr>
        <b/>
        <sz val="10"/>
        <color rgb="FF000000"/>
        <rFont val="PingFang SC"/>
        <family val="3"/>
        <charset val="134"/>
      </rPr>
      <t>级景区西塘古镇，他让客人居住在艺术馆里！</t>
    </r>
  </si>
  <si>
    <t>陈晓翔</t>
  </si>
  <si>
    <t>这群骄傲的木匠要把专业的共享木工坊带到武汉</t>
  </si>
  <si>
    <t>汪甜</t>
  </si>
  <si>
    <r>
      <t>487</t>
    </r>
    <r>
      <rPr>
        <b/>
        <sz val="10"/>
        <color rgb="FF000000"/>
        <rFont val="PingFang SC"/>
        <family val="3"/>
        <charset val="134"/>
      </rPr>
      <t>户蜂农酿造的土蜂蜜，为你揭秘从</t>
    </r>
    <r>
      <rPr>
        <b/>
        <sz val="10"/>
        <color rgb="FF000000"/>
        <rFont val="Helvetica"/>
      </rPr>
      <t>0</t>
    </r>
    <r>
      <rPr>
        <b/>
        <sz val="10"/>
        <color rgb="FF000000"/>
        <rFont val="PingFang SC"/>
        <family val="3"/>
        <charset val="134"/>
      </rPr>
      <t>到</t>
    </r>
    <r>
      <rPr>
        <b/>
        <sz val="10"/>
        <color rgb="FF000000"/>
        <rFont val="Helvetica"/>
      </rPr>
      <t>2100</t>
    </r>
    <r>
      <rPr>
        <b/>
        <sz val="10"/>
        <color rgb="FF000000"/>
        <rFont val="PingFang SC"/>
        <family val="3"/>
        <charset val="134"/>
      </rPr>
      <t>万的突破</t>
    </r>
  </si>
  <si>
    <t>王淑娟</t>
  </si>
  <si>
    <r>
      <t>千年传承的奉化水蜜桃，每</t>
    </r>
    <r>
      <rPr>
        <b/>
        <sz val="10"/>
        <color rgb="FF000000"/>
        <rFont val="Helvetica"/>
      </rPr>
      <t>100</t>
    </r>
    <r>
      <rPr>
        <b/>
        <sz val="10"/>
        <color rgb="FF000000"/>
        <rFont val="PingFang SC"/>
        <family val="3"/>
        <charset val="134"/>
      </rPr>
      <t>个桃子，只有一个桃王</t>
    </r>
  </si>
  <si>
    <t>蒋咪</t>
  </si>
  <si>
    <r>
      <t>346</t>
    </r>
    <r>
      <rPr>
        <b/>
        <sz val="10"/>
        <color rgb="FF000000"/>
        <rFont val="PingFang SC"/>
        <family val="3"/>
        <charset val="134"/>
      </rPr>
      <t>亩野生林场，传承</t>
    </r>
    <r>
      <rPr>
        <b/>
        <sz val="10"/>
        <color rgb="FF000000"/>
        <rFont val="Helvetica"/>
      </rPr>
      <t>180</t>
    </r>
    <r>
      <rPr>
        <b/>
        <sz val="10"/>
        <color rgb="FF000000"/>
        <rFont val="PingFang SC"/>
        <family val="3"/>
        <charset val="134"/>
      </rPr>
      <t>年古法耕种，只为一朵野生</t>
    </r>
    <r>
      <rPr>
        <b/>
        <sz val="10"/>
        <color rgb="FF000000"/>
        <rFont val="Helvetica"/>
      </rPr>
      <t>“</t>
    </r>
    <r>
      <rPr>
        <b/>
        <sz val="10"/>
        <color rgb="FF000000"/>
        <rFont val="PingFang SC"/>
        <family val="3"/>
        <charset val="134"/>
      </rPr>
      <t>白莲</t>
    </r>
    <r>
      <rPr>
        <b/>
        <sz val="10"/>
        <color rgb="FF000000"/>
        <rFont val="Helvetica"/>
      </rPr>
      <t>”</t>
    </r>
  </si>
  <si>
    <t>黎涛</t>
  </si>
  <si>
    <t>一碗能发芽的活米，是健康生活方式的开始</t>
  </si>
  <si>
    <t>刘巍巍</t>
  </si>
  <si>
    <r>
      <t>15</t>
    </r>
    <r>
      <rPr>
        <b/>
        <sz val="10"/>
        <color rgb="FF000000"/>
        <rFont val="PingFang SC"/>
        <family val="3"/>
        <charset val="134"/>
      </rPr>
      <t>年杭城老牌美业</t>
    </r>
    <r>
      <rPr>
        <b/>
        <sz val="10"/>
        <color rgb="FF000000"/>
        <rFont val="Helvetica"/>
      </rPr>
      <t>“</t>
    </r>
    <r>
      <rPr>
        <b/>
        <sz val="10"/>
        <color rgb="FF000000"/>
        <rFont val="PingFang SC"/>
        <family val="3"/>
        <charset val="134"/>
      </rPr>
      <t>三菩提</t>
    </r>
    <r>
      <rPr>
        <b/>
        <sz val="10"/>
        <color rgb="FF000000"/>
        <rFont val="Helvetica"/>
      </rPr>
      <t>”</t>
    </r>
    <r>
      <rPr>
        <b/>
        <sz val="10"/>
        <color rgb="FF000000"/>
        <rFont val="PingFang SC"/>
        <family val="3"/>
        <charset val="134"/>
      </rPr>
      <t>，开创女性第三生活空间</t>
    </r>
  </si>
  <si>
    <t>王飞燕</t>
  </si>
  <si>
    <r>
      <t>大陆阿里山上，</t>
    </r>
    <r>
      <rPr>
        <b/>
        <sz val="10"/>
        <color rgb="FF000000"/>
        <rFont val="Helvetica"/>
      </rPr>
      <t>137</t>
    </r>
    <r>
      <rPr>
        <b/>
        <sz val="10"/>
        <color rgb="FF000000"/>
        <rFont val="PingFang SC"/>
        <family val="3"/>
        <charset val="134"/>
      </rPr>
      <t>万株「喝豆浆长大」的乌龙好茶</t>
    </r>
  </si>
  <si>
    <t>许晓桢</t>
  </si>
  <si>
    <r>
      <t>5000</t>
    </r>
    <r>
      <rPr>
        <b/>
        <sz val="10"/>
        <color rgb="FF000000"/>
        <rFont val="PingFang SC"/>
        <family val="3"/>
        <charset val="134"/>
      </rPr>
      <t>元帮您开一家智能精酿啤酒工坊</t>
    </r>
  </si>
  <si>
    <t>韩汝忠</t>
  </si>
  <si>
    <r>
      <t>以极简的方式，让</t>
    </r>
    <r>
      <rPr>
        <b/>
        <sz val="10"/>
        <color rgb="FF000000"/>
        <rFont val="Helvetica"/>
      </rPr>
      <t>“</t>
    </r>
    <r>
      <rPr>
        <b/>
        <sz val="10"/>
        <color rgb="FF000000"/>
        <rFont val="PingFang SC"/>
        <family val="3"/>
        <charset val="134"/>
      </rPr>
      <t>冰岛</t>
    </r>
    <r>
      <rPr>
        <b/>
        <sz val="10"/>
        <color rgb="FF000000"/>
        <rFont val="Helvetica"/>
      </rPr>
      <t>”</t>
    </r>
    <r>
      <rPr>
        <b/>
        <sz val="10"/>
        <color rgb="FF000000"/>
        <rFont val="PingFang SC"/>
        <family val="3"/>
        <charset val="134"/>
      </rPr>
      <t>不再遥不可及</t>
    </r>
  </si>
  <si>
    <t>张宇</t>
  </si>
  <si>
    <t>上海露香水蜜桃，咪道老好了！</t>
  </si>
  <si>
    <t>仇明惠</t>
  </si>
  <si>
    <t>超级物种，天山下的水果王国</t>
  </si>
  <si>
    <t>阿克苏地区</t>
  </si>
  <si>
    <t>曾湘娥</t>
  </si>
  <si>
    <t>拥有「泰国绿卡」的民宿，国人在海外的另一个家</t>
  </si>
  <si>
    <t>李娜</t>
  </si>
  <si>
    <t>用一颗无添加的纯手工鱼丸，留住即将遗失的至味</t>
  </si>
  <si>
    <t>孙兰</t>
  </si>
  <si>
    <r>
      <t>100%</t>
    </r>
    <r>
      <rPr>
        <b/>
        <sz val="10"/>
        <color rgb="FF000000"/>
        <rFont val="PingFang SC"/>
        <family val="3"/>
        <charset val="134"/>
      </rPr>
      <t>入住率的智派公寓，又来啦！</t>
    </r>
  </si>
  <si>
    <t>李雅娟</t>
  </si>
  <si>
    <r>
      <t>Amazing</t>
    </r>
    <r>
      <rPr>
        <b/>
        <sz val="10"/>
        <color rgb="FF000000"/>
        <rFont val="PingFang SC"/>
        <family val="3"/>
        <charset val="134"/>
      </rPr>
      <t>！唤起你漫步曼谷街头的美味记忆，正泰二度来袭</t>
    </r>
  </si>
  <si>
    <t>让人无法抗拒的超高颜值烘焙店，圆你一道彩虹色的梦</t>
  </si>
  <si>
    <t>邹寒露</t>
  </si>
  <si>
    <t>枕着国宝入睡，当真不来一场博物馆奇妙之夜吗？</t>
  </si>
  <si>
    <t>王州育</t>
  </si>
  <si>
    <t>来绽放的大本营，过两天精致悠闲的苏式小隐生活</t>
  </si>
  <si>
    <t>袁永任</t>
  </si>
  <si>
    <r>
      <t>以色列团队、中国热作院合作的</t>
    </r>
    <r>
      <rPr>
        <b/>
        <sz val="10"/>
        <color rgb="FF000000"/>
        <rFont val="Helvetica"/>
      </rPr>
      <t>26</t>
    </r>
    <r>
      <rPr>
        <b/>
        <sz val="10"/>
        <color rgb="FF000000"/>
        <rFont val="PingFang SC"/>
        <family val="3"/>
        <charset val="134"/>
      </rPr>
      <t>度果园，打造</t>
    </r>
    <r>
      <rPr>
        <b/>
        <sz val="10"/>
        <color rgb="FF000000"/>
        <rFont val="Helvetica"/>
      </rPr>
      <t>600</t>
    </r>
    <r>
      <rPr>
        <b/>
        <sz val="10"/>
        <color rgb="FF000000"/>
        <rFont val="PingFang SC"/>
        <family val="3"/>
        <charset val="134"/>
      </rPr>
      <t>亩芒果地标</t>
    </r>
  </si>
  <si>
    <t>卜凡</t>
  </si>
  <si>
    <t>遇见型象，让你的生活不将就，更有型！</t>
  </si>
  <si>
    <t>邓建华</t>
  </si>
  <si>
    <t>在雅鲁藏布大峡谷里，建一座面朝南迦巴瓦峰的石头房子</t>
  </si>
  <si>
    <t>扎西</t>
  </si>
  <si>
    <r>
      <t>一瓶爆款</t>
    </r>
    <r>
      <rPr>
        <b/>
        <sz val="10"/>
        <color rgb="FF000000"/>
        <rFont val="Helvetica"/>
      </rPr>
      <t>IP</t>
    </r>
    <r>
      <rPr>
        <b/>
        <sz val="10"/>
        <color rgb="FF000000"/>
        <rFont val="PingFang SC"/>
        <family val="3"/>
        <charset val="134"/>
      </rPr>
      <t>精酿，定制你的与众不同</t>
    </r>
  </si>
  <si>
    <t>王彦入</t>
  </si>
  <si>
    <t>太湖边，这家民宿有点鲜</t>
  </si>
  <si>
    <t>沈俊</t>
  </si>
  <si>
    <t>十年努力为艺术变现，打造五星级酒店内的商业艺术空间</t>
  </si>
  <si>
    <t>陈堃</t>
  </si>
  <si>
    <t>熬煮八小时的汤底，这一口火锅要让食物本味尽现</t>
  </si>
  <si>
    <t>余昌松</t>
  </si>
  <si>
    <t>龙泉郭家兴宝剑，大国非遗工匠之作</t>
  </si>
  <si>
    <t>郭家兴</t>
  </si>
  <si>
    <r>
      <t>自建</t>
    </r>
    <r>
      <rPr>
        <b/>
        <sz val="10"/>
        <color rgb="FF000000"/>
        <rFont val="Helvetica"/>
      </rPr>
      <t>4000</t>
    </r>
    <r>
      <rPr>
        <b/>
        <sz val="10"/>
        <color rgb="FF000000"/>
        <rFont val="PingFang SC"/>
        <family val="3"/>
        <charset val="134"/>
      </rPr>
      <t>㎡物流中心，打造</t>
    </r>
    <r>
      <rPr>
        <b/>
        <sz val="10"/>
        <color rgb="FF000000"/>
        <rFont val="Helvetica"/>
      </rPr>
      <t>“</t>
    </r>
    <r>
      <rPr>
        <b/>
        <sz val="10"/>
        <color rgb="FF000000"/>
        <rFont val="PingFang SC"/>
        <family val="3"/>
        <charset val="134"/>
      </rPr>
      <t>农庄</t>
    </r>
    <r>
      <rPr>
        <b/>
        <sz val="10"/>
        <color rgb="FF000000"/>
        <rFont val="Helvetica"/>
      </rPr>
      <t>+</t>
    </r>
    <r>
      <rPr>
        <b/>
        <sz val="10"/>
        <color rgb="FF000000"/>
        <rFont val="PingFang SC"/>
        <family val="3"/>
        <charset val="134"/>
      </rPr>
      <t>物联</t>
    </r>
    <r>
      <rPr>
        <b/>
        <sz val="10"/>
        <color rgb="FF000000"/>
        <rFont val="Helvetica"/>
      </rPr>
      <t>+</t>
    </r>
    <r>
      <rPr>
        <b/>
        <sz val="10"/>
        <color rgb="FF000000"/>
        <rFont val="PingFang SC"/>
        <family val="3"/>
        <charset val="134"/>
      </rPr>
      <t>餐饮</t>
    </r>
    <r>
      <rPr>
        <b/>
        <sz val="10"/>
        <color rgb="FF000000"/>
        <rFont val="Helvetica"/>
      </rPr>
      <t>”</t>
    </r>
    <r>
      <rPr>
        <b/>
        <sz val="10"/>
        <color rgb="FF000000"/>
        <rFont val="PingFang SC"/>
        <family val="3"/>
        <charset val="134"/>
      </rPr>
      <t>全产业链王国</t>
    </r>
  </si>
  <si>
    <t>和景桥</t>
  </si>
  <si>
    <r>
      <t>后海的这家冲浪俱乐部，可以告诉你自由的</t>
    </r>
    <r>
      <rPr>
        <b/>
        <sz val="10"/>
        <color rgb="FF000000"/>
        <rFont val="Helvetica"/>
      </rPr>
      <t>N</t>
    </r>
    <r>
      <rPr>
        <b/>
        <sz val="10"/>
        <color rgb="FF000000"/>
        <rFont val="PingFang SC"/>
        <family val="3"/>
        <charset val="134"/>
      </rPr>
      <t>种方式</t>
    </r>
  </si>
  <si>
    <t>袁孟</t>
  </si>
  <si>
    <t>陈亮</t>
  </si>
  <si>
    <r>
      <t>5</t>
    </r>
    <r>
      <rPr>
        <b/>
        <sz val="10"/>
        <color rgb="FF000000"/>
        <rFont val="PingFang SC"/>
        <family val="3"/>
        <charset val="134"/>
      </rPr>
      <t>年打造的北隍城岛海洋综合体，为你打开</t>
    </r>
    <r>
      <rPr>
        <b/>
        <sz val="10"/>
        <color rgb="FF000000"/>
        <rFont val="Helvetica"/>
      </rPr>
      <t>2700</t>
    </r>
    <r>
      <rPr>
        <b/>
        <sz val="10"/>
        <color rgb="FF000000"/>
        <rFont val="PingFang SC"/>
        <family val="3"/>
        <charset val="134"/>
      </rPr>
      <t>亩</t>
    </r>
    <r>
      <rPr>
        <b/>
        <sz val="10"/>
        <color rgb="FF000000"/>
        <rFont val="Helvetica"/>
      </rPr>
      <t>“</t>
    </r>
    <r>
      <rPr>
        <b/>
        <sz val="10"/>
        <color rgb="FF000000"/>
        <rFont val="PingFang SC"/>
        <family val="3"/>
        <charset val="134"/>
      </rPr>
      <t>海底银行</t>
    </r>
    <r>
      <rPr>
        <b/>
        <sz val="10"/>
        <color rgb="FF000000"/>
        <rFont val="Helvetica"/>
      </rPr>
      <t>”</t>
    </r>
  </si>
  <si>
    <t>王兆信</t>
  </si>
  <si>
    <r>
      <t>年均</t>
    </r>
    <r>
      <rPr>
        <b/>
        <sz val="10"/>
        <color rgb="FF000000"/>
        <rFont val="Helvetica"/>
      </rPr>
      <t>1000</t>
    </r>
    <r>
      <rPr>
        <b/>
        <sz val="10"/>
        <color rgb="FF000000"/>
        <rFont val="PingFang SC"/>
        <family val="3"/>
        <charset val="134"/>
      </rPr>
      <t>吨产能的深耕，与您共建</t>
    </r>
    <r>
      <rPr>
        <b/>
        <sz val="10"/>
        <color rgb="FF000000"/>
        <rFont val="Helvetica"/>
      </rPr>
      <t>854.11</t>
    </r>
    <r>
      <rPr>
        <b/>
        <sz val="10"/>
        <color rgb="FF000000"/>
        <rFont val="PingFang SC"/>
        <family val="3"/>
        <charset val="134"/>
      </rPr>
      <t>亩生态农场</t>
    </r>
  </si>
  <si>
    <t>罗莉</t>
  </si>
  <si>
    <t>搜合体，高级定制服装的魅力，只为你一人绽放。</t>
  </si>
  <si>
    <t>郝一凡</t>
  </si>
  <si>
    <r>
      <t>18</t>
    </r>
    <r>
      <rPr>
        <b/>
        <sz val="10"/>
        <color rgb="FF000000"/>
        <rFont val="PingFang SC"/>
        <family val="3"/>
        <charset val="134"/>
      </rPr>
      <t>年积累，</t>
    </r>
    <r>
      <rPr>
        <b/>
        <sz val="10"/>
        <color rgb="FF000000"/>
        <rFont val="Helvetica"/>
      </rPr>
      <t>5000</t>
    </r>
    <r>
      <rPr>
        <b/>
        <sz val="10"/>
        <color rgb="FF000000"/>
        <rFont val="PingFang SC"/>
        <family val="3"/>
        <charset val="134"/>
      </rPr>
      <t>亩基地，我想再造一个葡萄王国</t>
    </r>
  </si>
  <si>
    <t>吴良麟</t>
  </si>
  <si>
    <r>
      <t>自带</t>
    </r>
    <r>
      <rPr>
        <b/>
        <sz val="10"/>
        <color rgb="FF000000"/>
        <rFont val="Helvetica"/>
      </rPr>
      <t>30</t>
    </r>
    <r>
      <rPr>
        <b/>
        <sz val="10"/>
        <color rgb="FF000000"/>
        <rFont val="PingFang SC"/>
        <family val="3"/>
        <charset val="134"/>
      </rPr>
      <t>万粉丝的视频媒体</t>
    </r>
    <r>
      <rPr>
        <b/>
        <sz val="10"/>
        <color rgb="FF000000"/>
        <rFont val="Helvetica"/>
      </rPr>
      <t>——</t>
    </r>
    <r>
      <rPr>
        <b/>
        <sz val="10"/>
        <color rgb="FF000000"/>
        <rFont val="PingFang SC"/>
        <family val="3"/>
        <charset val="134"/>
      </rPr>
      <t>心灵复苏，要开第三家民宿了</t>
    </r>
  </si>
  <si>
    <t>王继军</t>
  </si>
  <si>
    <t>成龙跑来拍电影，万亩梯田，七星伴月，摄影家的天堂之地</t>
  </si>
  <si>
    <t>李漓云</t>
  </si>
  <si>
    <r>
      <t>《前任</t>
    </r>
    <r>
      <rPr>
        <b/>
        <sz val="10"/>
        <color rgb="FF000000"/>
        <rFont val="Helvetica"/>
      </rPr>
      <t>3</t>
    </r>
    <r>
      <rPr>
        <b/>
        <sz val="10"/>
        <color rgb="FF000000"/>
        <rFont val="PingFang SC"/>
        <family val="3"/>
        <charset val="134"/>
      </rPr>
      <t>》导演</t>
    </r>
    <r>
      <rPr>
        <b/>
        <sz val="10"/>
        <color rgb="FF000000"/>
        <rFont val="Helvetica"/>
      </rPr>
      <t>pick</t>
    </r>
    <r>
      <rPr>
        <b/>
        <sz val="10"/>
        <color rgb="FF000000"/>
        <rFont val="PingFang SC"/>
        <family val="3"/>
        <charset val="134"/>
      </rPr>
      <t>的公寓品牌，高颜值、高品质、高效率</t>
    </r>
  </si>
  <si>
    <t>雷航铭</t>
  </si>
  <si>
    <r>
      <t>这家啤酒仓，要给</t>
    </r>
    <r>
      <rPr>
        <b/>
        <sz val="10"/>
        <color rgb="FF000000"/>
        <rFont val="Helvetica"/>
      </rPr>
      <t>365</t>
    </r>
    <r>
      <rPr>
        <b/>
        <sz val="10"/>
        <color rgb="FF000000"/>
        <rFont val="PingFang SC"/>
        <family val="3"/>
        <charset val="134"/>
      </rPr>
      <t>天</t>
    </r>
    <r>
      <rPr>
        <b/>
        <sz val="10"/>
        <color rgb="FF000000"/>
        <rFont val="Helvetica"/>
      </rPr>
      <t>365</t>
    </r>
    <r>
      <rPr>
        <b/>
        <sz val="10"/>
        <color rgb="FF000000"/>
        <rFont val="PingFang SC"/>
        <family val="3"/>
        <charset val="134"/>
      </rPr>
      <t>种不同的精酿</t>
    </r>
  </si>
  <si>
    <t>杨明</t>
  </si>
  <si>
    <t>一位大叔在千亩盐碱滩上种植梦想，四年后收获放心粮</t>
  </si>
  <si>
    <t>王淦</t>
  </si>
  <si>
    <r>
      <t>小米投资的抖音洗手神器，</t>
    </r>
    <r>
      <rPr>
        <b/>
        <sz val="10"/>
        <color rgb="FF000000"/>
        <rFont val="Helvetica"/>
      </rPr>
      <t>10</t>
    </r>
    <r>
      <rPr>
        <b/>
        <sz val="10"/>
        <color rgb="FF000000"/>
        <rFont val="PingFang SC"/>
        <family val="3"/>
        <charset val="134"/>
      </rPr>
      <t>秒钟，让宝宝爱上洗手</t>
    </r>
  </si>
  <si>
    <t>王冲</t>
  </si>
  <si>
    <t>星也共享家，给有梦想的年轻人乌托邦式的生活</t>
  </si>
  <si>
    <t>陈韦光</t>
  </si>
  <si>
    <t>山水重庆，千年龚滩古镇，我在乌江百里画廊等你！</t>
  </si>
  <si>
    <t>勾兴祖</t>
  </si>
  <si>
    <t>乐仕尼儿童成长中心，一站式承包孩子的童年</t>
  </si>
  <si>
    <t>范博瑞</t>
  </si>
  <si>
    <r>
      <t>白鹿原，原上人未老</t>
    </r>
    <r>
      <rPr>
        <b/>
        <sz val="10"/>
        <color rgb="FF000000"/>
        <rFont val="Helvetica"/>
      </rPr>
      <t xml:space="preserve"> </t>
    </r>
    <r>
      <rPr>
        <b/>
        <sz val="10"/>
        <color rgb="FF000000"/>
        <rFont val="PingFang SC"/>
        <family val="3"/>
        <charset val="134"/>
      </rPr>
      <t>白鹿今犹在</t>
    </r>
  </si>
  <si>
    <t>林浩</t>
  </si>
  <si>
    <t>有了这个宝贝，随时吃上《舌尖上的中国》里的腌笃鲜</t>
  </si>
  <si>
    <t>胡玲丽</t>
  </si>
  <si>
    <r>
      <t>央视都打</t>
    </r>
    <r>
      <rPr>
        <b/>
        <sz val="10"/>
        <color rgb="FF000000"/>
        <rFont val="Helvetica"/>
      </rPr>
      <t>call</t>
    </r>
    <r>
      <rPr>
        <b/>
        <sz val="10"/>
        <color rgb="FF000000"/>
        <rFont val="PingFang SC"/>
        <family val="3"/>
        <charset val="134"/>
      </rPr>
      <t>的五号山谷，现在邀你一起做谷主了！</t>
    </r>
  </si>
  <si>
    <t>陈玉林</t>
  </si>
  <si>
    <t>夏知秋，年轻人指定的网红四果汤</t>
  </si>
  <si>
    <t>张英林</t>
  </si>
  <si>
    <t>德甲官方盖章的猪肘子，又来了</t>
  </si>
  <si>
    <t>蒋幼淳</t>
  </si>
  <si>
    <r>
      <t>东山岛金牌海钓团队，带你见识这片海域的</t>
    </r>
    <r>
      <rPr>
        <b/>
        <sz val="10"/>
        <color rgb="FF000000"/>
        <rFont val="Helvetica"/>
      </rPr>
      <t>644</t>
    </r>
    <r>
      <rPr>
        <b/>
        <sz val="10"/>
        <color rgb="FF000000"/>
        <rFont val="PingFang SC"/>
        <family val="3"/>
        <charset val="134"/>
      </rPr>
      <t>种野生鱼鲜</t>
    </r>
  </si>
  <si>
    <t>姚跃鹏</t>
  </si>
  <si>
    <t>玉龙雪山下，寻找最初的丽江印象</t>
  </si>
  <si>
    <t>苏力</t>
  </si>
  <si>
    <r>
      <t>夏天的味道，要吃过这</t>
    </r>
    <r>
      <rPr>
        <b/>
        <sz val="10"/>
        <color rgb="FF000000"/>
        <rFont val="Helvetica"/>
      </rPr>
      <t>14</t>
    </r>
    <r>
      <rPr>
        <b/>
        <sz val="10"/>
        <color rgb="FF000000"/>
        <rFont val="PingFang SC"/>
        <family val="3"/>
        <charset val="134"/>
      </rPr>
      <t>种葡萄才知道</t>
    </r>
  </si>
  <si>
    <t>刘卫春</t>
  </si>
  <si>
    <r>
      <t>风靡日本</t>
    </r>
    <r>
      <rPr>
        <b/>
        <sz val="10"/>
        <color rgb="FF000000"/>
        <rFont val="Helvetica"/>
      </rPr>
      <t>300</t>
    </r>
    <r>
      <rPr>
        <b/>
        <sz val="10"/>
        <color rgb="FF000000"/>
        <rFont val="PingFang SC"/>
        <family val="3"/>
        <charset val="134"/>
      </rPr>
      <t>年健康烤炙料理，沪上炉端烧</t>
    </r>
    <r>
      <rPr>
        <b/>
        <sz val="10"/>
        <color rgb="FF000000"/>
        <rFont val="Helvetica"/>
      </rPr>
      <t>TOP3</t>
    </r>
  </si>
  <si>
    <t>陈佳</t>
  </si>
  <si>
    <r>
      <t>连央爸爸都来安利的青钱柳，不被</t>
    </r>
    <r>
      <rPr>
        <b/>
        <sz val="10"/>
        <color rgb="FF000000"/>
        <rFont val="Helvetica"/>
      </rPr>
      <t>“</t>
    </r>
    <r>
      <rPr>
        <b/>
        <sz val="10"/>
        <color rgb="FF000000"/>
        <rFont val="PingFang SC"/>
        <family val="3"/>
        <charset val="134"/>
      </rPr>
      <t>糖</t>
    </r>
    <r>
      <rPr>
        <b/>
        <sz val="10"/>
        <color rgb="FF000000"/>
        <rFont val="Helvetica"/>
      </rPr>
      <t>”</t>
    </r>
    <r>
      <rPr>
        <b/>
        <sz val="10"/>
        <color rgb="FF000000"/>
        <rFont val="PingFang SC"/>
        <family val="3"/>
        <charset val="134"/>
      </rPr>
      <t>塞的爱</t>
    </r>
  </si>
  <si>
    <t>廖文</t>
  </si>
  <si>
    <r>
      <t>中央厨房冷链配送，打造炸食界的</t>
    </r>
    <r>
      <rPr>
        <b/>
        <sz val="10"/>
        <color rgb="FF000000"/>
        <rFont val="Helvetica"/>
      </rPr>
      <t>“</t>
    </r>
    <r>
      <rPr>
        <b/>
        <sz val="10"/>
        <color rgb="FF000000"/>
        <rFont val="PingFang SC"/>
        <family val="3"/>
        <charset val="134"/>
      </rPr>
      <t>劳斯莱斯</t>
    </r>
    <r>
      <rPr>
        <b/>
        <sz val="10"/>
        <color rgb="FF000000"/>
        <rFont val="Helvetica"/>
      </rPr>
      <t>”</t>
    </r>
  </si>
  <si>
    <t>孙姣</t>
  </si>
  <si>
    <t>冲浪、音乐、酒吧，用一家民宿把梦想做到极致</t>
  </si>
  <si>
    <t>吴竹</t>
  </si>
  <si>
    <t>金海雪山上的自然营地，悬岩峭壁边的童年野趣</t>
  </si>
  <si>
    <t>黔南布依族苗族自治州</t>
  </si>
  <si>
    <t>杨海东</t>
  </si>
  <si>
    <t>京城三里屯内，诞生了一个匠人精神打造的美食联合王国</t>
  </si>
  <si>
    <t>章华晖</t>
  </si>
  <si>
    <t>一头健康秀发，是变美的头等大事</t>
  </si>
  <si>
    <t>谭文思</t>
  </si>
  <si>
    <t>不管说走就走还是离家出走，居派都把你带回家</t>
  </si>
  <si>
    <t>何国建</t>
  </si>
  <si>
    <t>惊动《中国国家地理》的恩施仙境，开了一家极美的民宿</t>
  </si>
  <si>
    <t>殷昱萌</t>
  </si>
  <si>
    <t>开罐即食的网红麻辣小海鲜，才是夏天零食正确的打开方式！</t>
  </si>
  <si>
    <t>顾殿兴</t>
  </si>
  <si>
    <r>
      <t>装满束河</t>
    </r>
    <r>
      <rPr>
        <b/>
        <sz val="10"/>
        <color rgb="FF000000"/>
        <rFont val="Helvetica"/>
      </rPr>
      <t>99%</t>
    </r>
    <r>
      <rPr>
        <b/>
        <sz val="10"/>
        <color rgb="FF000000"/>
        <rFont val="PingFang SC"/>
        <family val="3"/>
        <charset val="134"/>
      </rPr>
      <t>阳光的民宿，带你探索评分</t>
    </r>
    <r>
      <rPr>
        <b/>
        <sz val="10"/>
        <color rgb="FF000000"/>
        <rFont val="Helvetica"/>
      </rPr>
      <t>4.9</t>
    </r>
    <r>
      <rPr>
        <b/>
        <sz val="10"/>
        <color rgb="FF000000"/>
        <rFont val="PingFang SC"/>
        <family val="3"/>
        <charset val="134"/>
      </rPr>
      <t>的高入住率之谜</t>
    </r>
  </si>
  <si>
    <t>舒文华</t>
  </si>
  <si>
    <t>让家里的座椅变成艺术品，把生活折叠成想要的样子</t>
  </si>
  <si>
    <t>刘江华</t>
  </si>
  <si>
    <t>窦阳</t>
  </si>
  <si>
    <t>共享别墅来了！在三亚与晓燕艺墅一起度个假</t>
  </si>
  <si>
    <t>朱中哗</t>
  </si>
  <si>
    <r>
      <t>760</t>
    </r>
    <r>
      <rPr>
        <b/>
        <sz val="10"/>
        <color rgb="FF000000"/>
        <rFont val="PingFang SC"/>
        <family val="3"/>
        <charset val="134"/>
      </rPr>
      <t>个日夜的匠心之作，这座百年庭院要给你一场穿越时空的对话</t>
    </r>
  </si>
  <si>
    <t>朱相君</t>
  </si>
  <si>
    <t>朱鹏前</t>
  </si>
  <si>
    <t>拒绝成为佳沛供货商后，这颗猕猴桃做了亲子研学</t>
  </si>
  <si>
    <t>程德良</t>
  </si>
  <si>
    <t>进贡泰国皇室的金枕榴莲，金黄软糯果肉饱满，不来一口此生遗憾</t>
  </si>
  <si>
    <t>泰国</t>
  </si>
  <si>
    <t>刘林祥</t>
  </si>
  <si>
    <t>在岛上的小屋，把民谣一句一句唱进梦里</t>
  </si>
  <si>
    <t>陈浩</t>
  </si>
  <si>
    <t>陈龙</t>
  </si>
  <si>
    <t>从线上到线下，酒牛炭炉打破传统点单模式，直击你的胃</t>
  </si>
  <si>
    <t>张扶正</t>
  </si>
  <si>
    <t>厦门这家科技美肤中心，漂亮的人都爱来</t>
  </si>
  <si>
    <t>张飞雪</t>
  </si>
  <si>
    <t>纳达瑜伽，了解我们身体的每一个小秘密</t>
  </si>
  <si>
    <t>张美影</t>
  </si>
  <si>
    <t>去坦桑，在非洲草原上再次绽放</t>
  </si>
  <si>
    <t>坦桑尼亚</t>
  </si>
  <si>
    <t>封笔之作：择一事，终一生，探秘西藏唐卡的千年不褪</t>
  </si>
  <si>
    <t>周婵</t>
  </si>
  <si>
    <t>亚朵的茶，高山云雾，匠心跨界为你而来</t>
  </si>
  <si>
    <t>怒江傈僳族自治州</t>
  </si>
  <si>
    <t>耶律胤</t>
  </si>
  <si>
    <t>锐向锻造轮毂，为你订制独一无二</t>
  </si>
  <si>
    <t>姜义慧</t>
  </si>
  <si>
    <t>这份很好吃的沙拉，做到了厦门沙拉界头牌</t>
  </si>
  <si>
    <t>卓毓炜</t>
  </si>
  <si>
    <t>陈大鹏</t>
  </si>
  <si>
    <t>金陵悠山，在微风山谷里回归田园生活</t>
  </si>
  <si>
    <t>沙烨</t>
  </si>
  <si>
    <r>
      <t>40</t>
    </r>
    <r>
      <rPr>
        <b/>
        <sz val="10"/>
        <color rgb="FF000000"/>
        <rFont val="PingFang SC"/>
        <family val="3"/>
        <charset val="134"/>
      </rPr>
      <t>岁，我放弃公司所有业务，只为寻找真正的手作人</t>
    </r>
  </si>
  <si>
    <t>朱富宾</t>
  </si>
  <si>
    <t>拿过国家专利的海参才敢买</t>
  </si>
  <si>
    <t>赵树全</t>
  </si>
  <si>
    <t>老佛爷钦点的水晶杨梅了解下？白皙如玉，更甜更爽</t>
  </si>
  <si>
    <t>侯立波</t>
  </si>
  <si>
    <t>回忆的尽头，是桥边那幢小楼</t>
  </si>
  <si>
    <t>王东东</t>
  </si>
  <si>
    <t>在漂亮这件事上，姿整汇做得漂亮</t>
  </si>
  <si>
    <t>杨靓</t>
  </si>
  <si>
    <r>
      <t>75%</t>
    </r>
    <r>
      <rPr>
        <b/>
        <sz val="10"/>
        <color rgb="FF000000"/>
        <rFont val="PingFang SC"/>
        <family val="3"/>
        <charset val="134"/>
      </rPr>
      <t>西湖龙井产自这个千年茶镇，好吃好玩的茶系度假，了解一下</t>
    </r>
  </si>
  <si>
    <t>郑红伟</t>
  </si>
  <si>
    <r>
      <t>超</t>
    </r>
    <r>
      <rPr>
        <b/>
        <sz val="10"/>
        <color rgb="FF000000"/>
        <rFont val="Helvetica"/>
      </rPr>
      <t>18°</t>
    </r>
    <r>
      <rPr>
        <b/>
        <sz val="10"/>
        <color rgb="FF000000"/>
        <rFont val="PingFang SC"/>
        <family val="3"/>
        <charset val="134"/>
      </rPr>
      <t>甜的</t>
    </r>
    <r>
      <rPr>
        <b/>
        <sz val="10"/>
        <color rgb="FF000000"/>
        <rFont val="Helvetica"/>
      </rPr>
      <t>“</t>
    </r>
    <r>
      <rPr>
        <b/>
        <sz val="10"/>
        <color rgb="FF000000"/>
        <rFont val="PingFang SC"/>
        <family val="3"/>
        <charset val="134"/>
      </rPr>
      <t>小傻瓜</t>
    </r>
    <r>
      <rPr>
        <b/>
        <sz val="10"/>
        <color rgb="FF000000"/>
        <rFont val="Helvetica"/>
      </rPr>
      <t>”</t>
    </r>
    <r>
      <rPr>
        <b/>
        <sz val="10"/>
        <color rgb="FF000000"/>
        <rFont val="PingFang SC"/>
        <family val="3"/>
        <charset val="134"/>
      </rPr>
      <t>，给你过个甜蜜六月</t>
    </r>
  </si>
  <si>
    <t>崔荣华</t>
  </si>
  <si>
    <r>
      <t>0</t>
    </r>
    <r>
      <rPr>
        <b/>
        <sz val="10"/>
        <color rgb="FF000000"/>
        <rFont val="PingFang SC"/>
        <family val="3"/>
        <charset val="134"/>
      </rPr>
      <t>租金！在占地</t>
    </r>
    <r>
      <rPr>
        <b/>
        <sz val="10"/>
        <color rgb="FF000000"/>
        <rFont val="Helvetica"/>
      </rPr>
      <t>25335</t>
    </r>
    <r>
      <rPr>
        <b/>
        <sz val="10"/>
        <color rgb="FF000000"/>
        <rFont val="PingFang SC"/>
        <family val="3"/>
        <charset val="134"/>
      </rPr>
      <t>㎡的创意商业区，感受千年古城的风韵</t>
    </r>
  </si>
  <si>
    <t>周玉鹏</t>
  </si>
  <si>
    <t>佘诗曼在魔都的秘密基地，开辟中式按摩新场景</t>
  </si>
  <si>
    <t>杨敏</t>
  </si>
  <si>
    <t>白马里，丽江古城仅有的清幽雅致之地</t>
  </si>
  <si>
    <t>高杨</t>
  </si>
  <si>
    <r>
      <t>20</t>
    </r>
    <r>
      <rPr>
        <b/>
        <sz val="10"/>
        <color rgb="FF000000"/>
        <rFont val="PingFang SC"/>
        <family val="3"/>
        <charset val="134"/>
      </rPr>
      <t>年踏遍青藏高原，只为寻一朵野生食材</t>
    </r>
  </si>
  <si>
    <t>温向阳</t>
  </si>
  <si>
    <t>远古冰川臻藏，守护母婴健康</t>
  </si>
  <si>
    <t>崔小飞</t>
  </si>
  <si>
    <t>在翡翠大王的百年宅院，享受时光倒流</t>
  </si>
  <si>
    <t>罗燕</t>
  </si>
  <si>
    <r>
      <t>中医女神的新型中医馆，要做杭城</t>
    </r>
    <r>
      <rPr>
        <b/>
        <sz val="10"/>
        <color rgb="FF000000"/>
        <rFont val="Helvetica"/>
      </rPr>
      <t>zui</t>
    </r>
    <r>
      <rPr>
        <b/>
        <sz val="10"/>
        <color rgb="FF000000"/>
        <rFont val="PingFang SC"/>
        <family val="3"/>
        <charset val="134"/>
      </rPr>
      <t>美</t>
    </r>
  </si>
  <si>
    <t>李晓迪</t>
  </si>
  <si>
    <t>崔正旭</t>
  </si>
  <si>
    <r>
      <t>3000</t>
    </r>
    <r>
      <rPr>
        <b/>
        <sz val="10"/>
        <color rgb="FF000000"/>
        <rFont val="PingFang SC"/>
        <family val="3"/>
        <charset val="134"/>
      </rPr>
      <t>万客流入口的古城艺术餐厅，来自东巴秘境的生态礼物</t>
    </r>
  </si>
  <si>
    <t>距离神仙眷顾的避世秘境，只差一个尕那美朵</t>
  </si>
  <si>
    <t>甘南藏族自治州</t>
  </si>
  <si>
    <t>张滨娜</t>
  </si>
  <si>
    <t>在中国的「犹太区」，他拿下了东海边视野最好的山头</t>
  </si>
  <si>
    <t>郭文辉</t>
  </si>
  <si>
    <t>这家闹中取静的客栈，唤起了每个人心中的曾经</t>
  </si>
  <si>
    <t>林付彬</t>
  </si>
  <si>
    <t>每次沐浴都是一段旅行</t>
  </si>
  <si>
    <t>夏琛</t>
  </si>
  <si>
    <r>
      <t>每一枚龙窑柴烧建盏，凝聚</t>
    </r>
    <r>
      <rPr>
        <b/>
        <sz val="10"/>
        <color rgb="FF000000"/>
        <rFont val="Helvetica"/>
      </rPr>
      <t>30</t>
    </r>
    <r>
      <rPr>
        <b/>
        <sz val="10"/>
        <color rgb="FF000000"/>
        <rFont val="PingFang SC"/>
        <family val="3"/>
        <charset val="134"/>
      </rPr>
      <t>年匠心之作</t>
    </r>
  </si>
  <si>
    <t>施国英</t>
  </si>
  <si>
    <r>
      <t>拿过国家专利的贵妃鸡，养在</t>
    </r>
    <r>
      <rPr>
        <b/>
        <sz val="10"/>
        <color rgb="FF000000"/>
        <rFont val="Helvetica"/>
      </rPr>
      <t>13</t>
    </r>
    <r>
      <rPr>
        <b/>
        <sz val="10"/>
        <color rgb="FF000000"/>
        <rFont val="PingFang SC"/>
        <family val="3"/>
        <charset val="134"/>
      </rPr>
      <t>万平米的高山森林</t>
    </r>
  </si>
  <si>
    <t>雷金荣</t>
  </si>
  <si>
    <r>
      <t>净赚</t>
    </r>
    <r>
      <rPr>
        <b/>
        <sz val="10"/>
        <color rgb="FF000000"/>
        <rFont val="Helvetica"/>
      </rPr>
      <t>200W</t>
    </r>
    <r>
      <rPr>
        <b/>
        <sz val="10"/>
        <color rgb="FF000000"/>
        <rFont val="PingFang SC"/>
        <family val="3"/>
        <charset val="134"/>
      </rPr>
      <t>都不卖！江边破屋变美宅，携程评分</t>
    </r>
    <r>
      <rPr>
        <b/>
        <sz val="10"/>
        <color rgb="FF000000"/>
        <rFont val="Helvetica"/>
      </rPr>
      <t>4.9</t>
    </r>
    <r>
      <rPr>
        <b/>
        <sz val="10"/>
        <color rgb="FF000000"/>
        <rFont val="PingFang SC"/>
        <family val="3"/>
        <charset val="134"/>
      </rPr>
      <t>，零差评</t>
    </r>
  </si>
  <si>
    <t>吴增和</t>
  </si>
  <si>
    <r>
      <t>植物私塾，治疗你的</t>
    </r>
    <r>
      <rPr>
        <b/>
        <sz val="10"/>
        <color rgb="FF000000"/>
        <rFont val="Helvetica"/>
      </rPr>
      <t>“</t>
    </r>
    <r>
      <rPr>
        <b/>
        <sz val="10"/>
        <color rgb="FF000000"/>
        <rFont val="PingFang SC"/>
        <family val="3"/>
        <charset val="134"/>
      </rPr>
      <t>自然缺失症</t>
    </r>
    <r>
      <rPr>
        <b/>
        <sz val="10"/>
        <color rgb="FF000000"/>
        <rFont val="Helvetica"/>
      </rPr>
      <t>”</t>
    </r>
  </si>
  <si>
    <t>张新宇</t>
  </si>
  <si>
    <t>一吸就停不下来的雀雀，带你见识渤海野生海鲜</t>
  </si>
  <si>
    <t>薛芳</t>
  </si>
  <si>
    <r>
      <t>100000+</t>
    </r>
    <r>
      <rPr>
        <b/>
        <sz val="10"/>
        <color rgb="FF000000"/>
        <rFont val="PingFang SC"/>
        <family val="3"/>
        <charset val="134"/>
      </rPr>
      <t>女生都在喝的网红酒，你不尝一下吗？</t>
    </r>
  </si>
  <si>
    <t>吴信召</t>
  </si>
  <si>
    <t>在西藏林芝，每个人都有一所自己的房子</t>
  </si>
  <si>
    <t>樊敬芳</t>
  </si>
  <si>
    <t>龙王村山谷里藏了家民宿，来过的人都说它是《武林外传》</t>
  </si>
  <si>
    <t>王剑</t>
  </si>
  <si>
    <r>
      <t>世界游泳冠军强势打造水上早教中心，天生</t>
    </r>
    <r>
      <rPr>
        <b/>
        <sz val="10"/>
        <color rgb="FF000000"/>
        <rFont val="Helvetica"/>
      </rPr>
      <t>“</t>
    </r>
    <r>
      <rPr>
        <b/>
        <sz val="10"/>
        <color rgb="FF000000"/>
        <rFont val="PingFang SC"/>
        <family val="3"/>
        <charset val="134"/>
      </rPr>
      <t>泳</t>
    </r>
    <r>
      <rPr>
        <b/>
        <sz val="10"/>
        <color rgb="FF000000"/>
        <rFont val="Helvetica"/>
      </rPr>
      <t>”</t>
    </r>
    <r>
      <rPr>
        <b/>
        <sz val="10"/>
        <color rgb="FF000000"/>
        <rFont val="PingFang SC"/>
        <family val="3"/>
        <charset val="134"/>
      </rPr>
      <t>敢，注定不凡！</t>
    </r>
  </si>
  <si>
    <t>吴鹏</t>
  </si>
  <si>
    <r>
      <t>2</t>
    </r>
    <r>
      <rPr>
        <b/>
        <sz val="10"/>
        <color rgb="FF000000"/>
        <rFont val="PingFang SC"/>
        <family val="3"/>
        <charset val="134"/>
      </rPr>
      <t>年内签约合伙</t>
    </r>
    <r>
      <rPr>
        <b/>
        <sz val="10"/>
        <color rgb="FF000000"/>
        <rFont val="Helvetica"/>
      </rPr>
      <t>100</t>
    </r>
    <r>
      <rPr>
        <b/>
        <sz val="10"/>
        <color rgb="FF000000"/>
        <rFont val="PingFang SC"/>
        <family val="3"/>
        <charset val="134"/>
      </rPr>
      <t>余家，一匹惊艳火锅界的</t>
    </r>
    <r>
      <rPr>
        <b/>
        <sz val="10"/>
        <color rgb="FF000000"/>
        <rFont val="Helvetica"/>
      </rPr>
      <t>“</t>
    </r>
    <r>
      <rPr>
        <b/>
        <sz val="10"/>
        <color rgb="FF000000"/>
        <rFont val="PingFang SC"/>
        <family val="3"/>
        <charset val="134"/>
      </rPr>
      <t>黑马</t>
    </r>
    <r>
      <rPr>
        <b/>
        <sz val="10"/>
        <color rgb="FF000000"/>
        <rFont val="Helvetica"/>
      </rPr>
      <t>”</t>
    </r>
  </si>
  <si>
    <t>冯明强</t>
  </si>
  <si>
    <t>古早永乐村，发现走出杭州的更多惊喜</t>
  </si>
  <si>
    <t>金大为</t>
  </si>
  <si>
    <t>这家现象级的连锁烘焙品牌，要帮你开家优质烘焙店</t>
  </si>
  <si>
    <t>杜宇清</t>
  </si>
  <si>
    <t>泰国皇家认证的理疗团队，一段涤荡灵魂的异国之旅</t>
  </si>
  <si>
    <t>董海盛</t>
  </si>
  <si>
    <t>一个月打造爆款网红店，敢跟酒店大佬叫板的小微酒店</t>
  </si>
  <si>
    <t>闵行区</t>
  </si>
  <si>
    <t>靠谱大叔带着这家开到日本的日料品牌，又来了</t>
  </si>
  <si>
    <t>王伟</t>
  </si>
  <si>
    <t>让全民疯狂的创意密室，成了京城新宠！</t>
  </si>
  <si>
    <t>刘彬</t>
  </si>
  <si>
    <t>在海风中，体会厦门之美</t>
  </si>
  <si>
    <t>柯小红</t>
  </si>
  <si>
    <r>
      <t>国家</t>
    </r>
    <r>
      <rPr>
        <b/>
        <sz val="10"/>
        <color rgb="FF000000"/>
        <rFont val="Helvetica"/>
      </rPr>
      <t>5A</t>
    </r>
    <r>
      <rPr>
        <b/>
        <sz val="10"/>
        <color rgb="FF000000"/>
        <rFont val="PingFang SC"/>
        <family val="3"/>
        <charset val="134"/>
      </rPr>
      <t>级景区中华恐龙园旁，你心中的梦幻城堡酒店</t>
    </r>
  </si>
  <si>
    <t>田闯闯</t>
  </si>
  <si>
    <t>姑苏老城中心，游人第一站，与拙政园为邻的小院</t>
  </si>
  <si>
    <r>
      <t>17</t>
    </r>
    <r>
      <rPr>
        <b/>
        <sz val="10"/>
        <color rgb="FF000000"/>
        <rFont val="PingFang SC"/>
        <family val="3"/>
        <charset val="134"/>
      </rPr>
      <t>年来初心不变，只为这一碗匠心日式拉面</t>
    </r>
  </si>
  <si>
    <r>
      <t>品茶听琴，量体裁衣，旗袍业的</t>
    </r>
    <r>
      <rPr>
        <b/>
        <sz val="10"/>
        <color rgb="FF000000"/>
        <rFont val="Helvetica"/>
      </rPr>
      <t>“</t>
    </r>
    <r>
      <rPr>
        <b/>
        <sz val="10"/>
        <color rgb="FF000000"/>
        <rFont val="PingFang SC"/>
        <family val="3"/>
        <charset val="134"/>
      </rPr>
      <t>诚品书店</t>
    </r>
    <r>
      <rPr>
        <b/>
        <sz val="10"/>
        <color rgb="FF000000"/>
        <rFont val="Helvetica"/>
      </rPr>
      <t>”</t>
    </r>
    <r>
      <rPr>
        <b/>
        <sz val="10"/>
        <color rgb="FF000000"/>
        <rFont val="PingFang SC"/>
        <family val="3"/>
        <charset val="134"/>
      </rPr>
      <t>了解一下？</t>
    </r>
  </si>
  <si>
    <t>李晶峰</t>
  </si>
  <si>
    <t>推窗只见满山苍翠，这就是向往的生活了</t>
  </si>
  <si>
    <t>郑航</t>
  </si>
  <si>
    <r>
      <t>藏于乌蒙群山千米海拔，古法耕种的</t>
    </r>
    <r>
      <rPr>
        <b/>
        <sz val="10"/>
        <color rgb="FF000000"/>
        <rFont val="Helvetica"/>
      </rPr>
      <t>“</t>
    </r>
    <r>
      <rPr>
        <b/>
        <sz val="10"/>
        <color rgb="FF000000"/>
        <rFont val="PingFang SC"/>
        <family val="3"/>
        <charset val="134"/>
      </rPr>
      <t>宝食</t>
    </r>
    <r>
      <rPr>
        <b/>
        <sz val="10"/>
        <color rgb="FF000000"/>
        <rFont val="Helvetica"/>
      </rPr>
      <t>”</t>
    </r>
  </si>
  <si>
    <t>高云</t>
  </si>
  <si>
    <t>袁帅</t>
  </si>
  <si>
    <r>
      <t>徐进</t>
    </r>
    <r>
      <rPr>
        <b/>
        <sz val="10"/>
        <color rgb="FF000000"/>
        <rFont val="Helvetica"/>
      </rPr>
      <t xml:space="preserve"> | </t>
    </r>
    <r>
      <rPr>
        <b/>
        <sz val="10"/>
        <color rgb="FF000000"/>
        <rFont val="PingFang SC"/>
        <family val="3"/>
        <charset val="134"/>
      </rPr>
      <t>珠山八友王大凡的第四代传承人，把绘画当成一种信仰</t>
    </r>
  </si>
  <si>
    <t>徐进</t>
  </si>
  <si>
    <t>每个人，都能成为骄傲的木匠</t>
  </si>
  <si>
    <t>陈磊</t>
  </si>
  <si>
    <t>地球是圆的，眼镜是美的</t>
  </si>
  <si>
    <t>梁建阳</t>
  </si>
  <si>
    <t>现实版「青丘仙境」，藏着一座开满花的水上行宫</t>
  </si>
  <si>
    <t>徐敏</t>
  </si>
  <si>
    <r>
      <t>在</t>
    </r>
    <r>
      <rPr>
        <b/>
        <sz val="10"/>
        <color rgb="FF000000"/>
        <rFont val="Helvetica"/>
      </rPr>
      <t>Crab</t>
    </r>
    <r>
      <rPr>
        <b/>
        <sz val="10"/>
        <color rgb="FF000000"/>
        <rFont val="PingFang SC"/>
        <family val="3"/>
        <charset val="134"/>
      </rPr>
      <t>，不用</t>
    </r>
    <r>
      <rPr>
        <b/>
        <sz val="10"/>
        <color rgb="FF000000"/>
        <rFont val="Helvetica"/>
      </rPr>
      <t>1000</t>
    </r>
    <r>
      <rPr>
        <b/>
        <sz val="10"/>
        <color rgb="FF000000"/>
        <rFont val="PingFang SC"/>
        <family val="3"/>
        <charset val="134"/>
      </rPr>
      <t>种夹娃娃攻略，就能变身满分男友</t>
    </r>
  </si>
  <si>
    <t>夏禹胄</t>
  </si>
  <si>
    <r>
      <t>这个以传承为己任的高端品牌，让中国风跃然</t>
    </r>
    <r>
      <rPr>
        <b/>
        <sz val="10"/>
        <color rgb="FF000000"/>
        <rFont val="Helvetica"/>
      </rPr>
      <t>“</t>
    </r>
    <r>
      <rPr>
        <b/>
        <sz val="10"/>
        <color rgb="FF000000"/>
        <rFont val="PingFang SC"/>
        <family val="3"/>
        <charset val="134"/>
      </rPr>
      <t>指</t>
    </r>
    <r>
      <rPr>
        <b/>
        <sz val="10"/>
        <color rgb="FF000000"/>
        <rFont val="Helvetica"/>
      </rPr>
      <t>”</t>
    </r>
    <r>
      <rPr>
        <b/>
        <sz val="10"/>
        <color rgb="FF000000"/>
        <rFont val="PingFang SC"/>
        <family val="3"/>
        <charset val="134"/>
      </rPr>
      <t>上</t>
    </r>
  </si>
  <si>
    <t>韩云宝</t>
  </si>
  <si>
    <t>港式车仔面，吃一百碗都不够</t>
  </si>
  <si>
    <r>
      <t>北纬</t>
    </r>
    <r>
      <rPr>
        <b/>
        <sz val="10"/>
        <color rgb="FF000000"/>
        <rFont val="Helvetica"/>
      </rPr>
      <t>30°</t>
    </r>
    <r>
      <rPr>
        <b/>
        <sz val="10"/>
        <color rgb="FF000000"/>
        <rFont val="PingFang SC"/>
        <family val="3"/>
        <charset val="134"/>
      </rPr>
      <t>，海拔</t>
    </r>
    <r>
      <rPr>
        <b/>
        <sz val="10"/>
        <color rgb="FF000000"/>
        <rFont val="Helvetica"/>
      </rPr>
      <t>3100</t>
    </r>
    <r>
      <rPr>
        <b/>
        <sz val="10"/>
        <color rgb="FF000000"/>
        <rFont val="PingFang SC"/>
        <family val="3"/>
        <charset val="134"/>
      </rPr>
      <t>米，中国青藏高原的紫柰</t>
    </r>
  </si>
  <si>
    <t>陈烨</t>
  </si>
  <si>
    <t>这个还原了古村落的民宿，「中国酒店业教父」魏小安都看好</t>
  </si>
  <si>
    <t>罗逸航</t>
  </si>
  <si>
    <r>
      <t>70%</t>
    </r>
    <r>
      <rPr>
        <b/>
        <sz val="10"/>
        <color rgb="FF000000"/>
        <rFont val="PingFang SC"/>
        <family val="3"/>
        <charset val="134"/>
      </rPr>
      <t>的中国人都爱去的异国小城，多了一个会说中文的浪漫小村</t>
    </r>
  </si>
  <si>
    <t>清迈</t>
  </si>
  <si>
    <t>江晔</t>
  </si>
  <si>
    <t>唐忠</t>
  </si>
  <si>
    <t>穿越百年的林间美味，花落寻常百姓家</t>
  </si>
  <si>
    <t>罗勇</t>
  </si>
  <si>
    <r>
      <t>1600</t>
    </r>
    <r>
      <rPr>
        <b/>
        <sz val="10"/>
        <color rgb="FF000000"/>
        <rFont val="PingFang SC"/>
        <family val="3"/>
        <charset val="134"/>
      </rPr>
      <t>亩花海里，藏着一座属于现代人的</t>
    </r>
    <r>
      <rPr>
        <b/>
        <sz val="10"/>
        <color rgb="FF000000"/>
        <rFont val="Helvetica"/>
      </rPr>
      <t>“</t>
    </r>
    <r>
      <rPr>
        <b/>
        <sz val="10"/>
        <color rgb="FF000000"/>
        <rFont val="PingFang SC"/>
        <family val="3"/>
        <charset val="134"/>
      </rPr>
      <t>童话镇</t>
    </r>
    <r>
      <rPr>
        <b/>
        <sz val="10"/>
        <color rgb="FF000000"/>
        <rFont val="Helvetica"/>
      </rPr>
      <t>”</t>
    </r>
  </si>
  <si>
    <t>蓝强凤</t>
  </si>
  <si>
    <t>贵妃罗汉松，达官显贵的庭院常客</t>
  </si>
  <si>
    <t>邵海华</t>
  </si>
  <si>
    <t>国家级大剧院里唯一的甜品店，每一口都是最初的甜蜜</t>
  </si>
  <si>
    <t>刘胜佳</t>
  </si>
  <si>
    <t>有一张黄山名片，叫做喝牛奶听音乐的龙王潭石蛙</t>
  </si>
  <si>
    <t>王国勇</t>
  </si>
  <si>
    <r>
      <t>在蓬莱仙境，</t>
    </r>
    <r>
      <rPr>
        <b/>
        <sz val="10"/>
        <color rgb="FF000000"/>
        <rFont val="Helvetica"/>
      </rPr>
      <t>500</t>
    </r>
    <r>
      <rPr>
        <b/>
        <sz val="10"/>
        <color rgb="FF000000"/>
        <rFont val="PingFang SC"/>
        <family val="3"/>
        <charset val="134"/>
      </rPr>
      <t>亩苹果基地的产业链进阶之旅</t>
    </r>
  </si>
  <si>
    <t>田春影</t>
  </si>
  <si>
    <t>古功夫肩颈，中医理疗，不玩虚的</t>
  </si>
  <si>
    <t>王超</t>
  </si>
  <si>
    <t>引溪水来灌溉，铺松皮为土壤，生于山野的石斛来了</t>
  </si>
  <si>
    <t>陈海波</t>
  </si>
  <si>
    <t>苏堤晓月，曲院风荷，西湖边最隐世私家独院</t>
  </si>
  <si>
    <t>陈卓</t>
  </si>
  <si>
    <r>
      <t>5000</t>
    </r>
    <r>
      <rPr>
        <b/>
        <sz val="10"/>
        <color rgb="FF000000"/>
        <rFont val="PingFang SC"/>
        <family val="3"/>
        <charset val="134"/>
      </rPr>
      <t>目细度专利，中国高端抹茶的味觉奥秘</t>
    </r>
  </si>
  <si>
    <t>张唯勤</t>
  </si>
  <si>
    <r>
      <t>两年前我的苹果筹了</t>
    </r>
    <r>
      <rPr>
        <b/>
        <sz val="10"/>
        <color rgb="FF000000"/>
        <rFont val="Helvetica"/>
      </rPr>
      <t>100</t>
    </r>
    <r>
      <rPr>
        <b/>
        <sz val="10"/>
        <color rgb="FF000000"/>
        <rFont val="PingFang SC"/>
        <family val="3"/>
        <charset val="134"/>
      </rPr>
      <t>万，现在带着烟台大樱桃再次与大家见面</t>
    </r>
  </si>
  <si>
    <t>谢明</t>
  </si>
  <si>
    <t>这杯富硒乌龙茶，从明清就已扬名</t>
  </si>
  <si>
    <t>詹延安</t>
  </si>
  <si>
    <r>
      <t>北海道成吉思汗烧肉，升级</t>
    </r>
    <r>
      <rPr>
        <b/>
        <sz val="10"/>
        <color rgb="FF000000"/>
        <rFont val="Helvetica"/>
      </rPr>
      <t>2.0</t>
    </r>
    <r>
      <rPr>
        <b/>
        <sz val="10"/>
        <color rgb="FF000000"/>
        <rFont val="PingFang SC"/>
        <family val="3"/>
        <charset val="134"/>
      </rPr>
      <t>的角屋又来了！</t>
    </r>
  </si>
  <si>
    <t>颜超平</t>
  </si>
  <si>
    <t>在海上第一名山，有一座美好的白房子</t>
  </si>
  <si>
    <t>冯骏</t>
  </si>
  <si>
    <t>杭城西湖边的儿童零售新场景，为天真探索可能！</t>
  </si>
  <si>
    <t>魏力</t>
  </si>
  <si>
    <r>
      <t>领跑</t>
    </r>
    <r>
      <rPr>
        <b/>
        <sz val="10"/>
        <color rgb="FF000000"/>
        <rFont val="Helvetica"/>
      </rPr>
      <t>16</t>
    </r>
    <r>
      <rPr>
        <b/>
        <sz val="10"/>
        <color rgb="FF000000"/>
        <rFont val="PingFang SC"/>
        <family val="3"/>
        <charset val="134"/>
      </rPr>
      <t>年首创中国式度假村，武夷山德懋堂来了！</t>
    </r>
  </si>
  <si>
    <t>卢强</t>
  </si>
  <si>
    <t>宝翠，终于给了钟爱粤菜的人一个交待</t>
  </si>
  <si>
    <t>钟崇育</t>
  </si>
  <si>
    <t>在湖北的「莫干山」，我有一座面朝花海的小屋</t>
  </si>
  <si>
    <t>赖韵</t>
  </si>
  <si>
    <t>大理椿山：人生再大，也大不过一个院子</t>
  </si>
  <si>
    <t>曾畅</t>
  </si>
  <si>
    <t>全世界的色彩，装进一栋异国风情馆</t>
  </si>
  <si>
    <t>张玮</t>
  </si>
  <si>
    <t>有一种绽放，叫做在路上</t>
  </si>
  <si>
    <t>不丹</t>
  </si>
  <si>
    <t>这款至清至醇的沉香好茶，单闻闻就是享受</t>
  </si>
  <si>
    <t>杜庭婷</t>
  </si>
  <si>
    <r>
      <t>大乐之野的</t>
    </r>
    <r>
      <rPr>
        <b/>
        <sz val="10"/>
        <color rgb="FF000000"/>
        <rFont val="Helvetica"/>
      </rPr>
      <t>10000</t>
    </r>
    <r>
      <rPr>
        <b/>
        <sz val="10"/>
        <color rgb="FF000000"/>
        <rFont val="PingFang SC"/>
        <family val="3"/>
        <charset val="134"/>
      </rPr>
      <t>种可能</t>
    </r>
  </si>
  <si>
    <t>刘丹</t>
  </si>
  <si>
    <r>
      <t>连续</t>
    </r>
    <r>
      <rPr>
        <b/>
        <sz val="10"/>
        <color rgb="FF000000"/>
        <rFont val="Helvetica"/>
      </rPr>
      <t>18</t>
    </r>
    <r>
      <rPr>
        <b/>
        <sz val="10"/>
        <color rgb="FF000000"/>
        <rFont val="PingFang SC"/>
        <family val="3"/>
        <charset val="134"/>
      </rPr>
      <t>年</t>
    </r>
    <r>
      <rPr>
        <b/>
        <sz val="10"/>
        <color rgb="FF000000"/>
        <rFont val="Helvetica"/>
      </rPr>
      <t>OFDC</t>
    </r>
    <r>
      <rPr>
        <b/>
        <sz val="10"/>
        <color rgb="FF000000"/>
        <rFont val="PingFang SC"/>
        <family val="3"/>
        <charset val="134"/>
      </rPr>
      <t>有机认证，仙山净土里的有机茶园</t>
    </r>
  </si>
  <si>
    <t>贾思瑶</t>
  </si>
  <si>
    <t>攻占吃货星球的苹果年轮蛋糕，这一次只为找寻甜蜜伴侣</t>
  </si>
  <si>
    <t>陈佩</t>
  </si>
  <si>
    <t>专注儿童美发造型，海饼干一直被模仿，却从未被超越</t>
  </si>
  <si>
    <t>张颖</t>
  </si>
  <si>
    <r>
      <t>2700</t>
    </r>
    <r>
      <rPr>
        <b/>
        <sz val="10"/>
        <color rgb="FF000000"/>
        <rFont val="PingFang SC"/>
        <family val="3"/>
        <charset val="134"/>
      </rPr>
      <t>公里外的王菲主题民宿，你想来住吗？</t>
    </r>
  </si>
  <si>
    <t>郝轶男</t>
  </si>
  <si>
    <r>
      <t>这家年营收</t>
    </r>
    <r>
      <rPr>
        <b/>
        <sz val="10"/>
        <color rgb="FF000000"/>
        <rFont val="Helvetica"/>
      </rPr>
      <t>1000</t>
    </r>
    <r>
      <rPr>
        <b/>
        <sz val="10"/>
        <color rgb="FF000000"/>
        <rFont val="PingFang SC"/>
        <family val="3"/>
        <charset val="134"/>
      </rPr>
      <t>万</t>
    </r>
    <r>
      <rPr>
        <b/>
        <sz val="10"/>
        <color rgb="FF000000"/>
        <rFont val="Helvetica"/>
      </rPr>
      <t>+</t>
    </r>
    <r>
      <rPr>
        <b/>
        <sz val="10"/>
        <color rgb="FF000000"/>
        <rFont val="PingFang SC"/>
        <family val="3"/>
        <charset val="134"/>
      </rPr>
      <t>的宠物公园，颠覆你对宠物新零售的认知！</t>
    </r>
  </si>
  <si>
    <t>陈利</t>
  </si>
  <si>
    <t>告别繁复烹饪，让海参成为开袋即食的美味</t>
  </si>
  <si>
    <t>林晓莉</t>
  </si>
  <si>
    <r>
      <t>在联合国都打</t>
    </r>
    <r>
      <rPr>
        <b/>
        <sz val="10"/>
        <color rgb="FF000000"/>
        <rFont val="Helvetica"/>
      </rPr>
      <t>call</t>
    </r>
    <r>
      <rPr>
        <b/>
        <sz val="10"/>
        <color rgb="FF000000"/>
        <rFont val="PingFang SC"/>
        <family val="3"/>
        <charset val="134"/>
      </rPr>
      <t>的德清，首家国际品牌酒店诺富特来了！</t>
    </r>
  </si>
  <si>
    <t>刘国栋</t>
  </si>
  <si>
    <t>我在厦门，这里有宁静的海，治愈的蓝</t>
  </si>
  <si>
    <t>蔡慧明</t>
  </si>
  <si>
    <t>红色之爱，颠覆你对苹果的认知</t>
  </si>
  <si>
    <t>尹本强</t>
  </si>
  <si>
    <t>香天下，百年火锅十年品牌的业界传奇</t>
  </si>
  <si>
    <t>朱星全</t>
  </si>
  <si>
    <r>
      <t>在苍山洱海边，跌入</t>
    </r>
    <r>
      <rPr>
        <b/>
        <sz val="10"/>
        <color rgb="FF000000"/>
        <rFont val="Helvetica"/>
      </rPr>
      <t>130000</t>
    </r>
    <r>
      <rPr>
        <b/>
        <sz val="10"/>
        <color rgb="FF000000"/>
        <rFont val="PingFang SC"/>
        <family val="3"/>
        <charset val="134"/>
      </rPr>
      <t>㎡玫瑰深海</t>
    </r>
  </si>
  <si>
    <t>李虹丽</t>
  </si>
  <si>
    <r>
      <t>玛莲朵：从</t>
    </r>
    <r>
      <rPr>
        <b/>
        <sz val="10"/>
        <color rgb="FF000000"/>
        <rFont val="Helvetica"/>
      </rPr>
      <t>0</t>
    </r>
    <r>
      <rPr>
        <b/>
        <sz val="10"/>
        <color rgb="FF000000"/>
        <rFont val="PingFang SC"/>
        <family val="3"/>
        <charset val="134"/>
      </rPr>
      <t>到</t>
    </r>
    <r>
      <rPr>
        <b/>
        <sz val="10"/>
        <color rgb="FF000000"/>
        <rFont val="Helvetica"/>
      </rPr>
      <t>1</t>
    </r>
    <r>
      <rPr>
        <b/>
        <sz val="10"/>
        <color rgb="FF000000"/>
        <rFont val="PingFang SC"/>
        <family val="3"/>
        <charset val="134"/>
      </rPr>
      <t>个亿的美业搅局者</t>
    </r>
  </si>
  <si>
    <t>周毅</t>
  </si>
  <si>
    <t>空运一切鲜活食材，让甜惯了的魔都痛快辣</t>
  </si>
  <si>
    <t>张劼宁</t>
  </si>
  <si>
    <t>一万元迎娶颜匠工场，你来吗？</t>
  </si>
  <si>
    <t>鲁岚</t>
  </si>
  <si>
    <t>走进她的圈子，就能拥有『睡后收入』</t>
  </si>
  <si>
    <t>张清</t>
  </si>
  <si>
    <t>一颗颗充满梦想与勇气的荔枝</t>
  </si>
  <si>
    <t>陈统奎</t>
  </si>
  <si>
    <r>
      <t>开业一年好评</t>
    </r>
    <r>
      <rPr>
        <b/>
        <sz val="10"/>
        <color rgb="FF000000"/>
        <rFont val="Helvetica"/>
      </rPr>
      <t>2</t>
    </r>
    <r>
      <rPr>
        <b/>
        <sz val="10"/>
        <color rgb="FF000000"/>
        <rFont val="PingFang SC"/>
        <family val="3"/>
        <charset val="134"/>
      </rPr>
      <t>千条，拿奖到手软的印象家出二期了</t>
    </r>
  </si>
  <si>
    <t>潘鹏</t>
  </si>
  <si>
    <r>
      <t>京城人气爆表的餐厅串亭来了！让烤串和啤酒也能优雅地</t>
    </r>
    <r>
      <rPr>
        <b/>
        <sz val="10"/>
        <color rgb="FF000000"/>
        <rFont val="Helvetica"/>
      </rPr>
      <t>“</t>
    </r>
    <r>
      <rPr>
        <b/>
        <sz val="10"/>
        <color rgb="FF000000"/>
        <rFont val="PingFang SC"/>
        <family val="3"/>
        <charset val="134"/>
      </rPr>
      <t>狂欢</t>
    </r>
    <r>
      <rPr>
        <b/>
        <sz val="10"/>
        <color rgb="FF000000"/>
        <rFont val="Helvetica"/>
      </rPr>
      <t>”</t>
    </r>
  </si>
  <si>
    <t>丁一</t>
  </si>
  <si>
    <r>
      <t>去大理必打卡的</t>
    </r>
    <r>
      <rPr>
        <b/>
        <sz val="10"/>
        <color rgb="FF000000"/>
        <rFont val="Helvetica"/>
      </rPr>
      <t>“</t>
    </r>
    <r>
      <rPr>
        <b/>
        <sz val="10"/>
        <color rgb="FF000000"/>
        <rFont val="PingFang SC"/>
        <family val="3"/>
        <charset val="134"/>
      </rPr>
      <t>玫瑰小屋</t>
    </r>
    <r>
      <rPr>
        <b/>
        <sz val="10"/>
        <color rgb="FF000000"/>
        <rFont val="Helvetica"/>
      </rPr>
      <t>”</t>
    </r>
    <r>
      <rPr>
        <b/>
        <sz val="10"/>
        <color rgb="FF000000"/>
        <rFont val="PingFang SC"/>
        <family val="3"/>
        <charset val="134"/>
      </rPr>
      <t>，除了故事还藏着爆款美食</t>
    </r>
  </si>
  <si>
    <t>李铮龙</t>
  </si>
  <si>
    <r>
      <t>茅台镇</t>
    </r>
    <r>
      <rPr>
        <b/>
        <sz val="10"/>
        <color rgb="FF000000"/>
        <rFont val="Helvetica"/>
      </rPr>
      <t>380</t>
    </r>
    <r>
      <rPr>
        <b/>
        <sz val="10"/>
        <color rgb="FF000000"/>
        <rFont val="PingFang SC"/>
        <family val="3"/>
        <charset val="134"/>
      </rPr>
      <t>家酒厂，我一家家走过用</t>
    </r>
    <r>
      <rPr>
        <b/>
        <sz val="10"/>
        <color rgb="FF000000"/>
        <rFont val="Helvetica"/>
      </rPr>
      <t>“</t>
    </r>
    <r>
      <rPr>
        <b/>
        <sz val="10"/>
        <color rgb="FF000000"/>
        <rFont val="PingFang SC"/>
        <family val="3"/>
        <charset val="134"/>
      </rPr>
      <t>安全</t>
    </r>
    <r>
      <rPr>
        <b/>
        <sz val="10"/>
        <color rgb="FF000000"/>
        <rFont val="Helvetica"/>
      </rPr>
      <t>”</t>
    </r>
    <r>
      <rPr>
        <b/>
        <sz val="10"/>
        <color rgb="FF000000"/>
        <rFont val="PingFang SC"/>
        <family val="3"/>
        <charset val="134"/>
      </rPr>
      <t>甄选好酒</t>
    </r>
  </si>
  <si>
    <t>蒋玉龙</t>
  </si>
  <si>
    <r>
      <t>{</t>
    </r>
    <r>
      <rPr>
        <b/>
        <sz val="10"/>
        <color rgb="FF000000"/>
        <rFont val="PingFang SC"/>
        <family val="3"/>
        <charset val="134"/>
      </rPr>
      <t>时光甄选</t>
    </r>
    <r>
      <rPr>
        <b/>
        <sz val="10"/>
        <color rgb="FF000000"/>
        <rFont val="Helvetica"/>
      </rPr>
      <t>}</t>
    </r>
    <r>
      <rPr>
        <b/>
        <sz val="10"/>
        <color rgb="FF000000"/>
        <rFont val="PingFang SC"/>
        <family val="3"/>
        <charset val="134"/>
      </rPr>
      <t>十年破茧而出，我们都将绽放</t>
    </r>
  </si>
  <si>
    <t>安丽</t>
  </si>
  <si>
    <r>
      <t>集结</t>
    </r>
    <r>
      <rPr>
        <b/>
        <sz val="10"/>
        <color rgb="FF000000"/>
        <rFont val="Helvetica"/>
      </rPr>
      <t>1000</t>
    </r>
    <r>
      <rPr>
        <b/>
        <sz val="10"/>
        <color rgb="FF000000"/>
        <rFont val="PingFang SC"/>
        <family val="3"/>
        <charset val="134"/>
      </rPr>
      <t>件手作良品，打造最具东方美学的生活空间</t>
    </r>
  </si>
  <si>
    <t>杨伟华</t>
  </si>
  <si>
    <r>
      <t>“</t>
    </r>
    <r>
      <rPr>
        <b/>
        <sz val="10"/>
        <color rgb="FF000000"/>
        <rFont val="PingFang SC"/>
        <family val="3"/>
        <charset val="134"/>
      </rPr>
      <t>人神共居</t>
    </r>
    <r>
      <rPr>
        <b/>
        <sz val="10"/>
        <color rgb="FF000000"/>
        <rFont val="Helvetica"/>
      </rPr>
      <t>”</t>
    </r>
    <r>
      <rPr>
        <b/>
        <sz val="10"/>
        <color rgb="FF000000"/>
        <rFont val="PingFang SC"/>
        <family val="3"/>
        <charset val="134"/>
      </rPr>
      <t>的独龙江，有种隐奢食材叫</t>
    </r>
    <r>
      <rPr>
        <b/>
        <sz val="10"/>
        <color rgb="FF000000"/>
        <rFont val="Helvetica"/>
      </rPr>
      <t>“</t>
    </r>
    <r>
      <rPr>
        <b/>
        <sz val="10"/>
        <color rgb="FF000000"/>
        <rFont val="PingFang SC"/>
        <family val="3"/>
        <charset val="134"/>
      </rPr>
      <t>羊肚菌</t>
    </r>
    <r>
      <rPr>
        <b/>
        <sz val="10"/>
        <color rgb="FF000000"/>
        <rFont val="Helvetica"/>
      </rPr>
      <t>”</t>
    </r>
  </si>
  <si>
    <t>杨文枝</t>
  </si>
  <si>
    <t>如何优雅地吃一碗面，四爷牛拉告诉你</t>
  </si>
  <si>
    <t>王金鹏</t>
  </si>
  <si>
    <t>不只是健身房！魔都最潮的一站式健康空间，唤醒你的野蛮运动力</t>
  </si>
  <si>
    <t>臧超</t>
  </si>
  <si>
    <t>深圳智派，地铁站旁边的长租公寓</t>
  </si>
  <si>
    <t>中国美睫行业引领者，爱睫物语与帝都的美丽邂逅</t>
  </si>
  <si>
    <t>杨跃</t>
  </si>
  <si>
    <t>睡进金庸笔下的沐王府，才是去大理的终极体验</t>
  </si>
  <si>
    <t>王群</t>
  </si>
  <si>
    <t>低温科技果蔬干，好吃不胖星人福音</t>
  </si>
  <si>
    <t>孟建宇</t>
  </si>
  <si>
    <t>英卓未来公寓，用黑科技打造极致的智能酒店</t>
  </si>
  <si>
    <t>卑立新</t>
  </si>
  <si>
    <r>
      <t>白天吃西餐，晚上看演出，一家颠覆常规的</t>
    </r>
    <r>
      <rPr>
        <b/>
        <sz val="10"/>
        <color rgb="FF000000"/>
        <rFont val="Helvetica"/>
      </rPr>
      <t>live house</t>
    </r>
  </si>
  <si>
    <t>霍达</t>
  </si>
  <si>
    <r>
      <t>施华洛世奇</t>
    </r>
    <r>
      <rPr>
        <b/>
        <sz val="10"/>
        <color rgb="FF000000"/>
        <rFont val="Helvetica"/>
      </rPr>
      <t xml:space="preserve"> CYS DIY </t>
    </r>
    <r>
      <rPr>
        <b/>
        <sz val="10"/>
        <color rgb="FF000000"/>
        <rFont val="PingFang SC"/>
        <family val="3"/>
        <charset val="134"/>
      </rPr>
      <t>体验店，打造个性化奢侈品</t>
    </r>
  </si>
  <si>
    <t>任全明</t>
  </si>
  <si>
    <t>厦门，美在这里</t>
  </si>
  <si>
    <t>杨夏玲</t>
  </si>
  <si>
    <t>阳台变农场，他让千万白领实现向往已久的田园梦</t>
  </si>
  <si>
    <t>徐靖</t>
  </si>
  <si>
    <r>
      <t>泰山脚下的</t>
    </r>
    <r>
      <rPr>
        <b/>
        <sz val="10"/>
        <color rgb="FF000000"/>
        <rFont val="Helvetica"/>
      </rPr>
      <t>1000</t>
    </r>
    <r>
      <rPr>
        <b/>
        <sz val="10"/>
        <color rgb="FF000000"/>
        <rFont val="PingFang SC"/>
        <family val="3"/>
        <charset val="134"/>
      </rPr>
      <t>平米宝地，</t>
    </r>
    <r>
      <rPr>
        <b/>
        <sz val="10"/>
        <color rgb="FF000000"/>
        <rFont val="Helvetica"/>
      </rPr>
      <t>19</t>
    </r>
    <r>
      <rPr>
        <b/>
        <sz val="10"/>
        <color rgb="FF000000"/>
        <rFont val="PingFang SC"/>
        <family val="3"/>
        <charset val="134"/>
      </rPr>
      <t>个制造美梦的绝妙空间</t>
    </r>
  </si>
  <si>
    <t>郁金</t>
  </si>
  <si>
    <t>董玉友</t>
  </si>
  <si>
    <r>
      <t>全国独有的美腿</t>
    </r>
    <r>
      <rPr>
        <b/>
        <sz val="10"/>
        <color rgb="FF000000"/>
        <rFont val="Helvetica"/>
      </rPr>
      <t>spa</t>
    </r>
    <r>
      <rPr>
        <b/>
        <sz val="10"/>
        <color rgb="FF000000"/>
        <rFont val="PingFang SC"/>
        <family val="3"/>
        <charset val="134"/>
      </rPr>
      <t>，要在西安掀起一场</t>
    </r>
    <r>
      <rPr>
        <b/>
        <sz val="10"/>
        <color rgb="FF000000"/>
        <rFont val="Helvetica"/>
      </rPr>
      <t>“</t>
    </r>
    <r>
      <rPr>
        <b/>
        <sz val="10"/>
        <color rgb="FF000000"/>
        <rFont val="PingFang SC"/>
        <family val="3"/>
        <charset val="134"/>
      </rPr>
      <t>腿部革命</t>
    </r>
    <r>
      <rPr>
        <b/>
        <sz val="10"/>
        <color rgb="FF000000"/>
        <rFont val="Helvetica"/>
      </rPr>
      <t>”</t>
    </r>
  </si>
  <si>
    <t>朱洪翔</t>
  </si>
  <si>
    <t>一朵白枇杷花的产业升级之路</t>
  </si>
  <si>
    <t>陈在西</t>
  </si>
  <si>
    <r>
      <t>在</t>
    </r>
    <r>
      <rPr>
        <b/>
        <sz val="10"/>
        <color rgb="FF000000"/>
        <rFont val="Helvetica"/>
      </rPr>
      <t>“</t>
    </r>
    <r>
      <rPr>
        <b/>
        <sz val="10"/>
        <color rgb="FF000000"/>
        <rFont val="PingFang SC"/>
        <family val="3"/>
        <charset val="134"/>
      </rPr>
      <t>广西的布达拉宫</t>
    </r>
    <r>
      <rPr>
        <b/>
        <sz val="10"/>
        <color rgb="FF000000"/>
        <rFont val="Helvetica"/>
      </rPr>
      <t>”</t>
    </r>
    <r>
      <rPr>
        <b/>
        <sz val="10"/>
        <color rgb="FF000000"/>
        <rFont val="PingFang SC"/>
        <family val="3"/>
        <charset val="134"/>
      </rPr>
      <t>旁，将岭南风韵藏入一家酒店</t>
    </r>
  </si>
  <si>
    <t>卢春江</t>
  </si>
  <si>
    <r>
      <t>3</t>
    </r>
    <r>
      <rPr>
        <b/>
        <sz val="10"/>
        <color rgb="FF000000"/>
        <rFont val="PingFang SC"/>
        <family val="3"/>
        <charset val="134"/>
      </rPr>
      <t>年打造可以喝的护肤水！源于台湾的天然黑科技让女性安心变美</t>
    </r>
  </si>
  <si>
    <t>陈加</t>
  </si>
  <si>
    <t>锄禾民宿，一个落在京都的梦</t>
  </si>
  <si>
    <t>京都</t>
  </si>
  <si>
    <t>章琛</t>
  </si>
  <si>
    <t>在九华仙境道场，开一家五星酒店</t>
  </si>
  <si>
    <t>方斌</t>
  </si>
  <si>
    <t>守候鼓浪屿的万水千山</t>
  </si>
  <si>
    <t>黄恒明</t>
  </si>
  <si>
    <t>纯手工打造，几乎百分百回头客，这房子神了</t>
  </si>
  <si>
    <t>毕学锋</t>
  </si>
  <si>
    <r>
      <t>G20</t>
    </r>
    <r>
      <rPr>
        <b/>
        <sz val="10"/>
        <color rgb="FF000000"/>
        <rFont val="PingFang SC"/>
        <family val="3"/>
        <charset val="134"/>
      </rPr>
      <t>严选茶油来了，快把</t>
    </r>
    <r>
      <rPr>
        <b/>
        <sz val="10"/>
        <color rgb="FF000000"/>
        <rFont val="Helvetica"/>
      </rPr>
      <t>“</t>
    </r>
    <r>
      <rPr>
        <b/>
        <sz val="10"/>
        <color rgb="FF000000"/>
        <rFont val="PingFang SC"/>
        <family val="3"/>
        <charset val="134"/>
      </rPr>
      <t>国宝</t>
    </r>
    <r>
      <rPr>
        <b/>
        <sz val="10"/>
        <color rgb="FF000000"/>
        <rFont val="Helvetica"/>
      </rPr>
      <t>”</t>
    </r>
    <r>
      <rPr>
        <b/>
        <sz val="10"/>
        <color rgb="FF000000"/>
        <rFont val="PingFang SC"/>
        <family val="3"/>
        <charset val="134"/>
      </rPr>
      <t>请上餐桌</t>
    </r>
  </si>
  <si>
    <t>祝洪刚</t>
  </si>
  <si>
    <r>
      <t>滇池隔壁的这家酒店，还没开业就有</t>
    </r>
    <r>
      <rPr>
        <b/>
        <sz val="10"/>
        <color rgb="FF000000"/>
        <rFont val="Helvetica"/>
      </rPr>
      <t>10000</t>
    </r>
    <r>
      <rPr>
        <b/>
        <sz val="10"/>
        <color rgb="FF000000"/>
        <rFont val="PingFang SC"/>
        <family val="3"/>
        <charset val="134"/>
      </rPr>
      <t>人等着住</t>
    </r>
  </si>
  <si>
    <t>赵亚金</t>
  </si>
  <si>
    <r>
      <t>当入住率超</t>
    </r>
    <r>
      <rPr>
        <b/>
        <sz val="10"/>
        <color rgb="FF000000"/>
        <rFont val="Helvetica"/>
      </rPr>
      <t>90%</t>
    </r>
    <r>
      <rPr>
        <b/>
        <sz val="10"/>
        <color rgb="FF000000"/>
        <rFont val="PingFang SC"/>
        <family val="3"/>
        <charset val="134"/>
      </rPr>
      <t>的桔子水晶精选，走进一床难求的香格里拉</t>
    </r>
  </si>
  <si>
    <t>张从杰</t>
  </si>
  <si>
    <r>
      <t>瞄准千亿级颜值经济，帝都轻医美王牌</t>
    </r>
    <r>
      <rPr>
        <b/>
        <sz val="10"/>
        <color rgb="FF000000"/>
        <rFont val="Helvetica"/>
      </rPr>
      <t>V</t>
    </r>
    <r>
      <rPr>
        <b/>
        <sz val="10"/>
        <color rgb="FF000000"/>
        <rFont val="PingFang SC"/>
        <family val="3"/>
        <charset val="134"/>
      </rPr>
      <t>微一整来了</t>
    </r>
  </si>
  <si>
    <t>王琛</t>
  </si>
  <si>
    <t>一口鱼头泡饼，撩拨了你许久未被满足的味蕾</t>
  </si>
  <si>
    <t>常凯</t>
  </si>
  <si>
    <t>近亿年营业额的酒店集团，邀你来长沙享云上的日子</t>
  </si>
  <si>
    <t>邓鹰</t>
  </si>
  <si>
    <r>
      <t>20</t>
    </r>
    <r>
      <rPr>
        <b/>
        <sz val="10"/>
        <color rgb="FF000000"/>
        <rFont val="PingFang SC"/>
        <family val="3"/>
        <charset val="134"/>
      </rPr>
      <t>分钟等于传统运动</t>
    </r>
    <r>
      <rPr>
        <b/>
        <sz val="10"/>
        <color rgb="FF000000"/>
        <rFont val="Helvetica"/>
      </rPr>
      <t>2</t>
    </r>
    <r>
      <rPr>
        <b/>
        <sz val="10"/>
        <color rgb="FF000000"/>
        <rFont val="PingFang SC"/>
        <family val="3"/>
        <charset val="134"/>
      </rPr>
      <t>小时？</t>
    </r>
    <r>
      <rPr>
        <b/>
        <sz val="10"/>
        <color rgb="FF000000"/>
        <rFont val="Helvetica"/>
      </rPr>
      <t>MIHA</t>
    </r>
    <r>
      <rPr>
        <b/>
        <sz val="10"/>
        <color rgb="FF000000"/>
        <rFont val="PingFang SC"/>
        <family val="3"/>
        <charset val="134"/>
      </rPr>
      <t>用科技颠覆运动世界！</t>
    </r>
  </si>
  <si>
    <t>张珺</t>
  </si>
  <si>
    <t>雪宝顶山下，喂马劈柴，看尽四季繁华</t>
  </si>
  <si>
    <t>阿坝藏族羌族自治州</t>
  </si>
  <si>
    <t>周晋近</t>
  </si>
  <si>
    <r>
      <t>加盟超过</t>
    </r>
    <r>
      <rPr>
        <b/>
        <sz val="10"/>
        <color rgb="FF000000"/>
        <rFont val="Helvetica"/>
      </rPr>
      <t>120</t>
    </r>
    <r>
      <rPr>
        <b/>
        <sz val="10"/>
        <color rgb="FF000000"/>
        <rFont val="PingFang SC"/>
        <family val="3"/>
        <charset val="134"/>
      </rPr>
      <t>家，这家美研室让美丽再次升级</t>
    </r>
  </si>
  <si>
    <t>陈灵</t>
  </si>
  <si>
    <t>泰甜蜜：好水果，大家吃</t>
  </si>
  <si>
    <t>五条人糖水铺，生意好得不像话！</t>
  </si>
  <si>
    <t>这家开在马化腾家门口的工作室，要做你健身路上的启蒙者</t>
  </si>
  <si>
    <t>郭尧</t>
  </si>
  <si>
    <t>陈曦</t>
  </si>
  <si>
    <t>十二舍，厦门环岛路的海边美宿</t>
  </si>
  <si>
    <t>陈颖</t>
  </si>
  <si>
    <r>
      <t>在国家地理都打</t>
    </r>
    <r>
      <rPr>
        <b/>
        <sz val="10"/>
        <color rgb="FF000000"/>
        <rFont val="Helvetica"/>
      </rPr>
      <t>call</t>
    </r>
    <r>
      <rPr>
        <b/>
        <sz val="10"/>
        <color rgb="FF000000"/>
        <rFont val="PingFang SC"/>
        <family val="3"/>
        <charset val="134"/>
      </rPr>
      <t>的地方，有一个</t>
    </r>
    <r>
      <rPr>
        <b/>
        <sz val="10"/>
        <color rgb="FF000000"/>
        <rFont val="Helvetica"/>
      </rPr>
      <t>“</t>
    </r>
    <r>
      <rPr>
        <b/>
        <sz val="10"/>
        <color rgb="FF000000"/>
        <rFont val="PingFang SC"/>
        <family val="3"/>
        <charset val="134"/>
      </rPr>
      <t>诗人之家</t>
    </r>
    <r>
      <rPr>
        <b/>
        <sz val="10"/>
        <color rgb="FF000000"/>
        <rFont val="Helvetica"/>
      </rPr>
      <t>”</t>
    </r>
  </si>
  <si>
    <t>伍开祥</t>
  </si>
  <si>
    <r>
      <t>领鲜生活</t>
    </r>
    <r>
      <rPr>
        <b/>
        <sz val="10"/>
        <color rgb="FF000000"/>
        <rFont val="Helvetica"/>
      </rPr>
      <t>2.0</t>
    </r>
    <r>
      <rPr>
        <b/>
        <sz val="10"/>
        <color rgb="FF000000"/>
        <rFont val="PingFang SC"/>
        <family val="3"/>
        <charset val="134"/>
      </rPr>
      <t>，开启生鲜零售新时代</t>
    </r>
  </si>
  <si>
    <t>邵渊</t>
  </si>
  <si>
    <t>邂逅生美圈，医疗出身的我们，更懂您的肌肤</t>
  </si>
  <si>
    <t>王莉</t>
  </si>
  <si>
    <t>当一片肉遇到它的伯乐，才有了这一份匠心日式烤肉</t>
  </si>
  <si>
    <t>郑黔勇</t>
  </si>
  <si>
    <t>一个史诗性的文艺计划，一部金爵奖团队邀你出品的电影</t>
  </si>
  <si>
    <t>秦晓宇</t>
  </si>
  <si>
    <r>
      <t>「海外探味」提前预售</t>
    </r>
    <r>
      <rPr>
        <b/>
        <sz val="10"/>
        <color rgb="FF000000"/>
        <rFont val="Helvetica"/>
      </rPr>
      <t>33</t>
    </r>
    <r>
      <rPr>
        <b/>
        <sz val="10"/>
        <color rgb="FF000000"/>
        <rFont val="PingFang SC"/>
        <family val="3"/>
        <charset val="134"/>
      </rPr>
      <t>万箱，麦迪尔要做中国椰青大王</t>
    </r>
  </si>
  <si>
    <t>曼谷</t>
  </si>
  <si>
    <r>
      <t>在成都</t>
    </r>
    <r>
      <rPr>
        <b/>
        <sz val="10"/>
        <color rgb="FF000000"/>
        <rFont val="Helvetica"/>
      </rPr>
      <t>5600</t>
    </r>
    <r>
      <rPr>
        <b/>
        <sz val="10"/>
        <color rgb="FF000000"/>
        <rFont val="PingFang SC"/>
        <family val="3"/>
        <charset val="134"/>
      </rPr>
      <t>㎡的锦城院子里，过着悠然南山的生活</t>
    </r>
  </si>
  <si>
    <t>胡树忠</t>
  </si>
  <si>
    <t>住在阳澄湖畔，春耕秋收，品茶吃蟹，给飞鸟写诗</t>
  </si>
  <si>
    <r>
      <t>川菜界的一股清流，</t>
    </r>
    <r>
      <rPr>
        <b/>
        <sz val="10"/>
        <color rgb="FF000000"/>
        <rFont val="Helvetica"/>
      </rPr>
      <t>“</t>
    </r>
    <r>
      <rPr>
        <b/>
        <sz val="10"/>
        <color rgb="FF000000"/>
        <rFont val="PingFang SC"/>
        <family val="3"/>
        <charset val="134"/>
      </rPr>
      <t>私椒</t>
    </r>
    <r>
      <rPr>
        <b/>
        <sz val="10"/>
        <color rgb="FF000000"/>
        <rFont val="Helvetica"/>
      </rPr>
      <t>”</t>
    </r>
    <r>
      <rPr>
        <b/>
        <sz val="10"/>
        <color rgb="FF000000"/>
        <rFont val="PingFang SC"/>
        <family val="3"/>
        <charset val="134"/>
      </rPr>
      <t>甚好</t>
    </r>
  </si>
  <si>
    <t>张晨钰</t>
  </si>
  <si>
    <t>一刻之间，唤醒深圳这座城</t>
  </si>
  <si>
    <t>王方圆</t>
  </si>
  <si>
    <t>高山古树间，给你烹一杯穿越百年的醇香红茶</t>
  </si>
  <si>
    <t>江建鸿</t>
  </si>
  <si>
    <t>王晖</t>
  </si>
  <si>
    <r>
      <t>消费众筹</t>
    </r>
    <r>
      <rPr>
        <b/>
        <sz val="10"/>
        <color rgb="FF000000"/>
        <rFont val="Helvetica"/>
      </rPr>
      <t xml:space="preserve"> | </t>
    </r>
    <r>
      <rPr>
        <b/>
        <sz val="10"/>
        <color rgb="FF000000"/>
        <rFont val="PingFang SC"/>
        <family val="3"/>
        <charset val="134"/>
      </rPr>
      <t>哈佛建筑师爆改西湖边童年小屋，一扇门变出</t>
    </r>
    <r>
      <rPr>
        <b/>
        <sz val="10"/>
        <color rgb="FF000000"/>
        <rFont val="Helvetica"/>
      </rPr>
      <t>3</t>
    </r>
    <r>
      <rPr>
        <b/>
        <sz val="10"/>
        <color rgb="FF000000"/>
        <rFont val="PingFang SC"/>
        <family val="3"/>
        <charset val="134"/>
      </rPr>
      <t>间房</t>
    </r>
  </si>
  <si>
    <t>戚山山</t>
  </si>
  <si>
    <t>烤五花肉，要厚切的才好吃</t>
  </si>
  <si>
    <t>杜娜</t>
  </si>
  <si>
    <t>逃离北上广，拥抱杭州，一杯明前龙井就够了</t>
  </si>
  <si>
    <t>孔燕婷</t>
  </si>
  <si>
    <t>顾德超</t>
  </si>
  <si>
    <t>古早永乐村，穿越岂止于舌尖</t>
  </si>
  <si>
    <t>徐宏强</t>
  </si>
  <si>
    <t>燕之谜，开启国货生物美肤新纪元</t>
  </si>
  <si>
    <t>汪国忠</t>
  </si>
  <si>
    <t>中国外卖界香锅品类的领头羊来了！还去什么食堂？</t>
  </si>
  <si>
    <t>郭文斌</t>
  </si>
  <si>
    <t>被多家美资基金盯上，这家公司为餐饮新零售重新下定义</t>
  </si>
  <si>
    <t>吴皓</t>
  </si>
  <si>
    <r>
      <t>茶中茅台，里面藏的是</t>
    </r>
    <r>
      <rPr>
        <b/>
        <sz val="10"/>
        <color rgb="FF000000"/>
        <rFont val="Helvetica"/>
      </rPr>
      <t>500</t>
    </r>
    <r>
      <rPr>
        <b/>
        <sz val="10"/>
        <color rgb="FF000000"/>
        <rFont val="PingFang SC"/>
        <family val="3"/>
        <charset val="134"/>
      </rPr>
      <t>年的味道</t>
    </r>
  </si>
  <si>
    <t>汤亮</t>
  </si>
  <si>
    <r>
      <t>一个柜，</t>
    </r>
    <r>
      <rPr>
        <b/>
        <sz val="10"/>
        <color rgb="FF000000"/>
        <rFont val="Helvetica"/>
      </rPr>
      <t>9</t>
    </r>
    <r>
      <rPr>
        <b/>
        <sz val="10"/>
        <color rgb="FF000000"/>
        <rFont val="PingFang SC"/>
        <family val="3"/>
        <charset val="134"/>
      </rPr>
      <t>个色，这是最撩妹的冰激凌棒冰</t>
    </r>
  </si>
  <si>
    <t>鲁发明</t>
  </si>
  <si>
    <r>
      <t>这个有梦也有鹿的小院，专治</t>
    </r>
    <r>
      <rPr>
        <b/>
        <sz val="10"/>
        <color rgb="FF000000"/>
        <rFont val="Helvetica"/>
      </rPr>
      <t>100</t>
    </r>
    <r>
      <rPr>
        <b/>
        <sz val="10"/>
        <color rgb="FF000000"/>
        <rFont val="PingFang SC"/>
        <family val="3"/>
        <charset val="134"/>
      </rPr>
      <t>种抑郁症</t>
    </r>
  </si>
  <si>
    <t>崔琳</t>
  </si>
  <si>
    <t>十万元，在上海开一家小店</t>
  </si>
  <si>
    <t>上海浦江宿集</t>
  </si>
  <si>
    <t>百味千鳍，让舌尖去旅行</t>
  </si>
  <si>
    <t>章祯</t>
  </si>
  <si>
    <r>
      <t>21</t>
    </r>
    <r>
      <rPr>
        <b/>
        <sz val="10"/>
        <color rgb="FF000000"/>
        <rFont val="PingFang SC"/>
        <family val="3"/>
        <charset val="134"/>
      </rPr>
      <t>年匠心征服郎朗，华夏良子二度盛放</t>
    </r>
  </si>
  <si>
    <t>史蕾</t>
  </si>
  <si>
    <r>
      <t>当西式快餐遇见中式小龙虾，帝都掀起一阵清新</t>
    </r>
    <r>
      <rPr>
        <b/>
        <sz val="10"/>
        <color rgb="FF000000"/>
        <rFont val="Helvetica"/>
      </rPr>
      <t>“</t>
    </r>
    <r>
      <rPr>
        <b/>
        <sz val="10"/>
        <color rgb="FF000000"/>
        <rFont val="PingFang SC"/>
        <family val="3"/>
        <charset val="134"/>
      </rPr>
      <t>龙虾风</t>
    </r>
    <r>
      <rPr>
        <b/>
        <sz val="10"/>
        <color rgb="FF000000"/>
        <rFont val="Helvetica"/>
      </rPr>
      <t>”</t>
    </r>
  </si>
  <si>
    <t>孔硕</t>
  </si>
  <si>
    <t>石兴凯来了！中医美疗业的头牌老字号</t>
  </si>
  <si>
    <t>石娜莎</t>
  </si>
  <si>
    <t>三年来我们只做一件事，让顾客把健康与美味带回家</t>
  </si>
  <si>
    <t>闫旭</t>
  </si>
  <si>
    <r>
      <t>出差也是美好假期，国际酒店</t>
    </r>
    <r>
      <rPr>
        <b/>
        <sz val="10"/>
        <color rgb="FF000000"/>
        <rFont val="Helvetica"/>
      </rPr>
      <t xml:space="preserve"> Holiday Inn</t>
    </r>
    <r>
      <rPr>
        <b/>
        <sz val="10"/>
        <color rgb="FF000000"/>
        <rFont val="PingFang SC"/>
        <family val="3"/>
        <charset val="134"/>
      </rPr>
      <t>来了！</t>
    </r>
  </si>
  <si>
    <t>千年古刹旁，让心与灵魂在山舍中找到归处</t>
  </si>
  <si>
    <t>纪荣芬</t>
  </si>
  <si>
    <t>火与海的交融，每一帧画面都是大片</t>
  </si>
  <si>
    <t>胡云振</t>
  </si>
  <si>
    <t>在华东的香格里拉，偶遇一场畲族婚礼</t>
  </si>
  <si>
    <t>蓝德华</t>
  </si>
  <si>
    <r>
      <t>肖全的秘境孤本，金川地界的</t>
    </r>
    <r>
      <rPr>
        <b/>
        <sz val="10"/>
        <color rgb="FF000000"/>
        <rFont val="Helvetica"/>
      </rPr>
      <t>“</t>
    </r>
    <r>
      <rPr>
        <b/>
        <sz val="10"/>
        <color rgb="FF000000"/>
        <rFont val="PingFang SC"/>
        <family val="3"/>
        <charset val="134"/>
      </rPr>
      <t>不虚此行</t>
    </r>
    <r>
      <rPr>
        <b/>
        <sz val="10"/>
        <color rgb="FF000000"/>
        <rFont val="Helvetica"/>
      </rPr>
      <t>”</t>
    </r>
  </si>
  <si>
    <t>肖全</t>
  </si>
  <si>
    <r>
      <t>零广告投入，这家医美诊所竟然把客户留存率做到了</t>
    </r>
    <r>
      <rPr>
        <b/>
        <sz val="10"/>
        <color rgb="FF000000"/>
        <rFont val="Helvetica"/>
      </rPr>
      <t>95%</t>
    </r>
  </si>
  <si>
    <t>柴丹</t>
  </si>
  <si>
    <r>
      <t>这里是清代皇家猎场</t>
    </r>
    <r>
      <rPr>
        <b/>
        <sz val="10"/>
        <color rgb="FF000000"/>
        <rFont val="Helvetica"/>
      </rPr>
      <t>——</t>
    </r>
    <r>
      <rPr>
        <b/>
        <sz val="10"/>
        <color rgb="FF000000"/>
        <rFont val="PingFang SC"/>
        <family val="3"/>
        <charset val="134"/>
      </rPr>
      <t>木兰围场，逃离京津后自由驰骋的坝上草原</t>
    </r>
  </si>
  <si>
    <t>王玲玲</t>
  </si>
  <si>
    <t>一个摄影师和一个甜品师的家，许你一场有颜值的旅行</t>
  </si>
  <si>
    <t>廖承霖</t>
  </si>
  <si>
    <r>
      <t>这家轻奢酒店开业即成网红，最</t>
    </r>
    <r>
      <rPr>
        <b/>
        <sz val="10"/>
        <color rgb="FF000000"/>
        <rFont val="Helvetica"/>
      </rPr>
      <t>in</t>
    </r>
    <r>
      <rPr>
        <b/>
        <sz val="10"/>
        <color rgb="FF000000"/>
        <rFont val="PingFang SC"/>
        <family val="3"/>
        <charset val="134"/>
      </rPr>
      <t>的年轻人都来这里秀自拍</t>
    </r>
  </si>
  <si>
    <r>
      <t>Hotel</t>
    </r>
    <r>
      <rPr>
        <sz val="10"/>
        <color rgb="FF000000"/>
        <rFont val="PingFang SC"/>
        <family val="3"/>
        <charset val="134"/>
      </rPr>
      <t>秀团队</t>
    </r>
  </si>
  <si>
    <r>
      <t>一根</t>
    </r>
    <r>
      <rPr>
        <b/>
        <sz val="10"/>
        <color rgb="FF000000"/>
        <rFont val="Helvetica"/>
      </rPr>
      <t>“</t>
    </r>
    <r>
      <rPr>
        <b/>
        <sz val="10"/>
        <color rgb="FF000000"/>
        <rFont val="PingFang SC"/>
        <family val="3"/>
        <charset val="134"/>
      </rPr>
      <t>正经</t>
    </r>
    <r>
      <rPr>
        <b/>
        <sz val="10"/>
        <color rgb="FF000000"/>
        <rFont val="Helvetica"/>
      </rPr>
      <t>”</t>
    </r>
    <r>
      <rPr>
        <b/>
        <sz val="10"/>
        <color rgb="FF000000"/>
        <rFont val="PingFang SC"/>
        <family val="3"/>
        <charset val="134"/>
      </rPr>
      <t>的黑玉米，八年后</t>
    </r>
    <r>
      <rPr>
        <b/>
        <sz val="10"/>
        <color rgb="FF000000"/>
        <rFont val="Helvetica"/>
      </rPr>
      <t>“</t>
    </r>
    <r>
      <rPr>
        <b/>
        <sz val="10"/>
        <color rgb="FF000000"/>
        <rFont val="PingFang SC"/>
        <family val="3"/>
        <charset val="134"/>
      </rPr>
      <t>刷黑</t>
    </r>
    <r>
      <rPr>
        <b/>
        <sz val="10"/>
        <color rgb="FF000000"/>
        <rFont val="Helvetica"/>
      </rPr>
      <t>”</t>
    </r>
    <r>
      <rPr>
        <b/>
        <sz val="10"/>
        <color rgb="FF000000"/>
        <rFont val="PingFang SC"/>
        <family val="3"/>
        <charset val="134"/>
      </rPr>
      <t>了农特圈</t>
    </r>
  </si>
  <si>
    <t>张世元</t>
  </si>
  <si>
    <t>专注于亚洲人肌肤美白问题，理白为你而来</t>
  </si>
  <si>
    <t>于海岩</t>
  </si>
  <si>
    <t>张永和大师设计的近亿上海豪宅，她竟然免费拿来开民宿</t>
  </si>
  <si>
    <r>
      <t>成都有一所</t>
    </r>
    <r>
      <rPr>
        <b/>
        <sz val="10"/>
        <color rgb="FF000000"/>
        <rFont val="Helvetica"/>
      </rPr>
      <t>20000</t>
    </r>
    <r>
      <rPr>
        <b/>
        <sz val="10"/>
        <color rgb="FF000000"/>
        <rFont val="PingFang SC"/>
        <family val="3"/>
        <charset val="134"/>
      </rPr>
      <t>㎡的园林酒店，打造了东方风韵的宜居之所</t>
    </r>
  </si>
  <si>
    <t>罗廖</t>
  </si>
  <si>
    <t>他用一串烧烤，改变了魔都青年的社交方式，连明星都忍不住来吃</t>
  </si>
  <si>
    <t>吴悠文</t>
  </si>
  <si>
    <t>林雪梅</t>
  </si>
  <si>
    <t>女儿国背后的男人，在泸沽湖上打造了一座超大的庄园式酒店</t>
  </si>
  <si>
    <t>宋虎</t>
  </si>
  <si>
    <t>被评为中国好畲居的民宿，会让你想住一辈子！</t>
  </si>
  <si>
    <t>毛荣岳</t>
  </si>
  <si>
    <t>把红糖馒头做到东京，只是无双的第一个小目标</t>
  </si>
  <si>
    <t>寇露娜</t>
  </si>
  <si>
    <t>游走世界，倾心如野：偷得浮生一日，也当如那繁花于野</t>
  </si>
  <si>
    <t>谢敦</t>
  </si>
  <si>
    <t>瓷都技术宅复现宋代黑科技，让世界看见东方美</t>
  </si>
  <si>
    <t>曾平</t>
  </si>
  <si>
    <r>
      <t>这份牛舌重新定义了烤肉，用</t>
    </r>
    <r>
      <rPr>
        <b/>
        <sz val="10"/>
        <color rgb="FF000000"/>
        <rFont val="Helvetica"/>
      </rPr>
      <t>10</t>
    </r>
    <r>
      <rPr>
        <b/>
        <sz val="10"/>
        <color rgb="FF000000"/>
        <rFont val="PingFang SC"/>
        <family val="3"/>
        <charset val="134"/>
      </rPr>
      <t>种极致吃法，引爆魔都餐饮圈</t>
    </r>
  </si>
  <si>
    <t>孙西洪</t>
  </si>
  <si>
    <r>
      <t>来这里，为你的陪伴加一层</t>
    </r>
    <r>
      <rPr>
        <b/>
        <sz val="10"/>
        <color rgb="FF000000"/>
        <rFont val="Helvetica"/>
      </rPr>
      <t>“</t>
    </r>
    <r>
      <rPr>
        <b/>
        <sz val="10"/>
        <color rgb="FF000000"/>
        <rFont val="PingFang SC"/>
        <family val="3"/>
        <charset val="134"/>
      </rPr>
      <t>甜蜜</t>
    </r>
    <r>
      <rPr>
        <b/>
        <sz val="10"/>
        <color rgb="FF000000"/>
        <rFont val="Helvetica"/>
      </rPr>
      <t>”</t>
    </r>
  </si>
  <si>
    <t>银春川</t>
  </si>
  <si>
    <r>
      <t>春雷响起时，明月村</t>
    </r>
    <r>
      <rPr>
        <b/>
        <sz val="10"/>
        <color rgb="FF000000"/>
        <rFont val="Helvetica"/>
      </rPr>
      <t>7000</t>
    </r>
    <r>
      <rPr>
        <b/>
        <sz val="10"/>
        <color rgb="FF000000"/>
        <rFont val="PingFang SC"/>
        <family val="3"/>
        <charset val="134"/>
      </rPr>
      <t>亩雷竹精灵破土而出！</t>
    </r>
  </si>
  <si>
    <t>陈奇</t>
  </si>
  <si>
    <t>厦门美丽海岸线，吃住一体的长租公寓</t>
  </si>
  <si>
    <t>夜宿一家不卖弄情怀的酒店，在千年瓷都里品器物之美</t>
  </si>
  <si>
    <t>祝超</t>
  </si>
  <si>
    <t>丽江客栈第一人大隐昆明：安坐百年老宅，时间轻若鸿毛</t>
  </si>
  <si>
    <t>谢柠晟</t>
  </si>
  <si>
    <t>这里有一只比脸还大的扇贝王，曾被无数明星、吃货疯狂打卡！</t>
  </si>
  <si>
    <t>唐本川</t>
  </si>
  <si>
    <t>中国养发行业的独角兽，丝域来了！</t>
  </si>
  <si>
    <t>陈英燕</t>
  </si>
  <si>
    <r>
      <t>炸食界的</t>
    </r>
    <r>
      <rPr>
        <b/>
        <sz val="10"/>
        <color rgb="FF000000"/>
        <rFont val="Helvetica"/>
      </rPr>
      <t>“</t>
    </r>
    <r>
      <rPr>
        <b/>
        <sz val="10"/>
        <color rgb="FF000000"/>
        <rFont val="PingFang SC"/>
        <family val="3"/>
        <charset val="134"/>
      </rPr>
      <t>劳斯莱斯</t>
    </r>
    <r>
      <rPr>
        <b/>
        <sz val="10"/>
        <color rgb="FF000000"/>
        <rFont val="Helvetica"/>
      </rPr>
      <t>”</t>
    </r>
    <r>
      <rPr>
        <b/>
        <sz val="10"/>
        <color rgb="FF000000"/>
        <rFont val="PingFang SC"/>
        <family val="3"/>
        <charset val="134"/>
      </rPr>
      <t>，直喊舌尖上的中国</t>
    </r>
  </si>
  <si>
    <t>这片树叶，来自千年景迈山，来自布朗公主</t>
  </si>
  <si>
    <t>小金选</t>
  </si>
  <si>
    <r>
      <t>两年狂开</t>
    </r>
    <r>
      <rPr>
        <b/>
        <sz val="10"/>
        <color rgb="FF000000"/>
        <rFont val="Helvetica"/>
      </rPr>
      <t>38</t>
    </r>
    <r>
      <rPr>
        <b/>
        <sz val="10"/>
        <color rgb="FF000000"/>
        <rFont val="PingFang SC"/>
        <family val="3"/>
        <charset val="134"/>
      </rPr>
      <t>家店，这家麻辣香锅，要做外卖界的</t>
    </r>
    <r>
      <rPr>
        <b/>
        <sz val="10"/>
        <color rgb="FF000000"/>
        <rFont val="Helvetica"/>
      </rPr>
      <t>“</t>
    </r>
    <r>
      <rPr>
        <b/>
        <sz val="10"/>
        <color rgb="FF000000"/>
        <rFont val="PingFang SC"/>
        <family val="3"/>
        <charset val="134"/>
      </rPr>
      <t>三只松鼠</t>
    </r>
    <r>
      <rPr>
        <b/>
        <sz val="10"/>
        <color rgb="FF000000"/>
        <rFont val="Helvetica"/>
      </rPr>
      <t>”</t>
    </r>
  </si>
  <si>
    <t>这是一颗价值百万年薪的牛轧糖，足以让你私藏</t>
  </si>
  <si>
    <t>于成龙</t>
  </si>
  <si>
    <r>
      <t>鱼缸咖啡</t>
    </r>
    <r>
      <rPr>
        <b/>
        <sz val="10"/>
        <color rgb="FF000000"/>
        <rFont val="Helvetica"/>
      </rPr>
      <t xml:space="preserve"> | </t>
    </r>
    <r>
      <rPr>
        <b/>
        <sz val="10"/>
        <color rgb="FF000000"/>
        <rFont val="PingFang SC"/>
        <family val="3"/>
        <charset val="134"/>
      </rPr>
      <t>让一杯好咖啡成为日常，何必把精品挂在嘴上</t>
    </r>
  </si>
  <si>
    <t>秦冠华</t>
  </si>
  <si>
    <t>稻芒建盏，来自故乡的暖心馈赠</t>
  </si>
  <si>
    <t>林伟鹏</t>
  </si>
  <si>
    <t>春到江南，我在江南，只一盏明前头采西湖龙井</t>
  </si>
  <si>
    <t>董俊杰</t>
  </si>
  <si>
    <r>
      <t>傅氏秘灸：一个家族，</t>
    </r>
    <r>
      <rPr>
        <b/>
        <sz val="10"/>
        <color rgb="FF000000"/>
        <rFont val="Helvetica"/>
      </rPr>
      <t>3</t>
    </r>
    <r>
      <rPr>
        <b/>
        <sz val="10"/>
        <color rgb="FF000000"/>
        <rFont val="PingFang SC"/>
        <family val="3"/>
        <charset val="134"/>
      </rPr>
      <t>个秘方，</t>
    </r>
    <r>
      <rPr>
        <b/>
        <sz val="10"/>
        <color rgb="FF000000"/>
        <rFont val="Helvetica"/>
      </rPr>
      <t>700</t>
    </r>
    <r>
      <rPr>
        <b/>
        <sz val="10"/>
        <color rgb="FF000000"/>
        <rFont val="PingFang SC"/>
        <family val="3"/>
        <charset val="134"/>
      </rPr>
      <t>年的传承</t>
    </r>
  </si>
  <si>
    <t>傅宾平</t>
  </si>
  <si>
    <t>菌中爱马仕，青藏高原羊肚菌</t>
  </si>
  <si>
    <t>管俊林</t>
  </si>
  <si>
    <t>难道我们还要像错过梵高那样，再错过他吗？</t>
  </si>
  <si>
    <t>徐沛力</t>
  </si>
  <si>
    <t>这杯来自长寿之乡的醇香老酒，宜和家人举杯共饮</t>
  </si>
  <si>
    <t>陆炜炜</t>
  </si>
  <si>
    <r>
      <t>10000</t>
    </r>
    <r>
      <rPr>
        <b/>
        <sz val="10"/>
        <color rgb="FF000000"/>
        <rFont val="PingFang SC"/>
        <family val="3"/>
        <charset val="134"/>
      </rPr>
      <t>亩液体黄金，喝一口健康初榨橄榄油</t>
    </r>
  </si>
  <si>
    <t>凉山彝族自治州</t>
  </si>
  <si>
    <t>林春福</t>
  </si>
  <si>
    <t>住进大昭寺旁的百年建筑，这个主人带你穿越喜马拉雅</t>
  </si>
  <si>
    <t>俞纯</t>
  </si>
  <si>
    <t>融入山海之间的厦门超级民宿</t>
  </si>
  <si>
    <t>李彩明</t>
  </si>
  <si>
    <r>
      <t>传承</t>
    </r>
    <r>
      <rPr>
        <b/>
        <sz val="10"/>
        <color rgb="FF000000"/>
        <rFont val="Helvetica"/>
      </rPr>
      <t>16</t>
    </r>
    <r>
      <rPr>
        <b/>
        <sz val="10"/>
        <color rgb="FF000000"/>
        <rFont val="PingFang SC"/>
        <family val="3"/>
        <charset val="134"/>
      </rPr>
      <t>代道医古法，用养生守护女人一世的芳华！</t>
    </r>
  </si>
  <si>
    <t>凃娟娟</t>
  </si>
  <si>
    <r>
      <t>红遍半个娱乐圈的</t>
    </r>
    <r>
      <rPr>
        <b/>
        <sz val="10"/>
        <color rgb="FF000000"/>
        <rFont val="Helvetica"/>
      </rPr>
      <t>KiKi</t>
    </r>
    <r>
      <rPr>
        <b/>
        <sz val="10"/>
        <color rgb="FF000000"/>
        <rFont val="PingFang SC"/>
        <family val="3"/>
        <charset val="134"/>
      </rPr>
      <t>面，原来是舒淇的初创品牌</t>
    </r>
  </si>
  <si>
    <t>王申希</t>
  </si>
  <si>
    <r>
      <t>王思聪看上的医美界</t>
    </r>
    <r>
      <rPr>
        <b/>
        <sz val="10"/>
        <color rgb="FF000000"/>
        <rFont val="Helvetica"/>
      </rPr>
      <t>“</t>
    </r>
    <r>
      <rPr>
        <b/>
        <sz val="10"/>
        <color rgb="FF000000"/>
        <rFont val="PingFang SC"/>
        <family val="3"/>
        <charset val="134"/>
      </rPr>
      <t>新物种</t>
    </r>
    <r>
      <rPr>
        <b/>
        <sz val="10"/>
        <color rgb="FF000000"/>
        <rFont val="Helvetica"/>
      </rPr>
      <t>”</t>
    </r>
  </si>
  <si>
    <t>靳鹏</t>
  </si>
  <si>
    <r>
      <t>“</t>
    </r>
    <r>
      <rPr>
        <b/>
        <sz val="10"/>
        <color rgb="FF000000"/>
        <rFont val="PingFang SC"/>
        <family val="3"/>
        <charset val="134"/>
      </rPr>
      <t>千年古茶园</t>
    </r>
    <r>
      <rPr>
        <b/>
        <sz val="10"/>
        <color rgb="FF000000"/>
        <rFont val="Helvetica"/>
      </rPr>
      <t>”</t>
    </r>
    <r>
      <rPr>
        <b/>
        <sz val="10"/>
        <color rgb="FF000000"/>
        <rFont val="PingFang SC"/>
        <family val="3"/>
        <charset val="134"/>
      </rPr>
      <t>民宿，一生必须住一回的地方！</t>
    </r>
  </si>
  <si>
    <t>西双版纳傣族自治州</t>
  </si>
  <si>
    <t>代俊</t>
  </si>
  <si>
    <r>
      <t>坐拥苍洱，和宿为家，洱海边第一幢</t>
    </r>
    <r>
      <rPr>
        <b/>
        <sz val="10"/>
        <color rgb="FF000000"/>
        <rFont val="Helvetica"/>
      </rPr>
      <t>Art Deco</t>
    </r>
    <r>
      <rPr>
        <b/>
        <sz val="10"/>
        <color rgb="FF000000"/>
        <rFont val="PingFang SC"/>
        <family val="3"/>
        <charset val="134"/>
      </rPr>
      <t>风格民宿</t>
    </r>
  </si>
  <si>
    <t>邓华</t>
  </si>
  <si>
    <t>和颜美帕，匠心守护，每一寸肌肤的自然之美</t>
  </si>
  <si>
    <t>侯跃</t>
  </si>
  <si>
    <t>这一口食饼筒，尝到美味，吃出乡愁</t>
  </si>
  <si>
    <t>行周末</t>
  </si>
  <si>
    <t>长在丹霞山下的皇帝柑，真的好甜</t>
  </si>
  <si>
    <t>刘智勇</t>
  </si>
  <si>
    <r>
      <t>从大理到大阪，把</t>
    </r>
    <r>
      <rPr>
        <b/>
        <sz val="10"/>
        <color rgb="FF000000"/>
        <rFont val="Helvetica"/>
      </rPr>
      <t>“</t>
    </r>
    <r>
      <rPr>
        <b/>
        <sz val="10"/>
        <color rgb="FF000000"/>
        <rFont val="PingFang SC"/>
        <family val="3"/>
        <charset val="134"/>
      </rPr>
      <t>家</t>
    </r>
    <r>
      <rPr>
        <b/>
        <sz val="10"/>
        <color rgb="FF000000"/>
        <rFont val="Helvetica"/>
      </rPr>
      <t>”</t>
    </r>
    <r>
      <rPr>
        <b/>
        <sz val="10"/>
        <color rgb="FF000000"/>
        <rFont val="PingFang SC"/>
        <family val="3"/>
        <charset val="134"/>
      </rPr>
      <t>开到每一个美好的远方</t>
    </r>
  </si>
  <si>
    <t>大阪</t>
  </si>
  <si>
    <t>郭洁琳</t>
  </si>
  <si>
    <r>
      <t>琼浆玉液虎桥酒，复原</t>
    </r>
    <r>
      <rPr>
        <b/>
        <sz val="10"/>
        <color rgb="FF000000"/>
        <rFont val="Helvetica"/>
      </rPr>
      <t>2600</t>
    </r>
    <r>
      <rPr>
        <b/>
        <sz val="10"/>
        <color rgb="FF000000"/>
        <rFont val="PingFang SC"/>
        <family val="3"/>
        <charset val="134"/>
      </rPr>
      <t>多年前的神仙玉浆</t>
    </r>
  </si>
  <si>
    <t>李光华</t>
  </si>
  <si>
    <t>法国人的甜蜜，融进厦门这座甜甜的海岛</t>
  </si>
  <si>
    <t>王菲</t>
  </si>
  <si>
    <r>
      <t>不能看电影的</t>
    </r>
    <r>
      <rPr>
        <b/>
        <sz val="10"/>
        <color rgb="FF000000"/>
        <rFont val="Helvetica"/>
      </rPr>
      <t>ktv</t>
    </r>
    <r>
      <rPr>
        <b/>
        <sz val="10"/>
        <color rgb="FF000000"/>
        <rFont val="PingFang SC"/>
        <family val="3"/>
        <charset val="134"/>
      </rPr>
      <t>不是好酒吧，进入这里打开最</t>
    </r>
    <r>
      <rPr>
        <b/>
        <sz val="10"/>
        <color rgb="FF000000"/>
        <rFont val="Helvetica"/>
      </rPr>
      <t>in</t>
    </r>
    <r>
      <rPr>
        <b/>
        <sz val="10"/>
        <color rgb="FF000000"/>
        <rFont val="PingFang SC"/>
        <family val="3"/>
        <charset val="134"/>
      </rPr>
      <t>的潮人夜生活</t>
    </r>
  </si>
  <si>
    <t>王正</t>
  </si>
  <si>
    <r>
      <t>在帝都，</t>
    </r>
    <r>
      <rPr>
        <b/>
        <sz val="10"/>
        <color rgb="FF000000"/>
        <rFont val="Helvetica"/>
      </rPr>
      <t>RASS13</t>
    </r>
    <r>
      <rPr>
        <b/>
        <sz val="10"/>
        <color rgb="FF000000"/>
        <rFont val="PingFang SC"/>
        <family val="3"/>
        <charset val="134"/>
      </rPr>
      <t>区打造一个全新的娱乐方式</t>
    </r>
  </si>
  <si>
    <t>李鑫</t>
  </si>
  <si>
    <t>春草芬芳，鼓浪屿人的无问西东</t>
  </si>
  <si>
    <t>许多康</t>
  </si>
  <si>
    <t>粉粉嫩嫩的小啾啾奶茶，少女们的最爱</t>
  </si>
  <si>
    <t>马凯杰</t>
  </si>
  <si>
    <t>程鹏</t>
  </si>
  <si>
    <t>我知道，你会爱上我</t>
  </si>
  <si>
    <t>田硕</t>
  </si>
  <si>
    <t>上过国宴的河龙贡米，这次拿出来众筹了</t>
  </si>
  <si>
    <t>廖伙金</t>
  </si>
  <si>
    <r>
      <t>屹立魔都八年的</t>
    </r>
    <r>
      <rPr>
        <b/>
        <sz val="10"/>
        <color rgb="FF000000"/>
        <rFont val="Helvetica"/>
      </rPr>
      <t>Xibo</t>
    </r>
    <r>
      <rPr>
        <b/>
        <sz val="10"/>
        <color rgb="FF000000"/>
        <rFont val="PingFang SC"/>
        <family val="3"/>
        <charset val="134"/>
      </rPr>
      <t>，以</t>
    </r>
    <r>
      <rPr>
        <b/>
        <sz val="10"/>
        <color rgb="FF000000"/>
        <rFont val="Helvetica"/>
      </rPr>
      <t>“</t>
    </r>
    <r>
      <rPr>
        <b/>
        <sz val="10"/>
        <color rgb="FF000000"/>
        <rFont val="PingFang SC"/>
        <family val="3"/>
        <charset val="134"/>
      </rPr>
      <t>不传统</t>
    </r>
    <r>
      <rPr>
        <b/>
        <sz val="10"/>
        <color rgb="FF000000"/>
        <rFont val="Helvetica"/>
      </rPr>
      <t>”</t>
    </r>
    <r>
      <rPr>
        <b/>
        <sz val="10"/>
        <color rgb="FF000000"/>
        <rFont val="PingFang SC"/>
        <family val="3"/>
        <charset val="134"/>
      </rPr>
      <t>演绎</t>
    </r>
    <r>
      <rPr>
        <b/>
        <sz val="10"/>
        <color rgb="FF000000"/>
        <rFont val="Helvetica"/>
      </rPr>
      <t>“</t>
    </r>
    <r>
      <rPr>
        <b/>
        <sz val="10"/>
        <color rgb="FF000000"/>
        <rFont val="PingFang SC"/>
        <family val="3"/>
        <charset val="134"/>
      </rPr>
      <t>最传统</t>
    </r>
    <r>
      <rPr>
        <b/>
        <sz val="10"/>
        <color rgb="FF000000"/>
        <rFont val="Helvetica"/>
      </rPr>
      <t>”</t>
    </r>
    <r>
      <rPr>
        <b/>
        <sz val="10"/>
        <color rgb="FF000000"/>
        <rFont val="PingFang SC"/>
        <family val="3"/>
        <charset val="134"/>
      </rPr>
      <t>的新疆菜</t>
    </r>
  </si>
  <si>
    <t>郭新瑞</t>
  </si>
  <si>
    <r>
      <t>来吧，和</t>
    </r>
    <r>
      <rPr>
        <b/>
        <sz val="10"/>
        <color rgb="FF000000"/>
        <rFont val="Helvetica"/>
      </rPr>
      <t>Brew Bear</t>
    </r>
    <r>
      <rPr>
        <b/>
        <sz val="10"/>
        <color rgb="FF000000"/>
        <rFont val="PingFang SC"/>
        <family val="3"/>
        <charset val="134"/>
      </rPr>
      <t>一起来一场精酿革命！</t>
    </r>
  </si>
  <si>
    <r>
      <t>TUTU</t>
    </r>
    <r>
      <rPr>
        <b/>
        <sz val="10"/>
        <color rgb="FF000000"/>
        <rFont val="PingFang SC"/>
        <family val="3"/>
        <charset val="134"/>
      </rPr>
      <t>扩香瓷，载着植物灵魂的白舞裙，把自然带回生活</t>
    </r>
  </si>
  <si>
    <t>倪莫</t>
  </si>
  <si>
    <t>西子湖畔，邀你品尝开春第一泡明前西湖龙井</t>
  </si>
  <si>
    <t>张万虎</t>
  </si>
  <si>
    <t>千岛湖除了鱼头，还有这感动无数人的妈妈味道</t>
  </si>
  <si>
    <t>郑俊</t>
  </si>
  <si>
    <r>
      <t>这颗枣界</t>
    </r>
    <r>
      <rPr>
        <b/>
        <sz val="10"/>
        <color rgb="FF000000"/>
        <rFont val="Helvetica"/>
      </rPr>
      <t>“</t>
    </r>
    <r>
      <rPr>
        <b/>
        <sz val="10"/>
        <color rgb="FF000000"/>
        <rFont val="PingFang SC"/>
        <family val="3"/>
        <charset val="134"/>
      </rPr>
      <t>姚明</t>
    </r>
    <r>
      <rPr>
        <b/>
        <sz val="10"/>
        <color rgb="FF000000"/>
        <rFont val="Helvetica"/>
      </rPr>
      <t>”</t>
    </r>
    <r>
      <rPr>
        <b/>
        <sz val="10"/>
        <color rgb="FF000000"/>
        <rFont val="PingFang SC"/>
        <family val="3"/>
        <charset val="134"/>
      </rPr>
      <t>，敢向毛乌素沙漠要绿洲</t>
    </r>
  </si>
  <si>
    <t>张中亮</t>
  </si>
  <si>
    <t>好山好水出好果，一藤一玉网纹瓜</t>
  </si>
  <si>
    <t>苏冠勇</t>
  </si>
  <si>
    <t>传承近百年、四代人的坚持，只为打造一只味道纯正的酱鸭</t>
  </si>
  <si>
    <t>陈公一</t>
  </si>
  <si>
    <r>
      <t>她开了</t>
    </r>
    <r>
      <rPr>
        <b/>
        <sz val="10"/>
        <color rgb="FF000000"/>
        <rFont val="Helvetica"/>
      </rPr>
      <t>40</t>
    </r>
    <r>
      <rPr>
        <b/>
        <sz val="10"/>
        <color rgb="FF000000"/>
        <rFont val="PingFang SC"/>
        <family val="3"/>
        <charset val="134"/>
      </rPr>
      <t>多家店后，又联合泰国主厨和尚作有机，再次让人惊艳</t>
    </r>
  </si>
  <si>
    <t>李晓</t>
  </si>
  <si>
    <r>
      <t>在北回归线</t>
    </r>
    <r>
      <rPr>
        <b/>
        <sz val="10"/>
        <color rgb="FF000000"/>
        <rFont val="Helvetica"/>
      </rPr>
      <t>“</t>
    </r>
    <r>
      <rPr>
        <b/>
        <sz val="10"/>
        <color rgb="FF000000"/>
        <rFont val="PingFang SC"/>
        <family val="3"/>
        <charset val="134"/>
      </rPr>
      <t>最大的绿洲</t>
    </r>
    <r>
      <rPr>
        <b/>
        <sz val="10"/>
        <color rgb="FF000000"/>
        <rFont val="Helvetica"/>
      </rPr>
      <t>”</t>
    </r>
    <r>
      <rPr>
        <b/>
        <sz val="10"/>
        <color rgb="FF000000"/>
        <rFont val="PingFang SC"/>
        <family val="3"/>
        <charset val="134"/>
      </rPr>
      <t>，回到人类的童年</t>
    </r>
  </si>
  <si>
    <t>陈瑶</t>
  </si>
  <si>
    <r>
      <t>亚洲</t>
    </r>
    <r>
      <rPr>
        <b/>
        <sz val="10"/>
        <color rgb="FF000000"/>
        <rFont val="Helvetica"/>
      </rPr>
      <t>TOP10</t>
    </r>
    <r>
      <rPr>
        <b/>
        <sz val="10"/>
        <color rgb="FF000000"/>
        <rFont val="PingFang SC"/>
        <family val="3"/>
        <charset val="134"/>
      </rPr>
      <t>先锋俱乐部，</t>
    </r>
    <r>
      <rPr>
        <b/>
        <sz val="10"/>
        <color rgb="FF000000"/>
        <rFont val="Helvetica"/>
      </rPr>
      <t>ARKHAM2018</t>
    </r>
    <r>
      <rPr>
        <b/>
        <sz val="10"/>
        <color rgb="FF000000"/>
        <rFont val="PingFang SC"/>
        <family val="3"/>
        <charset val="134"/>
      </rPr>
      <t>千人音乐现场</t>
    </r>
  </si>
  <si>
    <t>邵渊晟</t>
  </si>
  <si>
    <t>云水谣，一半是溪水，一半是土楼</t>
  </si>
  <si>
    <t>周蜜</t>
  </si>
  <si>
    <r>
      <t>和</t>
    </r>
    <r>
      <rPr>
        <b/>
        <sz val="10"/>
        <color rgb="FF000000"/>
        <rFont val="Helvetica"/>
      </rPr>
      <t>SaladBox</t>
    </r>
    <r>
      <rPr>
        <b/>
        <sz val="10"/>
        <color rgb="FF000000"/>
        <rFont val="PingFang SC"/>
        <family val="3"/>
        <charset val="134"/>
      </rPr>
      <t>一起重新定义主食沙拉</t>
    </r>
  </si>
  <si>
    <t>沈乔路</t>
  </si>
  <si>
    <t>我有一壶酒，足以慰风尘</t>
  </si>
  <si>
    <t>徐章富</t>
  </si>
  <si>
    <r>
      <t>“</t>
    </r>
    <r>
      <rPr>
        <b/>
        <sz val="10"/>
        <color rgb="FF000000"/>
        <rFont val="PingFang SC"/>
        <family val="3"/>
        <charset val="134"/>
      </rPr>
      <t>浙</t>
    </r>
    <r>
      <rPr>
        <b/>
        <sz val="10"/>
        <color rgb="FF000000"/>
        <rFont val="Helvetica"/>
      </rPr>
      <t>”</t>
    </r>
    <r>
      <rPr>
        <b/>
        <sz val="10"/>
        <color rgb="FF000000"/>
        <rFont val="PingFang SC"/>
        <family val="3"/>
        <charset val="134"/>
      </rPr>
      <t>里的年味有点正！</t>
    </r>
  </si>
  <si>
    <t>浙江年味</t>
  </si>
  <si>
    <t>雪山下的房子，开满鲜花，装满月光。住上一天，便会想念一辈子</t>
  </si>
  <si>
    <t>吴小锋</t>
  </si>
  <si>
    <r>
      <t>莱宝历嗨了</t>
    </r>
    <r>
      <rPr>
        <b/>
        <sz val="10"/>
        <color rgb="FF000000"/>
        <rFont val="Helvetica"/>
      </rPr>
      <t xml:space="preserve">—— </t>
    </r>
    <r>
      <rPr>
        <b/>
        <sz val="10"/>
        <color rgb="FF000000"/>
        <rFont val="PingFang SC"/>
        <family val="3"/>
        <charset val="134"/>
      </rPr>
      <t>打着酒嗝儿的狗年日历</t>
    </r>
  </si>
  <si>
    <t>陈喆</t>
  </si>
  <si>
    <r>
      <t>广州排名</t>
    </r>
    <r>
      <rPr>
        <b/>
        <sz val="10"/>
        <color rgb="FF000000"/>
        <rFont val="Helvetica"/>
      </rPr>
      <t>TOP5</t>
    </r>
    <r>
      <rPr>
        <b/>
        <sz val="10"/>
        <color rgb="FF000000"/>
        <rFont val="PingFang SC"/>
        <family val="3"/>
        <charset val="134"/>
      </rPr>
      <t>的蔻舍</t>
    </r>
    <r>
      <rPr>
        <b/>
        <sz val="10"/>
        <color rgb="FF000000"/>
        <rFont val="Helvetica"/>
      </rPr>
      <t>SPA</t>
    </r>
    <r>
      <rPr>
        <b/>
        <sz val="10"/>
        <color rgb="FF000000"/>
        <rFont val="PingFang SC"/>
        <family val="3"/>
        <charset val="134"/>
      </rPr>
      <t>，值得打卡！</t>
    </r>
  </si>
  <si>
    <t>王姗姗</t>
  </si>
  <si>
    <r>
      <t>华人设计界</t>
    </r>
    <r>
      <rPr>
        <b/>
        <sz val="10"/>
        <color rgb="FF000000"/>
        <rFont val="Helvetica"/>
      </rPr>
      <t>“</t>
    </r>
    <r>
      <rPr>
        <b/>
        <sz val="10"/>
        <color rgb="FF000000"/>
        <rFont val="PingFang SC"/>
        <family val="3"/>
        <charset val="134"/>
      </rPr>
      <t>生活禅</t>
    </r>
    <r>
      <rPr>
        <b/>
        <sz val="10"/>
        <color rgb="FF000000"/>
        <rFont val="Helvetica"/>
      </rPr>
      <t>”</t>
    </r>
    <r>
      <rPr>
        <b/>
        <sz val="10"/>
        <color rgb="FF000000"/>
        <rFont val="PingFang SC"/>
        <family val="3"/>
        <charset val="134"/>
      </rPr>
      <t>第一人，于百年老宅再造禅境</t>
    </r>
  </si>
  <si>
    <t>何武贤</t>
  </si>
  <si>
    <r>
      <t>泰国芭提雅的神秘旅行，在</t>
    </r>
    <r>
      <rPr>
        <b/>
        <sz val="10"/>
        <color rgb="FF000000"/>
        <rFont val="Helvetica"/>
      </rPr>
      <t>“</t>
    </r>
    <r>
      <rPr>
        <b/>
        <sz val="10"/>
        <color rgb="FF000000"/>
        <rFont val="PingFang SC"/>
        <family val="3"/>
        <charset val="134"/>
      </rPr>
      <t>东方夏威夷</t>
    </r>
    <r>
      <rPr>
        <b/>
        <sz val="10"/>
        <color rgb="FF000000"/>
        <rFont val="Helvetica"/>
      </rPr>
      <t>”</t>
    </r>
    <r>
      <rPr>
        <b/>
        <sz val="10"/>
        <color rgb="FF000000"/>
        <rFont val="PingFang SC"/>
        <family val="3"/>
        <charset val="134"/>
      </rPr>
      <t>度一个盛夏</t>
    </r>
  </si>
  <si>
    <t>周鑫</t>
  </si>
  <si>
    <t>以橙为信，寄我寸心</t>
  </si>
  <si>
    <t>周翠玲</t>
  </si>
  <si>
    <t>《琅琊榜之风起长林》联名款冰激凌，引得江疏影都来打卡</t>
  </si>
  <si>
    <t>李晓薇</t>
  </si>
  <si>
    <t>一碗甘净火山岩板米，才是新年好开始</t>
  </si>
  <si>
    <t>肖剑</t>
  </si>
  <si>
    <r>
      <t>集美貌与才华一体的美业新时代</t>
    </r>
    <r>
      <rPr>
        <b/>
        <sz val="10"/>
        <color rgb="FF000000"/>
        <rFont val="Helvetica"/>
      </rPr>
      <t>--</t>
    </r>
    <r>
      <rPr>
        <b/>
        <sz val="10"/>
        <color rgb="FF000000"/>
        <rFont val="PingFang SC"/>
        <family val="3"/>
        <charset val="134"/>
      </rPr>
      <t>颜匠工场</t>
    </r>
  </si>
  <si>
    <t>在佛和诗仙都流连的地方，朝闻佛法、夜嗅茶香</t>
  </si>
  <si>
    <t>张泽琴</t>
  </si>
  <si>
    <r>
      <t>这杯令沪上青年疯狂的潮咖，要做咖啡界的</t>
    </r>
    <r>
      <rPr>
        <b/>
        <sz val="10"/>
        <color rgb="FF000000"/>
        <rFont val="Helvetica"/>
      </rPr>
      <t>“</t>
    </r>
    <r>
      <rPr>
        <b/>
        <sz val="10"/>
        <color rgb="FF000000"/>
        <rFont val="PingFang SC"/>
        <family val="3"/>
        <charset val="134"/>
      </rPr>
      <t>喜茶</t>
    </r>
    <r>
      <rPr>
        <b/>
        <sz val="10"/>
        <color rgb="FF000000"/>
        <rFont val="Helvetica"/>
      </rPr>
      <t>”</t>
    </r>
  </si>
  <si>
    <t>周潇轶</t>
  </si>
  <si>
    <t>大茜小点，开启亲子综合空间新体验！</t>
  </si>
  <si>
    <t>陈君君</t>
  </si>
  <si>
    <r>
      <t>Hi</t>
    </r>
    <r>
      <rPr>
        <b/>
        <sz val="10"/>
        <color rgb="FF000000"/>
        <rFont val="PingFang SC"/>
        <family val="3"/>
        <charset val="134"/>
      </rPr>
      <t>，</t>
    </r>
    <r>
      <rPr>
        <b/>
        <sz val="10"/>
        <color rgb="FF000000"/>
        <rFont val="Helvetica"/>
      </rPr>
      <t>Rice To Meet You!</t>
    </r>
    <r>
      <rPr>
        <b/>
        <sz val="10"/>
        <color rgb="FF000000"/>
        <rFont val="PingFang SC"/>
        <family val="3"/>
        <charset val="134"/>
      </rPr>
      <t>从米开始</t>
    </r>
  </si>
  <si>
    <t>常轩宁</t>
  </si>
  <si>
    <r>
      <t>秋果酒店开年之作，在</t>
    </r>
    <r>
      <rPr>
        <b/>
        <sz val="10"/>
        <color rgb="FF000000"/>
        <rFont val="Helvetica"/>
      </rPr>
      <t>798</t>
    </r>
    <r>
      <rPr>
        <b/>
        <sz val="10"/>
        <color rgb="FF000000"/>
        <rFont val="PingFang SC"/>
        <family val="3"/>
        <charset val="134"/>
      </rPr>
      <t>艺术区享受近在咫尺的愉悦</t>
    </r>
  </si>
  <si>
    <t>刘伟</t>
  </si>
  <si>
    <t>罗琦</t>
  </si>
  <si>
    <t>食天然牧草，饮昆仑雪水，高原藏牦牛驾到</t>
  </si>
  <si>
    <t>郭强</t>
  </si>
  <si>
    <t>陈超</t>
  </si>
  <si>
    <r>
      <t>逃离北京雾霾，潜入这座森林氧舱做真正的</t>
    </r>
    <r>
      <rPr>
        <b/>
        <sz val="10"/>
        <color rgb="FF000000"/>
        <rFont val="Helvetica"/>
      </rPr>
      <t>“</t>
    </r>
    <r>
      <rPr>
        <b/>
        <sz val="10"/>
        <color rgb="FF000000"/>
        <rFont val="PingFang SC"/>
        <family val="3"/>
        <charset val="134"/>
      </rPr>
      <t>有氧运动</t>
    </r>
    <r>
      <rPr>
        <b/>
        <sz val="10"/>
        <color rgb="FF000000"/>
        <rFont val="Helvetica"/>
      </rPr>
      <t>”</t>
    </r>
  </si>
  <si>
    <t>赵雨思</t>
  </si>
  <si>
    <t>这家开在深圳的柔软花房，让每个人慢下来，看见美</t>
  </si>
  <si>
    <t>黄艳丽</t>
  </si>
  <si>
    <t>郑超</t>
  </si>
  <si>
    <t>这一口火锅，可以吃出文气和江湖气两种气度</t>
  </si>
  <si>
    <t>陶维锋</t>
  </si>
  <si>
    <t>伽颜医美，让你遇见更美的自己</t>
  </si>
  <si>
    <t>林笑燕</t>
  </si>
  <si>
    <t>小朋友爱去的地方，都有小野家</t>
  </si>
  <si>
    <t>吴中来</t>
  </si>
  <si>
    <t>菩提山间，不问四季</t>
  </si>
  <si>
    <t>宋震华</t>
  </si>
  <si>
    <t>上海这家微酒店，美得让人很舒服</t>
  </si>
  <si>
    <t>于飞</t>
  </si>
  <si>
    <r>
      <t>天地仙草，幻化成</t>
    </r>
    <r>
      <rPr>
        <b/>
        <sz val="10"/>
        <color rgb="FF000000"/>
        <rFont val="Helvetica"/>
      </rPr>
      <t>“</t>
    </r>
    <r>
      <rPr>
        <b/>
        <sz val="10"/>
        <color rgb="FF000000"/>
        <rFont val="PingFang SC"/>
        <family val="3"/>
        <charset val="134"/>
      </rPr>
      <t>鸡</t>
    </r>
    <r>
      <rPr>
        <b/>
        <sz val="10"/>
        <color rgb="FF000000"/>
        <rFont val="Helvetica"/>
      </rPr>
      <t>”</t>
    </r>
  </si>
  <si>
    <t>叶正宗</t>
  </si>
  <si>
    <r>
      <t>U HOTEL</t>
    </r>
    <r>
      <rPr>
        <b/>
        <sz val="10"/>
        <color rgb="FF000000"/>
        <rFont val="PingFang SC"/>
        <family val="3"/>
        <charset val="134"/>
      </rPr>
      <t>，创造非凡体验</t>
    </r>
  </si>
  <si>
    <t>惠子效</t>
  </si>
  <si>
    <r>
      <t>来自北纬</t>
    </r>
    <r>
      <rPr>
        <b/>
        <sz val="10"/>
        <color rgb="FF000000"/>
        <rFont val="Helvetica"/>
      </rPr>
      <t>37°</t>
    </r>
    <r>
      <rPr>
        <b/>
        <sz val="10"/>
        <color rgb="FF000000"/>
        <rFont val="PingFang SC"/>
        <family val="3"/>
        <charset val="134"/>
      </rPr>
      <t>的金苹果，身披金缕衣，怀揣冰糖心</t>
    </r>
  </si>
  <si>
    <t>林尧东</t>
  </si>
  <si>
    <r>
      <t>六甲团队助攻</t>
    </r>
    <r>
      <rPr>
        <b/>
        <sz val="10"/>
        <color rgb="FF000000"/>
        <rFont val="Helvetica"/>
      </rPr>
      <t>90</t>
    </r>
    <r>
      <rPr>
        <b/>
        <sz val="10"/>
        <color rgb="FF000000"/>
        <rFont val="PingFang SC"/>
        <family val="3"/>
        <charset val="134"/>
      </rPr>
      <t>后创业者，告诉你青年民宿该怎么玩儿</t>
    </r>
  </si>
  <si>
    <t>冯杨</t>
  </si>
  <si>
    <t>千万不要来霞浦，不然你一定会迷上这片海</t>
  </si>
  <si>
    <t>何伏浙</t>
  </si>
  <si>
    <r>
      <t>hiyoga</t>
    </r>
    <r>
      <rPr>
        <b/>
        <sz val="10"/>
        <color rgb="FF000000"/>
        <rFont val="PingFang SC"/>
        <family val="3"/>
        <charset val="134"/>
      </rPr>
      <t>，你好瑜伽，跟厦门打声招呼</t>
    </r>
  </si>
  <si>
    <t>王强</t>
  </si>
  <si>
    <r>
      <t>这里除了</t>
    </r>
    <r>
      <rPr>
        <b/>
        <sz val="10"/>
        <color rgb="FF000000"/>
        <rFont val="Helvetica"/>
      </rPr>
      <t>Rock</t>
    </r>
    <r>
      <rPr>
        <b/>
        <sz val="10"/>
        <color rgb="FF000000"/>
        <rFont val="PingFang SC"/>
        <family val="3"/>
        <charset val="134"/>
      </rPr>
      <t>，还有现场制作的意大利披萨</t>
    </r>
  </si>
  <si>
    <t>徐帆</t>
  </si>
  <si>
    <t>山里有风，海边有云，城中有北山</t>
  </si>
  <si>
    <t>薛文</t>
  </si>
  <si>
    <t>「海外探味」马来西亚老树猫山王，攻占味蕾最后一道防线</t>
  </si>
  <si>
    <t>马来西亚</t>
  </si>
  <si>
    <t>电影《泰囧》里的一段秘境之旅，一路向南去清迈</t>
  </si>
  <si>
    <t>朱艳凯</t>
  </si>
  <si>
    <t>比民宿更自然，比酒店更舒适的帐篷营地！</t>
  </si>
  <si>
    <t>唐晓丹</t>
  </si>
  <si>
    <r>
      <t>始于清朝的一块肉，</t>
    </r>
    <r>
      <rPr>
        <b/>
        <sz val="10"/>
        <color rgb="FF000000"/>
        <rFont val="Helvetica"/>
      </rPr>
      <t>“</t>
    </r>
    <r>
      <rPr>
        <b/>
        <sz val="10"/>
        <color rgb="FF000000"/>
        <rFont val="PingFang SC"/>
        <family val="3"/>
        <charset val="134"/>
      </rPr>
      <t>难弄</t>
    </r>
    <r>
      <rPr>
        <b/>
        <sz val="10"/>
        <color rgb="FF000000"/>
        <rFont val="Helvetica"/>
      </rPr>
      <t>”</t>
    </r>
    <r>
      <rPr>
        <b/>
        <sz val="10"/>
        <color rgb="FF000000"/>
        <rFont val="PingFang SC"/>
        <family val="3"/>
        <charset val="134"/>
      </rPr>
      <t>到出了名</t>
    </r>
  </si>
  <si>
    <t>黄群</t>
  </si>
  <si>
    <t>静园瑜伽：不负呼声的三度来袭</t>
  </si>
  <si>
    <t>舒天</t>
  </si>
  <si>
    <t>这间佛系茶米民宿，开在武夷仙山脚下</t>
  </si>
  <si>
    <t>郑珠珍</t>
  </si>
  <si>
    <t>你一定会迷上这颗自在生长的黄心</t>
  </si>
  <si>
    <t>杨芳</t>
  </si>
  <si>
    <t>你睡过山，睡过海吗？我只睡过云</t>
  </si>
  <si>
    <t>廖敏智</t>
  </si>
  <si>
    <r>
      <t>莫干山最</t>
    </r>
    <r>
      <rPr>
        <b/>
        <sz val="10"/>
        <color rgb="FF000000"/>
        <rFont val="Helvetica"/>
      </rPr>
      <t>FUN</t>
    </r>
    <r>
      <rPr>
        <b/>
        <sz val="10"/>
        <color rgb="FF000000"/>
        <rFont val="PingFang SC"/>
        <family val="3"/>
        <charset val="134"/>
      </rPr>
      <t>的度假体验，我都给你设计好了</t>
    </r>
  </si>
  <si>
    <t>姚江波</t>
  </si>
  <si>
    <t>三十六峰，九十九岩，独取一枞岩骨花香</t>
  </si>
  <si>
    <t>用极致，揭开传统日料面纱</t>
  </si>
  <si>
    <t>张吉</t>
  </si>
  <si>
    <t>大张伟说：这是全中国晒太阳最好的地方</t>
  </si>
  <si>
    <t>杨一星</t>
  </si>
  <si>
    <t>没有任何添加的海岛好味，是厦门人心头的小欢喜</t>
  </si>
  <si>
    <t>两可间，见山见水见艺术，见到另一个自己</t>
  </si>
  <si>
    <t>张晶萍</t>
  </si>
  <si>
    <t>周志刚</t>
  </si>
  <si>
    <t>被云湖竹海环绕的天然氧吧中，有你另一个家</t>
  </si>
  <si>
    <t>丁俊</t>
  </si>
  <si>
    <t>分男女性别的健康沙拉，吃得对才没白练</t>
  </si>
  <si>
    <t>来雨萍</t>
  </si>
  <si>
    <t>云水姑娘，吃与不吃，你都会思念她</t>
  </si>
  <si>
    <t>张红径</t>
  </si>
  <si>
    <t>不要将就，你的每一餐都值得被用心对待</t>
  </si>
  <si>
    <t>陈芝余</t>
  </si>
  <si>
    <t>一半传统，一半创新，复刻或创意，只为那记忆中的味道</t>
  </si>
  <si>
    <t>顾峻</t>
  </si>
  <si>
    <t>王功权</t>
  </si>
  <si>
    <t>让你的宝宝吃到，国际影星和奥运冠军投资的婴儿食品</t>
  </si>
  <si>
    <t>肖波</t>
  </si>
  <si>
    <t>傅驿钦</t>
  </si>
  <si>
    <t>我用杯子蛋糕迷倒万千小仙女，引得何穗、徐娇都前来打卡</t>
  </si>
  <si>
    <t>曹玲</t>
  </si>
  <si>
    <t>踏入无国界美食空间，一不小心环游了世界</t>
  </si>
  <si>
    <t>潘行雷</t>
  </si>
  <si>
    <t>杨丽萍</t>
  </si>
  <si>
    <t>周玥</t>
  </si>
  <si>
    <t>岩依班</t>
  </si>
  <si>
    <t>李启村</t>
  </si>
  <si>
    <t>这个道系摇滚青年，在半山腰上建一个互联网基地民宿</t>
  </si>
  <si>
    <t>周伟杰</t>
  </si>
  <si>
    <t>艾斐</t>
  </si>
  <si>
    <t>邵颖萍</t>
  </si>
  <si>
    <t>重庆超有态度的创意川菜，慰藉你挑食的胃，治愈你奔忙的心</t>
  </si>
  <si>
    <t>祝燕</t>
  </si>
  <si>
    <t>我在嘉兴种下有机蔬菜，只为了给你带来最健康的美味</t>
  </si>
  <si>
    <t>邱宝成</t>
  </si>
  <si>
    <t>四岁口红，天然主义者的偏执</t>
  </si>
  <si>
    <t>李曼知</t>
  </si>
  <si>
    <t>紫一川，只一次，便知极致</t>
  </si>
  <si>
    <t>紫一川</t>
  </si>
  <si>
    <t>下一站，刘娟美甲广州太古汇店</t>
  </si>
  <si>
    <t>林锋</t>
  </si>
  <si>
    <t>美食永远是最温暖的治愈系</t>
  </si>
  <si>
    <t>余明金</t>
  </si>
  <si>
    <t>赵凌弘</t>
  </si>
  <si>
    <t>用一种你知之甚少的方式种蜜柑</t>
  </si>
  <si>
    <t>何勇</t>
  </si>
  <si>
    <t>在钢筋水泥的丛林中，邀你吃肉喝酒撒点野</t>
  </si>
  <si>
    <t>展欣</t>
  </si>
  <si>
    <t>姜道泽</t>
  </si>
  <si>
    <t>韩秋伟</t>
  </si>
  <si>
    <t>梦里桃源，又见温柔乡</t>
  </si>
  <si>
    <t>千里走单骑集团</t>
  </si>
  <si>
    <t>高宇</t>
  </si>
  <si>
    <t>张建强</t>
  </si>
  <si>
    <t>胡晓</t>
  </si>
  <si>
    <t>有茶出沫，开一家属于你自己的店</t>
  </si>
  <si>
    <t>朱晓俊</t>
  </si>
  <si>
    <t>郭紫欣</t>
  </si>
  <si>
    <t>如果煎饼没有理想，那和咸鱼有什么区别</t>
  </si>
  <si>
    <t>王志会</t>
  </si>
  <si>
    <t>踏上美食大航海的旅程，有海的地方就有海鲜饭</t>
  </si>
  <si>
    <t>杨成</t>
  </si>
  <si>
    <t>「海外探宿」来东京，和有一居共同开启轻酒店时代</t>
  </si>
  <si>
    <t>东京</t>
  </si>
  <si>
    <t>于洋</t>
  </si>
  <si>
    <t>增加生命的厚度，来一场咖啡馆与艺术空间的品质盛宴</t>
  </si>
  <si>
    <t>张庆红</t>
  </si>
  <si>
    <t>戴润平</t>
  </si>
  <si>
    <t>马自强</t>
  </si>
  <si>
    <t>在巴蜀山河和熊猫当邻居，今晚有张好床在等你</t>
  </si>
  <si>
    <t>唐杰</t>
  </si>
  <si>
    <t>她仅花两年时间，打造了一座上万孩子心中的童话城堡</t>
  </si>
  <si>
    <t>紫金山下，住进真正的民国老宅，松花酿酒，春水煎茶</t>
  </si>
  <si>
    <t>陈春</t>
  </si>
  <si>
    <t>杨广军</t>
  </si>
  <si>
    <t>傅娜妮</t>
  </si>
  <si>
    <t>City</t>
    <phoneticPr fontId="6" type="noConversion"/>
  </si>
  <si>
    <t>Area</t>
    <phoneticPr fontId="6" type="noConversion"/>
  </si>
  <si>
    <t>广州</t>
  </si>
  <si>
    <t>烟台</t>
  </si>
  <si>
    <t>台州</t>
  </si>
  <si>
    <t>衢州</t>
  </si>
  <si>
    <t>苏州</t>
  </si>
  <si>
    <t>无锡</t>
  </si>
  <si>
    <t>呼伦贝尔</t>
  </si>
  <si>
    <t>厦门</t>
  </si>
  <si>
    <t>杭州</t>
  </si>
  <si>
    <t>北京</t>
  </si>
  <si>
    <t>衡阳</t>
  </si>
  <si>
    <t>昆明</t>
  </si>
  <si>
    <t>上海</t>
  </si>
  <si>
    <t>珠海</t>
  </si>
  <si>
    <t>桂林</t>
  </si>
  <si>
    <t>深圳</t>
  </si>
  <si>
    <t>舟山</t>
  </si>
  <si>
    <t>成都</t>
  </si>
  <si>
    <t>南京</t>
  </si>
  <si>
    <t>威海</t>
  </si>
  <si>
    <t>西安</t>
  </si>
  <si>
    <t>丽江</t>
  </si>
  <si>
    <t>在抖音上比厦门更火的城，这家民宿拉开窗帘就能看见开元古寺</t>
  </si>
  <si>
    <t>泉州</t>
  </si>
  <si>
    <t>赚钱是最深刻的修行，北大学霸用一碗佛系拌面来治愈都人的焦虑</t>
  </si>
  <si>
    <t>植物手作大神狂撩1000万粉丝，邀你一起给城“变装”！</t>
  </si>
  <si>
    <t>漳州</t>
  </si>
  <si>
    <t>金华</t>
  </si>
  <si>
    <t>南昌</t>
  </si>
  <si>
    <t>南宁</t>
  </si>
  <si>
    <t>延安</t>
  </si>
  <si>
    <t>三亚</t>
  </si>
  <si>
    <t>哈尔滨</t>
  </si>
  <si>
    <t>通化</t>
  </si>
  <si>
    <t>宁德</t>
  </si>
  <si>
    <t>长沙</t>
  </si>
  <si>
    <t>龙岩</t>
  </si>
  <si>
    <t>日喀则</t>
  </si>
  <si>
    <t>福州</t>
  </si>
  <si>
    <t>广元</t>
  </si>
  <si>
    <t>宁波</t>
  </si>
  <si>
    <t>除了西子湖畔，西湖区居然还藏着城最近的农耕生活</t>
  </si>
  <si>
    <t>拉萨</t>
  </si>
  <si>
    <t>北海</t>
  </si>
  <si>
    <t>丽水</t>
  </si>
  <si>
    <t>海口</t>
  </si>
  <si>
    <t>韶关</t>
  </si>
  <si>
    <t>渭南</t>
  </si>
  <si>
    <t>开封</t>
  </si>
  <si>
    <t>如花美宿，为城旅人留一盏灯</t>
  </si>
  <si>
    <t>通辽</t>
  </si>
  <si>
    <t>泰州</t>
  </si>
  <si>
    <t>遵义</t>
  </si>
  <si>
    <t>河源</t>
  </si>
  <si>
    <t>嘉兴</t>
  </si>
  <si>
    <t>武汉</t>
  </si>
  <si>
    <t>巴中</t>
  </si>
  <si>
    <t>沈阳</t>
  </si>
  <si>
    <t>临沧</t>
  </si>
  <si>
    <t>徐州</t>
  </si>
  <si>
    <t>淮安</t>
  </si>
  <si>
    <t>攀枝花</t>
  </si>
  <si>
    <t>林芝</t>
  </si>
  <si>
    <t>这家广州城民宿，把每间客房做成网红</t>
  </si>
  <si>
    <t>安顺</t>
  </si>
  <si>
    <t>南平</t>
  </si>
  <si>
    <t>保山</t>
  </si>
  <si>
    <t>重庆</t>
  </si>
  <si>
    <t>张家界</t>
  </si>
  <si>
    <t>互联网+智慧超，开启社区智慧新生活</t>
  </si>
  <si>
    <t>黄山</t>
  </si>
  <si>
    <t>有个Ta，敢把海鲜场搬进店里的“黑科技”餐厅</t>
  </si>
  <si>
    <t>青岛</t>
  </si>
  <si>
    <t>3万亩高寒牧场，拥有全球28%的珍稀白牦牛，隐藏着数万亿场</t>
  </si>
  <si>
    <t>武威</t>
  </si>
  <si>
    <t>区商圈中心自持物业，提供五星级全孕期一站式服务</t>
  </si>
  <si>
    <t>兰州</t>
  </si>
  <si>
    <t>大连</t>
  </si>
  <si>
    <t>绍兴</t>
  </si>
  <si>
    <t>枣庄</t>
  </si>
  <si>
    <t>五星级全护士母婴健康会所，与你共建百亿级新生场</t>
  </si>
  <si>
    <t>温州</t>
  </si>
  <si>
    <t>宿州</t>
  </si>
  <si>
    <t>湖州</t>
  </si>
  <si>
    <t>常州</t>
  </si>
  <si>
    <t>昭通</t>
  </si>
  <si>
    <t>天津中心黄金C位，留阅胶囊酒店打开了中国胶囊酒店新场</t>
  </si>
  <si>
    <t>天津</t>
  </si>
  <si>
    <t>景德镇</t>
  </si>
  <si>
    <t>郴州</t>
  </si>
  <si>
    <t>良食有机农场，把山河湖海搬进城</t>
  </si>
  <si>
    <t>潮州</t>
  </si>
  <si>
    <t>黄冈</t>
  </si>
  <si>
    <t>乐山</t>
  </si>
  <si>
    <t>银川</t>
  </si>
  <si>
    <t>泰安</t>
  </si>
  <si>
    <t>在600个城里，遇见2000家“中国味道的寿司”</t>
  </si>
  <si>
    <t>玉林</t>
  </si>
  <si>
    <t>池州</t>
  </si>
  <si>
    <t>蜜丝卡伦，1.12万亿美业场的“无冕之王”</t>
  </si>
  <si>
    <t>贵阳</t>
  </si>
  <si>
    <t>潮粤菜攻占北京场空白，煲一锅粥香飘七里，一口就失了魂</t>
  </si>
  <si>
    <t>他是健身总教头，他教的学员遍布全国健身场</t>
  </si>
  <si>
    <t>承德</t>
  </si>
  <si>
    <t>忻州</t>
  </si>
  <si>
    <t>厦大门口的皮肤管理中心，用科技美翻一座城</t>
  </si>
  <si>
    <t>普洱</t>
  </si>
  <si>
    <t>西宁</t>
  </si>
  <si>
    <t>南通</t>
  </si>
  <si>
    <t>荆州</t>
  </si>
  <si>
    <t>对标超级物种，BEER PLUS掀起精酿场新零售旋风</t>
  </si>
  <si>
    <t>咸阳</t>
  </si>
  <si>
    <t>三明</t>
  </si>
  <si>
    <t>江门</t>
  </si>
  <si>
    <t>宜昌</t>
  </si>
  <si>
    <t>牡丹江</t>
  </si>
  <si>
    <t>尽享城美好，住麦吉，自然有趣</t>
  </si>
  <si>
    <t>在闹打造一座城堡，藏着爱与幻想</t>
  </si>
  <si>
    <t>在一座海岛，过井生活，也过诗与远方。</t>
  </si>
  <si>
    <t>打破城居住隔阂，与Paires一起生活</t>
  </si>
  <si>
    <t>扬州</t>
  </si>
  <si>
    <t>清远</t>
  </si>
  <si>
    <t>邵阳</t>
  </si>
  <si>
    <t>雅安</t>
  </si>
  <si>
    <t>阿克苏</t>
  </si>
  <si>
    <t>太原</t>
  </si>
  <si>
    <t>安徽</t>
  </si>
  <si>
    <t>安庆</t>
  </si>
  <si>
    <t>蚌埠</t>
  </si>
  <si>
    <t>亳州</t>
  </si>
  <si>
    <t>巢湖</t>
  </si>
  <si>
    <t>滁州</t>
  </si>
  <si>
    <t>阜阳</t>
  </si>
  <si>
    <t>合肥</t>
  </si>
  <si>
    <t>淮北</t>
  </si>
  <si>
    <t>淮南</t>
  </si>
  <si>
    <t>六安</t>
  </si>
  <si>
    <t>马鞍山</t>
  </si>
  <si>
    <t>铜陵</t>
  </si>
  <si>
    <t>芜湖</t>
  </si>
  <si>
    <t>宣城</t>
  </si>
  <si>
    <t>东城区</t>
  </si>
  <si>
    <t>西城区</t>
  </si>
  <si>
    <t>崇文区</t>
  </si>
  <si>
    <t>宣武区</t>
  </si>
  <si>
    <t>丰台区</t>
  </si>
  <si>
    <t>石景山区</t>
  </si>
  <si>
    <t>海淀区</t>
  </si>
  <si>
    <t>门头沟区</t>
  </si>
  <si>
    <t>房山区</t>
  </si>
  <si>
    <t>通州区</t>
  </si>
  <si>
    <t>顺义区</t>
  </si>
  <si>
    <t>昌平区</t>
  </si>
  <si>
    <t>大兴区</t>
  </si>
  <si>
    <t>平谷区</t>
  </si>
  <si>
    <t>怀柔区</t>
  </si>
  <si>
    <t>密云县</t>
  </si>
  <si>
    <t>延庆县</t>
  </si>
  <si>
    <t>和平区</t>
  </si>
  <si>
    <t>河东区</t>
  </si>
  <si>
    <t>河西区</t>
  </si>
  <si>
    <t>南开区</t>
  </si>
  <si>
    <t>河北区</t>
  </si>
  <si>
    <t>红桥区</t>
  </si>
  <si>
    <t>塘沽区</t>
  </si>
  <si>
    <t>汉沽区</t>
  </si>
  <si>
    <t>大港区</t>
  </si>
  <si>
    <t>东丽区</t>
  </si>
  <si>
    <t>西青区</t>
  </si>
  <si>
    <t>津南区</t>
  </si>
  <si>
    <t>北辰区</t>
  </si>
  <si>
    <t>武清区</t>
  </si>
  <si>
    <t>宝坻区</t>
  </si>
  <si>
    <t>宁河县</t>
  </si>
  <si>
    <t>静海县</t>
  </si>
  <si>
    <t>蓟县</t>
  </si>
  <si>
    <t>广东</t>
  </si>
  <si>
    <t>茂名</t>
  </si>
  <si>
    <t>梅州</t>
  </si>
  <si>
    <t>汕头</t>
  </si>
  <si>
    <t>汕尾</t>
  </si>
  <si>
    <t>阳江</t>
  </si>
  <si>
    <t>云浮</t>
  </si>
  <si>
    <t>湛江</t>
  </si>
  <si>
    <t>肇庆</t>
  </si>
  <si>
    <t>中山</t>
  </si>
  <si>
    <t>其他</t>
  </si>
  <si>
    <t>广西</t>
  </si>
  <si>
    <t>百色</t>
  </si>
  <si>
    <t>崇左</t>
  </si>
  <si>
    <t>防城港</t>
  </si>
  <si>
    <t>贵港</t>
  </si>
  <si>
    <t>河池</t>
  </si>
  <si>
    <t>贺州</t>
  </si>
  <si>
    <t>来宾</t>
  </si>
  <si>
    <t>柳州</t>
  </si>
  <si>
    <t>钦州</t>
  </si>
  <si>
    <t>梧州</t>
  </si>
  <si>
    <t>贵州</t>
  </si>
  <si>
    <t>毕节</t>
  </si>
  <si>
    <t>六盘水</t>
  </si>
  <si>
    <t>黔东南</t>
  </si>
  <si>
    <t>黔南</t>
  </si>
  <si>
    <t>黔西南</t>
  </si>
  <si>
    <t>铜仁</t>
  </si>
  <si>
    <t>海南</t>
  </si>
  <si>
    <t>其它</t>
  </si>
  <si>
    <t>河北</t>
  </si>
  <si>
    <t>保定</t>
  </si>
  <si>
    <t>沧州</t>
  </si>
  <si>
    <t>邯郸</t>
  </si>
  <si>
    <t>衡水</t>
  </si>
  <si>
    <t>廊坊</t>
  </si>
  <si>
    <t>秦皇岛</t>
  </si>
  <si>
    <t>石家庄</t>
  </si>
  <si>
    <t>唐山</t>
  </si>
  <si>
    <t>邢台</t>
  </si>
  <si>
    <t>张家口</t>
  </si>
  <si>
    <t>河南</t>
  </si>
  <si>
    <t>安阳</t>
  </si>
  <si>
    <t>鹤壁</t>
  </si>
  <si>
    <t>济源</t>
  </si>
  <si>
    <t>焦作</t>
  </si>
  <si>
    <t>洛阳</t>
  </si>
  <si>
    <t>漯河</t>
  </si>
  <si>
    <t>南阳</t>
  </si>
  <si>
    <t>平顶山</t>
  </si>
  <si>
    <t>濮阳</t>
  </si>
  <si>
    <t>三门峡</t>
  </si>
  <si>
    <t>商丘</t>
  </si>
  <si>
    <t>新乡</t>
  </si>
  <si>
    <t>信阳</t>
  </si>
  <si>
    <t>许昌</t>
  </si>
  <si>
    <t>郑州</t>
  </si>
  <si>
    <t>周口</t>
  </si>
  <si>
    <t>驻马店</t>
  </si>
  <si>
    <t>黑龙江</t>
  </si>
  <si>
    <t>大庆</t>
  </si>
  <si>
    <t>大兴安岭</t>
  </si>
  <si>
    <t>鹤岗</t>
  </si>
  <si>
    <t>黑河</t>
  </si>
  <si>
    <t>鸡西</t>
  </si>
  <si>
    <t>佳木斯</t>
  </si>
  <si>
    <t>七台河</t>
  </si>
  <si>
    <t>齐齐哈尔</t>
  </si>
  <si>
    <t>双鸭山</t>
  </si>
  <si>
    <t>绥化</t>
  </si>
  <si>
    <t>伊春</t>
  </si>
  <si>
    <t>湖北</t>
  </si>
  <si>
    <t>鄂州</t>
  </si>
  <si>
    <t>恩施</t>
  </si>
  <si>
    <t>黄石</t>
  </si>
  <si>
    <t>荆门</t>
  </si>
  <si>
    <t>潜江</t>
  </si>
  <si>
    <t>神农架林区</t>
  </si>
  <si>
    <t>十堰</t>
  </si>
  <si>
    <t>随州</t>
  </si>
  <si>
    <t>天门</t>
  </si>
  <si>
    <t>仙桃</t>
  </si>
  <si>
    <t>咸宁</t>
  </si>
  <si>
    <t>襄樊</t>
  </si>
  <si>
    <t>孝感</t>
  </si>
  <si>
    <t>湖南</t>
  </si>
  <si>
    <t>株洲</t>
  </si>
  <si>
    <t>湘潭</t>
  </si>
  <si>
    <t>岳阳</t>
  </si>
  <si>
    <t>常德</t>
  </si>
  <si>
    <t>益阳</t>
  </si>
  <si>
    <t>永州</t>
  </si>
  <si>
    <t>怀化</t>
  </si>
  <si>
    <t>娄底</t>
  </si>
  <si>
    <t>湘西</t>
  </si>
  <si>
    <t>湖南</t>
    <phoneticPr fontId="10" type="noConversion"/>
  </si>
  <si>
    <t>湘西土家族苗族自治州</t>
  </si>
  <si>
    <t>吉林</t>
  </si>
  <si>
    <t>白城</t>
  </si>
  <si>
    <t>白山</t>
  </si>
  <si>
    <t>长春</t>
  </si>
  <si>
    <t>辽源</t>
  </si>
  <si>
    <t>四平</t>
  </si>
  <si>
    <t>松源</t>
  </si>
  <si>
    <t>延边</t>
  </si>
  <si>
    <t>松原</t>
  </si>
  <si>
    <t>江苏</t>
  </si>
  <si>
    <t>连云港</t>
  </si>
  <si>
    <t>宿迁</t>
  </si>
  <si>
    <t>盐城</t>
  </si>
  <si>
    <t>镇江</t>
  </si>
  <si>
    <t>江西</t>
  </si>
  <si>
    <t>抚州</t>
  </si>
  <si>
    <t>赣州</t>
  </si>
  <si>
    <t>吉安</t>
  </si>
  <si>
    <t>九江</t>
  </si>
  <si>
    <t>萍乡</t>
  </si>
  <si>
    <t>上饶</t>
  </si>
  <si>
    <t>新余</t>
  </si>
  <si>
    <t>宜春</t>
  </si>
  <si>
    <t>鹰潭</t>
  </si>
  <si>
    <t>辽宁</t>
  </si>
  <si>
    <t>鞍山</t>
  </si>
  <si>
    <t>本溪</t>
  </si>
  <si>
    <t>朝阳</t>
  </si>
  <si>
    <t>丹东</t>
  </si>
  <si>
    <t>抚顺</t>
  </si>
  <si>
    <t>阜新</t>
  </si>
  <si>
    <t>葫芦岛</t>
  </si>
  <si>
    <t>锦州</t>
  </si>
  <si>
    <t>辽阳</t>
  </si>
  <si>
    <t>盘锦</t>
  </si>
  <si>
    <t>铁岭</t>
  </si>
  <si>
    <t>营口</t>
  </si>
  <si>
    <t>内蒙古</t>
  </si>
  <si>
    <t>阿拉善盟</t>
  </si>
  <si>
    <t>巴彦淖尔</t>
  </si>
  <si>
    <t>包头</t>
  </si>
  <si>
    <t>赤峰</t>
  </si>
  <si>
    <t>鄂尔多斯</t>
  </si>
  <si>
    <t>呼和浩特</t>
  </si>
  <si>
    <t>乌海</t>
  </si>
  <si>
    <t>乌兰察布</t>
  </si>
  <si>
    <t>锡林郭勒盟</t>
  </si>
  <si>
    <t>兴安盟</t>
  </si>
  <si>
    <t>巴彦淖尔盟</t>
  </si>
  <si>
    <t>巴音郭楞蒙古自治州</t>
  </si>
  <si>
    <t>博尔塔拉蒙古自治州</t>
  </si>
  <si>
    <t>乌兰察布盟</t>
  </si>
  <si>
    <t>宁夏</t>
  </si>
  <si>
    <t>固原</t>
  </si>
  <si>
    <t>凉山</t>
  </si>
  <si>
    <t>石嘴山</t>
  </si>
  <si>
    <t>吴忠</t>
  </si>
  <si>
    <t>中卫</t>
  </si>
  <si>
    <t>青海</t>
  </si>
  <si>
    <t>果洛</t>
  </si>
  <si>
    <t>海北</t>
  </si>
  <si>
    <t>海东</t>
  </si>
  <si>
    <t>海西</t>
  </si>
  <si>
    <t>黄南</t>
  </si>
  <si>
    <t>玉树</t>
  </si>
  <si>
    <t>果洛藏族自治州</t>
  </si>
  <si>
    <t>海北藏族自治州</t>
  </si>
  <si>
    <t>海南藏族自治州</t>
  </si>
  <si>
    <t>海西蒙古族藏族自治州</t>
  </si>
  <si>
    <t>山东</t>
  </si>
  <si>
    <t>滨州</t>
  </si>
  <si>
    <t>德州</t>
  </si>
  <si>
    <t>东营</t>
  </si>
  <si>
    <t>菏泽</t>
  </si>
  <si>
    <t>济南</t>
  </si>
  <si>
    <t>济宁</t>
  </si>
  <si>
    <t>莱芜</t>
  </si>
  <si>
    <t>聊城</t>
  </si>
  <si>
    <t>临沂</t>
  </si>
  <si>
    <t>日照</t>
  </si>
  <si>
    <t>潍坊</t>
  </si>
  <si>
    <t>淄博</t>
  </si>
  <si>
    <t>山西</t>
  </si>
  <si>
    <t>长治</t>
  </si>
  <si>
    <t>大同</t>
  </si>
  <si>
    <t>晋城</t>
  </si>
  <si>
    <t>晋中</t>
  </si>
  <si>
    <t>临汾</t>
  </si>
  <si>
    <t>吕梁</t>
  </si>
  <si>
    <t>朔州</t>
  </si>
  <si>
    <t>阳泉</t>
  </si>
  <si>
    <t>运城</t>
  </si>
  <si>
    <t>陕西</t>
  </si>
  <si>
    <t>安康</t>
  </si>
  <si>
    <t>宝鸡</t>
  </si>
  <si>
    <t>汉中</t>
  </si>
  <si>
    <t>商洛</t>
  </si>
  <si>
    <t>铜川</t>
  </si>
  <si>
    <t>榆林</t>
  </si>
  <si>
    <t>普陀区</t>
  </si>
  <si>
    <t>宝山区</t>
  </si>
  <si>
    <t>静安区</t>
  </si>
  <si>
    <t>闸北区</t>
  </si>
  <si>
    <t>卢湾区</t>
  </si>
  <si>
    <t>松江区</t>
  </si>
  <si>
    <t>嘉定区</t>
  </si>
  <si>
    <t>南汇区</t>
  </si>
  <si>
    <t>金山区</t>
  </si>
  <si>
    <t>青浦区</t>
  </si>
  <si>
    <t>奉贤区</t>
  </si>
  <si>
    <t>崇明县</t>
  </si>
  <si>
    <t>四川</t>
  </si>
  <si>
    <t>资阳</t>
  </si>
  <si>
    <t>自贡</t>
  </si>
  <si>
    <t>甘孜藏族自治州</t>
  </si>
  <si>
    <t>西藏</t>
  </si>
  <si>
    <t>阿里</t>
  </si>
  <si>
    <t>昌都</t>
  </si>
  <si>
    <t>那曲</t>
  </si>
  <si>
    <t>山南</t>
  </si>
  <si>
    <t>新疆</t>
  </si>
  <si>
    <t>阿勒泰</t>
  </si>
  <si>
    <t>巴州</t>
  </si>
  <si>
    <t>博州</t>
  </si>
  <si>
    <t>昌吉州</t>
  </si>
  <si>
    <t>哈密</t>
  </si>
  <si>
    <t>和田</t>
  </si>
  <si>
    <t>喀什</t>
  </si>
  <si>
    <t>克拉玛依</t>
  </si>
  <si>
    <t>克州</t>
  </si>
  <si>
    <t>塔城</t>
  </si>
  <si>
    <t>吐鲁番</t>
  </si>
  <si>
    <t>乌鲁木齐</t>
  </si>
  <si>
    <t>伊犁州直</t>
  </si>
  <si>
    <t>昌吉回族自治州</t>
  </si>
  <si>
    <t>克孜勒苏柯尔克孜自治州</t>
  </si>
  <si>
    <t>石河子</t>
  </si>
  <si>
    <t>伊犁哈萨克自治州</t>
  </si>
  <si>
    <t>云南</t>
  </si>
  <si>
    <t>版纳</t>
  </si>
  <si>
    <t>楚雄</t>
  </si>
  <si>
    <t>大理</t>
  </si>
  <si>
    <t>德宏</t>
  </si>
  <si>
    <t>迪庆</t>
  </si>
  <si>
    <t>红河</t>
  </si>
  <si>
    <t>怒江</t>
  </si>
  <si>
    <t>曲靖</t>
  </si>
  <si>
    <t>文山</t>
  </si>
  <si>
    <t>玉溪</t>
  </si>
  <si>
    <t>楚雄彝族自治州</t>
  </si>
  <si>
    <t>德宏傣族景颇族自治州</t>
  </si>
  <si>
    <t>浙江</t>
  </si>
  <si>
    <t>万州区</t>
  </si>
  <si>
    <t>涪陵区</t>
  </si>
  <si>
    <t>渝中区</t>
  </si>
  <si>
    <t>大渡口区</t>
  </si>
  <si>
    <t>江北区</t>
  </si>
  <si>
    <t>沙坪坝区</t>
  </si>
  <si>
    <t>九龙坡区</t>
  </si>
  <si>
    <t>南岸区</t>
  </si>
  <si>
    <t>万盛区</t>
  </si>
  <si>
    <t>双桥区</t>
  </si>
  <si>
    <t>渝北区</t>
  </si>
  <si>
    <t>巴南区</t>
  </si>
  <si>
    <t>长寿县</t>
  </si>
  <si>
    <t>綦江县</t>
  </si>
  <si>
    <t>潼南县</t>
  </si>
  <si>
    <t>铜梁县</t>
  </si>
  <si>
    <t>大足县</t>
  </si>
  <si>
    <t>荣昌县</t>
  </si>
  <si>
    <t>璧山县</t>
  </si>
  <si>
    <t>梁平县</t>
  </si>
  <si>
    <t>城口县</t>
  </si>
  <si>
    <t>丰都县</t>
  </si>
  <si>
    <t>垫江县</t>
  </si>
  <si>
    <t>武隆县</t>
  </si>
  <si>
    <t>忠县</t>
  </si>
  <si>
    <t>开县</t>
  </si>
  <si>
    <t>云阳县</t>
  </si>
  <si>
    <t>奉节县</t>
  </si>
  <si>
    <t>巫山县</t>
  </si>
  <si>
    <t>巫溪县</t>
  </si>
  <si>
    <t>黔江土家族苗族自治县</t>
  </si>
  <si>
    <t>石柱土家族自治县</t>
  </si>
  <si>
    <t>秀山土家族苗族自治县</t>
  </si>
  <si>
    <t>酉阳土家族苗族自治县</t>
  </si>
  <si>
    <t>彭水苗族土家族自治县</t>
  </si>
  <si>
    <t>江津</t>
  </si>
  <si>
    <t>合川</t>
  </si>
  <si>
    <t>永川</t>
  </si>
  <si>
    <t>南川</t>
  </si>
  <si>
    <t>Province</t>
    <phoneticPr fontId="6" type="noConversion"/>
  </si>
  <si>
    <t>province</t>
    <phoneticPr fontId="10" type="noConversion"/>
  </si>
  <si>
    <t>city</t>
    <phoneticPr fontId="10" type="noConversion"/>
  </si>
  <si>
    <t>area</t>
    <phoneticPr fontId="10" type="noConversion"/>
  </si>
  <si>
    <t>福建</t>
  </si>
  <si>
    <t>莆田</t>
  </si>
  <si>
    <t>甘肃</t>
  </si>
  <si>
    <t>白银</t>
  </si>
  <si>
    <t>定西</t>
  </si>
  <si>
    <t>甘南</t>
  </si>
  <si>
    <t>嘉峪关</t>
  </si>
  <si>
    <t>金昌</t>
  </si>
  <si>
    <t>酒泉</t>
  </si>
  <si>
    <t>临夏</t>
  </si>
  <si>
    <t>陇南</t>
  </si>
  <si>
    <t>平凉</t>
  </si>
  <si>
    <t>庆阳</t>
  </si>
  <si>
    <t>天水</t>
  </si>
  <si>
    <t>张掖</t>
  </si>
  <si>
    <t>临夏回族自治州</t>
  </si>
  <si>
    <t>东莞</t>
  </si>
  <si>
    <t>佛山</t>
  </si>
  <si>
    <t>惠州</t>
  </si>
  <si>
    <t>揭阳</t>
  </si>
  <si>
    <t>湖北</t>
    <phoneticPr fontId="10" type="noConversion"/>
  </si>
  <si>
    <t>襄阳</t>
    <phoneticPr fontId="10" type="noConversion"/>
  </si>
  <si>
    <t>吉林市</t>
    <phoneticPr fontId="10" type="noConversion"/>
  </si>
  <si>
    <t>延边朝鲜族自治州</t>
    <phoneticPr fontId="10" type="noConversion"/>
  </si>
  <si>
    <t>青海</t>
    <phoneticPr fontId="10" type="noConversion"/>
  </si>
  <si>
    <t>青海</t>
    <phoneticPr fontId="10" type="noConversion"/>
  </si>
  <si>
    <t>青海</t>
    <phoneticPr fontId="10" type="noConversion"/>
  </si>
  <si>
    <t>青海</t>
    <phoneticPr fontId="10" type="noConversion"/>
  </si>
  <si>
    <t>阿坝</t>
  </si>
  <si>
    <t>达州</t>
  </si>
  <si>
    <t>德阳</t>
  </si>
  <si>
    <t>甘孜</t>
  </si>
  <si>
    <t>广安</t>
  </si>
  <si>
    <t>泸州</t>
  </si>
  <si>
    <t>眉山</t>
  </si>
  <si>
    <t>绵阳</t>
  </si>
  <si>
    <t>内江</t>
  </si>
  <si>
    <t>南充</t>
  </si>
  <si>
    <t>遂宁</t>
  </si>
  <si>
    <t>宜宾</t>
  </si>
  <si>
    <t>阿坝藏族羌族自治州</t>
    <phoneticPr fontId="10" type="noConversion"/>
  </si>
  <si>
    <t>新疆</t>
    <phoneticPr fontId="10" type="noConversion"/>
  </si>
  <si>
    <t>新疆</t>
    <phoneticPr fontId="10" type="noConversion"/>
  </si>
  <si>
    <t>新疆</t>
    <phoneticPr fontId="10" type="noConversion"/>
  </si>
  <si>
    <t>新疆</t>
    <phoneticPr fontId="10" type="noConversion"/>
  </si>
  <si>
    <t>云南</t>
    <phoneticPr fontId="10" type="noConversion"/>
  </si>
  <si>
    <t>云南</t>
    <phoneticPr fontId="10" type="noConversion"/>
  </si>
  <si>
    <t>云南</t>
    <phoneticPr fontId="10" type="noConversion"/>
  </si>
  <si>
    <t>云南</t>
    <phoneticPr fontId="10" type="noConversion"/>
  </si>
  <si>
    <t>云南</t>
    <phoneticPr fontId="10" type="noConversion"/>
  </si>
  <si>
    <t>云南</t>
    <phoneticPr fontId="10" type="noConversion"/>
  </si>
  <si>
    <t>云南</t>
    <phoneticPr fontId="10" type="noConversion"/>
  </si>
  <si>
    <t>华东区</t>
  </si>
  <si>
    <t>重庆</t>
    <phoneticPr fontId="6" type="noConversion"/>
  </si>
  <si>
    <t>华北区</t>
    <rPh sb="0" eb="1">
      <t>hua bei</t>
    </rPh>
    <rPh sb="2" eb="3">
      <t>qu</t>
    </rPh>
    <phoneticPr fontId="6" type="noConversion"/>
  </si>
  <si>
    <t>天津</t>
    <rPh sb="0" eb="1">
      <t>tian jin</t>
    </rPh>
    <phoneticPr fontId="6" type="noConversion"/>
  </si>
  <si>
    <t>重庆</t>
    <rPh sb="0" eb="1">
      <t>chong qing</t>
    </rPh>
    <phoneticPr fontId="6" type="noConversion"/>
  </si>
  <si>
    <t>北京</t>
    <rPh sb="0" eb="1">
      <t>bei jing</t>
    </rPh>
    <phoneticPr fontId="6" type="noConversion"/>
  </si>
  <si>
    <t>国外</t>
    <rPh sb="0" eb="1">
      <t>guo wai</t>
    </rPh>
    <phoneticPr fontId="6" type="noConversion"/>
  </si>
  <si>
    <t>0--1m</t>
    <phoneticPr fontId="6" type="noConversion"/>
  </si>
  <si>
    <t>1m--3m</t>
    <phoneticPr fontId="6" type="noConversion"/>
  </si>
  <si>
    <t>3m--5m</t>
    <phoneticPr fontId="6" type="noConversion"/>
  </si>
  <si>
    <t>5m--7m</t>
    <phoneticPr fontId="6" type="noConversion"/>
  </si>
  <si>
    <t>7m--9m</t>
    <phoneticPr fontId="6" type="noConversion"/>
  </si>
  <si>
    <t>9m--11m</t>
    <phoneticPr fontId="6" type="noConversion"/>
  </si>
  <si>
    <t>11m+</t>
    <phoneticPr fontId="6" type="noConversion"/>
  </si>
  <si>
    <t>Level</t>
    <phoneticPr fontId="6" type="noConversion"/>
  </si>
  <si>
    <t>Within 1 million</t>
    <phoneticPr fontId="6" type="noConversion"/>
  </si>
  <si>
    <t>Within 3 million</t>
    <phoneticPr fontId="6" type="noConversion"/>
  </si>
  <si>
    <t>Within 5 million</t>
    <phoneticPr fontId="6" type="noConversion"/>
  </si>
  <si>
    <t>Within 7 million</t>
    <phoneticPr fontId="6" type="noConversion"/>
  </si>
  <si>
    <t>Within 9 million</t>
    <phoneticPr fontId="6" type="noConversion"/>
  </si>
  <si>
    <t>More than 11 million</t>
    <phoneticPr fontId="6" type="noConversion"/>
  </si>
  <si>
    <t>Within 11 million</t>
    <phoneticPr fontId="6" type="noConversion"/>
  </si>
  <si>
    <t>https://www.kaishiba.com/project/detail/id/73EC450557B285DCE050190AFD0105D2</t>
  </si>
  <si>
    <r>
      <t>续卡率超</t>
    </r>
    <r>
      <rPr>
        <sz val="10"/>
        <color rgb="FF000000"/>
        <rFont val="Helvetica"/>
      </rPr>
      <t>90%</t>
    </r>
    <r>
      <rPr>
        <sz val="10"/>
        <color rgb="FF000000"/>
        <rFont val="PingFang SC"/>
        <family val="3"/>
        <charset val="134"/>
      </rPr>
      <t>，帝都的五星级</t>
    </r>
    <r>
      <rPr>
        <sz val="10"/>
        <color rgb="FF000000"/>
        <rFont val="Helvetica"/>
      </rPr>
      <t>SPA</t>
    </r>
    <r>
      <rPr>
        <sz val="10"/>
        <color rgb="FF000000"/>
        <rFont val="PingFang SC"/>
        <family val="3"/>
        <charset val="134"/>
      </rPr>
      <t>馆要做城市良心</t>
    </r>
  </si>
  <si>
    <t>北京市</t>
  </si>
  <si>
    <t>甘子玉</t>
  </si>
  <si>
    <t>https://www.kaishiba.com/project/detail/id/7998E7132134B51AE050190AFD0148FC</t>
  </si>
  <si>
    <t>在海南岛南端，有家酒店等你来「约」</t>
  </si>
  <si>
    <t>三亚市</t>
  </si>
  <si>
    <t>郑小霞</t>
  </si>
  <si>
    <t>https://www.kaishiba.com/project/detail/id/7995CF6B181FED97E050190AFD013884</t>
  </si>
  <si>
    <r>
      <t>买下</t>
    </r>
    <r>
      <rPr>
        <sz val="10"/>
        <color rgb="FF000000"/>
        <rFont val="Helvetica"/>
      </rPr>
      <t>3</t>
    </r>
    <r>
      <rPr>
        <sz val="10"/>
        <color rgb="FF000000"/>
        <rFont val="PingFang SC"/>
        <family val="3"/>
        <charset val="134"/>
      </rPr>
      <t>栋别墅开民宿？一起去雪山小镇，寻找丽江武哥传说</t>
    </r>
  </si>
  <si>
    <t>丽江市</t>
  </si>
  <si>
    <t>武志斌</t>
  </si>
  <si>
    <t>https://www.kaishiba.com/project/detail/id/79E345F9C0CBD0B3E050190AFD01159C</t>
  </si>
  <si>
    <t>住进半山里，门外日光岩，门内有花园</t>
  </si>
  <si>
    <t>厦门市</t>
  </si>
  <si>
    <t>刘家兴</t>
  </si>
  <si>
    <t>https://www.kaishiba.com/project/detail/id/742C312EF98F2FB3E050190AFD014257</t>
  </si>
  <si>
    <r>
      <t>美容黑科技，开启美业时代</t>
    </r>
    <r>
      <rPr>
        <sz val="10"/>
        <color rgb="FF000000"/>
        <rFont val="Helvetica"/>
      </rPr>
      <t>3.0</t>
    </r>
    <r>
      <rPr>
        <sz val="10"/>
        <color rgb="FF000000"/>
        <rFont val="PingFang SC"/>
        <family val="3"/>
        <charset val="134"/>
      </rPr>
      <t>，找回属于你的美</t>
    </r>
  </si>
  <si>
    <t>杭州市</t>
  </si>
  <si>
    <t>刘洋</t>
  </si>
  <si>
    <t>https://www.kaishiba.com/project/detail/id/77B5976E2C4F7591E050190AFD0165B0</t>
  </si>
  <si>
    <r>
      <t>袁隆平点赞的洞藏原浆，洞中</t>
    </r>
    <r>
      <rPr>
        <sz val="10"/>
        <color rgb="FF000000"/>
        <rFont val="Helvetica"/>
      </rPr>
      <t>“</t>
    </r>
    <r>
      <rPr>
        <sz val="10"/>
        <color rgb="FF000000"/>
        <rFont val="PingFang SC"/>
        <family val="3"/>
        <charset val="134"/>
      </rPr>
      <t>闭关</t>
    </r>
    <r>
      <rPr>
        <sz val="10"/>
        <color rgb="FF000000"/>
        <rFont val="Helvetica"/>
      </rPr>
      <t>”</t>
    </r>
    <r>
      <rPr>
        <sz val="10"/>
        <color rgb="FF000000"/>
        <rFont val="PingFang SC"/>
        <family val="3"/>
        <charset val="134"/>
      </rPr>
      <t>十年，让好酒自然天成</t>
    </r>
  </si>
  <si>
    <t>衡阳市</t>
  </si>
  <si>
    <t>汤和平</t>
  </si>
  <si>
    <t>https://www.kaishiba.com/project/detail/id/7A340F8FB10E9ABEE050190AFD0146D5</t>
  </si>
  <si>
    <t>博物馆里开民宿，这里的每一寸空间都刻着光阴故事</t>
  </si>
  <si>
    <t>宁波市</t>
  </si>
  <si>
    <t>黄才良</t>
  </si>
  <si>
    <t>https://www.kaishiba.com/project/detail/id/764AD2C4B472A1F9E050190AFD012BF7</t>
  </si>
  <si>
    <t>双十一寺库有礼，云南精选旅行路线，带你玩转彩云之南</t>
  </si>
  <si>
    <r>
      <t>寺库</t>
    </r>
    <r>
      <rPr>
        <sz val="10"/>
        <color rgb="FF000000"/>
        <rFont val="Helvetica"/>
      </rPr>
      <t>48Hrs</t>
    </r>
  </si>
  <si>
    <t>https://www.kaishiba.com/project/detail/id/7636329E0D1117D9E050190AFD016600</t>
  </si>
  <si>
    <t>旧时皇宫太医院，走进寻常百姓家</t>
  </si>
  <si>
    <t>成都市</t>
  </si>
  <si>
    <t>闫爱珍</t>
  </si>
  <si>
    <t>https://www.kaishiba.com/project/detail/id/78B93041CFDB880EE050190AFD0168D7</t>
  </si>
  <si>
    <r>
      <t>Masterstone</t>
    </r>
    <r>
      <rPr>
        <sz val="10"/>
        <color rgb="FF000000"/>
        <rFont val="PingFang SC"/>
        <family val="3"/>
        <charset val="134"/>
      </rPr>
      <t>，可能是最懂咖啡的珠宝店</t>
    </r>
  </si>
  <si>
    <t>佛山市</t>
  </si>
  <si>
    <t>https://www.kaishiba.com/project/detail/id/78DCE21E111771E0E050190AFD0108DE</t>
  </si>
  <si>
    <r>
      <t>带有</t>
    </r>
    <r>
      <rPr>
        <sz val="10"/>
        <color rgb="FF000000"/>
        <rFont val="Helvetica"/>
      </rPr>
      <t>“</t>
    </r>
    <r>
      <rPr>
        <sz val="10"/>
        <color rgb="FF000000"/>
        <rFont val="PingFang SC"/>
        <family val="3"/>
        <charset val="134"/>
      </rPr>
      <t>身份证</t>
    </r>
    <r>
      <rPr>
        <sz val="10"/>
        <color rgb="FF000000"/>
        <rFont val="Helvetica"/>
      </rPr>
      <t>”</t>
    </r>
    <r>
      <rPr>
        <sz val="10"/>
        <color rgb="FF000000"/>
        <rFont val="PingFang SC"/>
        <family val="3"/>
        <charset val="134"/>
      </rPr>
      <t>的富硒有机五常大米，家庭膳食补硒优选食材</t>
    </r>
  </si>
  <si>
    <t>哈尔滨市</t>
  </si>
  <si>
    <t>宗晓宇</t>
  </si>
  <si>
    <t>https://www.kaishiba.com/project/detail/id/76AF00EC2EA700FDE050190AFD01296E</t>
  </si>
  <si>
    <t>泡着睡，躺着赢，在周邶墩你无所不能</t>
  </si>
  <si>
    <t>扬州市</t>
  </si>
  <si>
    <t>汪拓</t>
  </si>
  <si>
    <t>https://www.kaishiba.com/project/detail/id/7985E9293DA01351E050190AFD011BF6</t>
  </si>
  <si>
    <t>菜虫食堂，「黑珍珠餐厅指南」里的创意中国味</t>
  </si>
  <si>
    <t>深圳市</t>
  </si>
  <si>
    <t>黄亚军</t>
  </si>
  <si>
    <t>https://www.kaishiba.com/project/detail/id/79097E9F9F7A79E2E050190AFD0166AB</t>
  </si>
  <si>
    <t>天然蚕丝呵护宝宝睡眠健康，让新手妈妈睡个安稳觉</t>
  </si>
  <si>
    <t>嘉兴市</t>
  </si>
  <si>
    <t>李静</t>
  </si>
  <si>
    <t>https://www.kaishiba.com/project/detail/id/7631A497359696EBE050190AFD010A99</t>
  </si>
  <si>
    <r>
      <t>原乡原宿</t>
    </r>
    <r>
      <rPr>
        <sz val="10"/>
        <color rgb="FF000000"/>
        <rFont val="Helvetica"/>
      </rPr>
      <t xml:space="preserve"> </t>
    </r>
    <r>
      <rPr>
        <sz val="10"/>
        <color rgb="FF000000"/>
        <rFont val="PingFang SC"/>
        <family val="3"/>
        <charset val="134"/>
      </rPr>
      <t>，给每一个大理客，造一所大院子</t>
    </r>
  </si>
  <si>
    <t>王申卫</t>
  </si>
  <si>
    <t>https://www.kaishiba.com/project/detail/id/783CEC8832143AE0E050190AFD013342</t>
  </si>
  <si>
    <t>蟹逅开始吧，百城百人的故事，从湖之央开始</t>
  </si>
  <si>
    <t>苏州市</t>
  </si>
  <si>
    <t>张卫荣</t>
  </si>
  <si>
    <t>https://www.kaishiba.com/project/detail/id/75C0EC754C189ADEE050190AFD01460F</t>
  </si>
  <si>
    <t>犹如一块美玉，海参界的白色传奇</t>
  </si>
  <si>
    <t>威海市</t>
  </si>
  <si>
    <t>王永健</t>
  </si>
  <si>
    <t>https://www.kaishiba.com/project/detail/id/78F417351967558AE050190AFD0163F3</t>
  </si>
  <si>
    <t>秋冬保湿，你还缺一款深层补水面膜</t>
  </si>
  <si>
    <t>广州市</t>
  </si>
  <si>
    <t>https://www.kaishiba.com/project/detail/id/76A971441F2BBB30E050190AFD011310</t>
  </si>
  <si>
    <t>https://www.kaishiba.com/project/detail/id/7635A23DB0C37DC9E050190AFD014B24</t>
  </si>
  <si>
    <r>
      <t>国家一级养殖海域，北纬</t>
    </r>
    <r>
      <rPr>
        <sz val="10"/>
        <color rgb="FF000000"/>
        <rFont val="Helvetica"/>
      </rPr>
      <t>38</t>
    </r>
    <r>
      <rPr>
        <sz val="10"/>
        <color rgb="FF000000"/>
        <rFont val="PingFang SC"/>
        <family val="3"/>
        <charset val="134"/>
      </rPr>
      <t>度线的海上牧场</t>
    </r>
  </si>
  <si>
    <t>烟台市</t>
  </si>
  <si>
    <t>https://www.kaishiba.com/project/detail/id/77EE6D126D97A9D6E050190AFD01686E</t>
  </si>
  <si>
    <t>https://www.kaishiba.com/project/detail/id/741353BA90FF20C2E050190AFD0156FA</t>
  </si>
  <si>
    <r>
      <t>开了</t>
    </r>
    <r>
      <rPr>
        <sz val="10"/>
        <color rgb="FF000000"/>
        <rFont val="Helvetica"/>
      </rPr>
      <t>3</t>
    </r>
    <r>
      <rPr>
        <sz val="10"/>
        <color rgb="FF000000"/>
        <rFont val="PingFang SC"/>
        <family val="3"/>
        <charset val="134"/>
      </rPr>
      <t>家火了</t>
    </r>
    <r>
      <rPr>
        <sz val="10"/>
        <color rgb="FF000000"/>
        <rFont val="Helvetica"/>
      </rPr>
      <t>3</t>
    </r>
    <r>
      <rPr>
        <sz val="10"/>
        <color rgb="FF000000"/>
        <rFont val="PingFang SC"/>
        <family val="3"/>
        <charset val="134"/>
      </rPr>
      <t>家，邀你住进《三个院子》同款石屋</t>
    </r>
  </si>
  <si>
    <t>台州市</t>
  </si>
  <si>
    <t>https://www.kaishiba.com/project/detail/id/77C2A93D59249E81E050190AFD0134C6</t>
  </si>
  <si>
    <r>
      <t>甄选薏仁米酿造，首发限量</t>
    </r>
    <r>
      <rPr>
        <sz val="10"/>
        <color rgb="FF000000"/>
        <rFont val="Helvetica"/>
      </rPr>
      <t>1</t>
    </r>
    <r>
      <rPr>
        <sz val="10"/>
        <color rgb="FF000000"/>
        <rFont val="PingFang SC"/>
        <family val="3"/>
        <charset val="134"/>
      </rPr>
      <t>万瓶薏见</t>
    </r>
    <r>
      <rPr>
        <sz val="10"/>
        <color rgb="FF000000"/>
        <rFont val="Helvetica"/>
      </rPr>
      <t>“</t>
    </r>
    <r>
      <rPr>
        <sz val="10"/>
        <color rgb="FF000000"/>
        <rFont val="PingFang SC"/>
        <family val="3"/>
        <charset val="134"/>
      </rPr>
      <t>撤县设市</t>
    </r>
    <r>
      <rPr>
        <sz val="10"/>
        <color rgb="FF000000"/>
        <rFont val="Helvetica"/>
      </rPr>
      <t>”</t>
    </r>
    <r>
      <rPr>
        <sz val="10"/>
        <color rgb="FF000000"/>
        <rFont val="PingFang SC"/>
        <family val="3"/>
        <charset val="134"/>
      </rPr>
      <t>纪念酒</t>
    </r>
  </si>
  <si>
    <t>https://www.kaishiba.com/project/detail/id/76E8D94184A342A4E050190AFD01264E</t>
  </si>
  <si>
    <r>
      <t>产自</t>
    </r>
    <r>
      <rPr>
        <sz val="10"/>
        <color rgb="FF000000"/>
        <rFont val="Helvetica"/>
      </rPr>
      <t>“</t>
    </r>
    <r>
      <rPr>
        <sz val="10"/>
        <color rgb="FF000000"/>
        <rFont val="PingFang SC"/>
        <family val="3"/>
        <charset val="134"/>
      </rPr>
      <t>江南桔乡</t>
    </r>
    <r>
      <rPr>
        <sz val="10"/>
        <color rgb="FF000000"/>
        <rFont val="Helvetica"/>
      </rPr>
      <t>”</t>
    </r>
    <r>
      <rPr>
        <sz val="10"/>
        <color rgb="FF000000"/>
        <rFont val="PingFang SC"/>
        <family val="3"/>
        <charset val="134"/>
      </rPr>
      <t>的零农药激素爆汁桔子，让你无法抗桔</t>
    </r>
  </si>
  <si>
    <t>https://www.kaishiba.com/project/detail/id/76E8565D16B8425EE050190AFD010CCC</t>
  </si>
  <si>
    <r>
      <t>他把家搬进</t>
    </r>
    <r>
      <rPr>
        <sz val="10"/>
        <color rgb="FF000000"/>
        <rFont val="Helvetica"/>
      </rPr>
      <t>1300</t>
    </r>
    <r>
      <rPr>
        <sz val="10"/>
        <color rgb="FF000000"/>
        <rFont val="PingFang SC"/>
        <family val="3"/>
        <charset val="134"/>
      </rPr>
      <t>亩山林，爆改山居美如仙境</t>
    </r>
  </si>
  <si>
    <t>衢州市</t>
  </si>
  <si>
    <t>https://www.kaishiba.com/project/detail/id/72BFFA1B7F601709E050190AFD017331</t>
  </si>
  <si>
    <r>
      <t>20</t>
    </r>
    <r>
      <rPr>
        <sz val="10"/>
        <color rgb="FF000000"/>
        <rFont val="PingFang SC"/>
        <family val="3"/>
        <charset val="134"/>
      </rPr>
      <t>年深耕，把</t>
    </r>
    <r>
      <rPr>
        <sz val="10"/>
        <color rgb="FF000000"/>
        <rFont val="Helvetica"/>
      </rPr>
      <t>“</t>
    </r>
    <r>
      <rPr>
        <sz val="10"/>
        <color rgb="FF000000"/>
        <rFont val="PingFang SC"/>
        <family val="3"/>
        <charset val="134"/>
      </rPr>
      <t>有机高端食材</t>
    </r>
    <r>
      <rPr>
        <sz val="10"/>
        <color rgb="FF000000"/>
        <rFont val="Helvetica"/>
      </rPr>
      <t>”</t>
    </r>
    <r>
      <rPr>
        <sz val="10"/>
        <color rgb="FF000000"/>
        <rFont val="PingFang SC"/>
        <family val="3"/>
        <charset val="134"/>
      </rPr>
      <t>端上中国人的餐桌！</t>
    </r>
  </si>
  <si>
    <t>https://www.kaishiba.com/project/detail/id/764C29537D7C797CE050190AFD01624C</t>
  </si>
  <si>
    <t>无锡市</t>
  </si>
  <si>
    <t>https://www.kaishiba.com/project/detail/id/7608DB7AFD75C039E050190AFD012D49</t>
  </si>
  <si>
    <r>
      <t>在内蒙古大草原</t>
    </r>
    <r>
      <rPr>
        <sz val="10"/>
        <color rgb="FF000000"/>
        <rFont val="Helvetica"/>
      </rPr>
      <t>“</t>
    </r>
    <r>
      <rPr>
        <sz val="10"/>
        <color rgb="FF000000"/>
        <rFont val="PingFang SC"/>
        <family val="3"/>
        <charset val="134"/>
      </rPr>
      <t>种</t>
    </r>
    <r>
      <rPr>
        <sz val="10"/>
        <color rgb="FF000000"/>
        <rFont val="Helvetica"/>
      </rPr>
      <t>”</t>
    </r>
    <r>
      <rPr>
        <sz val="10"/>
        <color rgb="FF000000"/>
        <rFont val="PingFang SC"/>
        <family val="3"/>
        <charset val="134"/>
      </rPr>
      <t>出来的大米，不比五常大米差</t>
    </r>
  </si>
  <si>
    <t>呼伦贝尔市</t>
  </si>
  <si>
    <t>https://www.kaishiba.com/project/detail/id/770069BC5AFE3278E050190AFD017111</t>
  </si>
  <si>
    <r>
      <t>酿酒熊席卷魔都，新概念酿造体验店入驻</t>
    </r>
    <r>
      <rPr>
        <sz val="10"/>
        <color rgb="FF000000"/>
        <rFont val="Helvetica"/>
      </rPr>
      <t>“</t>
    </r>
    <r>
      <rPr>
        <sz val="10"/>
        <color rgb="FF000000"/>
        <rFont val="PingFang SC"/>
        <family val="3"/>
        <charset val="134"/>
      </rPr>
      <t>陆家嘴后花园</t>
    </r>
    <r>
      <rPr>
        <sz val="10"/>
        <color rgb="FF000000"/>
        <rFont val="Helvetica"/>
      </rPr>
      <t>”</t>
    </r>
  </si>
  <si>
    <t>https://www.kaishiba.com/project/detail/id/786CD81D9574D36CE050190AFD015838</t>
  </si>
  <si>
    <t>https://www.kaishiba.com/project/detail/id/77DECBC7A8FFE277E050190AFD012CDB</t>
  </si>
  <si>
    <t>https://www.kaishiba.com/project/detail/id/77F3151EB12AE407E050190AFD013E81</t>
  </si>
  <si>
    <t>https://www.kaishiba.com/project/detail/id/78430011CE931BB8E050190AFD01600C</t>
  </si>
  <si>
    <t>https://www.kaishiba.com/project/detail/id/739A136B443BEB0BE050190AFD012B85</t>
  </si>
  <si>
    <r>
      <t>Darling</t>
    </r>
    <r>
      <rPr>
        <sz val="10"/>
        <color rgb="FF000000"/>
        <rFont val="PingFang SC"/>
        <family val="3"/>
        <charset val="134"/>
      </rPr>
      <t>，香薰是我秘而不宣的另一面</t>
    </r>
  </si>
  <si>
    <t>https://www.kaishiba.com/project/detail/id/783CB69DA276C674E050190AFD012E49</t>
  </si>
  <si>
    <t>https://www.kaishiba.com/project/detail/id/6EABCEE37D1BB527E050190AFD017696</t>
  </si>
  <si>
    <r>
      <t>袁隆平亲题</t>
    </r>
    <r>
      <rPr>
        <sz val="10"/>
        <color rgb="FF000000"/>
        <rFont val="Helvetica"/>
      </rPr>
      <t>“</t>
    </r>
    <r>
      <rPr>
        <sz val="10"/>
        <color rgb="FF000000"/>
        <rFont val="PingFang SC"/>
        <family val="3"/>
        <charset val="134"/>
      </rPr>
      <t>中国黄花菜之乡</t>
    </r>
    <r>
      <rPr>
        <sz val="10"/>
        <color rgb="FF000000"/>
        <rFont val="Helvetica"/>
      </rPr>
      <t>”</t>
    </r>
    <r>
      <rPr>
        <sz val="10"/>
        <color rgb="FF000000"/>
        <rFont val="PingFang SC"/>
        <family val="3"/>
        <charset val="134"/>
      </rPr>
      <t>，这口黄花菜提了满桌的鲜</t>
    </r>
  </si>
  <si>
    <t>https://www.kaishiba.com/project/detail/id/730F0BA2BB836253E050190AFD014E5E</t>
  </si>
  <si>
    <r>
      <t>每天</t>
    </r>
    <r>
      <rPr>
        <sz val="10"/>
        <color rgb="FF000000"/>
        <rFont val="Helvetica"/>
      </rPr>
      <t>8W</t>
    </r>
    <r>
      <rPr>
        <sz val="10"/>
        <color rgb="FF000000"/>
        <rFont val="PingFang SC"/>
        <family val="3"/>
        <charset val="134"/>
      </rPr>
      <t>人排队打卡，迪士尼边让你梦回童年</t>
    </r>
  </si>
  <si>
    <t>https://www.kaishiba.com/project/detail/id/6E55364CBA8B66E6E050190AFD011EAF</t>
  </si>
  <si>
    <r>
      <t>Beauty kei</t>
    </r>
    <r>
      <rPr>
        <sz val="10"/>
        <color rgb="FF000000"/>
        <rFont val="PingFang SC"/>
        <family val="3"/>
        <charset val="134"/>
      </rPr>
      <t>，让漂亮这件事儿回归简单和天然</t>
    </r>
  </si>
  <si>
    <t>昆明市</t>
  </si>
  <si>
    <t>https://www.kaishiba.com/project/detail/id/76E9A5892F6B021FE050190AFD014623</t>
  </si>
  <si>
    <t>https://www.kaishiba.com/project/detail/id/75B66D65110E3675E050190AFD015881</t>
  </si>
  <si>
    <r>
      <t>100%</t>
    </r>
    <r>
      <rPr>
        <sz val="10"/>
        <color rgb="FF000000"/>
        <rFont val="PingFang SC"/>
        <family val="3"/>
        <charset val="134"/>
      </rPr>
      <t>好评率的秘密，藏在松赞林寺旁的小院里</t>
    </r>
  </si>
  <si>
    <t>https://www.kaishiba.com/project/detail/id/6C4C56DBDFAD31DEE050190AFD017267</t>
  </si>
  <si>
    <r>
      <t>打造泛电影娱乐私人空间，梦想空间带你进入观影</t>
    </r>
    <r>
      <rPr>
        <sz val="10"/>
        <color rgb="FF000000"/>
        <rFont val="Helvetica"/>
      </rPr>
      <t>2.0</t>
    </r>
    <r>
      <rPr>
        <sz val="10"/>
        <color rgb="FF000000"/>
        <rFont val="PingFang SC"/>
        <family val="3"/>
        <charset val="134"/>
      </rPr>
      <t>时代</t>
    </r>
  </si>
  <si>
    <t>上海市</t>
  </si>
  <si>
    <t>https://www.kaishiba.com/project/detail/id/70DC97489A38300EE050190AFD014820</t>
  </si>
  <si>
    <r>
      <t>小小特工引入全息智能设备，打造</t>
    </r>
    <r>
      <rPr>
        <sz val="10"/>
        <color rgb="FF000000"/>
        <rFont val="Helvetica"/>
      </rPr>
      <t>1-12</t>
    </r>
    <r>
      <rPr>
        <sz val="10"/>
        <color rgb="FF000000"/>
        <rFont val="PingFang SC"/>
        <family val="3"/>
        <charset val="134"/>
      </rPr>
      <t>岁一站式运动培训体系</t>
    </r>
  </si>
  <si>
    <t>https://www.kaishiba.com/project/detail/id/77DE9DF984034AC0E050190AFD011F4D</t>
  </si>
  <si>
    <r>
      <t>1538</t>
    </r>
    <r>
      <rPr>
        <sz val="10"/>
        <color rgb="FF000000"/>
        <rFont val="PingFang SC"/>
        <family val="3"/>
        <charset val="134"/>
      </rPr>
      <t>软黄金羊绒衣，好莱坞明星都爱穿它</t>
    </r>
  </si>
  <si>
    <t>https://www.kaishiba.com/project/detail/id/76DB0AF0614C25EAE050190AFD0125BC</t>
  </si>
  <si>
    <r>
      <t>TFS</t>
    </r>
    <r>
      <rPr>
        <sz val="10"/>
        <color rgb="FF000000"/>
        <rFont val="PingFang SC"/>
        <family val="3"/>
        <charset val="134"/>
      </rPr>
      <t>开启密室</t>
    </r>
    <r>
      <rPr>
        <sz val="10"/>
        <color rgb="FF000000"/>
        <rFont val="Helvetica"/>
      </rPr>
      <t>3.0</t>
    </r>
    <r>
      <rPr>
        <sz val="10"/>
        <color rgb="FF000000"/>
        <rFont val="PingFang SC"/>
        <family val="3"/>
        <charset val="134"/>
      </rPr>
      <t>娱乐时代，王思聪、谢娜、贾玲纷纷打卡</t>
    </r>
  </si>
  <si>
    <t>https://www.kaishiba.com/project/detail/id/76D27FA3415CFF35E050190AFD0115BA</t>
  </si>
  <si>
    <r>
      <t>在神田川，寻找属于你的美味</t>
    </r>
    <r>
      <rPr>
        <sz val="10"/>
        <color rgb="FF000000"/>
        <rFont val="Helvetica"/>
      </rPr>
      <t>N</t>
    </r>
    <r>
      <rPr>
        <sz val="10"/>
        <color rgb="FF000000"/>
        <rFont val="PingFang SC"/>
        <family val="3"/>
        <charset val="134"/>
      </rPr>
      <t>次方</t>
    </r>
  </si>
  <si>
    <t>https://www.kaishiba.com/project/detail/id/77C6C703A2D26085E050190AFD016B02</t>
  </si>
  <si>
    <t>珠海市</t>
  </si>
  <si>
    <t>https://www.kaishiba.com/project/detail/id/747B7E6E4BE981C8E050190AFD017211</t>
  </si>
  <si>
    <t>桂林市</t>
  </si>
  <si>
    <t>https://www.kaishiba.com/project/detail/id/74B848A032282AB7E050190AFD01669D</t>
  </si>
  <si>
    <r>
      <t>京城甜点排行榜</t>
    </r>
    <r>
      <rPr>
        <sz val="10"/>
        <color rgb="FF000000"/>
        <rFont val="Helvetica"/>
      </rPr>
      <t>top3</t>
    </r>
    <r>
      <rPr>
        <sz val="10"/>
        <color rgb="FF000000"/>
        <rFont val="PingFang SC"/>
        <family val="3"/>
        <charset val="134"/>
      </rPr>
      <t>，置身花店享受高颜值健康甜品</t>
    </r>
  </si>
  <si>
    <t>https://www.kaishiba.com/project/detail/id/73D98B86C78A8BB7E050190AFD013EA5</t>
  </si>
  <si>
    <t>https://www.kaishiba.com/project/detail/id/76C0998F611D6141E050190AFD015E74</t>
  </si>
  <si>
    <t>https://www.kaishiba.com/project/detail/id/7543CAB0E2B6792DE050190AFD0142EE</t>
  </si>
  <si>
    <t>https://www.kaishiba.com/project/detail/id/72FE5B84E193A3BDE050190AFD015F3F</t>
  </si>
  <si>
    <r>
      <t>23</t>
    </r>
    <r>
      <rPr>
        <sz val="10"/>
        <color rgb="FF000000"/>
        <rFont val="PingFang SC"/>
        <family val="3"/>
        <charset val="134"/>
      </rPr>
      <t>年开</t>
    </r>
    <r>
      <rPr>
        <sz val="10"/>
        <color rgb="FF000000"/>
        <rFont val="Helvetica"/>
      </rPr>
      <t>1000+</t>
    </r>
    <r>
      <rPr>
        <sz val="10"/>
        <color rgb="FF000000"/>
        <rFont val="PingFang SC"/>
        <family val="3"/>
        <charset val="134"/>
      </rPr>
      <t>店，一起来创造酒店新传奇</t>
    </r>
  </si>
  <si>
    <t>舟山市</t>
  </si>
  <si>
    <t>https://www.kaishiba.com/project/detail/id/72EA82404E011F34E050190AFD0167A4</t>
  </si>
  <si>
    <t>https://www.kaishiba.com/project/detail/id/7543CAB0E29E792DE050190AFD0142EE</t>
  </si>
  <si>
    <t>南京市</t>
  </si>
  <si>
    <t>https://www.kaishiba.com/project/detail/id/745A3A4B84AB9F3BE050190AFD0174AF</t>
  </si>
  <si>
    <t>https://www.kaishiba.com/project/detail/id/757E8245421B887FE050190AFD014AF4</t>
  </si>
  <si>
    <r>
      <t>你吃过苹果，但不一定比</t>
    </r>
    <r>
      <rPr>
        <sz val="10"/>
        <color rgb="FF000000"/>
        <rFont val="Helvetica"/>
      </rPr>
      <t>“</t>
    </r>
    <r>
      <rPr>
        <sz val="10"/>
        <color rgb="FF000000"/>
        <rFont val="PingFang SC"/>
        <family val="3"/>
        <charset val="134"/>
      </rPr>
      <t>果燃</t>
    </r>
    <r>
      <rPr>
        <sz val="10"/>
        <color rgb="FF000000"/>
        <rFont val="Helvetica"/>
      </rPr>
      <t>35°”</t>
    </r>
    <r>
      <rPr>
        <sz val="10"/>
        <color rgb="FF000000"/>
        <rFont val="PingFang SC"/>
        <family val="3"/>
        <charset val="134"/>
      </rPr>
      <t>更撩舌尖！</t>
    </r>
  </si>
  <si>
    <t>https://www.kaishiba.com/project/detail/id/764BAB0DC647D84CE050190AFD0152C0</t>
  </si>
  <si>
    <t>https://www.kaishiba.com/project/detail/id/74A58551F66D03AEE050190AFD01076F</t>
  </si>
  <si>
    <r>
      <t>《前任攻略</t>
    </r>
    <r>
      <rPr>
        <sz val="10"/>
        <color rgb="FF000000"/>
        <rFont val="Helvetica"/>
      </rPr>
      <t>3</t>
    </r>
    <r>
      <rPr>
        <sz val="10"/>
        <color rgb="FF000000"/>
        <rFont val="PingFang SC"/>
        <family val="3"/>
        <charset val="134"/>
      </rPr>
      <t>》取景地，成都冲浪滑水爱好者聚集地</t>
    </r>
  </si>
  <si>
    <t>https://www.kaishiba.com/project/detail/id/765BB8EBF073913CE050190AFD0138F9</t>
  </si>
  <si>
    <t>https://www.kaishiba.com/project/detail/id/6FA11E45B3EE97C3E050190AFD013CD2</t>
  </si>
  <si>
    <r>
      <t>798</t>
    </r>
    <r>
      <rPr>
        <sz val="10"/>
        <color rgb="FF000000"/>
        <rFont val="PingFang SC"/>
        <family val="3"/>
        <charset val="134"/>
      </rPr>
      <t>机遇空间</t>
    </r>
    <r>
      <rPr>
        <sz val="10"/>
        <color rgb="FF000000"/>
        <rFont val="Helvetica"/>
      </rPr>
      <t>——</t>
    </r>
    <r>
      <rPr>
        <sz val="10"/>
        <color rgb="FF000000"/>
        <rFont val="PingFang SC"/>
        <family val="3"/>
        <charset val="134"/>
      </rPr>
      <t>全新的第三生活空间</t>
    </r>
  </si>
  <si>
    <t>https://www.kaishiba.com/project/detail/id/75819A8F0C2DAF56E050190AFD015953</t>
  </si>
  <si>
    <r>
      <t>大理不止苍山洱海，还有一片叫</t>
    </r>
    <r>
      <rPr>
        <sz val="10"/>
        <color rgb="FF000000"/>
        <rFont val="Helvetica"/>
      </rPr>
      <t>“</t>
    </r>
    <r>
      <rPr>
        <sz val="10"/>
        <color rgb="FF000000"/>
        <rFont val="PingFang SC"/>
        <family val="3"/>
        <charset val="134"/>
      </rPr>
      <t>紫玉萝</t>
    </r>
    <r>
      <rPr>
        <sz val="10"/>
        <color rgb="FF000000"/>
        <rFont val="Helvetica"/>
      </rPr>
      <t>”</t>
    </r>
    <r>
      <rPr>
        <sz val="10"/>
        <color rgb="FF000000"/>
        <rFont val="PingFang SC"/>
        <family val="3"/>
        <charset val="134"/>
      </rPr>
      <t>的萝卜园！</t>
    </r>
  </si>
  <si>
    <t>https://www.kaishiba.com/project/detail/id/70B0978ECE2AC782E050190AFD0101F2</t>
  </si>
  <si>
    <t>https://www.kaishiba.com/project/detail/id/752E3EFA11FFF7BAE050190AFD0157D0</t>
  </si>
  <si>
    <t>https://www.kaishiba.com/project/detail/id/748CD41EE0FA1B3AE050190AFD010DA4</t>
  </si>
  <si>
    <t>https://www.kaishiba.com/project/detail/id/75318C4A54A4F4C0E050190AFD017854</t>
  </si>
  <si>
    <t>https://www.kaishiba.com/project/detail/id/76377A61E6FA096DE050190AFD012350</t>
  </si>
  <si>
    <t>西安市</t>
  </si>
  <si>
    <t>https://www.kaishiba.com/project/detail/id/72719B090B24CB6DE050190AFD014208</t>
  </si>
  <si>
    <r>
      <t>可以带皮吃的涌泉蜜桔，出汁率高达</t>
    </r>
    <r>
      <rPr>
        <sz val="10"/>
        <color rgb="FF000000"/>
        <rFont val="Helvetica"/>
      </rPr>
      <t>95%</t>
    </r>
    <r>
      <rPr>
        <sz val="10"/>
        <color rgb="FF000000"/>
        <rFont val="PingFang SC"/>
        <family val="3"/>
        <charset val="134"/>
      </rPr>
      <t>，每一口都汁水四溢</t>
    </r>
  </si>
  <si>
    <t>https://www.kaishiba.com/project/detail/id/72BF5CF973A8926EE050190AFD0157EE</t>
  </si>
  <si>
    <t>https://www.kaishiba.com/project/detail/id/708B4EB999C739AAE050190AFD016CE2</t>
  </si>
  <si>
    <t>https://www.kaishiba.com/project/detail/id/742D9DCFDE7BB582E050190AFD01023C</t>
  </si>
  <si>
    <r>
      <t>3</t>
    </r>
    <r>
      <rPr>
        <sz val="10"/>
        <color rgb="FF000000"/>
        <rFont val="PingFang SC"/>
        <family val="3"/>
        <charset val="134"/>
      </rPr>
      <t>天热销</t>
    </r>
    <r>
      <rPr>
        <sz val="10"/>
        <color rgb="FF000000"/>
        <rFont val="Helvetica"/>
      </rPr>
      <t>400</t>
    </r>
    <r>
      <rPr>
        <sz val="10"/>
        <color rgb="FF000000"/>
        <rFont val="PingFang SC"/>
        <family val="3"/>
        <charset val="134"/>
      </rPr>
      <t>多万的网红人参蜜，专业投资人带头掀起养生新热潮</t>
    </r>
  </si>
  <si>
    <t>https://www.kaishiba.com/project/detail/id/72576C4F34162E54E050190AFD012097</t>
  </si>
  <si>
    <r>
      <t>当</t>
    </r>
    <r>
      <rPr>
        <sz val="10"/>
        <color rgb="FF000000"/>
        <rFont val="Helvetica"/>
      </rPr>
      <t>“</t>
    </r>
    <r>
      <rPr>
        <sz val="10"/>
        <color rgb="FF000000"/>
        <rFont val="PingFang SC"/>
        <family val="3"/>
        <charset val="134"/>
      </rPr>
      <t>敬老</t>
    </r>
    <r>
      <rPr>
        <sz val="10"/>
        <color rgb="FF000000"/>
        <rFont val="Helvetica"/>
      </rPr>
      <t>”</t>
    </r>
    <r>
      <rPr>
        <sz val="10"/>
        <color rgb="FF000000"/>
        <rFont val="PingFang SC"/>
        <family val="3"/>
        <charset val="134"/>
      </rPr>
      <t>院不再敬老，五年后中国</t>
    </r>
    <r>
      <rPr>
        <sz val="10"/>
        <color rgb="FF000000"/>
        <rFont val="Helvetica"/>
      </rPr>
      <t>2.8</t>
    </r>
    <r>
      <rPr>
        <sz val="10"/>
        <color rgb="FF000000"/>
        <rFont val="PingFang SC"/>
        <family val="3"/>
        <charset val="134"/>
      </rPr>
      <t>亿老人如何享受岁月静好</t>
    </r>
  </si>
  <si>
    <t>https://www.kaishiba.com/project/detail/id/760CED5666718F07E050190AFD0168E8</t>
  </si>
  <si>
    <t>在抖音上比厦门更火的城市，这家民宿拉开窗帘就能看见开元古寺</t>
  </si>
  <si>
    <t>泉州市</t>
  </si>
  <si>
    <t>https://www.kaishiba.com/project/detail/id/75BCBA76E3B67CF0E050190AFD017FAF</t>
  </si>
  <si>
    <t>https://www.kaishiba.com/project/detail/id/7462B5BFBAB86D79E050190AFD017E0A</t>
  </si>
  <si>
    <t>赚钱是最深刻的修行，北大学霸用一碗佛系拌面来治愈都市人的焦虑</t>
  </si>
  <si>
    <t>https://www.kaishiba.com/project/detail/id/75185150D8CB3CEFE050190AFD016006</t>
  </si>
  <si>
    <t>https://www.kaishiba.com/project/detail/id/6FAFFFB9352325A2E050190AFD015C27</t>
  </si>
  <si>
    <r>
      <t>植物手作大神狂撩</t>
    </r>
    <r>
      <rPr>
        <sz val="10"/>
        <color rgb="FF000000"/>
        <rFont val="Helvetica"/>
      </rPr>
      <t>1000</t>
    </r>
    <r>
      <rPr>
        <sz val="10"/>
        <color rgb="FF000000"/>
        <rFont val="PingFang SC"/>
        <family val="3"/>
        <charset val="134"/>
      </rPr>
      <t>万粉丝，邀你一起给城市</t>
    </r>
    <r>
      <rPr>
        <sz val="10"/>
        <color rgb="FF000000"/>
        <rFont val="Helvetica"/>
      </rPr>
      <t>“</t>
    </r>
    <r>
      <rPr>
        <sz val="10"/>
        <color rgb="FF000000"/>
        <rFont val="PingFang SC"/>
        <family val="3"/>
        <charset val="134"/>
      </rPr>
      <t>变装</t>
    </r>
    <r>
      <rPr>
        <sz val="10"/>
        <color rgb="FF000000"/>
        <rFont val="Helvetica"/>
      </rPr>
      <t>”</t>
    </r>
    <r>
      <rPr>
        <sz val="10"/>
        <color rgb="FF000000"/>
        <rFont val="PingFang SC"/>
        <family val="3"/>
        <charset val="134"/>
      </rPr>
      <t>！</t>
    </r>
  </si>
  <si>
    <t>漳州市</t>
  </si>
  <si>
    <t>https://www.kaishiba.com/project/detail/id/742678D86561AF5FE050190AFD01391D</t>
  </si>
  <si>
    <r>
      <t>20</t>
    </r>
    <r>
      <rPr>
        <sz val="10"/>
        <color rgb="FF000000"/>
        <rFont val="PingFang SC"/>
        <family val="3"/>
        <charset val="134"/>
      </rPr>
      <t>多个复合菌群发酵的酵素，负责你的</t>
    </r>
    <r>
      <rPr>
        <sz val="10"/>
        <color rgb="FF000000"/>
        <rFont val="Helvetica"/>
      </rPr>
      <t>“</t>
    </r>
    <r>
      <rPr>
        <sz val="10"/>
        <color rgb="FF000000"/>
        <rFont val="PingFang SC"/>
        <family val="3"/>
        <charset val="134"/>
      </rPr>
      <t>内在</t>
    </r>
    <r>
      <rPr>
        <sz val="10"/>
        <color rgb="FF000000"/>
        <rFont val="Helvetica"/>
      </rPr>
      <t>”</t>
    </r>
    <r>
      <rPr>
        <sz val="10"/>
        <color rgb="FF000000"/>
        <rFont val="PingFang SC"/>
        <family val="3"/>
        <charset val="134"/>
      </rPr>
      <t>美</t>
    </r>
  </si>
  <si>
    <t>https://www.kaishiba.com/project/detail/id/72D0C984F177848FE050190AFD0164EF</t>
  </si>
  <si>
    <r>
      <t>FUSION</t>
    </r>
    <r>
      <rPr>
        <sz val="10"/>
        <color rgb="FF000000"/>
        <rFont val="PingFang SC"/>
        <family val="3"/>
        <charset val="134"/>
      </rPr>
      <t>，世界百大</t>
    </r>
    <r>
      <rPr>
        <sz val="10"/>
        <color rgb="FF000000"/>
        <rFont val="Helvetica"/>
      </rPr>
      <t>DJ</t>
    </r>
    <r>
      <rPr>
        <sz val="10"/>
        <color rgb="FF000000"/>
        <rFont val="PingFang SC"/>
        <family val="3"/>
        <charset val="134"/>
      </rPr>
      <t>聚集地，魔都夜生活老炮们的精神圣地</t>
    </r>
  </si>
  <si>
    <t>https://www.kaishiba.com/project/detail/id/7481729FD7D8C06FE050190AFD01029D</t>
  </si>
  <si>
    <t>https://www.kaishiba.com/project/detail/id/73900719231D2280E050190AFD01672C</t>
  </si>
  <si>
    <t>https://www.kaishiba.com/project/detail/id/7310C0CAD0055597E050190AFD011A6F</t>
  </si>
  <si>
    <t>https://www.kaishiba.com/project/detail/id/747FA4B860E1FED1E050190AFD0130F8</t>
  </si>
  <si>
    <r>
      <t>辐射</t>
    </r>
    <r>
      <rPr>
        <sz val="10"/>
        <color rgb="FF000000"/>
        <rFont val="Helvetica"/>
      </rPr>
      <t>30</t>
    </r>
    <r>
      <rPr>
        <sz val="10"/>
        <color rgb="FF000000"/>
        <rFont val="PingFang SC"/>
        <family val="3"/>
        <charset val="134"/>
      </rPr>
      <t>万活跃家庭，真正懂亲子空间的海饼干又来了！</t>
    </r>
  </si>
  <si>
    <t>https://www.kaishiba.com/project/detail/id/74A4A6568E75636BE050190AFD015DFC</t>
  </si>
  <si>
    <r>
      <t>来自泰国东部的全能椰子油，</t>
    </r>
    <r>
      <rPr>
        <sz val="10"/>
        <color rgb="FF000000"/>
        <rFont val="Helvetica"/>
      </rPr>
      <t xml:space="preserve"> </t>
    </r>
    <r>
      <rPr>
        <sz val="10"/>
        <color rgb="FF000000"/>
        <rFont val="PingFang SC"/>
        <family val="3"/>
        <charset val="134"/>
      </rPr>
      <t>麦迪尔的下一个爆款产品</t>
    </r>
  </si>
  <si>
    <t>https://www.kaishiba.com/project/detail/id/747A45AF49F35328E050190AFD01394D</t>
  </si>
  <si>
    <t>https://www.kaishiba.com/project/detail/id/751A212BC05A57DEE050190AFD013346</t>
  </si>
  <si>
    <r>
      <t>Chotto</t>
    </r>
    <r>
      <rPr>
        <sz val="10"/>
        <color rgb="FF000000"/>
        <rFont val="PingFang SC"/>
        <family val="3"/>
        <charset val="134"/>
      </rPr>
      <t>，藏在深圳的美食花园</t>
    </r>
  </si>
  <si>
    <t>https://www.kaishiba.com/project/detail/id/746361C22D248E86E050190AFD011D6E</t>
  </si>
  <si>
    <t>https://www.kaishiba.com/project/detail/id/7024A4E19BCF1A88E050190AFD015AFB</t>
  </si>
  <si>
    <t>金华市</t>
  </si>
  <si>
    <t>https://www.kaishiba.com/project/detail/id/750808FD60A4EB74E050190AFD0172A7</t>
  </si>
  <si>
    <t>https://www.kaishiba.com/project/detail/id/6F973814623EDC11E050190AFD0179A7</t>
  </si>
  <si>
    <r>
      <t>BrewBear</t>
    </r>
    <r>
      <rPr>
        <sz val="10"/>
        <color rgb="FF000000"/>
        <rFont val="PingFang SC"/>
        <family val="3"/>
        <charset val="134"/>
      </rPr>
      <t>智能精酿吧，打造开店新概念！</t>
    </r>
  </si>
  <si>
    <t>https://www.kaishiba.com/project/detail/id/70C669D74CE72E03E050190AFD015CB4</t>
  </si>
  <si>
    <t>南昌市</t>
  </si>
  <si>
    <t>https://www.kaishiba.com/project/detail/id/6D6DB24E9924599CE050190AFD012361</t>
  </si>
  <si>
    <r>
      <t>3</t>
    </r>
    <r>
      <rPr>
        <sz val="10"/>
        <color rgb="FF000000"/>
        <rFont val="PingFang SC"/>
        <family val="3"/>
        <charset val="134"/>
      </rPr>
      <t>年开出</t>
    </r>
    <r>
      <rPr>
        <sz val="10"/>
        <color rgb="FF000000"/>
        <rFont val="Helvetica"/>
      </rPr>
      <t>13</t>
    </r>
    <r>
      <rPr>
        <sz val="10"/>
        <color rgb="FF000000"/>
        <rFont val="PingFang SC"/>
        <family val="3"/>
        <charset val="134"/>
      </rPr>
      <t>家酒店，维也纳</t>
    </r>
    <r>
      <rPr>
        <sz val="10"/>
        <color rgb="FF000000"/>
        <rFont val="Helvetica"/>
      </rPr>
      <t>“</t>
    </r>
    <r>
      <rPr>
        <sz val="10"/>
        <color rgb="FF000000"/>
        <rFont val="PingFang SC"/>
        <family val="3"/>
        <charset val="134"/>
      </rPr>
      <t>一哥</t>
    </r>
    <r>
      <rPr>
        <sz val="10"/>
        <color rgb="FF000000"/>
        <rFont val="Helvetica"/>
      </rPr>
      <t>”</t>
    </r>
    <r>
      <rPr>
        <sz val="10"/>
        <color rgb="FF000000"/>
        <rFont val="PingFang SC"/>
        <family val="3"/>
        <charset val="134"/>
      </rPr>
      <t>带你席卷侨乡</t>
    </r>
  </si>
  <si>
    <t>南宁市</t>
  </si>
  <si>
    <t>https://www.kaishiba.com/project/detail/id/738EB0D1141480E1E050190AFD0129ED</t>
  </si>
  <si>
    <r>
      <t>在鄂西秘境，隐于山水，</t>
    </r>
    <r>
      <rPr>
        <sz val="10"/>
        <color rgb="FF000000"/>
        <rFont val="Helvetica"/>
      </rPr>
      <t>6</t>
    </r>
    <r>
      <rPr>
        <sz val="10"/>
        <color rgb="FF000000"/>
        <rFont val="PingFang SC"/>
        <family val="3"/>
        <charset val="134"/>
      </rPr>
      <t>个知己，就是一整个茶书江湖</t>
    </r>
  </si>
  <si>
    <t>https://www.kaishiba.com/project/detail/id/73FF088D4534D8DAE050190AFD014602</t>
  </si>
  <si>
    <t>延安市</t>
  </si>
  <si>
    <t>https://www.kaishiba.com/project/detail/id/74A0AE81E427FA7FE050190AFD0127DC</t>
  </si>
  <si>
    <r>
      <t>这栋</t>
    </r>
    <r>
      <rPr>
        <sz val="10"/>
        <color rgb="FF000000"/>
        <rFont val="Helvetica"/>
      </rPr>
      <t>3400</t>
    </r>
    <r>
      <rPr>
        <sz val="10"/>
        <color rgb="FF000000"/>
        <rFont val="PingFang SC"/>
        <family val="3"/>
        <charset val="134"/>
      </rPr>
      <t>平的海边大别墅，提供三亚度假的</t>
    </r>
    <r>
      <rPr>
        <sz val="10"/>
        <color rgb="FF000000"/>
        <rFont val="Helvetica"/>
      </rPr>
      <t>100</t>
    </r>
    <r>
      <rPr>
        <sz val="10"/>
        <color rgb="FF000000"/>
        <rFont val="PingFang SC"/>
        <family val="3"/>
        <charset val="134"/>
      </rPr>
      <t>种生活</t>
    </r>
  </si>
  <si>
    <t>https://www.kaishiba.com/project/detail/id/6C76C048656D21DAE050190AFD017558</t>
  </si>
  <si>
    <t>https://www.kaishiba.com/project/detail/id/71CC4DF57E5453ABE050190AFD0113E4</t>
  </si>
  <si>
    <t>https://www.kaishiba.com/project/detail/id/733B7AD347065850E050190AFD010F7F</t>
  </si>
  <si>
    <r>
      <t>1</t>
    </r>
    <r>
      <rPr>
        <sz val="10"/>
        <color rgb="FF000000"/>
        <rFont val="PingFang SC"/>
        <family val="3"/>
        <charset val="134"/>
      </rPr>
      <t>亿会员加持的桔子酒店，遇上北上海最大商业综合体</t>
    </r>
  </si>
  <si>
    <t>https://www.kaishiba.com/project/detail/id/71C3DDB9A9FFF3ADE050190AFD0115EC</t>
  </si>
  <si>
    <t>https://www.kaishiba.com/project/detail/id/73640A89CB34E64BE050190AFD0128AB</t>
  </si>
  <si>
    <t>https://www.kaishiba.com/project/detail/id/742AD633103CC40DE050190AFD010523</t>
  </si>
  <si>
    <t>通化市</t>
  </si>
  <si>
    <t>https://www.kaishiba.com/project/detail/id/734C75E7A03AADA2E050190AFD0106B0</t>
  </si>
  <si>
    <t>宁德市</t>
  </si>
  <si>
    <t>https://www.kaishiba.com/project/detail/id/71A3F6B7F7855057E050190AFD0174D7</t>
  </si>
  <si>
    <t>长沙市</t>
  </si>
  <si>
    <t>https://www.kaishiba.com/project/detail/id/6CA49BA71B287330E050190AFD010C91</t>
  </si>
  <si>
    <r>
      <t>在</t>
    </r>
    <r>
      <rPr>
        <sz val="10"/>
        <color rgb="FF000000"/>
        <rFont val="Helvetica"/>
      </rPr>
      <t>“</t>
    </r>
    <r>
      <rPr>
        <sz val="10"/>
        <color rgb="FF000000"/>
        <rFont val="PingFang SC"/>
        <family val="3"/>
        <charset val="134"/>
      </rPr>
      <t>绿色仙境</t>
    </r>
    <r>
      <rPr>
        <sz val="10"/>
        <color rgb="FF000000"/>
        <rFont val="Helvetica"/>
      </rPr>
      <t>”</t>
    </r>
    <r>
      <rPr>
        <sz val="10"/>
        <color rgb="FF000000"/>
        <rFont val="PingFang SC"/>
        <family val="3"/>
        <charset val="134"/>
      </rPr>
      <t>李八姑后代带领千户茶农造就</t>
    </r>
    <r>
      <rPr>
        <sz val="10"/>
        <color rgb="FF000000"/>
        <rFont val="Helvetica"/>
      </rPr>
      <t>6000</t>
    </r>
    <r>
      <rPr>
        <sz val="10"/>
        <color rgb="FF000000"/>
        <rFont val="PingFang SC"/>
        <family val="3"/>
        <charset val="134"/>
      </rPr>
      <t>亩茶园！</t>
    </r>
  </si>
  <si>
    <t>https://www.kaishiba.com/project/detail/id/74163AC2CCA2A9C9E050190AFD01578E</t>
  </si>
  <si>
    <t>https://www.kaishiba.com/project/detail/id/70145D0418D5F8B6E050190AFD0177ED</t>
  </si>
  <si>
    <t>https://www.kaishiba.com/project/detail/id/735F36839EF19095E050190AFD015164</t>
  </si>
  <si>
    <r>
      <t>吃一口让你大喊</t>
    </r>
    <r>
      <rPr>
        <sz val="10"/>
        <color rgb="FF000000"/>
        <rFont val="Helvetica"/>
      </rPr>
      <t>“Amazing”</t>
    </r>
    <r>
      <rPr>
        <sz val="10"/>
        <color rgb="FF000000"/>
        <rFont val="PingFang SC"/>
        <family val="3"/>
        <charset val="134"/>
      </rPr>
      <t>的正泰，又双叒来了！</t>
    </r>
  </si>
  <si>
    <t>https://www.kaishiba.com/project/detail/id/7387CE0F98764854E050190AFD0172F2</t>
  </si>
  <si>
    <t>https://www.kaishiba.com/project/detail/id/70B672A6C87C3C84E050190AFD010C8C</t>
  </si>
  <si>
    <t>https://www.kaishiba.com/project/detail/id/72E59F7D9500F6BBE050190AFD010B26</t>
  </si>
  <si>
    <r>
      <t>撩你，有这一腿就够了，</t>
    </r>
    <r>
      <rPr>
        <sz val="10"/>
        <color rgb="FF000000"/>
        <rFont val="Helvetica"/>
      </rPr>
      <t>Sea Spa</t>
    </r>
    <r>
      <rPr>
        <sz val="10"/>
        <color rgb="FF000000"/>
        <rFont val="PingFang SC"/>
        <family val="3"/>
        <charset val="134"/>
      </rPr>
      <t>美腿馆再次来袭！</t>
    </r>
  </si>
  <si>
    <t>https://www.kaishiba.com/project/detail/id/71F3427C56BC1898E050190AFD01761F</t>
  </si>
  <si>
    <r>
      <t>十月里，给金秋一场甜甜的</t>
    </r>
    <r>
      <rPr>
        <sz val="10"/>
        <color rgb="FF000000"/>
        <rFont val="Helvetica"/>
      </rPr>
      <t>“</t>
    </r>
    <r>
      <rPr>
        <sz val="10"/>
        <color rgb="FF000000"/>
        <rFont val="PingFang SC"/>
        <family val="3"/>
        <charset val="134"/>
      </rPr>
      <t>蟹</t>
    </r>
    <r>
      <rPr>
        <sz val="10"/>
        <color rgb="FF000000"/>
        <rFont val="Helvetica"/>
      </rPr>
      <t>”</t>
    </r>
    <r>
      <rPr>
        <sz val="10"/>
        <color rgb="FF000000"/>
        <rFont val="PingFang SC"/>
        <family val="3"/>
        <charset val="134"/>
      </rPr>
      <t>逅</t>
    </r>
  </si>
  <si>
    <t>https://www.kaishiba.com/project/detail/id/72F9907BBF059B10E050190AFD010A69</t>
  </si>
  <si>
    <t>龙岩市</t>
  </si>
  <si>
    <t>https://www.kaishiba.com/project/detail/id/70DCE9884142AA04E050190AFD0156B5</t>
  </si>
  <si>
    <r>
      <t>挑战第</t>
    </r>
    <r>
      <rPr>
        <sz val="10"/>
        <color rgb="FF000000"/>
        <rFont val="Helvetica"/>
      </rPr>
      <t>14</t>
    </r>
    <r>
      <rPr>
        <sz val="10"/>
        <color rgb="FF000000"/>
        <rFont val="PingFang SC"/>
        <family val="3"/>
        <charset val="134"/>
      </rPr>
      <t>座</t>
    </r>
    <r>
      <rPr>
        <sz val="10"/>
        <color rgb="FF000000"/>
        <rFont val="Helvetica"/>
      </rPr>
      <t>8000</t>
    </r>
    <r>
      <rPr>
        <sz val="10"/>
        <color rgb="FF000000"/>
        <rFont val="PingFang SC"/>
        <family val="3"/>
        <charset val="134"/>
      </rPr>
      <t>米高峰，致敬平凡生活的英雄主义</t>
    </r>
  </si>
  <si>
    <t>日喀则市</t>
  </si>
  <si>
    <t>https://www.kaishiba.com/project/detail/id/725B6B87C61C26D7E050190AFD015891</t>
  </si>
  <si>
    <r>
      <t>「珠宝</t>
    </r>
    <r>
      <rPr>
        <sz val="10"/>
        <color rgb="FF000000"/>
        <rFont val="Helvetica"/>
      </rPr>
      <t>+</t>
    </r>
    <r>
      <rPr>
        <sz val="10"/>
        <color rgb="FF000000"/>
        <rFont val="PingFang SC"/>
        <family val="3"/>
        <charset val="134"/>
      </rPr>
      <t>咖啡」，轻奢主义者的生活空间</t>
    </r>
  </si>
  <si>
    <t>https://www.kaishiba.com/project/detail/id/72B31209D545A9F3E050190AFD0130D3</t>
  </si>
  <si>
    <t>https://www.kaishiba.com/project/detail/id/73600071F3D81230E050190AFD017434</t>
  </si>
  <si>
    <t>https://www.kaishiba.com/project/detail/id/726B69C8399D25A4E050190AFD012442</t>
  </si>
  <si>
    <t>福州市</t>
  </si>
  <si>
    <t>https://www.kaishiba.com/project/detail/id/708C74B4CC8B6916E050190AFD012246</t>
  </si>
  <si>
    <r>
      <t>入住率</t>
    </r>
    <r>
      <rPr>
        <sz val="10"/>
        <color rgb="FF000000"/>
        <rFont val="Helvetica"/>
      </rPr>
      <t>101</t>
    </r>
    <r>
      <rPr>
        <sz val="10"/>
        <color rgb="FF000000"/>
        <rFont val="PingFang SC"/>
        <family val="3"/>
        <charset val="134"/>
      </rPr>
      <t>，第五代酒店来袭，酒店「地王」捕手下一个爆款是？</t>
    </r>
  </si>
  <si>
    <t>https://www.kaishiba.com/project/detail/id/7168C8B69EE5EEEAE050190AFD010E99</t>
  </si>
  <si>
    <r>
      <t>疯辣，首创爆款</t>
    </r>
    <r>
      <rPr>
        <sz val="10"/>
        <color rgb="FF000000"/>
        <rFont val="Helvetica"/>
      </rPr>
      <t>“</t>
    </r>
    <r>
      <rPr>
        <sz val="10"/>
        <color rgb="FF000000"/>
        <rFont val="PingFang SC"/>
        <family val="3"/>
        <charset val="134"/>
      </rPr>
      <t>小熊锅底</t>
    </r>
    <r>
      <rPr>
        <sz val="10"/>
        <color rgb="FF000000"/>
        <rFont val="Helvetica"/>
      </rPr>
      <t>”</t>
    </r>
    <r>
      <rPr>
        <sz val="10"/>
        <color rgb="FF000000"/>
        <rFont val="PingFang SC"/>
        <family val="3"/>
        <charset val="134"/>
      </rPr>
      <t>，更是</t>
    </r>
    <r>
      <rPr>
        <sz val="10"/>
        <color rgb="FF000000"/>
        <rFont val="Helvetica"/>
      </rPr>
      <t>100</t>
    </r>
    <r>
      <rPr>
        <sz val="10"/>
        <color rgb="FF000000"/>
        <rFont val="PingFang SC"/>
        <family val="3"/>
        <charset val="134"/>
      </rPr>
      <t>万</t>
    </r>
    <r>
      <rPr>
        <sz val="10"/>
        <color rgb="FF000000"/>
        <rFont val="Helvetica"/>
      </rPr>
      <t>+</t>
    </r>
    <r>
      <rPr>
        <sz val="10"/>
        <color rgb="FF000000"/>
        <rFont val="PingFang SC"/>
        <family val="3"/>
        <charset val="134"/>
      </rPr>
      <t>火锅爱好者的聚集地</t>
    </r>
  </si>
  <si>
    <t>https://www.kaishiba.com/project/detail/id/71A8A2AF833BE28FE050190AFD0147EA</t>
  </si>
  <si>
    <r>
      <t>全国第一家蛋雕主题客栈，在准</t>
    </r>
    <r>
      <rPr>
        <sz val="10"/>
        <color rgb="FF000000"/>
        <rFont val="Helvetica"/>
      </rPr>
      <t>5A</t>
    </r>
    <r>
      <rPr>
        <sz val="10"/>
        <color rgb="FF000000"/>
        <rFont val="PingFang SC"/>
        <family val="3"/>
        <charset val="134"/>
      </rPr>
      <t>景区铜官窑古镇内，等你来翻牌</t>
    </r>
  </si>
  <si>
    <t>https://www.kaishiba.com/project/detail/id/7141313E6792D4C2E050190AFD010F7D</t>
  </si>
  <si>
    <r>
      <t>承包年游客收益</t>
    </r>
    <r>
      <rPr>
        <sz val="10"/>
        <color rgb="FF000000"/>
        <rFont val="Helvetica"/>
      </rPr>
      <t>13</t>
    </r>
    <r>
      <rPr>
        <sz val="10"/>
        <color rgb="FF000000"/>
        <rFont val="PingFang SC"/>
        <family val="3"/>
        <charset val="134"/>
      </rPr>
      <t>亿</t>
    </r>
    <r>
      <rPr>
        <sz val="10"/>
        <color rgb="FF000000"/>
        <rFont val="Helvetica"/>
      </rPr>
      <t>+</t>
    </r>
    <r>
      <rPr>
        <sz val="10"/>
        <color rgb="FF000000"/>
        <rFont val="PingFang SC"/>
        <family val="3"/>
        <charset val="134"/>
      </rPr>
      <t>的山头？「宿树」要领跑整个川北民宿</t>
    </r>
  </si>
  <si>
    <t>广元市</t>
  </si>
  <si>
    <t>https://www.kaishiba.com/project/detail/id/6FB199A90EB002B6E050190AFD012885</t>
  </si>
  <si>
    <t>https://www.kaishiba.com/project/detail/id/7039A2F23CC84E05E050190AFD011033</t>
  </si>
  <si>
    <r>
      <t>后海的老北京四合院</t>
    </r>
    <r>
      <rPr>
        <sz val="10"/>
        <color rgb="FF000000"/>
        <rFont val="Helvetica"/>
      </rPr>
      <t>+</t>
    </r>
    <r>
      <rPr>
        <sz val="10"/>
        <color rgb="FF000000"/>
        <rFont val="PingFang SC"/>
        <family val="3"/>
        <charset val="134"/>
      </rPr>
      <t>高端黑科技酒店，试营业入住率</t>
    </r>
    <r>
      <rPr>
        <sz val="10"/>
        <color rgb="FF000000"/>
        <rFont val="Helvetica"/>
      </rPr>
      <t>93%</t>
    </r>
    <r>
      <rPr>
        <sz val="10"/>
        <color rgb="FF000000"/>
        <rFont val="PingFang SC"/>
        <family val="3"/>
        <charset val="134"/>
      </rPr>
      <t>？</t>
    </r>
  </si>
  <si>
    <t>https://www.kaishiba.com/project/detail/id/70C5148CB62843ECE050190AFD011C95</t>
  </si>
  <si>
    <t>https://www.kaishiba.com/project/detail/id/72BF6CD227956157E050190AFD015B20</t>
  </si>
  <si>
    <t>https://www.kaishiba.com/project/detail/id/71D072C568F0B18DE050190AFD014FB9</t>
  </si>
  <si>
    <r>
      <t>1</t>
    </r>
    <r>
      <rPr>
        <sz val="10"/>
        <color rgb="FF000000"/>
        <rFont val="PingFang SC"/>
        <family val="3"/>
        <charset val="134"/>
      </rPr>
      <t>年卖</t>
    </r>
    <r>
      <rPr>
        <sz val="10"/>
        <color rgb="FF000000"/>
        <rFont val="Helvetica"/>
      </rPr>
      <t>1.5</t>
    </r>
    <r>
      <rPr>
        <sz val="10"/>
        <color rgb="FF000000"/>
        <rFont val="PingFang SC"/>
        <family val="3"/>
        <charset val="134"/>
      </rPr>
      <t>亿的优质床品，正在掀起</t>
    </r>
    <r>
      <rPr>
        <sz val="10"/>
        <color rgb="FF000000"/>
        <rFont val="Helvetica"/>
      </rPr>
      <t>“</t>
    </r>
    <r>
      <rPr>
        <sz val="10"/>
        <color rgb="FF000000"/>
        <rFont val="PingFang SC"/>
        <family val="3"/>
        <charset val="134"/>
      </rPr>
      <t>裸睡风暴</t>
    </r>
    <r>
      <rPr>
        <sz val="10"/>
        <color rgb="FF000000"/>
        <rFont val="Helvetica"/>
      </rPr>
      <t>”</t>
    </r>
  </si>
  <si>
    <t>https://www.kaishiba.com/project/detail/id/6E5F2E61DA13F734E050190AFD0163F0</t>
  </si>
  <si>
    <r>
      <t>这个可以触摸天堂的地方，藏着接待率</t>
    </r>
    <r>
      <rPr>
        <sz val="10"/>
        <color rgb="FF000000"/>
        <rFont val="Helvetica"/>
      </rPr>
      <t>90%</t>
    </r>
    <r>
      <rPr>
        <sz val="10"/>
        <color rgb="FF000000"/>
        <rFont val="PingFang SC"/>
        <family val="3"/>
        <charset val="134"/>
      </rPr>
      <t>的秘密</t>
    </r>
  </si>
  <si>
    <t>https://www.kaishiba.com/project/detail/id/6E6F527B66E4A6C5E050190AFD013E21</t>
  </si>
  <si>
    <r>
      <t>27</t>
    </r>
    <r>
      <rPr>
        <sz val="10"/>
        <color rgb="FF000000"/>
        <rFont val="PingFang SC"/>
        <family val="3"/>
        <charset val="134"/>
      </rPr>
      <t>年餐饮老炮打造的火锅王国，用特色龙虾锅征服你</t>
    </r>
  </si>
  <si>
    <t>https://www.kaishiba.com/project/detail/id/71E3194501450A4CE050190AFD011E88</t>
  </si>
  <si>
    <t>https://www.kaishiba.com/project/detail/id/728494433901B904E050190AFD011350</t>
  </si>
  <si>
    <r>
      <t>用</t>
    </r>
    <r>
      <rPr>
        <sz val="10"/>
        <color rgb="FF000000"/>
        <rFont val="Helvetica"/>
      </rPr>
      <t>24</t>
    </r>
    <r>
      <rPr>
        <sz val="10"/>
        <color rgb="FF000000"/>
        <rFont val="PingFang SC"/>
        <family val="3"/>
        <charset val="134"/>
      </rPr>
      <t>个塑料瓶做的包包这么潮？连可口可乐壹基金都来了！</t>
    </r>
  </si>
  <si>
    <t>https://www.kaishiba.com/project/detail/id/71B87BDDDF36DDD5E050190AFD01159C</t>
  </si>
  <si>
    <r>
      <t>他土法养蟹</t>
    </r>
    <r>
      <rPr>
        <sz val="10"/>
        <color rgb="FF000000"/>
        <rFont val="Helvetica"/>
      </rPr>
      <t>34</t>
    </r>
    <r>
      <rPr>
        <sz val="10"/>
        <color rgb="FF000000"/>
        <rFont val="PingFang SC"/>
        <family val="3"/>
        <charset val="134"/>
      </rPr>
      <t>年，送到你餐桌上的大闸蟹，只只膏满肉肥</t>
    </r>
  </si>
  <si>
    <t>https://www.kaishiba.com/project/detail/id/708F6FB60E5BDE3EE050190AFD012A80</t>
  </si>
  <si>
    <t>除了西子湖畔，西湖区居然还藏着城市最近的农耕生活</t>
  </si>
  <si>
    <t>https://www.kaishiba.com/project/detail/id/6F97CA402B597333E050190AFD011648</t>
  </si>
  <si>
    <t>https://www.kaishiba.com/project/detail/id/711610A685518C5BE050190AFD01616E</t>
  </si>
  <si>
    <t>https://www.kaishiba.com/project/detail/id/6FB2A7D5FF8E3DD2E050190AFD01566D</t>
  </si>
  <si>
    <t>拉萨市</t>
  </si>
  <si>
    <t>https://www.kaishiba.com/project/detail/id/6C9F2FB229517434E050190AFD01168D</t>
  </si>
  <si>
    <r>
      <t>3</t>
    </r>
    <r>
      <rPr>
        <sz val="10"/>
        <color rgb="FF000000"/>
        <rFont val="PingFang SC"/>
        <family val="3"/>
        <charset val="134"/>
      </rPr>
      <t>年</t>
    </r>
    <r>
      <rPr>
        <sz val="10"/>
        <color rgb="FF000000"/>
        <rFont val="Helvetica"/>
      </rPr>
      <t>300+</t>
    </r>
    <r>
      <rPr>
        <sz val="10"/>
        <color rgb="FF000000"/>
        <rFont val="PingFang SC"/>
        <family val="3"/>
        <charset val="134"/>
      </rPr>
      <t>门店，单日营业额突破</t>
    </r>
    <r>
      <rPr>
        <sz val="10"/>
        <color rgb="FF000000"/>
        <rFont val="Helvetica"/>
      </rPr>
      <t>7</t>
    </r>
    <r>
      <rPr>
        <sz val="10"/>
        <color rgb="FF000000"/>
        <rFont val="PingFang SC"/>
        <family val="3"/>
        <charset val="134"/>
      </rPr>
      <t>万，九田家烧肉魔都新选择</t>
    </r>
  </si>
  <si>
    <t>https://www.kaishiba.com/project/detail/id/7141F9B75F7A03E8E050190AFD0133AF</t>
  </si>
  <si>
    <t>https://www.kaishiba.com/project/detail/id/6F20E48FBF3F6297E050190AFD011C38</t>
  </si>
  <si>
    <r>
      <t>270°</t>
    </r>
    <r>
      <rPr>
        <sz val="10"/>
        <color rgb="FF000000"/>
        <rFont val="PingFang SC"/>
        <family val="3"/>
        <charset val="134"/>
      </rPr>
      <t>的稻田、山水一色的湖泊、睡进理想生活的床，在青丘</t>
    </r>
  </si>
  <si>
    <t>https://www.kaishiba.com/project/detail/id/71DCEA4911D2A759E050190AFD010411</t>
  </si>
  <si>
    <t>https://www.kaishiba.com/project/detail/id/70B5009B72E3DFCEE050190AFD014A90</t>
  </si>
  <si>
    <r>
      <t>半岛摄影</t>
    </r>
    <r>
      <rPr>
        <sz val="10"/>
        <color rgb="FF000000"/>
        <rFont val="Helvetica"/>
      </rPr>
      <t>14</t>
    </r>
    <r>
      <rPr>
        <sz val="10"/>
        <color rgb="FF000000"/>
        <rFont val="PingFang SC"/>
        <family val="3"/>
        <charset val="134"/>
      </rPr>
      <t>年，撰写行业白皮书，记录</t>
    </r>
    <r>
      <rPr>
        <sz val="10"/>
        <color rgb="FF000000"/>
        <rFont val="Helvetica"/>
      </rPr>
      <t>120</t>
    </r>
    <r>
      <rPr>
        <sz val="10"/>
        <color rgb="FF000000"/>
        <rFont val="PingFang SC"/>
        <family val="3"/>
        <charset val="134"/>
      </rPr>
      <t>万家庭孕童美妙瞬间</t>
    </r>
  </si>
  <si>
    <t>https://www.kaishiba.com/project/detail/id/6CB4F11C48A658E6E050190AFD016EAC</t>
  </si>
  <si>
    <r>
      <t>4</t>
    </r>
    <r>
      <rPr>
        <sz val="10"/>
        <color rgb="FF000000"/>
        <rFont val="PingFang SC"/>
        <family val="3"/>
        <charset val="134"/>
      </rPr>
      <t>亿人流量的太古里，他用奢华的公寓给你精致生活</t>
    </r>
  </si>
  <si>
    <t>https://www.kaishiba.com/project/detail/id/70A3D73F31792D85E050190AFD014579</t>
  </si>
  <si>
    <t>北海市</t>
  </si>
  <si>
    <t>https://www.kaishiba.com/project/detail/id/70118B147FE7CCD0E050190AFD01796D</t>
  </si>
  <si>
    <t>https://www.kaishiba.com/project/detail/id/7166A2F6C06EDA5EE050190AFD012D4C</t>
  </si>
  <si>
    <r>
      <t>在耍都的宇宙中心春熙路上，他装下了一个</t>
    </r>
    <r>
      <rPr>
        <sz val="10"/>
        <color rgb="FF000000"/>
        <rFont val="Helvetica"/>
      </rPr>
      <t>“</t>
    </r>
    <r>
      <rPr>
        <sz val="10"/>
        <color rgb="FF000000"/>
        <rFont val="PingFang SC"/>
        <family val="3"/>
        <charset val="134"/>
      </rPr>
      <t>千面</t>
    </r>
    <r>
      <rPr>
        <sz val="10"/>
        <color rgb="FF000000"/>
        <rFont val="Helvetica"/>
      </rPr>
      <t>”</t>
    </r>
    <r>
      <rPr>
        <sz val="10"/>
        <color rgb="FF000000"/>
        <rFont val="PingFang SC"/>
        <family val="3"/>
        <charset val="134"/>
      </rPr>
      <t>成都</t>
    </r>
  </si>
  <si>
    <t>https://www.kaishiba.com/project/detail/id/71A434B79F80C974E050190AFD017F8A</t>
  </si>
  <si>
    <t>https://www.kaishiba.com/project/detail/id/716B5290B3CDB76FE050190AFD0103A4</t>
  </si>
  <si>
    <t>丽水市</t>
  </si>
  <si>
    <t>https://www.kaishiba.com/project/detail/id/6D02DC50053691BCE050190AFD013DD1</t>
  </si>
  <si>
    <r>
      <t>铂涛</t>
    </r>
    <r>
      <rPr>
        <sz val="10"/>
        <color rgb="FF000000"/>
        <rFont val="Helvetica"/>
      </rPr>
      <t>IU</t>
    </r>
    <r>
      <rPr>
        <sz val="10"/>
        <color rgb="FF000000"/>
        <rFont val="PingFang SC"/>
        <family val="3"/>
        <charset val="134"/>
      </rPr>
      <t>，入驻帝都老街里的年轻酒店品牌，住过的人都说值</t>
    </r>
  </si>
  <si>
    <t>https://www.kaishiba.com/project/detail/id/6E2294F705E66CADE050190AFD01372E</t>
  </si>
  <si>
    <t>https://www.kaishiba.com/project/detail/id/706397A99CA79FE6E050190AFD01756D</t>
  </si>
  <si>
    <r>
      <t>3</t>
    </r>
    <r>
      <rPr>
        <sz val="10"/>
        <color rgb="FF000000"/>
        <rFont val="PingFang SC"/>
        <family val="3"/>
        <charset val="134"/>
      </rPr>
      <t>年</t>
    </r>
    <r>
      <rPr>
        <sz val="10"/>
        <color rgb="FF000000"/>
        <rFont val="Helvetica"/>
      </rPr>
      <t>18</t>
    </r>
    <r>
      <rPr>
        <sz val="10"/>
        <color rgb="FF000000"/>
        <rFont val="PingFang SC"/>
        <family val="3"/>
        <charset val="134"/>
      </rPr>
      <t>店，这家被蒂芙尼蓝填满的美甲店，要做美甲圈</t>
    </r>
    <r>
      <rPr>
        <sz val="10"/>
        <color rgb="FF000000"/>
        <rFont val="Helvetica"/>
      </rPr>
      <t>“</t>
    </r>
    <r>
      <rPr>
        <sz val="10"/>
        <color rgb="FF000000"/>
        <rFont val="PingFang SC"/>
        <family val="3"/>
        <charset val="134"/>
      </rPr>
      <t>优衣库</t>
    </r>
    <r>
      <rPr>
        <sz val="10"/>
        <color rgb="FF000000"/>
        <rFont val="Helvetica"/>
      </rPr>
      <t>”</t>
    </r>
  </si>
  <si>
    <t>https://www.kaishiba.com/project/detail/id/7154A0ECF403F328E050190AFD017E1E</t>
  </si>
  <si>
    <t>海口市</t>
  </si>
  <si>
    <t>https://www.kaishiba.com/project/detail/id/712FBA4E907CDB3CE050190AFD0175A1</t>
  </si>
  <si>
    <t>韶关市</t>
  </si>
  <si>
    <t>https://www.kaishiba.com/project/detail/id/713ED41BA98C1A92E050190AFD012459</t>
  </si>
  <si>
    <t>渭南市</t>
  </si>
  <si>
    <t>https://www.kaishiba.com/project/detail/id/709F47732270F6ACE050190AFD01735E</t>
  </si>
  <si>
    <r>
      <t>成功经营</t>
    </r>
    <r>
      <rPr>
        <sz val="10"/>
        <color rgb="FF000000"/>
        <rFont val="Helvetica"/>
      </rPr>
      <t>4</t>
    </r>
    <r>
      <rPr>
        <sz val="10"/>
        <color rgb="FF000000"/>
        <rFont val="PingFang SC"/>
        <family val="3"/>
        <charset val="134"/>
      </rPr>
      <t>家公司的尚学社，又被粉丝追着开民宿？</t>
    </r>
  </si>
  <si>
    <t>https://www.kaishiba.com/project/detail/id/6EAA58B1DC45E10CE050190AFD0134C0</t>
  </si>
  <si>
    <t>https://www.kaishiba.com/project/detail/id/71A6E9E4DF0199E1E050190AFD01786B</t>
  </si>
  <si>
    <t>开封市</t>
  </si>
  <si>
    <t>https://www.kaishiba.com/project/detail/id/70B539D2DD132744E050190AFD0154A1</t>
  </si>
  <si>
    <r>
      <t>小孩才炫</t>
    </r>
    <r>
      <rPr>
        <sz val="10"/>
        <color rgb="FF000000"/>
        <rFont val="Helvetica"/>
      </rPr>
      <t>logo</t>
    </r>
    <r>
      <rPr>
        <sz val="10"/>
        <color rgb="FF000000"/>
        <rFont val="PingFang SC"/>
        <family val="3"/>
        <charset val="134"/>
      </rPr>
      <t>，大人只穿订制</t>
    </r>
  </si>
  <si>
    <t>https://www.kaishiba.com/project/detail/id/6DF6A08AA1614F5AE050190AFD016CB4</t>
  </si>
  <si>
    <t>https://www.kaishiba.com/project/detail/id/6FAC47B0163D484BE050190AFD01353B</t>
  </si>
  <si>
    <r>
      <t>2</t>
    </r>
    <r>
      <rPr>
        <sz val="10"/>
        <color rgb="FF000000"/>
        <rFont val="PingFang SC"/>
        <family val="3"/>
        <charset val="134"/>
      </rPr>
      <t>年新氧</t>
    </r>
    <r>
      <rPr>
        <sz val="10"/>
        <color rgb="FF000000"/>
        <rFont val="Helvetica"/>
      </rPr>
      <t>0</t>
    </r>
    <r>
      <rPr>
        <sz val="10"/>
        <color rgb="FF000000"/>
        <rFont val="PingFang SC"/>
        <family val="3"/>
        <charset val="134"/>
      </rPr>
      <t>差评记录，芬迪要打造长三角大众医美连锁品牌</t>
    </r>
  </si>
  <si>
    <t>https://www.kaishiba.com/project/detail/id/7089E2EF0B757972E050190AFD012DBC</t>
  </si>
  <si>
    <r>
      <t>中央工厂冷链配送，</t>
    </r>
    <r>
      <rPr>
        <sz val="10"/>
        <color rgb="FF000000"/>
        <rFont val="Helvetica"/>
      </rPr>
      <t>U.ME CAKE</t>
    </r>
    <r>
      <rPr>
        <sz val="10"/>
        <color rgb="FF000000"/>
        <rFont val="PingFang SC"/>
        <family val="3"/>
        <charset val="134"/>
      </rPr>
      <t>定制你的专属甜蜜</t>
    </r>
  </si>
  <si>
    <t>https://www.kaishiba.com/project/detail/id/6EFB0A9B77936FDEE050190AFD016669</t>
  </si>
  <si>
    <r>
      <t>北居无界，拥一座自己的</t>
    </r>
    <r>
      <rPr>
        <sz val="10"/>
        <color rgb="FF000000"/>
        <rFont val="Helvetica"/>
      </rPr>
      <t>“</t>
    </r>
    <r>
      <rPr>
        <sz val="10"/>
        <color rgb="FF000000"/>
        <rFont val="PingFang SC"/>
        <family val="3"/>
        <charset val="134"/>
      </rPr>
      <t>山城</t>
    </r>
    <r>
      <rPr>
        <sz val="10"/>
        <color rgb="FF000000"/>
        <rFont val="Helvetica"/>
      </rPr>
      <t>”</t>
    </r>
  </si>
  <si>
    <t>https://www.kaishiba.com/project/detail/id/70B366C4B3FA1ADFE050190AFD0102BD</t>
  </si>
  <si>
    <r>
      <t>松茸</t>
    </r>
    <r>
      <rPr>
        <sz val="10"/>
        <color rgb="FF000000"/>
        <rFont val="Helvetica"/>
      </rPr>
      <t>——</t>
    </r>
    <r>
      <rPr>
        <sz val="10"/>
        <color rgb="FF000000"/>
        <rFont val="PingFang SC"/>
        <family val="3"/>
        <charset val="134"/>
      </rPr>
      <t>生活在丽江安盛庄园里无可复制的森林精灵</t>
    </r>
  </si>
  <si>
    <t>https://www.kaishiba.com/project/detail/id/70291F612D3B5D20E050190AFD01270F</t>
  </si>
  <si>
    <t>https://www.kaishiba.com/project/detail/id/6DD4F7F27403C0AFE050190AFD016FE1</t>
  </si>
  <si>
    <r>
      <t>下一个即将刷爆魔都的</t>
    </r>
    <r>
      <rPr>
        <sz val="10"/>
        <color rgb="FF000000"/>
        <rFont val="Helvetica"/>
      </rPr>
      <t>“</t>
    </r>
    <r>
      <rPr>
        <sz val="10"/>
        <color rgb="FF000000"/>
        <rFont val="PingFang SC"/>
        <family val="3"/>
        <charset val="134"/>
      </rPr>
      <t>破</t>
    </r>
    <r>
      <rPr>
        <sz val="10"/>
        <color rgb="FF000000"/>
        <rFont val="Helvetica"/>
      </rPr>
      <t>”</t>
    </r>
    <r>
      <rPr>
        <sz val="10"/>
        <color rgb="FF000000"/>
        <rFont val="PingFang SC"/>
        <family val="3"/>
        <charset val="134"/>
      </rPr>
      <t>酒店，前身竟是造船厂！</t>
    </r>
  </si>
  <si>
    <t>https://www.kaishiba.com/project/detail/id/6F96F10E47197462E050190AFD016C77</t>
  </si>
  <si>
    <r>
      <t>未来食物「液体便当」来了！</t>
    </r>
    <r>
      <rPr>
        <sz val="10"/>
        <color rgb="FF000000"/>
        <rFont val="Helvetica"/>
      </rPr>
      <t>3</t>
    </r>
    <r>
      <rPr>
        <sz val="10"/>
        <color rgb="FF000000"/>
        <rFont val="PingFang SC"/>
        <family val="3"/>
        <charset val="134"/>
      </rPr>
      <t>分钟搞定吃饭这件小事</t>
    </r>
  </si>
  <si>
    <t>https://www.kaishiba.com/project/detail/id/703EC935B9697B92E050190AFD017AB5</t>
  </si>
  <si>
    <r>
      <t>月均接待</t>
    </r>
    <r>
      <rPr>
        <sz val="10"/>
        <color rgb="FF000000"/>
        <rFont val="Helvetica"/>
      </rPr>
      <t>1.2</t>
    </r>
    <r>
      <rPr>
        <sz val="10"/>
        <color rgb="FF000000"/>
        <rFont val="PingFang SC"/>
        <family val="3"/>
        <charset val="134"/>
      </rPr>
      <t>万</t>
    </r>
    <r>
      <rPr>
        <sz val="10"/>
        <color rgb="FF000000"/>
        <rFont val="Helvetica"/>
      </rPr>
      <t>+</t>
    </r>
    <r>
      <rPr>
        <sz val="10"/>
        <color rgb="FF000000"/>
        <rFont val="PingFang SC"/>
        <family val="3"/>
        <charset val="134"/>
      </rPr>
      <t>的他湘遇见你，让你在魔都品尝湖南正宗美味</t>
    </r>
  </si>
  <si>
    <t>https://www.kaishiba.com/project/detail/id/715216DB8C054232E050190AFD010C78</t>
  </si>
  <si>
    <t>如花美宿，为城市旅人留一盏灯</t>
  </si>
  <si>
    <t>https://www.kaishiba.com/project/detail/id/6E96FD79E006AA4FE050190AFD014530</t>
  </si>
  <si>
    <t>https://www.kaishiba.com/project/detail/id/700FEEBB1C9A9282E050190AFD012EFD</t>
  </si>
  <si>
    <t>https://www.kaishiba.com/project/detail/id/70A5DA1A69730BFEE050190AFD012051</t>
  </si>
  <si>
    <t>https://www.kaishiba.com/project/detail/id/6EFEDA24CC9CE24DE050190AFD011634</t>
  </si>
  <si>
    <t>https://www.kaishiba.com/project/detail/id/66C87149340C1952E050190AFD01278D</t>
  </si>
  <si>
    <r>
      <t>28800</t>
    </r>
    <r>
      <rPr>
        <sz val="10"/>
        <color rgb="FF000000"/>
        <rFont val="PingFang SC"/>
        <family val="3"/>
        <charset val="134"/>
      </rPr>
      <t>秒的滴滴萃取，</t>
    </r>
    <r>
      <rPr>
        <sz val="10"/>
        <color rgb="FF000000"/>
        <rFont val="Helvetica"/>
      </rPr>
      <t xml:space="preserve"> </t>
    </r>
    <r>
      <rPr>
        <sz val="10"/>
        <color rgb="FF000000"/>
        <rFont val="PingFang SC"/>
        <family val="3"/>
        <charset val="134"/>
      </rPr>
      <t>给你一个开袋即享的清凉夏日！</t>
    </r>
  </si>
  <si>
    <t>https://www.kaishiba.com/project/detail/id/6DB52EA013848542E050190AFD014523</t>
  </si>
  <si>
    <t>通辽市</t>
  </si>
  <si>
    <t>https://www.kaishiba.com/project/detail/id/6FFAEF04281C6CFBE050190AFD017A24</t>
  </si>
  <si>
    <t>泰州市</t>
  </si>
  <si>
    <t>https://www.kaishiba.com/project/detail/id/6E4D0252B078A7CEE050190AFD012EDD</t>
  </si>
  <si>
    <r>
      <t>藏在四方街旁的</t>
    </r>
    <r>
      <rPr>
        <sz val="10"/>
        <color rgb="FF000000"/>
        <rFont val="Helvetica"/>
      </rPr>
      <t>“</t>
    </r>
    <r>
      <rPr>
        <sz val="10"/>
        <color rgb="FF000000"/>
        <rFont val="PingFang SC"/>
        <family val="3"/>
        <charset val="134"/>
      </rPr>
      <t>食宿</t>
    </r>
    <r>
      <rPr>
        <sz val="10"/>
        <color rgb="FF000000"/>
        <rFont val="Helvetica"/>
      </rPr>
      <t>”</t>
    </r>
    <r>
      <rPr>
        <sz val="10"/>
        <color rgb="FF000000"/>
        <rFont val="PingFang SC"/>
        <family val="3"/>
        <charset val="134"/>
      </rPr>
      <t>综合体，造一方月上的家</t>
    </r>
  </si>
  <si>
    <t>https://www.kaishiba.com/project/detail/id/6F6FAFD6E020AD2DE050190AFD017C29</t>
  </si>
  <si>
    <r>
      <t>顾客回头率</t>
    </r>
    <r>
      <rPr>
        <sz val="10"/>
        <color rgb="FF000000"/>
        <rFont val="Helvetica"/>
      </rPr>
      <t>80%</t>
    </r>
    <r>
      <rPr>
        <sz val="10"/>
        <color rgb="FF000000"/>
        <rFont val="PingFang SC"/>
        <family val="3"/>
        <charset val="134"/>
      </rPr>
      <t>的泰悠然，带你探索魔都五星评分的</t>
    </r>
    <r>
      <rPr>
        <sz val="10"/>
        <color rgb="FF000000"/>
        <rFont val="Helvetica"/>
      </rPr>
      <t>SPA</t>
    </r>
    <r>
      <rPr>
        <sz val="10"/>
        <color rgb="FF000000"/>
        <rFont val="PingFang SC"/>
        <family val="3"/>
        <charset val="134"/>
      </rPr>
      <t>馆</t>
    </r>
  </si>
  <si>
    <t>https://www.kaishiba.com/project/detail/id/6BC06DCDBE534C1FE050190AFD0125CD</t>
  </si>
  <si>
    <t>https://www.kaishiba.com/project/detail/id/709F1D69EB1A583CE050190AFD016E63</t>
  </si>
  <si>
    <t>https://www.kaishiba.com/project/detail/id/6F36F0A8E1478F34E050190AFD010497</t>
  </si>
  <si>
    <t>遵义市</t>
  </si>
  <si>
    <t>https://www.kaishiba.com/project/detail/id/6E188C88EAAAC421E050190AFD0166E1</t>
  </si>
  <si>
    <r>
      <t>卖银</t>
    </r>
    <r>
      <rPr>
        <sz val="10"/>
        <color rgb="FF000000"/>
        <rFont val="Helvetica"/>
      </rPr>
      <t>12</t>
    </r>
    <r>
      <rPr>
        <sz val="10"/>
        <color rgb="FF000000"/>
        <rFont val="PingFang SC"/>
        <family val="3"/>
        <charset val="134"/>
      </rPr>
      <t>年，银器就是我的语言</t>
    </r>
  </si>
  <si>
    <t>https://www.kaishiba.com/project/detail/id/6E1D476FBBD7D063E050190AFD0145AF</t>
  </si>
  <si>
    <r>
      <t>甜蜜蜜火龙果，</t>
    </r>
    <r>
      <rPr>
        <sz val="10"/>
        <color rgb="FF000000"/>
        <rFont val="Helvetica"/>
      </rPr>
      <t>“</t>
    </r>
    <r>
      <rPr>
        <sz val="10"/>
        <color rgb="FF000000"/>
        <rFont val="PingFang SC"/>
        <family val="3"/>
        <charset val="134"/>
      </rPr>
      <t>甜补</t>
    </r>
    <r>
      <rPr>
        <sz val="10"/>
        <color rgb="FF000000"/>
        <rFont val="Helvetica"/>
      </rPr>
      <t>”</t>
    </r>
    <r>
      <rPr>
        <sz val="10"/>
        <color rgb="FF000000"/>
        <rFont val="PingFang SC"/>
        <family val="3"/>
        <charset val="134"/>
      </rPr>
      <t>红火间的静谧</t>
    </r>
  </si>
  <si>
    <t>河源市</t>
  </si>
  <si>
    <t>https://www.kaishiba.com/project/detail/id/6E9795919DA72684E050190AFD016223</t>
  </si>
  <si>
    <r>
      <t>68</t>
    </r>
    <r>
      <rPr>
        <sz val="10"/>
        <color rgb="FF000000"/>
        <rFont val="PingFang SC"/>
        <family val="3"/>
        <charset val="134"/>
      </rPr>
      <t>年传统的宝海酿造，用纯天然资源创造世界名酒</t>
    </r>
  </si>
  <si>
    <t>https://www.kaishiba.com/project/detail/id/703A2E0C730695C8E050190AFD012616</t>
  </si>
  <si>
    <r>
      <t>在深圳，</t>
    </r>
    <r>
      <rPr>
        <sz val="10"/>
        <color rgb="FF000000"/>
        <rFont val="Helvetica"/>
      </rPr>
      <t>IH</t>
    </r>
    <r>
      <rPr>
        <sz val="10"/>
        <color rgb="FF000000"/>
        <rFont val="PingFang SC"/>
        <family val="3"/>
        <charset val="134"/>
      </rPr>
      <t>就是美红！</t>
    </r>
  </si>
  <si>
    <t>https://www.kaishiba.com/project/detail/id/6E6F0CD00C91D28DE050190AFD013049</t>
  </si>
  <si>
    <t>https://www.kaishiba.com/project/detail/id/6E94657E1BDD8F33E050190AFD0150A0</t>
  </si>
  <si>
    <r>
      <t>步行</t>
    </r>
    <r>
      <rPr>
        <sz val="10"/>
        <color rgb="FF000000"/>
        <rFont val="Helvetica"/>
      </rPr>
      <t>1</t>
    </r>
    <r>
      <rPr>
        <sz val="10"/>
        <color rgb="FF000000"/>
        <rFont val="PingFang SC"/>
        <family val="3"/>
        <charset val="134"/>
      </rPr>
      <t>分钟即达</t>
    </r>
    <r>
      <rPr>
        <sz val="10"/>
        <color rgb="FF000000"/>
        <rFont val="Helvetica"/>
      </rPr>
      <t>5A</t>
    </r>
    <r>
      <rPr>
        <sz val="10"/>
        <color rgb="FF000000"/>
        <rFont val="PingFang SC"/>
        <family val="3"/>
        <charset val="134"/>
      </rPr>
      <t>级景区西塘古镇，他让客人居住在艺术馆里！</t>
    </r>
  </si>
  <si>
    <t>https://www.kaishiba.com/project/detail/id/7001C5C957E6FFEBE050190AFD013408</t>
  </si>
  <si>
    <t>武汉市</t>
  </si>
  <si>
    <t>https://www.kaishiba.com/project/detail/id/6DDDBE9EFB669A0BE050190AFD017E38</t>
  </si>
  <si>
    <r>
      <t>487</t>
    </r>
    <r>
      <rPr>
        <sz val="10"/>
        <color rgb="FF000000"/>
        <rFont val="PingFang SC"/>
        <family val="3"/>
        <charset val="134"/>
      </rPr>
      <t>户蜂农酿造的土蜂蜜，为你揭秘从</t>
    </r>
    <r>
      <rPr>
        <sz val="10"/>
        <color rgb="FF000000"/>
        <rFont val="Helvetica"/>
      </rPr>
      <t>0</t>
    </r>
    <r>
      <rPr>
        <sz val="10"/>
        <color rgb="FF000000"/>
        <rFont val="PingFang SC"/>
        <family val="3"/>
        <charset val="134"/>
      </rPr>
      <t>到</t>
    </r>
    <r>
      <rPr>
        <sz val="10"/>
        <color rgb="FF000000"/>
        <rFont val="Helvetica"/>
      </rPr>
      <t>2100</t>
    </r>
    <r>
      <rPr>
        <sz val="10"/>
        <color rgb="FF000000"/>
        <rFont val="PingFang SC"/>
        <family val="3"/>
        <charset val="134"/>
      </rPr>
      <t>万的突破</t>
    </r>
  </si>
  <si>
    <t>https://www.kaishiba.com/project/detail/id/7002322537C90E79E050190AFD0146EE</t>
  </si>
  <si>
    <r>
      <t>千年传承的奉化水蜜桃，每</t>
    </r>
    <r>
      <rPr>
        <sz val="10"/>
        <color rgb="FF000000"/>
        <rFont val="Helvetica"/>
      </rPr>
      <t>100</t>
    </r>
    <r>
      <rPr>
        <sz val="10"/>
        <color rgb="FF000000"/>
        <rFont val="PingFang SC"/>
        <family val="3"/>
        <charset val="134"/>
      </rPr>
      <t>个桃子，只有一个桃王</t>
    </r>
  </si>
  <si>
    <t>https://www.kaishiba.com/project/detail/id/6B5C6316F95F3B12E050190AFD017336</t>
  </si>
  <si>
    <r>
      <t>346</t>
    </r>
    <r>
      <rPr>
        <sz val="10"/>
        <color rgb="FF000000"/>
        <rFont val="PingFang SC"/>
        <family val="3"/>
        <charset val="134"/>
      </rPr>
      <t>亩野生林场，传承</t>
    </r>
    <r>
      <rPr>
        <sz val="10"/>
        <color rgb="FF000000"/>
        <rFont val="Helvetica"/>
      </rPr>
      <t>180</t>
    </r>
    <r>
      <rPr>
        <sz val="10"/>
        <color rgb="FF000000"/>
        <rFont val="PingFang SC"/>
        <family val="3"/>
        <charset val="134"/>
      </rPr>
      <t>年古法耕种，只为一朵野生</t>
    </r>
    <r>
      <rPr>
        <sz val="10"/>
        <color rgb="FF000000"/>
        <rFont val="Helvetica"/>
      </rPr>
      <t>“</t>
    </r>
    <r>
      <rPr>
        <sz val="10"/>
        <color rgb="FF000000"/>
        <rFont val="PingFang SC"/>
        <family val="3"/>
        <charset val="134"/>
      </rPr>
      <t>白莲</t>
    </r>
    <r>
      <rPr>
        <sz val="10"/>
        <color rgb="FF000000"/>
        <rFont val="Helvetica"/>
      </rPr>
      <t>”</t>
    </r>
  </si>
  <si>
    <t>巴中市</t>
  </si>
  <si>
    <t>https://www.kaishiba.com/project/detail/id/6D6470BE32553EEAE050190AFD01786E</t>
  </si>
  <si>
    <t>沈阳市</t>
  </si>
  <si>
    <t>https://www.kaishiba.com/project/detail/id/6E06ABCA3D057D43E050190AFD014541</t>
  </si>
  <si>
    <r>
      <t>15</t>
    </r>
    <r>
      <rPr>
        <sz val="10"/>
        <color rgb="FF000000"/>
        <rFont val="PingFang SC"/>
        <family val="3"/>
        <charset val="134"/>
      </rPr>
      <t>年杭城老牌美业</t>
    </r>
    <r>
      <rPr>
        <sz val="10"/>
        <color rgb="FF000000"/>
        <rFont val="Helvetica"/>
      </rPr>
      <t>“</t>
    </r>
    <r>
      <rPr>
        <sz val="10"/>
        <color rgb="FF000000"/>
        <rFont val="PingFang SC"/>
        <family val="3"/>
        <charset val="134"/>
      </rPr>
      <t>三菩提</t>
    </r>
    <r>
      <rPr>
        <sz val="10"/>
        <color rgb="FF000000"/>
        <rFont val="Helvetica"/>
      </rPr>
      <t>”</t>
    </r>
    <r>
      <rPr>
        <sz val="10"/>
        <color rgb="FF000000"/>
        <rFont val="PingFang SC"/>
        <family val="3"/>
        <charset val="134"/>
      </rPr>
      <t>，开创女性第三生活空间</t>
    </r>
  </si>
  <si>
    <t>https://www.kaishiba.com/project/detail/id/6FAF80F8D4555107E050190AFD0146F9</t>
  </si>
  <si>
    <r>
      <t>大陆阿里山上，</t>
    </r>
    <r>
      <rPr>
        <sz val="10"/>
        <color rgb="FF000000"/>
        <rFont val="Helvetica"/>
      </rPr>
      <t>137</t>
    </r>
    <r>
      <rPr>
        <sz val="10"/>
        <color rgb="FF000000"/>
        <rFont val="PingFang SC"/>
        <family val="3"/>
        <charset val="134"/>
      </rPr>
      <t>万株「喝豆浆长大」的乌龙好茶</t>
    </r>
  </si>
  <si>
    <t>https://www.kaishiba.com/project/detail/id/6D7E20B2BF482441E050190AFD011079</t>
  </si>
  <si>
    <r>
      <t>5000</t>
    </r>
    <r>
      <rPr>
        <sz val="10"/>
        <color rgb="FF000000"/>
        <rFont val="PingFang SC"/>
        <family val="3"/>
        <charset val="134"/>
      </rPr>
      <t>元帮您开一家智能精酿啤酒工坊</t>
    </r>
  </si>
  <si>
    <t>https://www.kaishiba.com/project/detail/id/6C24D64A917FA55BE050190AFD0162AE</t>
  </si>
  <si>
    <r>
      <t>以极简的方式，让</t>
    </r>
    <r>
      <rPr>
        <sz val="10"/>
        <color rgb="FF000000"/>
        <rFont val="Helvetica"/>
      </rPr>
      <t>“</t>
    </r>
    <r>
      <rPr>
        <sz val="10"/>
        <color rgb="FF000000"/>
        <rFont val="PingFang SC"/>
        <family val="3"/>
        <charset val="134"/>
      </rPr>
      <t>冰岛</t>
    </r>
    <r>
      <rPr>
        <sz val="10"/>
        <color rgb="FF000000"/>
        <rFont val="Helvetica"/>
      </rPr>
      <t>”</t>
    </r>
    <r>
      <rPr>
        <sz val="10"/>
        <color rgb="FF000000"/>
        <rFont val="PingFang SC"/>
        <family val="3"/>
        <charset val="134"/>
      </rPr>
      <t>不再遥不可及</t>
    </r>
  </si>
  <si>
    <t>临沧市</t>
  </si>
  <si>
    <t>https://www.kaishiba.com/project/detail/id/6D6A41398BE50060E050190AFD010412</t>
  </si>
  <si>
    <t>https://www.kaishiba.com/project/detail/id/6AD308566CDCDB0AE050190AFD012B1F</t>
  </si>
  <si>
    <t>https://www.kaishiba.com/project/detail/id/6E825D75C7E39CB9E050190AFD011FEB</t>
  </si>
  <si>
    <t>徐州市</t>
  </si>
  <si>
    <t>https://www.kaishiba.com/project/detail/id/6DA052B7F3EEFB46E050190AFD0117E7</t>
  </si>
  <si>
    <t>淮安市</t>
  </si>
  <si>
    <t>https://www.kaishiba.com/project/detail/id/6E5B5B3AE9931142E050190AFD013531</t>
  </si>
  <si>
    <r>
      <t>100%</t>
    </r>
    <r>
      <rPr>
        <sz val="10"/>
        <color rgb="FF000000"/>
        <rFont val="PingFang SC"/>
        <family val="3"/>
        <charset val="134"/>
      </rPr>
      <t>入住率的智派公寓，又来啦！</t>
    </r>
  </si>
  <si>
    <t>https://www.kaishiba.com/project/detail/id/6EF7203FE34684A9E050190AFD013547</t>
  </si>
  <si>
    <r>
      <t>Amazing</t>
    </r>
    <r>
      <rPr>
        <sz val="10"/>
        <color rgb="FF000000"/>
        <rFont val="PingFang SC"/>
        <family val="3"/>
        <charset val="134"/>
      </rPr>
      <t>！唤起你漫步曼谷街头的美味记忆，正泰二度来袭</t>
    </r>
  </si>
  <si>
    <t>https://www.kaishiba.com/project/detail/id/6E94C72B93183034E050190AFD01618E</t>
  </si>
  <si>
    <t>https://www.kaishiba.com/project/detail/id/6E8261F95E1E8D56E050190AFD012009</t>
  </si>
  <si>
    <t>https://www.kaishiba.com/project/detail/id/6FB3E55143B86DC9E050190AFD010F78</t>
  </si>
  <si>
    <t>https://www.kaishiba.com/project/detail/id/6FB0FC62EE5B1CC4E050190AFD010B99</t>
  </si>
  <si>
    <r>
      <t>以色列团队、中国热作院合作的</t>
    </r>
    <r>
      <rPr>
        <sz val="10"/>
        <color rgb="FF000000"/>
        <rFont val="Helvetica"/>
      </rPr>
      <t>26</t>
    </r>
    <r>
      <rPr>
        <sz val="10"/>
        <color rgb="FF000000"/>
        <rFont val="PingFang SC"/>
        <family val="3"/>
        <charset val="134"/>
      </rPr>
      <t>度果园，打造</t>
    </r>
    <r>
      <rPr>
        <sz val="10"/>
        <color rgb="FF000000"/>
        <rFont val="Helvetica"/>
      </rPr>
      <t>600</t>
    </r>
    <r>
      <rPr>
        <sz val="10"/>
        <color rgb="FF000000"/>
        <rFont val="PingFang SC"/>
        <family val="3"/>
        <charset val="134"/>
      </rPr>
      <t>亩芒果地标</t>
    </r>
  </si>
  <si>
    <t>攀枝花市</t>
  </si>
  <si>
    <t>https://www.kaishiba.com/project/detail/id/6BAC4CEF40F4E5C7E050190AFD01125E</t>
  </si>
  <si>
    <t>https://www.kaishiba.com/project/detail/id/6FFE3155C4CC30C3E050190AFD011070</t>
  </si>
  <si>
    <t>林芝市</t>
  </si>
  <si>
    <t>https://www.kaishiba.com/project/detail/id/6E2F3DAB4F36C247E050190AFD016FF7</t>
  </si>
  <si>
    <r>
      <t>一瓶爆款</t>
    </r>
    <r>
      <rPr>
        <sz val="10"/>
        <color rgb="FF000000"/>
        <rFont val="Helvetica"/>
      </rPr>
      <t>IP</t>
    </r>
    <r>
      <rPr>
        <sz val="10"/>
        <color rgb="FF000000"/>
        <rFont val="PingFang SC"/>
        <family val="3"/>
        <charset val="134"/>
      </rPr>
      <t>精酿，定制你的与众不同</t>
    </r>
  </si>
  <si>
    <t>https://www.kaishiba.com/project/detail/id/6B5EAFFF9373088CE050190AFD015BB8</t>
  </si>
  <si>
    <t>https://www.kaishiba.com/project/detail/id/6E81690ADAB02294E050190AFD0173EA</t>
  </si>
  <si>
    <t>https://www.kaishiba.com/project/detail/id/6E58B638B685A897E050190AFD013DF1</t>
  </si>
  <si>
    <t>https://www.kaishiba.com/project/detail/id/6EAAD9A6221C0954E050190AFD014A29</t>
  </si>
  <si>
    <t>https://www.kaishiba.com/project/detail/id/6EF92E2FCC7CFF98E050190AFD010F98</t>
  </si>
  <si>
    <r>
      <t>自建</t>
    </r>
    <r>
      <rPr>
        <sz val="10"/>
        <color rgb="FF000000"/>
        <rFont val="Helvetica"/>
      </rPr>
      <t>4000</t>
    </r>
    <r>
      <rPr>
        <sz val="10"/>
        <color rgb="FF000000"/>
        <rFont val="PingFang SC"/>
        <family val="3"/>
        <charset val="134"/>
      </rPr>
      <t>㎡物流中心，打造</t>
    </r>
    <r>
      <rPr>
        <sz val="10"/>
        <color rgb="FF000000"/>
        <rFont val="Helvetica"/>
      </rPr>
      <t>“</t>
    </r>
    <r>
      <rPr>
        <sz val="10"/>
        <color rgb="FF000000"/>
        <rFont val="PingFang SC"/>
        <family val="3"/>
        <charset val="134"/>
      </rPr>
      <t>农庄</t>
    </r>
    <r>
      <rPr>
        <sz val="10"/>
        <color rgb="FF000000"/>
        <rFont val="Helvetica"/>
      </rPr>
      <t>+</t>
    </r>
    <r>
      <rPr>
        <sz val="10"/>
        <color rgb="FF000000"/>
        <rFont val="PingFang SC"/>
        <family val="3"/>
        <charset val="134"/>
      </rPr>
      <t>物联</t>
    </r>
    <r>
      <rPr>
        <sz val="10"/>
        <color rgb="FF000000"/>
        <rFont val="Helvetica"/>
      </rPr>
      <t>+</t>
    </r>
    <r>
      <rPr>
        <sz val="10"/>
        <color rgb="FF000000"/>
        <rFont val="PingFang SC"/>
        <family val="3"/>
        <charset val="134"/>
      </rPr>
      <t>餐饮</t>
    </r>
    <r>
      <rPr>
        <sz val="10"/>
        <color rgb="FF000000"/>
        <rFont val="Helvetica"/>
      </rPr>
      <t>”</t>
    </r>
    <r>
      <rPr>
        <sz val="10"/>
        <color rgb="FF000000"/>
        <rFont val="PingFang SC"/>
        <family val="3"/>
        <charset val="134"/>
      </rPr>
      <t>全产业链王国</t>
    </r>
  </si>
  <si>
    <t>https://www.kaishiba.com/project/detail/id/6D28277457DC2798E050190AFD014F10</t>
  </si>
  <si>
    <r>
      <t>后海的这家冲浪俱乐部，可以告诉你自由的</t>
    </r>
    <r>
      <rPr>
        <sz val="10"/>
        <color rgb="FF000000"/>
        <rFont val="Helvetica"/>
      </rPr>
      <t>N</t>
    </r>
    <r>
      <rPr>
        <sz val="10"/>
        <color rgb="FF000000"/>
        <rFont val="PingFang SC"/>
        <family val="3"/>
        <charset val="134"/>
      </rPr>
      <t>种方式</t>
    </r>
  </si>
  <si>
    <t>https://www.kaishiba.com/project/detail/id/6E9BD2DC8C7048A2E050190AFD0122D1</t>
  </si>
  <si>
    <t>这家广州城市民宿，把每间客房做成网红</t>
  </si>
  <si>
    <t>https://www.kaishiba.com/project/detail/id/6EA6CE4CBE29C9CBE050190AFD011451</t>
  </si>
  <si>
    <r>
      <t>5</t>
    </r>
    <r>
      <rPr>
        <sz val="10"/>
        <color rgb="FF000000"/>
        <rFont val="PingFang SC"/>
        <family val="3"/>
        <charset val="134"/>
      </rPr>
      <t>年打造的北隍城岛海洋综合体，为你打开</t>
    </r>
    <r>
      <rPr>
        <sz val="10"/>
        <color rgb="FF000000"/>
        <rFont val="Helvetica"/>
      </rPr>
      <t>2700</t>
    </r>
    <r>
      <rPr>
        <sz val="10"/>
        <color rgb="FF000000"/>
        <rFont val="PingFang SC"/>
        <family val="3"/>
        <charset val="134"/>
      </rPr>
      <t>亩</t>
    </r>
    <r>
      <rPr>
        <sz val="10"/>
        <color rgb="FF000000"/>
        <rFont val="Helvetica"/>
      </rPr>
      <t>“</t>
    </r>
    <r>
      <rPr>
        <sz val="10"/>
        <color rgb="FF000000"/>
        <rFont val="PingFang SC"/>
        <family val="3"/>
        <charset val="134"/>
      </rPr>
      <t>海底银行</t>
    </r>
    <r>
      <rPr>
        <sz val="10"/>
        <color rgb="FF000000"/>
        <rFont val="Helvetica"/>
      </rPr>
      <t>”</t>
    </r>
  </si>
  <si>
    <t>https://www.kaishiba.com/project/detail/id/6D41CB823B883FE6E050190AFD014F2E</t>
  </si>
  <si>
    <r>
      <t>年均</t>
    </r>
    <r>
      <rPr>
        <sz val="10"/>
        <color rgb="FF000000"/>
        <rFont val="Helvetica"/>
      </rPr>
      <t>1000</t>
    </r>
    <r>
      <rPr>
        <sz val="10"/>
        <color rgb="FF000000"/>
        <rFont val="PingFang SC"/>
        <family val="3"/>
        <charset val="134"/>
      </rPr>
      <t>吨产能的深耕，与您共建</t>
    </r>
    <r>
      <rPr>
        <sz val="10"/>
        <color rgb="FF000000"/>
        <rFont val="Helvetica"/>
      </rPr>
      <t>854.11</t>
    </r>
    <r>
      <rPr>
        <sz val="10"/>
        <color rgb="FF000000"/>
        <rFont val="PingFang SC"/>
        <family val="3"/>
        <charset val="134"/>
      </rPr>
      <t>亩生态农场</t>
    </r>
  </si>
  <si>
    <t>安顺市</t>
  </si>
  <si>
    <t>https://www.kaishiba.com/project/detail/id/6CDDA2FE770BFD29E050190AFD0127F7</t>
  </si>
  <si>
    <t>https://www.kaishiba.com/project/detail/id/6D15056064BD1A4FE050190AFD016E81</t>
  </si>
  <si>
    <r>
      <t>18</t>
    </r>
    <r>
      <rPr>
        <sz val="10"/>
        <color rgb="FF000000"/>
        <rFont val="PingFang SC"/>
        <family val="3"/>
        <charset val="134"/>
      </rPr>
      <t>年积累，</t>
    </r>
    <r>
      <rPr>
        <sz val="10"/>
        <color rgb="FF000000"/>
        <rFont val="Helvetica"/>
      </rPr>
      <t>5000</t>
    </r>
    <r>
      <rPr>
        <sz val="10"/>
        <color rgb="FF000000"/>
        <rFont val="PingFang SC"/>
        <family val="3"/>
        <charset val="134"/>
      </rPr>
      <t>亩基地，我想再造一个葡萄王国</t>
    </r>
  </si>
  <si>
    <t>南平市</t>
  </si>
  <si>
    <t>https://www.kaishiba.com/project/detail/id/6D53DF8B9091E50EE050190AFD010A48</t>
  </si>
  <si>
    <r>
      <t>自带</t>
    </r>
    <r>
      <rPr>
        <sz val="10"/>
        <color rgb="FF000000"/>
        <rFont val="Helvetica"/>
      </rPr>
      <t>30</t>
    </r>
    <r>
      <rPr>
        <sz val="10"/>
        <color rgb="FF000000"/>
        <rFont val="PingFang SC"/>
        <family val="3"/>
        <charset val="134"/>
      </rPr>
      <t>万粉丝的视频媒体</t>
    </r>
    <r>
      <rPr>
        <sz val="10"/>
        <color rgb="FF000000"/>
        <rFont val="Helvetica"/>
      </rPr>
      <t>——</t>
    </r>
    <r>
      <rPr>
        <sz val="10"/>
        <color rgb="FF000000"/>
        <rFont val="PingFang SC"/>
        <family val="3"/>
        <charset val="134"/>
      </rPr>
      <t>心灵复苏，要开第三家民宿了</t>
    </r>
  </si>
  <si>
    <t>保山市</t>
  </si>
  <si>
    <t>https://www.kaishiba.com/project/detail/id/6D3CA920FD9336F6E050190AFD0169A4</t>
  </si>
  <si>
    <t>https://www.kaishiba.com/project/detail/id/696A31DBA6D02507E050190AFD011530</t>
  </si>
  <si>
    <r>
      <t>《前任</t>
    </r>
    <r>
      <rPr>
        <sz val="10"/>
        <color rgb="FF000000"/>
        <rFont val="Helvetica"/>
      </rPr>
      <t>3</t>
    </r>
    <r>
      <rPr>
        <sz val="10"/>
        <color rgb="FF000000"/>
        <rFont val="PingFang SC"/>
        <family val="3"/>
        <charset val="134"/>
      </rPr>
      <t>》导演</t>
    </r>
    <r>
      <rPr>
        <sz val="10"/>
        <color rgb="FF000000"/>
        <rFont val="Helvetica"/>
      </rPr>
      <t>pick</t>
    </r>
    <r>
      <rPr>
        <sz val="10"/>
        <color rgb="FF000000"/>
        <rFont val="PingFang SC"/>
        <family val="3"/>
        <charset val="134"/>
      </rPr>
      <t>的公寓品牌，高颜值、高品质、高效率</t>
    </r>
  </si>
  <si>
    <t>https://www.kaishiba.com/project/detail/id/6CC3EBA7E9352A4DE050190AFD0115AF</t>
  </si>
  <si>
    <r>
      <t>这家啤酒仓，要给</t>
    </r>
    <r>
      <rPr>
        <sz val="10"/>
        <color rgb="FF000000"/>
        <rFont val="Helvetica"/>
      </rPr>
      <t>365</t>
    </r>
    <r>
      <rPr>
        <sz val="10"/>
        <color rgb="FF000000"/>
        <rFont val="PingFang SC"/>
        <family val="3"/>
        <charset val="134"/>
      </rPr>
      <t>天</t>
    </r>
    <r>
      <rPr>
        <sz val="10"/>
        <color rgb="FF000000"/>
        <rFont val="Helvetica"/>
      </rPr>
      <t>365</t>
    </r>
    <r>
      <rPr>
        <sz val="10"/>
        <color rgb="FF000000"/>
        <rFont val="PingFang SC"/>
        <family val="3"/>
        <charset val="134"/>
      </rPr>
      <t>种不同的精酿</t>
    </r>
  </si>
  <si>
    <t>https://www.kaishiba.com/project/detail/id/688D8DA526F631FAE050190AFD012717</t>
  </si>
  <si>
    <t>https://www.kaishiba.com/project/detail/id/6E9826D83C4C436FE050190AFD017BFB</t>
  </si>
  <si>
    <r>
      <t>小米投资的抖音洗手神器，</t>
    </r>
    <r>
      <rPr>
        <sz val="10"/>
        <color rgb="FF000000"/>
        <rFont val="Helvetica"/>
      </rPr>
      <t>10</t>
    </r>
    <r>
      <rPr>
        <sz val="10"/>
        <color rgb="FF000000"/>
        <rFont val="PingFang SC"/>
        <family val="3"/>
        <charset val="134"/>
      </rPr>
      <t>秒钟，让宝宝爱上洗手</t>
    </r>
  </si>
  <si>
    <t>https://www.kaishiba.com/project/detail/id/6D634654E44A5ED3E050190AFD01429E</t>
  </si>
  <si>
    <t>https://www.kaishiba.com/project/detail/id/6DF583D897FD3E7EE050190AFD0139E9</t>
  </si>
  <si>
    <t>重庆市</t>
  </si>
  <si>
    <t>https://www.kaishiba.com/project/detail/id/6CB29AA054077476E050190AFD0105A0</t>
  </si>
  <si>
    <t>https://www.kaishiba.com/project/detail/id/6C86817455ACF68BE050190AFD014053</t>
  </si>
  <si>
    <r>
      <t>白鹿原，原上人未老</t>
    </r>
    <r>
      <rPr>
        <sz val="10"/>
        <color rgb="FF000000"/>
        <rFont val="Helvetica"/>
      </rPr>
      <t xml:space="preserve"> </t>
    </r>
    <r>
      <rPr>
        <sz val="10"/>
        <color rgb="FF000000"/>
        <rFont val="PingFang SC"/>
        <family val="3"/>
        <charset val="134"/>
      </rPr>
      <t>白鹿今犹在</t>
    </r>
  </si>
  <si>
    <t>https://www.kaishiba.com/project/detail/id/6D190634FAAFB9AEE050190AFD01282C</t>
  </si>
  <si>
    <t>https://www.kaishiba.com/project/detail/id/6CDB2FCA4CDCB283E050190AFD01377F</t>
  </si>
  <si>
    <r>
      <t>央视都打</t>
    </r>
    <r>
      <rPr>
        <sz val="10"/>
        <color rgb="FF000000"/>
        <rFont val="Helvetica"/>
      </rPr>
      <t>call</t>
    </r>
    <r>
      <rPr>
        <sz val="10"/>
        <color rgb="FF000000"/>
        <rFont val="PingFang SC"/>
        <family val="3"/>
        <charset val="134"/>
      </rPr>
      <t>的五号山谷，现在邀你一起做谷主了！</t>
    </r>
  </si>
  <si>
    <t>张家界市</t>
  </si>
  <si>
    <t>https://www.kaishiba.com/project/detail/id/6E980981FFAC23CCE050190AFD0176EE</t>
  </si>
  <si>
    <t>https://www.kaishiba.com/project/detail/id/6CB0B341DE37D21BE050190AFD012DFC</t>
  </si>
  <si>
    <t>https://www.kaishiba.com/project/detail/id/6E94DA80E5B8BF67E050190AFD016393</t>
  </si>
  <si>
    <r>
      <t>东山岛金牌海钓团队，带你见识这片海域的</t>
    </r>
    <r>
      <rPr>
        <sz val="10"/>
        <color rgb="FF000000"/>
        <rFont val="Helvetica"/>
      </rPr>
      <t>644</t>
    </r>
    <r>
      <rPr>
        <sz val="10"/>
        <color rgb="FF000000"/>
        <rFont val="PingFang SC"/>
        <family val="3"/>
        <charset val="134"/>
      </rPr>
      <t>种野生鱼鲜</t>
    </r>
  </si>
  <si>
    <t>https://www.kaishiba.com/project/detail/id/67A63696750EA12CE050190AFD014893</t>
  </si>
  <si>
    <t>https://www.kaishiba.com/project/detail/id/6C482FD6B7DA5ED1E050190AFD0134B2</t>
  </si>
  <si>
    <r>
      <t>夏天的味道，要吃过这</t>
    </r>
    <r>
      <rPr>
        <sz val="10"/>
        <color rgb="FF000000"/>
        <rFont val="Helvetica"/>
      </rPr>
      <t>14</t>
    </r>
    <r>
      <rPr>
        <sz val="10"/>
        <color rgb="FF000000"/>
        <rFont val="PingFang SC"/>
        <family val="3"/>
        <charset val="134"/>
      </rPr>
      <t>种葡萄才知道</t>
    </r>
  </si>
  <si>
    <t>https://www.kaishiba.com/project/detail/id/6CC30881CB898411E050190AFD016A07</t>
  </si>
  <si>
    <r>
      <t>风靡日本</t>
    </r>
    <r>
      <rPr>
        <sz val="10"/>
        <color rgb="FF000000"/>
        <rFont val="Helvetica"/>
      </rPr>
      <t>300</t>
    </r>
    <r>
      <rPr>
        <sz val="10"/>
        <color rgb="FF000000"/>
        <rFont val="PingFang SC"/>
        <family val="3"/>
        <charset val="134"/>
      </rPr>
      <t>年健康烤炙料理，沪上炉端烧</t>
    </r>
    <r>
      <rPr>
        <sz val="10"/>
        <color rgb="FF000000"/>
        <rFont val="Helvetica"/>
      </rPr>
      <t>TOP3</t>
    </r>
  </si>
  <si>
    <t>https://www.kaishiba.com/project/detail/id/6EA3E3F53027E3D9E050190AFD010D94</t>
  </si>
  <si>
    <r>
      <t>连央爸爸都来安利的青钱柳，不被</t>
    </r>
    <r>
      <rPr>
        <sz val="10"/>
        <color rgb="FF000000"/>
        <rFont val="Helvetica"/>
      </rPr>
      <t>“</t>
    </r>
    <r>
      <rPr>
        <sz val="10"/>
        <color rgb="FF000000"/>
        <rFont val="PingFang SC"/>
        <family val="3"/>
        <charset val="134"/>
      </rPr>
      <t>糖</t>
    </r>
    <r>
      <rPr>
        <sz val="10"/>
        <color rgb="FF000000"/>
        <rFont val="Helvetica"/>
      </rPr>
      <t>”</t>
    </r>
    <r>
      <rPr>
        <sz val="10"/>
        <color rgb="FF000000"/>
        <rFont val="PingFang SC"/>
        <family val="3"/>
        <charset val="134"/>
      </rPr>
      <t>塞的爱</t>
    </r>
  </si>
  <si>
    <t>https://www.kaishiba.com/project/detail/id/6A7F4676EB56777FE050190AFD011BCF</t>
  </si>
  <si>
    <r>
      <t>中央厨房冷链配送，打造炸食界的</t>
    </r>
    <r>
      <rPr>
        <sz val="10"/>
        <color rgb="FF000000"/>
        <rFont val="Helvetica"/>
      </rPr>
      <t>“</t>
    </r>
    <r>
      <rPr>
        <sz val="10"/>
        <color rgb="FF000000"/>
        <rFont val="PingFang SC"/>
        <family val="3"/>
        <charset val="134"/>
      </rPr>
      <t>劳斯莱斯</t>
    </r>
    <r>
      <rPr>
        <sz val="10"/>
        <color rgb="FF000000"/>
        <rFont val="Helvetica"/>
      </rPr>
      <t>”</t>
    </r>
  </si>
  <si>
    <t>https://www.kaishiba.com/project/detail/id/6CDACF3E6472E859E050190AFD01251E</t>
  </si>
  <si>
    <t>https://www.kaishiba.com/project/detail/id/6E252AFC75F25681E050190AFD012909</t>
  </si>
  <si>
    <t>https://www.kaishiba.com/project/detail/id/6CB059FEEF1A23C7E050190AFD011E56</t>
  </si>
  <si>
    <t>https://www.kaishiba.com/project/detail/id/6C2270FECCE06C22E050190AFD0175BA</t>
  </si>
  <si>
    <t>https://www.kaishiba.com/project/detail/id/6D528F25B3FE7D5FE050190AFD014DB1</t>
  </si>
  <si>
    <t>https://www.kaishiba.com/project/detail/id/6E5A1C256E7706B4E050190AFD017D2B</t>
  </si>
  <si>
    <t>https://www.kaishiba.com/project/detail/id/6A8053AE5ED10A99E050190AFD014B70</t>
  </si>
  <si>
    <t>https://www.kaishiba.com/project/detail/id/6CCD0A859D169BF7E050190AFD0135C8</t>
  </si>
  <si>
    <r>
      <t>装满束河</t>
    </r>
    <r>
      <rPr>
        <sz val="10"/>
        <color rgb="FF000000"/>
        <rFont val="Helvetica"/>
      </rPr>
      <t>99%</t>
    </r>
    <r>
      <rPr>
        <sz val="10"/>
        <color rgb="FF000000"/>
        <rFont val="PingFang SC"/>
        <family val="3"/>
        <charset val="134"/>
      </rPr>
      <t>阳光的民宿，带你探索评分</t>
    </r>
    <r>
      <rPr>
        <sz val="10"/>
        <color rgb="FF000000"/>
        <rFont val="Helvetica"/>
      </rPr>
      <t>4.9</t>
    </r>
    <r>
      <rPr>
        <sz val="10"/>
        <color rgb="FF000000"/>
        <rFont val="PingFang SC"/>
        <family val="3"/>
        <charset val="134"/>
      </rPr>
      <t>的高入住率之谜</t>
    </r>
  </si>
  <si>
    <t>https://www.kaishiba.com/project/detail/id/6D16A139819C8B29E050190AFD013BDC</t>
  </si>
  <si>
    <t>https://www.kaishiba.com/project/detail/id/6C2A3DC12769A3A1E050190AFD015BF5</t>
  </si>
  <si>
    <r>
      <t>互联网</t>
    </r>
    <r>
      <rPr>
        <sz val="10"/>
        <color rgb="FF000000"/>
        <rFont val="Helvetica"/>
      </rPr>
      <t>+</t>
    </r>
    <r>
      <rPr>
        <sz val="10"/>
        <color rgb="FF000000"/>
        <rFont val="PingFang SC"/>
        <family val="3"/>
        <charset val="134"/>
      </rPr>
      <t>智慧超市，开启社区智慧新生活</t>
    </r>
  </si>
  <si>
    <t>https://www.kaishiba.com/project/detail/id/6BAE769C5A89F31DE050190AFD0174E2</t>
  </si>
  <si>
    <t>https://www.kaishiba.com/project/detail/id/6CB59AE30C63BCBFE050190AFD010D4B</t>
  </si>
  <si>
    <r>
      <t>760</t>
    </r>
    <r>
      <rPr>
        <sz val="10"/>
        <color rgb="FF000000"/>
        <rFont val="PingFang SC"/>
        <family val="3"/>
        <charset val="134"/>
      </rPr>
      <t>个日夜的匠心之作，这座百年庭院要给你一场穿越时空的对话</t>
    </r>
  </si>
  <si>
    <t>黄山市</t>
  </si>
  <si>
    <t>https://www.kaishiba.com/project/detail/id/6CB59344CB295EC2E050190AFD010CA8</t>
  </si>
  <si>
    <r>
      <t>有个</t>
    </r>
    <r>
      <rPr>
        <sz val="10"/>
        <color rgb="FF000000"/>
        <rFont val="Helvetica"/>
      </rPr>
      <t>Ta</t>
    </r>
    <r>
      <rPr>
        <sz val="10"/>
        <color rgb="FF000000"/>
        <rFont val="PingFang SC"/>
        <family val="3"/>
        <charset val="134"/>
      </rPr>
      <t>，敢把海鲜市场搬进店里的</t>
    </r>
    <r>
      <rPr>
        <sz val="10"/>
        <color rgb="FF000000"/>
        <rFont val="Helvetica"/>
      </rPr>
      <t>“</t>
    </r>
    <r>
      <rPr>
        <sz val="10"/>
        <color rgb="FF000000"/>
        <rFont val="PingFang SC"/>
        <family val="3"/>
        <charset val="134"/>
      </rPr>
      <t>黑科技</t>
    </r>
    <r>
      <rPr>
        <sz val="10"/>
        <color rgb="FF000000"/>
        <rFont val="Helvetica"/>
      </rPr>
      <t>”</t>
    </r>
    <r>
      <rPr>
        <sz val="10"/>
        <color rgb="FF000000"/>
        <rFont val="PingFang SC"/>
        <family val="3"/>
        <charset val="134"/>
      </rPr>
      <t>餐厅</t>
    </r>
  </si>
  <si>
    <t>https://www.kaishiba.com/project/detail/id/66F18DC180C025AAE050190AFD016D32</t>
  </si>
  <si>
    <t>https://www.kaishiba.com/project/detail/id/6C255DF2B3376BCCE050190AFD017AD8</t>
  </si>
  <si>
    <t>https://www.kaishiba.com/project/detail/id/6CDBB2C5C71CFFBEE050190AFD014F1F</t>
  </si>
  <si>
    <t>青岛市</t>
  </si>
  <si>
    <t>https://www.kaishiba.com/project/detail/id/6DE24139368B39A7E050190AFD014CA2</t>
  </si>
  <si>
    <r>
      <t>3</t>
    </r>
    <r>
      <rPr>
        <sz val="10"/>
        <color rgb="FF000000"/>
        <rFont val="PingFang SC"/>
        <family val="3"/>
        <charset val="134"/>
      </rPr>
      <t>万亩高寒牧场，拥有全球</t>
    </r>
    <r>
      <rPr>
        <sz val="10"/>
        <color rgb="FF000000"/>
        <rFont val="Helvetica"/>
      </rPr>
      <t>28%</t>
    </r>
    <r>
      <rPr>
        <sz val="10"/>
        <color rgb="FF000000"/>
        <rFont val="PingFang SC"/>
        <family val="3"/>
        <charset val="134"/>
      </rPr>
      <t>的珍稀白牦牛，隐藏着数万亿市场</t>
    </r>
  </si>
  <si>
    <t>武威市</t>
  </si>
  <si>
    <t>https://www.kaishiba.com/project/detail/id/6A8657AE3C4BF7F3E050190AFD015F88</t>
  </si>
  <si>
    <t>https://www.kaishiba.com/project/detail/id/6D7DA536E022D3AAE050190AFD0176C1</t>
  </si>
  <si>
    <t>https://www.kaishiba.com/project/detail/id/6C4C66511FDCF8C1E050190AFD0174C9</t>
  </si>
  <si>
    <t>https://www.kaishiba.com/project/detail/id/6D4E9EFB800464E2E050190AFD01185D</t>
  </si>
  <si>
    <t>https://www.kaishiba.com/project/detail/id/6D447B4E8078165AE050190AFD014EE3</t>
  </si>
  <si>
    <t>https://www.kaishiba.com/project/detail/id/6D3F9BF19A9F8D26E050190AFD01705F</t>
  </si>
  <si>
    <t>https://www.kaishiba.com/project/detail/id/6C232313226C0EF8E050190AFD01160A</t>
  </si>
  <si>
    <t>https://www.kaishiba.com/project/detail/id/6CF179324A3DC794E050190AFD012CC2</t>
  </si>
  <si>
    <t>https://www.kaishiba.com/project/detail/id/69F3D1F6BA25F789E050190AFD016E70</t>
  </si>
  <si>
    <t>市区商圈中心自持物业，提供五星级全孕期一站式服务</t>
  </si>
  <si>
    <t>兰州市</t>
  </si>
  <si>
    <t>https://www.kaishiba.com/project/detail/id/6A07A05E95EA87C7E050190AFD017172</t>
  </si>
  <si>
    <t>https://www.kaishiba.com/project/detail/id/672300270A009508E050190AFD01253F</t>
  </si>
  <si>
    <r>
      <t>40</t>
    </r>
    <r>
      <rPr>
        <sz val="10"/>
        <color rgb="FF000000"/>
        <rFont val="PingFang SC"/>
        <family val="3"/>
        <charset val="134"/>
      </rPr>
      <t>岁，我放弃公司所有业务，只为寻找真正的手作人</t>
    </r>
  </si>
  <si>
    <t>https://www.kaishiba.com/project/detail/id/6BDC98B7F4407317E050190AFD01299B</t>
  </si>
  <si>
    <t>大连市</t>
  </si>
  <si>
    <t>https://www.kaishiba.com/project/detail/id/6CED7E573F31C184E050190AFD01754B</t>
  </si>
  <si>
    <t>绍兴市</t>
  </si>
  <si>
    <t>https://www.kaishiba.com/project/detail/id/6AB7DF6BB36F41E0E050190AFD013195</t>
  </si>
  <si>
    <t>https://www.kaishiba.com/project/detail/id/6CD8BF9E5BC350AAE050190AFD014706</t>
  </si>
  <si>
    <t>https://www.kaishiba.com/project/detail/id/663170DB715D347FE050190AFD010C4E</t>
  </si>
  <si>
    <r>
      <t>75%</t>
    </r>
    <r>
      <rPr>
        <sz val="10"/>
        <color rgb="FF000000"/>
        <rFont val="PingFang SC"/>
        <family val="3"/>
        <charset val="134"/>
      </rPr>
      <t>西湖龙井产自这个千年茶镇，好吃好玩的茶系度假，了解一下</t>
    </r>
  </si>
  <si>
    <t>https://www.kaishiba.com/project/detail/id/6B5C6316F9293B12E050190AFD017336</t>
  </si>
  <si>
    <r>
      <t>超</t>
    </r>
    <r>
      <rPr>
        <sz val="10"/>
        <color rgb="FF000000"/>
        <rFont val="Helvetica"/>
      </rPr>
      <t>18°</t>
    </r>
    <r>
      <rPr>
        <sz val="10"/>
        <color rgb="FF000000"/>
        <rFont val="PingFang SC"/>
        <family val="3"/>
        <charset val="134"/>
      </rPr>
      <t>甜的</t>
    </r>
    <r>
      <rPr>
        <sz val="10"/>
        <color rgb="FF000000"/>
        <rFont val="Helvetica"/>
      </rPr>
      <t>“</t>
    </r>
    <r>
      <rPr>
        <sz val="10"/>
        <color rgb="FF000000"/>
        <rFont val="PingFang SC"/>
        <family val="3"/>
        <charset val="134"/>
      </rPr>
      <t>小傻瓜</t>
    </r>
    <r>
      <rPr>
        <sz val="10"/>
        <color rgb="FF000000"/>
        <rFont val="Helvetica"/>
      </rPr>
      <t>”</t>
    </r>
    <r>
      <rPr>
        <sz val="10"/>
        <color rgb="FF000000"/>
        <rFont val="PingFang SC"/>
        <family val="3"/>
        <charset val="134"/>
      </rPr>
      <t>，给你过个甜蜜六月</t>
    </r>
  </si>
  <si>
    <t>https://www.kaishiba.com/project/detail/id/6CB0FEF0E45D6008E050190AFD013B2C</t>
  </si>
  <si>
    <r>
      <t>0</t>
    </r>
    <r>
      <rPr>
        <sz val="10"/>
        <color rgb="FF000000"/>
        <rFont val="PingFang SC"/>
        <family val="3"/>
        <charset val="134"/>
      </rPr>
      <t>租金！在占地</t>
    </r>
    <r>
      <rPr>
        <sz val="10"/>
        <color rgb="FF000000"/>
        <rFont val="Helvetica"/>
      </rPr>
      <t>25335</t>
    </r>
    <r>
      <rPr>
        <sz val="10"/>
        <color rgb="FF000000"/>
        <rFont val="PingFang SC"/>
        <family val="3"/>
        <charset val="134"/>
      </rPr>
      <t>㎡的创意商业区，感受千年古城的风韵</t>
    </r>
  </si>
  <si>
    <t>枣庄市</t>
  </si>
  <si>
    <t>https://www.kaishiba.com/project/detail/id/6BECCDBD11E55D31E050190AFD010901</t>
  </si>
  <si>
    <t>https://www.kaishiba.com/project/detail/id/6B894E2824902B4CE050190AFD016155</t>
  </si>
  <si>
    <t>https://www.kaishiba.com/project/detail/id/6BAC4CEF4181E5C7E050190AFD01125E</t>
  </si>
  <si>
    <r>
      <t>20</t>
    </r>
    <r>
      <rPr>
        <sz val="10"/>
        <color rgb="FF000000"/>
        <rFont val="PingFang SC"/>
        <family val="3"/>
        <charset val="134"/>
      </rPr>
      <t>年踏遍青藏高原，只为寻一朵野生食材</t>
    </r>
  </si>
  <si>
    <t>https://www.kaishiba.com/project/detail/id/6960165BB0E77A61E050190AFD0147AD</t>
  </si>
  <si>
    <t>https://www.kaishiba.com/project/detail/id/6B32231A7F6C1DD7E050190AFD016A60</t>
  </si>
  <si>
    <t>https://www.kaishiba.com/project/detail/id/6C3A049F6B2DBADCE050190AFD01368E</t>
  </si>
  <si>
    <r>
      <t>中医女神的新型中医馆，要做杭城</t>
    </r>
    <r>
      <rPr>
        <sz val="10"/>
        <color rgb="FF000000"/>
        <rFont val="Helvetica"/>
      </rPr>
      <t>zui</t>
    </r>
    <r>
      <rPr>
        <sz val="10"/>
        <color rgb="FF000000"/>
        <rFont val="PingFang SC"/>
        <family val="3"/>
        <charset val="134"/>
      </rPr>
      <t>美</t>
    </r>
  </si>
  <si>
    <t>https://www.kaishiba.com/project/detail/id/6C63C3992632C8FFE050190AFD011BB4</t>
  </si>
  <si>
    <t>五星级全护士母婴健康会所，与你共建百亿级新生市场</t>
  </si>
  <si>
    <t>https://www.kaishiba.com/project/detail/id/6BAC4CEF426BE5C7E050190AFD01125E</t>
  </si>
  <si>
    <r>
      <t>3000</t>
    </r>
    <r>
      <rPr>
        <sz val="10"/>
        <color rgb="FF000000"/>
        <rFont val="PingFang SC"/>
        <family val="3"/>
        <charset val="134"/>
      </rPr>
      <t>万客流入口的古城艺术餐厅，来自东巴秘境的生态礼物</t>
    </r>
  </si>
  <si>
    <t>https://www.kaishiba.com/project/detail/id/6BFC47D6DBED6FC7E050190AFD014096</t>
  </si>
  <si>
    <t>https://www.kaishiba.com/project/detail/id/6BC56188789B8FD4E050190AFD010810</t>
  </si>
  <si>
    <t>温州市</t>
  </si>
  <si>
    <t>https://www.kaishiba.com/project/detail/id/6BBEF35F53EA506CE050190AFD016163</t>
  </si>
  <si>
    <t>https://www.kaishiba.com/project/detail/id/6BEB1FC5773C76F2E050190AFD013C0E</t>
  </si>
  <si>
    <t>https://www.kaishiba.com/project/detail/id/6BAE9E8EF81B0578E050190AFD017BD1</t>
  </si>
  <si>
    <r>
      <t>每一枚龙窑柴烧建盏，凝聚</t>
    </r>
    <r>
      <rPr>
        <sz val="10"/>
        <color rgb="FF000000"/>
        <rFont val="Helvetica"/>
      </rPr>
      <t>30</t>
    </r>
    <r>
      <rPr>
        <sz val="10"/>
        <color rgb="FF000000"/>
        <rFont val="PingFang SC"/>
        <family val="3"/>
        <charset val="134"/>
      </rPr>
      <t>年匠心之作</t>
    </r>
  </si>
  <si>
    <t>https://www.kaishiba.com/project/detail/id/6C5D677F3EC02640E050190AFD0171DF</t>
  </si>
  <si>
    <r>
      <t>拿过国家专利的贵妃鸡，养在</t>
    </r>
    <r>
      <rPr>
        <sz val="10"/>
        <color rgb="FF000000"/>
        <rFont val="Helvetica"/>
      </rPr>
      <t>13</t>
    </r>
    <r>
      <rPr>
        <sz val="10"/>
        <color rgb="FF000000"/>
        <rFont val="PingFang SC"/>
        <family val="3"/>
        <charset val="134"/>
      </rPr>
      <t>万平米的高山森林</t>
    </r>
  </si>
  <si>
    <t>https://www.kaishiba.com/project/detail/id/6A2F75BE7C9DADFAE050190AFD017C72</t>
  </si>
  <si>
    <r>
      <t>净赚</t>
    </r>
    <r>
      <rPr>
        <sz val="10"/>
        <color rgb="FF000000"/>
        <rFont val="Helvetica"/>
      </rPr>
      <t>200W</t>
    </r>
    <r>
      <rPr>
        <sz val="10"/>
        <color rgb="FF000000"/>
        <rFont val="PingFang SC"/>
        <family val="3"/>
        <charset val="134"/>
      </rPr>
      <t>都不卖！江边破屋变美宅，携程评分</t>
    </r>
    <r>
      <rPr>
        <sz val="10"/>
        <color rgb="FF000000"/>
        <rFont val="Helvetica"/>
      </rPr>
      <t>4.9</t>
    </r>
    <r>
      <rPr>
        <sz val="10"/>
        <color rgb="FF000000"/>
        <rFont val="PingFang SC"/>
        <family val="3"/>
        <charset val="134"/>
      </rPr>
      <t>，零差评</t>
    </r>
  </si>
  <si>
    <t>https://www.kaishiba.com/project/detail/id/6B976313BF15D90AE050190AFD015E55</t>
  </si>
  <si>
    <r>
      <t>植物私塾，治疗你的</t>
    </r>
    <r>
      <rPr>
        <sz val="10"/>
        <color rgb="FF000000"/>
        <rFont val="Helvetica"/>
      </rPr>
      <t>“</t>
    </r>
    <r>
      <rPr>
        <sz val="10"/>
        <color rgb="FF000000"/>
        <rFont val="PingFang SC"/>
        <family val="3"/>
        <charset val="134"/>
      </rPr>
      <t>自然缺失症</t>
    </r>
    <r>
      <rPr>
        <sz val="10"/>
        <color rgb="FF000000"/>
        <rFont val="Helvetica"/>
      </rPr>
      <t>”</t>
    </r>
  </si>
  <si>
    <t>https://www.kaishiba.com/project/detail/id/6C8C3839B8F6A5D7E050190AFD014327</t>
  </si>
  <si>
    <t>https://www.kaishiba.com/project/detail/id/6B46428BD5436721E050190AFD017D36</t>
  </si>
  <si>
    <r>
      <t>100000+</t>
    </r>
    <r>
      <rPr>
        <sz val="10"/>
        <color rgb="FF000000"/>
        <rFont val="PingFang SC"/>
        <family val="3"/>
        <charset val="134"/>
      </rPr>
      <t>女生都在喝的网红酒，你不尝一下吗？</t>
    </r>
  </si>
  <si>
    <t>宿州市</t>
  </si>
  <si>
    <t>https://www.kaishiba.com/project/detail/id/6C4C7B7F55F8A262E050190AFD0178A5</t>
  </si>
  <si>
    <t>https://www.kaishiba.com/project/detail/id/6B5C6316F9BF3B12E050190AFD017336</t>
  </si>
  <si>
    <t>湖州市</t>
  </si>
  <si>
    <t>https://www.kaishiba.com/project/detail/id/69B5F852B8867635E050190AFD01058B</t>
  </si>
  <si>
    <r>
      <t>世界游泳冠军强势打造水上早教中心，天生</t>
    </r>
    <r>
      <rPr>
        <sz val="10"/>
        <color rgb="FF000000"/>
        <rFont val="Helvetica"/>
      </rPr>
      <t>“</t>
    </r>
    <r>
      <rPr>
        <sz val="10"/>
        <color rgb="FF000000"/>
        <rFont val="PingFang SC"/>
        <family val="3"/>
        <charset val="134"/>
      </rPr>
      <t>泳</t>
    </r>
    <r>
      <rPr>
        <sz val="10"/>
        <color rgb="FF000000"/>
        <rFont val="Helvetica"/>
      </rPr>
      <t>”</t>
    </r>
    <r>
      <rPr>
        <sz val="10"/>
        <color rgb="FF000000"/>
        <rFont val="PingFang SC"/>
        <family val="3"/>
        <charset val="134"/>
      </rPr>
      <t>敢，注定不凡！</t>
    </r>
  </si>
  <si>
    <t>https://www.kaishiba.com/project/detail/id/6C2618305F012980E050190AFD011D14</t>
  </si>
  <si>
    <r>
      <t>2</t>
    </r>
    <r>
      <rPr>
        <sz val="10"/>
        <color rgb="FF000000"/>
        <rFont val="PingFang SC"/>
        <family val="3"/>
        <charset val="134"/>
      </rPr>
      <t>年内签约合伙</t>
    </r>
    <r>
      <rPr>
        <sz val="10"/>
        <color rgb="FF000000"/>
        <rFont val="Helvetica"/>
      </rPr>
      <t>100</t>
    </r>
    <r>
      <rPr>
        <sz val="10"/>
        <color rgb="FF000000"/>
        <rFont val="PingFang SC"/>
        <family val="3"/>
        <charset val="134"/>
      </rPr>
      <t>余家，一匹惊艳火锅界的</t>
    </r>
    <r>
      <rPr>
        <sz val="10"/>
        <color rgb="FF000000"/>
        <rFont val="Helvetica"/>
      </rPr>
      <t>“</t>
    </r>
    <r>
      <rPr>
        <sz val="10"/>
        <color rgb="FF000000"/>
        <rFont val="PingFang SC"/>
        <family val="3"/>
        <charset val="134"/>
      </rPr>
      <t>黑马</t>
    </r>
    <r>
      <rPr>
        <sz val="10"/>
        <color rgb="FF000000"/>
        <rFont val="Helvetica"/>
      </rPr>
      <t>”</t>
    </r>
  </si>
  <si>
    <t>https://www.kaishiba.com/project/detail/id/6C3C55D6A3637A42E050190AFD011F4D</t>
  </si>
  <si>
    <t>https://www.kaishiba.com/project/detail/id/6C24F531C22A76E1E050190AFD0163DA</t>
  </si>
  <si>
    <t>https://www.kaishiba.com/project/detail/id/6A4527D5CD345786E050190AFD01595E</t>
  </si>
  <si>
    <t>https://www.kaishiba.com/project/detail/id/6BD074F85042B8A5E050190AFD017A34</t>
  </si>
  <si>
    <t>https://www.kaishiba.com/project/detail/id/6A94B2DDF2BA96D6E050190AFD0171C6</t>
  </si>
  <si>
    <t>https://www.kaishiba.com/project/detail/id/6963A970CCE92396E050190AFD016C62</t>
  </si>
  <si>
    <t>https://www.kaishiba.com/project/detail/id/6C50684DF669BD6DE050190AFD012BF0</t>
  </si>
  <si>
    <t>https://www.kaishiba.com/project/detail/id/6BAD4CC6BDF846E6E050190AFD0140AC</t>
  </si>
  <si>
    <r>
      <t>国家</t>
    </r>
    <r>
      <rPr>
        <sz val="10"/>
        <color rgb="FF000000"/>
        <rFont val="Helvetica"/>
      </rPr>
      <t>5A</t>
    </r>
    <r>
      <rPr>
        <sz val="10"/>
        <color rgb="FF000000"/>
        <rFont val="PingFang SC"/>
        <family val="3"/>
        <charset val="134"/>
      </rPr>
      <t>级景区中华恐龙园旁，你心中的梦幻城堡酒店</t>
    </r>
  </si>
  <si>
    <t>常州市</t>
  </si>
  <si>
    <t>https://www.kaishiba.com/project/detail/id/6788843535131D09E050190AFD010E62</t>
  </si>
  <si>
    <t>https://www.kaishiba.com/project/detail/id/6900633BEB8B47CCE050190AFD012D52</t>
  </si>
  <si>
    <r>
      <t>17</t>
    </r>
    <r>
      <rPr>
        <sz val="10"/>
        <color rgb="FF000000"/>
        <rFont val="PingFang SC"/>
        <family val="3"/>
        <charset val="134"/>
      </rPr>
      <t>年来初心不变，只为这一碗匠心日式拉面</t>
    </r>
  </si>
  <si>
    <t>https://www.kaishiba.com/project/detail/id/6A1B2FFC44CF9C6FE050190AFD0165C5</t>
  </si>
  <si>
    <r>
      <t>品茶听琴，量体裁衣，旗袍业的</t>
    </r>
    <r>
      <rPr>
        <sz val="10"/>
        <color rgb="FF000000"/>
        <rFont val="Helvetica"/>
      </rPr>
      <t>“</t>
    </r>
    <r>
      <rPr>
        <sz val="10"/>
        <color rgb="FF000000"/>
        <rFont val="PingFang SC"/>
        <family val="3"/>
        <charset val="134"/>
      </rPr>
      <t>诚品书店</t>
    </r>
    <r>
      <rPr>
        <sz val="10"/>
        <color rgb="FF000000"/>
        <rFont val="Helvetica"/>
      </rPr>
      <t>”</t>
    </r>
    <r>
      <rPr>
        <sz val="10"/>
        <color rgb="FF000000"/>
        <rFont val="PingFang SC"/>
        <family val="3"/>
        <charset val="134"/>
      </rPr>
      <t>了解一下？</t>
    </r>
  </si>
  <si>
    <t>https://www.kaishiba.com/project/detail/id/6B59719ADAAE9990E050190AFD016BF8</t>
  </si>
  <si>
    <t>https://www.kaishiba.com/project/detail/id/6B5C6316F9353B12E050190AFD017336</t>
  </si>
  <si>
    <r>
      <t>藏于乌蒙群山千米海拔，古法耕种的</t>
    </r>
    <r>
      <rPr>
        <sz val="10"/>
        <color rgb="FF000000"/>
        <rFont val="Helvetica"/>
      </rPr>
      <t>“</t>
    </r>
    <r>
      <rPr>
        <sz val="10"/>
        <color rgb="FF000000"/>
        <rFont val="PingFang SC"/>
        <family val="3"/>
        <charset val="134"/>
      </rPr>
      <t>宝食</t>
    </r>
    <r>
      <rPr>
        <sz val="10"/>
        <color rgb="FF000000"/>
        <rFont val="Helvetica"/>
      </rPr>
      <t>”</t>
    </r>
  </si>
  <si>
    <t>昭通市</t>
  </si>
  <si>
    <t>https://www.kaishiba.com/project/detail/id/6A90C8A173CCE7AFE050190AFD0137EE</t>
  </si>
  <si>
    <r>
      <t>天津市中心黄金</t>
    </r>
    <r>
      <rPr>
        <sz val="10"/>
        <color rgb="FF000000"/>
        <rFont val="Helvetica"/>
      </rPr>
      <t>C</t>
    </r>
    <r>
      <rPr>
        <sz val="10"/>
        <color rgb="FF000000"/>
        <rFont val="PingFang SC"/>
        <family val="3"/>
        <charset val="134"/>
      </rPr>
      <t>位，留阅胶囊酒店打开了中国胶囊酒店新市场</t>
    </r>
  </si>
  <si>
    <t>天津市</t>
  </si>
  <si>
    <t>https://www.kaishiba.com/project/detail/id/6B721C8C65B5B7FDE050190AFD01486E</t>
  </si>
  <si>
    <r>
      <t>徐进</t>
    </r>
    <r>
      <rPr>
        <sz val="10"/>
        <color rgb="FF000000"/>
        <rFont val="Helvetica"/>
      </rPr>
      <t xml:space="preserve"> | </t>
    </r>
    <r>
      <rPr>
        <sz val="10"/>
        <color rgb="FF000000"/>
        <rFont val="PingFang SC"/>
        <family val="3"/>
        <charset val="134"/>
      </rPr>
      <t>珠山八友王大凡的第四代传承人，把绘画当成一种信仰</t>
    </r>
  </si>
  <si>
    <t>景德镇市</t>
  </si>
  <si>
    <t>https://www.kaishiba.com/project/detail/id/682863EA1317349FE050190AFD014E70</t>
  </si>
  <si>
    <t>https://www.kaishiba.com/project/detail/id/6C369CBE4E17DBE8E050190AFD010A94</t>
  </si>
  <si>
    <t>https://www.kaishiba.com/project/detail/id/6C299E81A815CAE5E050190AFD013D06</t>
  </si>
  <si>
    <t>https://www.kaishiba.com/project/detail/id/6B322DF61E659A50E050190AFD016B17</t>
  </si>
  <si>
    <r>
      <t>在</t>
    </r>
    <r>
      <rPr>
        <sz val="10"/>
        <color rgb="FF000000"/>
        <rFont val="Helvetica"/>
      </rPr>
      <t>Crab</t>
    </r>
    <r>
      <rPr>
        <sz val="10"/>
        <color rgb="FF000000"/>
        <rFont val="PingFang SC"/>
        <family val="3"/>
        <charset val="134"/>
      </rPr>
      <t>，不用</t>
    </r>
    <r>
      <rPr>
        <sz val="10"/>
        <color rgb="FF000000"/>
        <rFont val="Helvetica"/>
      </rPr>
      <t>1000</t>
    </r>
    <r>
      <rPr>
        <sz val="10"/>
        <color rgb="FF000000"/>
        <rFont val="PingFang SC"/>
        <family val="3"/>
        <charset val="134"/>
      </rPr>
      <t>种夹娃娃攻略，就能变身满分男友</t>
    </r>
  </si>
  <si>
    <t>https://www.kaishiba.com/project/detail/id/6BADDDB176A73AD5E050190AFD0159C0</t>
  </si>
  <si>
    <r>
      <t>这个以传承为己任的高端品牌，让中国风跃然</t>
    </r>
    <r>
      <rPr>
        <sz val="10"/>
        <color rgb="FF000000"/>
        <rFont val="Helvetica"/>
      </rPr>
      <t>“</t>
    </r>
    <r>
      <rPr>
        <sz val="10"/>
        <color rgb="FF000000"/>
        <rFont val="PingFang SC"/>
        <family val="3"/>
        <charset val="134"/>
      </rPr>
      <t>指</t>
    </r>
    <r>
      <rPr>
        <sz val="10"/>
        <color rgb="FF000000"/>
        <rFont val="Helvetica"/>
      </rPr>
      <t>”</t>
    </r>
    <r>
      <rPr>
        <sz val="10"/>
        <color rgb="FF000000"/>
        <rFont val="PingFang SC"/>
        <family val="3"/>
        <charset val="134"/>
      </rPr>
      <t>上</t>
    </r>
  </si>
  <si>
    <t>https://www.kaishiba.com/project/detail/id/6B9E86E1DDADF57EE050190AFD0124C4</t>
  </si>
  <si>
    <t>https://www.kaishiba.com/project/detail/id/69D1E4F8616AA340E050190AFD0172B0</t>
  </si>
  <si>
    <r>
      <t>北纬</t>
    </r>
    <r>
      <rPr>
        <sz val="10"/>
        <color rgb="FF000000"/>
        <rFont val="Helvetica"/>
      </rPr>
      <t>30°</t>
    </r>
    <r>
      <rPr>
        <sz val="10"/>
        <color rgb="FF000000"/>
        <rFont val="PingFang SC"/>
        <family val="3"/>
        <charset val="134"/>
      </rPr>
      <t>，海拔</t>
    </r>
    <r>
      <rPr>
        <sz val="10"/>
        <color rgb="FF000000"/>
        <rFont val="Helvetica"/>
      </rPr>
      <t>3100</t>
    </r>
    <r>
      <rPr>
        <sz val="10"/>
        <color rgb="FF000000"/>
        <rFont val="PingFang SC"/>
        <family val="3"/>
        <charset val="134"/>
      </rPr>
      <t>米，中国青藏高原的紫柰</t>
    </r>
  </si>
  <si>
    <t>https://www.kaishiba.com/project/detail/id/68EACB429673DB40E050190AFD0119BB</t>
  </si>
  <si>
    <t>郴州市</t>
  </si>
  <si>
    <t>https://www.kaishiba.com/project/detail/id/6B95DDE952573E31E050190AFD0118D3</t>
  </si>
  <si>
    <r>
      <t>70%</t>
    </r>
    <r>
      <rPr>
        <sz val="10"/>
        <color rgb="FF000000"/>
        <rFont val="PingFang SC"/>
        <family val="3"/>
        <charset val="134"/>
      </rPr>
      <t>的中国人都爱去的异国小城，多了一个会说中文的浪漫小村</t>
    </r>
  </si>
  <si>
    <t>https://www.kaishiba.com/project/detail/id/6B5BEB9ED015D588E050190AFD015E4F</t>
  </si>
  <si>
    <t>良食有机农场，把山河湖海搬进城市</t>
  </si>
  <si>
    <t>https://www.kaishiba.com/project/detail/id/67F89F8EBDC69637E050190AFD013DB6</t>
  </si>
  <si>
    <t>https://www.kaishiba.com/project/detail/id/698BC3F3F2189382E050190AFD010772</t>
  </si>
  <si>
    <r>
      <t>1600</t>
    </r>
    <r>
      <rPr>
        <sz val="10"/>
        <color rgb="FF000000"/>
        <rFont val="PingFang SC"/>
        <family val="3"/>
        <charset val="134"/>
      </rPr>
      <t>亩花海里，藏着一座属于现代人的</t>
    </r>
    <r>
      <rPr>
        <sz val="10"/>
        <color rgb="FF000000"/>
        <rFont val="Helvetica"/>
      </rPr>
      <t>“</t>
    </r>
    <r>
      <rPr>
        <sz val="10"/>
        <color rgb="FF000000"/>
        <rFont val="PingFang SC"/>
        <family val="3"/>
        <charset val="134"/>
      </rPr>
      <t>童话镇</t>
    </r>
    <r>
      <rPr>
        <sz val="10"/>
        <color rgb="FF000000"/>
        <rFont val="Helvetica"/>
      </rPr>
      <t>”</t>
    </r>
  </si>
  <si>
    <t>https://www.kaishiba.com/project/detail/id/6AA9D7D627A78AE4E050190AFD01359A</t>
  </si>
  <si>
    <t>https://www.kaishiba.com/project/detail/id/6632AF9A2C036FEBE050190AFD010A7F</t>
  </si>
  <si>
    <t>https://www.kaishiba.com/project/detail/id/6AA902F5C050973EE050190AFD0111B7</t>
  </si>
  <si>
    <t>https://www.kaishiba.com/project/detail/id/68D6A8085ADD2C12E050190AFD0109E7</t>
  </si>
  <si>
    <r>
      <t>在蓬莱仙境，</t>
    </r>
    <r>
      <rPr>
        <sz val="10"/>
        <color rgb="FF000000"/>
        <rFont val="Helvetica"/>
      </rPr>
      <t>500</t>
    </r>
    <r>
      <rPr>
        <sz val="10"/>
        <color rgb="FF000000"/>
        <rFont val="PingFang SC"/>
        <family val="3"/>
        <charset val="134"/>
      </rPr>
      <t>亩苹果基地的产业链进阶之旅</t>
    </r>
  </si>
  <si>
    <t>https://www.kaishiba.com/project/detail/id/6B12AEE65E2458D4E050190AFD01642D</t>
  </si>
  <si>
    <t>https://www.kaishiba.com/project/detail/id/68DD6430F81849F2E050190AFD013BED</t>
  </si>
  <si>
    <t>https://www.kaishiba.com/project/detail/id/6614099FAF73CA37E050190AFD0155CE</t>
  </si>
  <si>
    <t>https://www.kaishiba.com/project/detail/id/6A1B9DC148F57DB9E050190AFD017954</t>
  </si>
  <si>
    <r>
      <t>5000</t>
    </r>
    <r>
      <rPr>
        <sz val="10"/>
        <color rgb="FF000000"/>
        <rFont val="PingFang SC"/>
        <family val="3"/>
        <charset val="134"/>
      </rPr>
      <t>目细度专利，中国高端抹茶的味觉奥秘</t>
    </r>
  </si>
  <si>
    <t>https://www.kaishiba.com/project/detail/id/6A91FB1056674CC5E050190AFD017666</t>
  </si>
  <si>
    <r>
      <t>两年前我的苹果筹了</t>
    </r>
    <r>
      <rPr>
        <sz val="10"/>
        <color rgb="FF000000"/>
        <rFont val="Helvetica"/>
      </rPr>
      <t>100</t>
    </r>
    <r>
      <rPr>
        <sz val="10"/>
        <color rgb="FF000000"/>
        <rFont val="PingFang SC"/>
        <family val="3"/>
        <charset val="134"/>
      </rPr>
      <t>万，现在带着烟台大樱桃再次与大家见面</t>
    </r>
  </si>
  <si>
    <t>https://www.kaishiba.com/project/detail/id/6A7F69624FD47631E050190AFD01220F</t>
  </si>
  <si>
    <t>潮州市</t>
  </si>
  <si>
    <t>https://www.kaishiba.com/project/detail/id/69271E3520366D76E050190AFD01431F</t>
  </si>
  <si>
    <r>
      <t>北海道成吉思汗烧肉，升级</t>
    </r>
    <r>
      <rPr>
        <sz val="10"/>
        <color rgb="FF000000"/>
        <rFont val="Helvetica"/>
      </rPr>
      <t>2.0</t>
    </r>
    <r>
      <rPr>
        <sz val="10"/>
        <color rgb="FF000000"/>
        <rFont val="PingFang SC"/>
        <family val="3"/>
        <charset val="134"/>
      </rPr>
      <t>的角屋又来了！</t>
    </r>
  </si>
  <si>
    <t>https://www.kaishiba.com/project/detail/id/688D8DAD1E1584D6E050190AFD0126AD</t>
  </si>
  <si>
    <t>https://www.kaishiba.com/project/detail/id/64128DB2F371227CE050190AFD014883</t>
  </si>
  <si>
    <t>https://www.kaishiba.com/project/detail/id/6956236FE887C4C4E050190AFD0108BA</t>
  </si>
  <si>
    <r>
      <t>领跑</t>
    </r>
    <r>
      <rPr>
        <sz val="10"/>
        <color rgb="FF000000"/>
        <rFont val="Helvetica"/>
      </rPr>
      <t>16</t>
    </r>
    <r>
      <rPr>
        <sz val="10"/>
        <color rgb="FF000000"/>
        <rFont val="PingFang SC"/>
        <family val="3"/>
        <charset val="134"/>
      </rPr>
      <t>年首创中国式度假村，武夷山德懋堂来了！</t>
    </r>
  </si>
  <si>
    <t>https://www.kaishiba.com/project/detail/id/68FEFC2B3BDD294BE050190AFD012CEB</t>
  </si>
  <si>
    <t>https://www.kaishiba.com/project/detail/id/688D8D8B4D7B820CE050190AFD012839</t>
  </si>
  <si>
    <t>黄冈市</t>
  </si>
  <si>
    <t>https://www.kaishiba.com/project/detail/id/6A1664E44B404AF1E050190AFD0106E3</t>
  </si>
  <si>
    <t>https://www.kaishiba.com/project/detail/id/6A7EF81D9CB97A77E050190AFD010E0F</t>
  </si>
  <si>
    <t>https://www.kaishiba.com/project/detail/id/6ACE4AE35208067DE050190AFD01538F</t>
  </si>
  <si>
    <t>https://www.kaishiba.com/project/detail/id/69A12A49DF331F03E050190AFD015330</t>
  </si>
  <si>
    <t>https://www.kaishiba.com/project/detail/id/66C8714932E71952E050190AFD01278D</t>
  </si>
  <si>
    <r>
      <t>大乐之野的</t>
    </r>
    <r>
      <rPr>
        <sz val="10"/>
        <color rgb="FF000000"/>
        <rFont val="Helvetica"/>
      </rPr>
      <t>10000</t>
    </r>
    <r>
      <rPr>
        <sz val="10"/>
        <color rgb="FF000000"/>
        <rFont val="PingFang SC"/>
        <family val="3"/>
        <charset val="134"/>
      </rPr>
      <t>种可能</t>
    </r>
  </si>
  <si>
    <t>https://www.kaishiba.com/project/detail/id/66655242450ED794E050190AFD0130F4</t>
  </si>
  <si>
    <r>
      <t>连续</t>
    </r>
    <r>
      <rPr>
        <sz val="10"/>
        <color rgb="FF000000"/>
        <rFont val="Helvetica"/>
      </rPr>
      <t>18</t>
    </r>
    <r>
      <rPr>
        <sz val="10"/>
        <color rgb="FF000000"/>
        <rFont val="PingFang SC"/>
        <family val="3"/>
        <charset val="134"/>
      </rPr>
      <t>年</t>
    </r>
    <r>
      <rPr>
        <sz val="10"/>
        <color rgb="FF000000"/>
        <rFont val="Helvetica"/>
      </rPr>
      <t>OFDC</t>
    </r>
    <r>
      <rPr>
        <sz val="10"/>
        <color rgb="FF000000"/>
        <rFont val="PingFang SC"/>
        <family val="3"/>
        <charset val="134"/>
      </rPr>
      <t>有机认证，仙山净土里的有机茶园</t>
    </r>
  </si>
  <si>
    <t>乐山市</t>
  </si>
  <si>
    <t>https://www.kaishiba.com/project/detail/id/69F38D7E5F33CDBBE050190AFD015F41</t>
  </si>
  <si>
    <t>https://www.kaishiba.com/project/detail/id/698BE36E78C9BB80E050190AFD010889</t>
  </si>
  <si>
    <t>https://www.kaishiba.com/project/detail/id/6A1713EC3E7CAE1CE050190AFD012816</t>
  </si>
  <si>
    <r>
      <t>2700</t>
    </r>
    <r>
      <rPr>
        <sz val="10"/>
        <color rgb="FF000000"/>
        <rFont val="PingFang SC"/>
        <family val="3"/>
        <charset val="134"/>
      </rPr>
      <t>公里外的王菲主题民宿，你想来住吗？</t>
    </r>
  </si>
  <si>
    <t>https://www.kaishiba.com/project/detail/id/6851C447AEB0C766E050190AFD0162FC</t>
  </si>
  <si>
    <r>
      <t>这家年营收</t>
    </r>
    <r>
      <rPr>
        <sz val="10"/>
        <color rgb="FF000000"/>
        <rFont val="Helvetica"/>
      </rPr>
      <t>1000</t>
    </r>
    <r>
      <rPr>
        <sz val="10"/>
        <color rgb="FF000000"/>
        <rFont val="PingFang SC"/>
        <family val="3"/>
        <charset val="134"/>
      </rPr>
      <t>万</t>
    </r>
    <r>
      <rPr>
        <sz val="10"/>
        <color rgb="FF000000"/>
        <rFont val="Helvetica"/>
      </rPr>
      <t>+</t>
    </r>
    <r>
      <rPr>
        <sz val="10"/>
        <color rgb="FF000000"/>
        <rFont val="PingFang SC"/>
        <family val="3"/>
        <charset val="134"/>
      </rPr>
      <t>的宠物公园，颠覆你对宠物新零售的认知！</t>
    </r>
  </si>
  <si>
    <t>https://www.kaishiba.com/project/detail/id/69B9C9E00DB56DFBE050190AFD01315C</t>
  </si>
  <si>
    <t>https://www.kaishiba.com/project/detail/id/696774EF68D47864E050190AFD0119E4</t>
  </si>
  <si>
    <r>
      <t>在联合国都打</t>
    </r>
    <r>
      <rPr>
        <sz val="10"/>
        <color rgb="FF000000"/>
        <rFont val="Helvetica"/>
      </rPr>
      <t>call</t>
    </r>
    <r>
      <rPr>
        <sz val="10"/>
        <color rgb="FF000000"/>
        <rFont val="PingFang SC"/>
        <family val="3"/>
        <charset val="134"/>
      </rPr>
      <t>的德清，首家国际品牌酒店诺富特来了！</t>
    </r>
  </si>
  <si>
    <t>https://www.kaishiba.com/project/detail/id/6A0BC6D21AD6F753E050190AFD012E50</t>
  </si>
  <si>
    <t>https://www.kaishiba.com/project/detail/id/635400CD8C07A720E050190AFD0120F9</t>
  </si>
  <si>
    <t>https://www.kaishiba.com/project/detail/id/6A5E2E3FCFC9B4B8E050190AFD0142B9</t>
  </si>
  <si>
    <t>https://www.kaishiba.com/project/detail/id/6A408A800E1EA10DE050190AFD0109DB</t>
  </si>
  <si>
    <r>
      <t>在苍山洱海边，跌入</t>
    </r>
    <r>
      <rPr>
        <sz val="10"/>
        <color rgb="FF000000"/>
        <rFont val="Helvetica"/>
      </rPr>
      <t>130000</t>
    </r>
    <r>
      <rPr>
        <sz val="10"/>
        <color rgb="FF000000"/>
        <rFont val="PingFang SC"/>
        <family val="3"/>
        <charset val="134"/>
      </rPr>
      <t>㎡玫瑰深海</t>
    </r>
  </si>
  <si>
    <t>https://www.kaishiba.com/project/detail/id/672D1B3A29C1A820E050190AFD0168E6</t>
  </si>
  <si>
    <r>
      <t>玛莲朵：从</t>
    </r>
    <r>
      <rPr>
        <sz val="10"/>
        <color rgb="FF000000"/>
        <rFont val="Helvetica"/>
      </rPr>
      <t>0</t>
    </r>
    <r>
      <rPr>
        <sz val="10"/>
        <color rgb="FF000000"/>
        <rFont val="PingFang SC"/>
        <family val="3"/>
        <charset val="134"/>
      </rPr>
      <t>到</t>
    </r>
    <r>
      <rPr>
        <sz val="10"/>
        <color rgb="FF000000"/>
        <rFont val="Helvetica"/>
      </rPr>
      <t>1</t>
    </r>
    <r>
      <rPr>
        <sz val="10"/>
        <color rgb="FF000000"/>
        <rFont val="PingFang SC"/>
        <family val="3"/>
        <charset val="134"/>
      </rPr>
      <t>个亿的美业搅局者</t>
    </r>
  </si>
  <si>
    <t>https://www.kaishiba.com/project/detail/id/64100F1EAA8DD150E050190AFD015935</t>
  </si>
  <si>
    <t>https://www.kaishiba.com/project/detail/id/69B74D2D6EAFA97FE050190AFD014114</t>
  </si>
  <si>
    <t>https://www.kaishiba.com/project/detail/id/685FDD42EC534F31E050190AFD011121</t>
  </si>
  <si>
    <t>https://www.kaishiba.com/project/detail/id/6953642C798F144CE050190AFD010AFA</t>
  </si>
  <si>
    <t>https://www.kaishiba.com/project/detail/id/6652A690FEB157EEE050190AFD0164D4</t>
  </si>
  <si>
    <r>
      <t>开业一年好评</t>
    </r>
    <r>
      <rPr>
        <sz val="10"/>
        <color rgb="FF000000"/>
        <rFont val="Helvetica"/>
      </rPr>
      <t>2</t>
    </r>
    <r>
      <rPr>
        <sz val="10"/>
        <color rgb="FF000000"/>
        <rFont val="PingFang SC"/>
        <family val="3"/>
        <charset val="134"/>
      </rPr>
      <t>千条，拿奖到手软的印象家出二期了</t>
    </r>
  </si>
  <si>
    <t>银川市</t>
  </si>
  <si>
    <t>https://www.kaishiba.com/project/detail/id/67D2B8FCE944AC58E050190AFD011CFE</t>
  </si>
  <si>
    <r>
      <t>京城人气爆表的餐厅串亭来了！让烤串和啤酒也能优雅地</t>
    </r>
    <r>
      <rPr>
        <sz val="10"/>
        <color rgb="FF000000"/>
        <rFont val="Helvetica"/>
      </rPr>
      <t>“</t>
    </r>
    <r>
      <rPr>
        <sz val="10"/>
        <color rgb="FF000000"/>
        <rFont val="PingFang SC"/>
        <family val="3"/>
        <charset val="134"/>
      </rPr>
      <t>狂欢</t>
    </r>
    <r>
      <rPr>
        <sz val="10"/>
        <color rgb="FF000000"/>
        <rFont val="Helvetica"/>
      </rPr>
      <t>”</t>
    </r>
  </si>
  <si>
    <t>https://www.kaishiba.com/project/detail/id/67FBC94EEC443B99E050190AFD014E6B</t>
  </si>
  <si>
    <r>
      <t>去大理必打卡的</t>
    </r>
    <r>
      <rPr>
        <sz val="10"/>
        <color rgb="FF000000"/>
        <rFont val="Helvetica"/>
      </rPr>
      <t>“</t>
    </r>
    <r>
      <rPr>
        <sz val="10"/>
        <color rgb="FF000000"/>
        <rFont val="PingFang SC"/>
        <family val="3"/>
        <charset val="134"/>
      </rPr>
      <t>玫瑰小屋</t>
    </r>
    <r>
      <rPr>
        <sz val="10"/>
        <color rgb="FF000000"/>
        <rFont val="Helvetica"/>
      </rPr>
      <t>”</t>
    </r>
    <r>
      <rPr>
        <sz val="10"/>
        <color rgb="FF000000"/>
        <rFont val="PingFang SC"/>
        <family val="3"/>
        <charset val="134"/>
      </rPr>
      <t>，除了故事还藏着爆款美食</t>
    </r>
  </si>
  <si>
    <t>https://www.kaishiba.com/project/detail/id/68FEFF0F6F6C7F1EE050190AFD012DC8</t>
  </si>
  <si>
    <r>
      <t>茅台镇</t>
    </r>
    <r>
      <rPr>
        <sz val="10"/>
        <color rgb="FF000000"/>
        <rFont val="Helvetica"/>
      </rPr>
      <t>380</t>
    </r>
    <r>
      <rPr>
        <sz val="10"/>
        <color rgb="FF000000"/>
        <rFont val="PingFang SC"/>
        <family val="3"/>
        <charset val="134"/>
      </rPr>
      <t>家酒厂，我一家家走过用</t>
    </r>
    <r>
      <rPr>
        <sz val="10"/>
        <color rgb="FF000000"/>
        <rFont val="Helvetica"/>
      </rPr>
      <t>“</t>
    </r>
    <r>
      <rPr>
        <sz val="10"/>
        <color rgb="FF000000"/>
        <rFont val="PingFang SC"/>
        <family val="3"/>
        <charset val="134"/>
      </rPr>
      <t>安全</t>
    </r>
    <r>
      <rPr>
        <sz val="10"/>
        <color rgb="FF000000"/>
        <rFont val="Helvetica"/>
      </rPr>
      <t>”</t>
    </r>
    <r>
      <rPr>
        <sz val="10"/>
        <color rgb="FF000000"/>
        <rFont val="PingFang SC"/>
        <family val="3"/>
        <charset val="134"/>
      </rPr>
      <t>甄选好酒</t>
    </r>
  </si>
  <si>
    <t>https://www.kaishiba.com/project/detail/id/698BE36E78C4BB80E050190AFD010889</t>
  </si>
  <si>
    <r>
      <t>{</t>
    </r>
    <r>
      <rPr>
        <sz val="10"/>
        <color rgb="FF000000"/>
        <rFont val="PingFang SC"/>
        <family val="3"/>
        <charset val="134"/>
      </rPr>
      <t>时光甄选</t>
    </r>
    <r>
      <rPr>
        <sz val="10"/>
        <color rgb="FF000000"/>
        <rFont val="Helvetica"/>
      </rPr>
      <t>}</t>
    </r>
    <r>
      <rPr>
        <sz val="10"/>
        <color rgb="FF000000"/>
        <rFont val="PingFang SC"/>
        <family val="3"/>
        <charset val="134"/>
      </rPr>
      <t>十年破茧而出，我们都将绽放</t>
    </r>
  </si>
  <si>
    <t>https://www.kaishiba.com/project/detail/id/6903333EB58516DAE050190AFD016C9E</t>
  </si>
  <si>
    <r>
      <t>集结</t>
    </r>
    <r>
      <rPr>
        <sz val="10"/>
        <color rgb="FF000000"/>
        <rFont val="Helvetica"/>
      </rPr>
      <t>1000</t>
    </r>
    <r>
      <rPr>
        <sz val="10"/>
        <color rgb="FF000000"/>
        <rFont val="PingFang SC"/>
        <family val="3"/>
        <charset val="134"/>
      </rPr>
      <t>件手作良品，打造最具东方美学的生活空间</t>
    </r>
  </si>
  <si>
    <t>https://www.kaishiba.com/project/detail/id/66E4FADE8B4E0C1EE050190AFD017747</t>
  </si>
  <si>
    <r>
      <t>“</t>
    </r>
    <r>
      <rPr>
        <sz val="10"/>
        <color rgb="FF000000"/>
        <rFont val="PingFang SC"/>
        <family val="3"/>
        <charset val="134"/>
      </rPr>
      <t>人神共居</t>
    </r>
    <r>
      <rPr>
        <sz val="10"/>
        <color rgb="FF000000"/>
        <rFont val="Helvetica"/>
      </rPr>
      <t>”</t>
    </r>
    <r>
      <rPr>
        <sz val="10"/>
        <color rgb="FF000000"/>
        <rFont val="PingFang SC"/>
        <family val="3"/>
        <charset val="134"/>
      </rPr>
      <t>的独龙江，有种隐奢食材叫</t>
    </r>
    <r>
      <rPr>
        <sz val="10"/>
        <color rgb="FF000000"/>
        <rFont val="Helvetica"/>
      </rPr>
      <t>“</t>
    </r>
    <r>
      <rPr>
        <sz val="10"/>
        <color rgb="FF000000"/>
        <rFont val="PingFang SC"/>
        <family val="3"/>
        <charset val="134"/>
      </rPr>
      <t>羊肚菌</t>
    </r>
    <r>
      <rPr>
        <sz val="10"/>
        <color rgb="FF000000"/>
        <rFont val="Helvetica"/>
      </rPr>
      <t>”</t>
    </r>
  </si>
  <si>
    <t>https://www.kaishiba.com/project/detail/id/688C9ECB83D7B4ABE050190AFD017BF4</t>
  </si>
  <si>
    <t>https://www.kaishiba.com/project/detail/id/6845ABF0A2828D58E050190AFD016E70</t>
  </si>
  <si>
    <t>https://www.kaishiba.com/project/detail/id/67FBDF016CC75B72E050190AFD0151F1</t>
  </si>
  <si>
    <t>https://www.kaishiba.com/project/detail/id/66C78112DC6FAA55E050190AFD014E29</t>
  </si>
  <si>
    <t>https://www.kaishiba.com/project/detail/id/6845AFF92F025CCFE050190AFD016E72</t>
  </si>
  <si>
    <t>https://www.kaishiba.com/project/detail/id/6426AE310E3A5F5FE050190AFD0156BA</t>
  </si>
  <si>
    <t>https://www.kaishiba.com/project/detail/id/6847B01D5F5BA327E050190AFD014585</t>
  </si>
  <si>
    <t>https://www.kaishiba.com/project/detail/id/66B2FD0144A0C9E6E050190AFD015184</t>
  </si>
  <si>
    <r>
      <t>白天吃西餐，晚上看演出，一家颠覆常规的</t>
    </r>
    <r>
      <rPr>
        <sz val="10"/>
        <color rgb="FF000000"/>
        <rFont val="Helvetica"/>
      </rPr>
      <t>live house</t>
    </r>
  </si>
  <si>
    <t>https://www.kaishiba.com/project/detail/id/675D1D76950CEE3AE050190AFD016220</t>
  </si>
  <si>
    <r>
      <t>施华洛世奇</t>
    </r>
    <r>
      <rPr>
        <sz val="10"/>
        <color rgb="FF000000"/>
        <rFont val="Helvetica"/>
      </rPr>
      <t xml:space="preserve"> CYS DIY </t>
    </r>
    <r>
      <rPr>
        <sz val="10"/>
        <color rgb="FF000000"/>
        <rFont val="PingFang SC"/>
        <family val="3"/>
        <charset val="134"/>
      </rPr>
      <t>体验店，打造个性化奢侈品</t>
    </r>
  </si>
  <si>
    <t>https://www.kaishiba.com/project/detail/id/69640484D576896DE050190AFD016B1C</t>
  </si>
  <si>
    <t>https://www.kaishiba.com/project/detail/id/6851C447B06DC766E050190AFD0162FC</t>
  </si>
  <si>
    <t>https://www.kaishiba.com/project/detail/id/68D6BA651E6BE553E050190AFD010AAB</t>
  </si>
  <si>
    <r>
      <t>泰山脚下的</t>
    </r>
    <r>
      <rPr>
        <sz val="10"/>
        <color rgb="FF000000"/>
        <rFont val="Helvetica"/>
      </rPr>
      <t>1000</t>
    </r>
    <r>
      <rPr>
        <sz val="10"/>
        <color rgb="FF000000"/>
        <rFont val="PingFang SC"/>
        <family val="3"/>
        <charset val="134"/>
      </rPr>
      <t>平米宝地，</t>
    </r>
    <r>
      <rPr>
        <sz val="10"/>
        <color rgb="FF000000"/>
        <rFont val="Helvetica"/>
      </rPr>
      <t>19</t>
    </r>
    <r>
      <rPr>
        <sz val="10"/>
        <color rgb="FF000000"/>
        <rFont val="PingFang SC"/>
        <family val="3"/>
        <charset val="134"/>
      </rPr>
      <t>个制造美梦的绝妙空间</t>
    </r>
  </si>
  <si>
    <t>泰安市</t>
  </si>
  <si>
    <t>https://www.kaishiba.com/project/detail/id/67D7E34A199EF668E050190AFD011053</t>
  </si>
  <si>
    <r>
      <t>在</t>
    </r>
    <r>
      <rPr>
        <sz val="10"/>
        <color rgb="FF000000"/>
        <rFont val="Helvetica"/>
      </rPr>
      <t>600</t>
    </r>
    <r>
      <rPr>
        <sz val="10"/>
        <color rgb="FF000000"/>
        <rFont val="PingFang SC"/>
        <family val="3"/>
        <charset val="134"/>
      </rPr>
      <t>个城市里，遇见</t>
    </r>
    <r>
      <rPr>
        <sz val="10"/>
        <color rgb="FF000000"/>
        <rFont val="Helvetica"/>
      </rPr>
      <t>2000</t>
    </r>
    <r>
      <rPr>
        <sz val="10"/>
        <color rgb="FF000000"/>
        <rFont val="PingFang SC"/>
        <family val="3"/>
        <charset val="134"/>
      </rPr>
      <t>家</t>
    </r>
    <r>
      <rPr>
        <sz val="10"/>
        <color rgb="FF000000"/>
        <rFont val="Helvetica"/>
      </rPr>
      <t>“</t>
    </r>
    <r>
      <rPr>
        <sz val="10"/>
        <color rgb="FF000000"/>
        <rFont val="PingFang SC"/>
        <family val="3"/>
        <charset val="134"/>
      </rPr>
      <t>中国味道的寿司</t>
    </r>
    <r>
      <rPr>
        <sz val="10"/>
        <color rgb="FF000000"/>
        <rFont val="Helvetica"/>
      </rPr>
      <t>”</t>
    </r>
  </si>
  <si>
    <t>https://www.kaishiba.com/project/detail/id/6875018A79437E6EE050190AFD0139CA</t>
  </si>
  <si>
    <r>
      <t>全国独有的美腿</t>
    </r>
    <r>
      <rPr>
        <sz val="10"/>
        <color rgb="FF000000"/>
        <rFont val="Helvetica"/>
      </rPr>
      <t>spa</t>
    </r>
    <r>
      <rPr>
        <sz val="10"/>
        <color rgb="FF000000"/>
        <rFont val="PingFang SC"/>
        <family val="3"/>
        <charset val="134"/>
      </rPr>
      <t>，要在西安掀起一场</t>
    </r>
    <r>
      <rPr>
        <sz val="10"/>
        <color rgb="FF000000"/>
        <rFont val="Helvetica"/>
      </rPr>
      <t>“</t>
    </r>
    <r>
      <rPr>
        <sz val="10"/>
        <color rgb="FF000000"/>
        <rFont val="PingFang SC"/>
        <family val="3"/>
        <charset val="134"/>
      </rPr>
      <t>腿部革命</t>
    </r>
    <r>
      <rPr>
        <sz val="10"/>
        <color rgb="FF000000"/>
        <rFont val="Helvetica"/>
      </rPr>
      <t>”</t>
    </r>
  </si>
  <si>
    <t>https://www.kaishiba.com/project/detail/id/66D2558E7073467BE050190AFD016982</t>
  </si>
  <si>
    <t>https://www.kaishiba.com/project/detail/id/635D3B23D6AA9FFFE050190AFD01440E</t>
  </si>
  <si>
    <r>
      <t>在</t>
    </r>
    <r>
      <rPr>
        <sz val="10"/>
        <color rgb="FF000000"/>
        <rFont val="Helvetica"/>
      </rPr>
      <t>“</t>
    </r>
    <r>
      <rPr>
        <sz val="10"/>
        <color rgb="FF000000"/>
        <rFont val="PingFang SC"/>
        <family val="3"/>
        <charset val="134"/>
      </rPr>
      <t>广西的布达拉宫</t>
    </r>
    <r>
      <rPr>
        <sz val="10"/>
        <color rgb="FF000000"/>
        <rFont val="Helvetica"/>
      </rPr>
      <t>”</t>
    </r>
    <r>
      <rPr>
        <sz val="10"/>
        <color rgb="FF000000"/>
        <rFont val="PingFang SC"/>
        <family val="3"/>
        <charset val="134"/>
      </rPr>
      <t>旁，将岭南风韵藏入一家酒店</t>
    </r>
  </si>
  <si>
    <t>玉林市</t>
  </si>
  <si>
    <t>https://www.kaishiba.com/project/detail/id/684AA5E1D48C6766E050190AFD0129F4</t>
  </si>
  <si>
    <r>
      <t>3</t>
    </r>
    <r>
      <rPr>
        <sz val="10"/>
        <color rgb="FF000000"/>
        <rFont val="PingFang SC"/>
        <family val="3"/>
        <charset val="134"/>
      </rPr>
      <t>年打造可以喝的护肤水！源于台湾的天然黑科技让女性安心变美</t>
    </r>
  </si>
  <si>
    <t>https://www.kaishiba.com/project/detail/id/67F89F8E9E3877C4E050190AFD013DAA</t>
  </si>
  <si>
    <t>https://www.kaishiba.com/project/detail/id/695E1FC909C0E057E050190AFD01700F</t>
  </si>
  <si>
    <t>池州市</t>
  </si>
  <si>
    <t>https://www.kaishiba.com/project/detail/id/68FEFAA9A873C7FDE050190AFD012C3D</t>
  </si>
  <si>
    <t>https://www.kaishiba.com/project/detail/id/678091452851C0BAE050190AFD01295D</t>
  </si>
  <si>
    <t>https://www.kaishiba.com/project/detail/id/677EF4A84997E45DE050190AFD015F26</t>
  </si>
  <si>
    <r>
      <t>G20</t>
    </r>
    <r>
      <rPr>
        <sz val="10"/>
        <color rgb="FF000000"/>
        <rFont val="PingFang SC"/>
        <family val="3"/>
        <charset val="134"/>
      </rPr>
      <t>严选茶油来了，快把</t>
    </r>
    <r>
      <rPr>
        <sz val="10"/>
        <color rgb="FF000000"/>
        <rFont val="Helvetica"/>
      </rPr>
      <t>“</t>
    </r>
    <r>
      <rPr>
        <sz val="10"/>
        <color rgb="FF000000"/>
        <rFont val="PingFang SC"/>
        <family val="3"/>
        <charset val="134"/>
      </rPr>
      <t>国宝</t>
    </r>
    <r>
      <rPr>
        <sz val="10"/>
        <color rgb="FF000000"/>
        <rFont val="Helvetica"/>
      </rPr>
      <t>”</t>
    </r>
    <r>
      <rPr>
        <sz val="10"/>
        <color rgb="FF000000"/>
        <rFont val="PingFang SC"/>
        <family val="3"/>
        <charset val="134"/>
      </rPr>
      <t>请上餐桌</t>
    </r>
  </si>
  <si>
    <t>https://www.kaishiba.com/project/detail/id/6845AFF92DDF5CCFE050190AFD016E72</t>
  </si>
  <si>
    <r>
      <t>滇池隔壁的这家酒店，还没开业就有</t>
    </r>
    <r>
      <rPr>
        <sz val="10"/>
        <color rgb="FF000000"/>
        <rFont val="Helvetica"/>
      </rPr>
      <t>10000</t>
    </r>
    <r>
      <rPr>
        <sz val="10"/>
        <color rgb="FF000000"/>
        <rFont val="PingFang SC"/>
        <family val="3"/>
        <charset val="134"/>
      </rPr>
      <t>人等着住</t>
    </r>
  </si>
  <si>
    <t>https://www.kaishiba.com/project/detail/id/67DA9ACBBFB2E517E050190AFD010BB6</t>
  </si>
  <si>
    <r>
      <t>当入住率超</t>
    </r>
    <r>
      <rPr>
        <sz val="10"/>
        <color rgb="FF000000"/>
        <rFont val="Helvetica"/>
      </rPr>
      <t>90%</t>
    </r>
    <r>
      <rPr>
        <sz val="10"/>
        <color rgb="FF000000"/>
        <rFont val="PingFang SC"/>
        <family val="3"/>
        <charset val="134"/>
      </rPr>
      <t>的桔子水晶精选，走进一床难求的香格里拉</t>
    </r>
  </si>
  <si>
    <t>https://www.kaishiba.com/project/detail/id/677B3769FAAD8FB3E050190AFD012B3F</t>
  </si>
  <si>
    <r>
      <t>瞄准千亿级颜值经济，帝都轻医美王牌</t>
    </r>
    <r>
      <rPr>
        <sz val="10"/>
        <color rgb="FF000000"/>
        <rFont val="Helvetica"/>
      </rPr>
      <t>V</t>
    </r>
    <r>
      <rPr>
        <sz val="10"/>
        <color rgb="FF000000"/>
        <rFont val="PingFang SC"/>
        <family val="3"/>
        <charset val="134"/>
      </rPr>
      <t>微一整来了</t>
    </r>
  </si>
  <si>
    <t>https://www.kaishiba.com/project/detail/id/687494781CF04A95E050190AFD013C17</t>
  </si>
  <si>
    <t>https://www.kaishiba.com/project/detail/id/67DF9861E2EE1A79E050190AFD0169B3</t>
  </si>
  <si>
    <t>https://www.kaishiba.com/project/detail/id/641400FC611DAE0FE050190AFD010DFF</t>
  </si>
  <si>
    <r>
      <t>20</t>
    </r>
    <r>
      <rPr>
        <sz val="10"/>
        <color rgb="FF000000"/>
        <rFont val="PingFang SC"/>
        <family val="3"/>
        <charset val="134"/>
      </rPr>
      <t>分钟等于传统运动</t>
    </r>
    <r>
      <rPr>
        <sz val="10"/>
        <color rgb="FF000000"/>
        <rFont val="Helvetica"/>
      </rPr>
      <t>2</t>
    </r>
    <r>
      <rPr>
        <sz val="10"/>
        <color rgb="FF000000"/>
        <rFont val="PingFang SC"/>
        <family val="3"/>
        <charset val="134"/>
      </rPr>
      <t>小时？</t>
    </r>
    <r>
      <rPr>
        <sz val="10"/>
        <color rgb="FF000000"/>
        <rFont val="Helvetica"/>
      </rPr>
      <t>MIHA</t>
    </r>
    <r>
      <rPr>
        <sz val="10"/>
        <color rgb="FF000000"/>
        <rFont val="PingFang SC"/>
        <family val="3"/>
        <charset val="134"/>
      </rPr>
      <t>用科技颠覆运动世界！</t>
    </r>
  </si>
  <si>
    <t>https://www.kaishiba.com/project/detail/id/64E8A8E60BBF1FC3E050190AFD016547</t>
  </si>
  <si>
    <t>https://www.kaishiba.com/project/detail/id/67AFB6690D0CB15EE050190AFD017856</t>
  </si>
  <si>
    <r>
      <t>加盟超过</t>
    </r>
    <r>
      <rPr>
        <sz val="10"/>
        <color rgb="FF000000"/>
        <rFont val="Helvetica"/>
      </rPr>
      <t>120</t>
    </r>
    <r>
      <rPr>
        <sz val="10"/>
        <color rgb="FF000000"/>
        <rFont val="PingFang SC"/>
        <family val="3"/>
        <charset val="134"/>
      </rPr>
      <t>家，这家美研室让美丽再次升级</t>
    </r>
  </si>
  <si>
    <t>https://www.kaishiba.com/project/detail/id/69031FCFA558E3EAE050190AFD0168E8</t>
  </si>
  <si>
    <t>https://www.kaishiba.com/project/detail/id/68EEC751837633FCE050190AFD014FEE</t>
  </si>
  <si>
    <t>https://www.kaishiba.com/project/detail/id/677B3769FA4A8FB3E050190AFD012B3F</t>
  </si>
  <si>
    <t>https://www.kaishiba.com/project/detail/id/67E7C04047F21C05E050190AFD015F4E</t>
  </si>
  <si>
    <r>
      <t>蜜丝卡伦，</t>
    </r>
    <r>
      <rPr>
        <sz val="10"/>
        <color rgb="FF000000"/>
        <rFont val="Helvetica"/>
      </rPr>
      <t>1.12</t>
    </r>
    <r>
      <rPr>
        <sz val="10"/>
        <color rgb="FF000000"/>
        <rFont val="PingFang SC"/>
        <family val="3"/>
        <charset val="134"/>
      </rPr>
      <t>万亿美业市场的</t>
    </r>
    <r>
      <rPr>
        <sz val="10"/>
        <color rgb="FF000000"/>
        <rFont val="Helvetica"/>
      </rPr>
      <t>“</t>
    </r>
    <r>
      <rPr>
        <sz val="10"/>
        <color rgb="FF000000"/>
        <rFont val="PingFang SC"/>
        <family val="3"/>
        <charset val="134"/>
      </rPr>
      <t>无冕之王</t>
    </r>
    <r>
      <rPr>
        <sz val="10"/>
        <color rgb="FF000000"/>
        <rFont val="Helvetica"/>
      </rPr>
      <t>”</t>
    </r>
  </si>
  <si>
    <t>https://www.kaishiba.com/project/detail/id/687494E13A08FB26E050190AFD013BD1</t>
  </si>
  <si>
    <t>https://www.kaishiba.com/project/detail/id/680F75B842847F21E050190AFD015E47</t>
  </si>
  <si>
    <r>
      <t>在国家地理都打</t>
    </r>
    <r>
      <rPr>
        <sz val="10"/>
        <color rgb="FF000000"/>
        <rFont val="Helvetica"/>
      </rPr>
      <t>call</t>
    </r>
    <r>
      <rPr>
        <sz val="10"/>
        <color rgb="FF000000"/>
        <rFont val="PingFang SC"/>
        <family val="3"/>
        <charset val="134"/>
      </rPr>
      <t>的地方，有一个</t>
    </r>
    <r>
      <rPr>
        <sz val="10"/>
        <color rgb="FF000000"/>
        <rFont val="Helvetica"/>
      </rPr>
      <t>“</t>
    </r>
    <r>
      <rPr>
        <sz val="10"/>
        <color rgb="FF000000"/>
        <rFont val="PingFang SC"/>
        <family val="3"/>
        <charset val="134"/>
      </rPr>
      <t>诗人之家</t>
    </r>
    <r>
      <rPr>
        <sz val="10"/>
        <color rgb="FF000000"/>
        <rFont val="Helvetica"/>
      </rPr>
      <t>”</t>
    </r>
  </si>
  <si>
    <t>贵阳市</t>
  </si>
  <si>
    <t>https://www.kaishiba.com/project/detail/id/6845AFF92CB85CCFE050190AFD016E72</t>
  </si>
  <si>
    <r>
      <t>领鲜生活</t>
    </r>
    <r>
      <rPr>
        <sz val="10"/>
        <color rgb="FF000000"/>
        <rFont val="Helvetica"/>
      </rPr>
      <t>2.0</t>
    </r>
    <r>
      <rPr>
        <sz val="10"/>
        <color rgb="FF000000"/>
        <rFont val="PingFang SC"/>
        <family val="3"/>
        <charset val="134"/>
      </rPr>
      <t>，开启生鲜零售新时代</t>
    </r>
  </si>
  <si>
    <t>https://www.kaishiba.com/project/detail/id/683CA725C990BB91E050190AFD015A3C</t>
  </si>
  <si>
    <t>https://www.kaishiba.com/project/detail/id/67C413EA8758C528E050190AFD010FED</t>
  </si>
  <si>
    <t>https://www.kaishiba.com/project/detail/id/5D60FCA238FB36B2E050190AFD013F17</t>
  </si>
  <si>
    <t>https://www.kaishiba.com/project/detail/id/6760303B495866C5E050190AFD01735A</t>
  </si>
  <si>
    <r>
      <t>「海外探味」提前预售</t>
    </r>
    <r>
      <rPr>
        <sz val="10"/>
        <color rgb="FF000000"/>
        <rFont val="Helvetica"/>
      </rPr>
      <t>33</t>
    </r>
    <r>
      <rPr>
        <sz val="10"/>
        <color rgb="FF000000"/>
        <rFont val="PingFang SC"/>
        <family val="3"/>
        <charset val="134"/>
      </rPr>
      <t>万箱，麦迪尔要做中国椰青大王</t>
    </r>
  </si>
  <si>
    <t>https://www.kaishiba.com/project/detail/id/63ADD647F15F607FE050190AFD010CBF</t>
  </si>
  <si>
    <r>
      <t>在成都</t>
    </r>
    <r>
      <rPr>
        <sz val="10"/>
        <color rgb="FF000000"/>
        <rFont val="Helvetica"/>
      </rPr>
      <t>5600</t>
    </r>
    <r>
      <rPr>
        <sz val="10"/>
        <color rgb="FF000000"/>
        <rFont val="PingFang SC"/>
        <family val="3"/>
        <charset val="134"/>
      </rPr>
      <t>㎡的锦城院子里，过着悠然南山的生活</t>
    </r>
  </si>
  <si>
    <t>https://www.kaishiba.com/project/detail/id/6696114BC7D887F5E050190AFD014167</t>
  </si>
  <si>
    <t>https://www.kaishiba.com/project/detail/id/66E6C0654DA235CEE050190AFD010825</t>
  </si>
  <si>
    <r>
      <t>川菜界的一股清流，</t>
    </r>
    <r>
      <rPr>
        <sz val="10"/>
        <color rgb="FF000000"/>
        <rFont val="Helvetica"/>
      </rPr>
      <t>“</t>
    </r>
    <r>
      <rPr>
        <sz val="10"/>
        <color rgb="FF000000"/>
        <rFont val="PingFang SC"/>
        <family val="3"/>
        <charset val="134"/>
      </rPr>
      <t>私椒</t>
    </r>
    <r>
      <rPr>
        <sz val="10"/>
        <color rgb="FF000000"/>
        <rFont val="Helvetica"/>
      </rPr>
      <t>”</t>
    </r>
    <r>
      <rPr>
        <sz val="10"/>
        <color rgb="FF000000"/>
        <rFont val="PingFang SC"/>
        <family val="3"/>
        <charset val="134"/>
      </rPr>
      <t>甚好</t>
    </r>
  </si>
  <si>
    <t>https://www.kaishiba.com/project/detail/id/6839A90B5B551CCBE050190AFD0154B1</t>
  </si>
  <si>
    <t>https://www.kaishiba.com/project/detail/id/65EA70149AB46A4DE050190AFD014BA0</t>
  </si>
  <si>
    <t>https://www.kaishiba.com/project/detail/id/669611D8DA3306E9E050190AFD014163</t>
  </si>
  <si>
    <t>潮粤菜攻占北京市场空白，煲一锅粥香飘七里，一口就失了魂</t>
  </si>
  <si>
    <t>https://www.kaishiba.com/project/detail/id/663DC5CC06CC3582E050190AFD013236</t>
  </si>
  <si>
    <r>
      <t>消费众筹</t>
    </r>
    <r>
      <rPr>
        <sz val="10"/>
        <color rgb="FF000000"/>
        <rFont val="Helvetica"/>
      </rPr>
      <t xml:space="preserve"> | </t>
    </r>
    <r>
      <rPr>
        <sz val="10"/>
        <color rgb="FF000000"/>
        <rFont val="PingFang SC"/>
        <family val="3"/>
        <charset val="134"/>
      </rPr>
      <t>哈佛建筑师爆改西湖边童年小屋，一扇门变出</t>
    </r>
    <r>
      <rPr>
        <sz val="10"/>
        <color rgb="FF000000"/>
        <rFont val="Helvetica"/>
      </rPr>
      <t>3</t>
    </r>
    <r>
      <rPr>
        <sz val="10"/>
        <color rgb="FF000000"/>
        <rFont val="PingFang SC"/>
        <family val="3"/>
        <charset val="134"/>
      </rPr>
      <t>间房</t>
    </r>
  </si>
  <si>
    <t>https://www.kaishiba.com/project/detail/id/64BBED53D550254EE050190AFD010CAB</t>
  </si>
  <si>
    <t>https://www.kaishiba.com/project/detail/id/6800A03C686F8F3BE050190AFD014EAF</t>
  </si>
  <si>
    <t>https://www.kaishiba.com/project/detail/id/67F7F1DC481A1F03E050190AFD0140D7</t>
  </si>
  <si>
    <t>他是健身总教头，他教的学员遍布全国健身市场</t>
  </si>
  <si>
    <t>https://www.kaishiba.com/project/detail/id/66BE712B3A6FB62BE050190AFD0161D4</t>
  </si>
  <si>
    <t>https://www.kaishiba.com/project/detail/id/64326E7F5DADBB21E050190AFD016441</t>
  </si>
  <si>
    <t>https://www.kaishiba.com/project/detail/id/62C4D68A912DA1DEE050190AFD015D00</t>
  </si>
  <si>
    <t>https://www.kaishiba.com/project/detail/id/661D125CA1AA1EE0E050190AFD017475</t>
  </si>
  <si>
    <t>https://www.kaishiba.com/project/detail/id/67AFB6690CFDB15EE050190AFD017856</t>
  </si>
  <si>
    <r>
      <t>茶中茅台，里面藏的是</t>
    </r>
    <r>
      <rPr>
        <sz val="10"/>
        <color rgb="FF000000"/>
        <rFont val="Helvetica"/>
      </rPr>
      <t>500</t>
    </r>
    <r>
      <rPr>
        <sz val="10"/>
        <color rgb="FF000000"/>
        <rFont val="PingFang SC"/>
        <family val="3"/>
        <charset val="134"/>
      </rPr>
      <t>年的味道</t>
    </r>
  </si>
  <si>
    <t>https://www.kaishiba.com/project/detail/id/5FCA8D8DB5EF9F71E050190AFD0143C0</t>
  </si>
  <si>
    <r>
      <t>一个柜，</t>
    </r>
    <r>
      <rPr>
        <sz val="10"/>
        <color rgb="FF000000"/>
        <rFont val="Helvetica"/>
      </rPr>
      <t>9</t>
    </r>
    <r>
      <rPr>
        <sz val="10"/>
        <color rgb="FF000000"/>
        <rFont val="PingFang SC"/>
        <family val="3"/>
        <charset val="134"/>
      </rPr>
      <t>个色，这是最撩妹的冰激凌棒冰</t>
    </r>
  </si>
  <si>
    <t>https://www.kaishiba.com/project/detail/id/676766DC73D92ED5E050190AFD0127E3</t>
  </si>
  <si>
    <r>
      <t>这个有梦也有鹿的小院，专治</t>
    </r>
    <r>
      <rPr>
        <sz val="10"/>
        <color rgb="FF000000"/>
        <rFont val="Helvetica"/>
      </rPr>
      <t>100</t>
    </r>
    <r>
      <rPr>
        <sz val="10"/>
        <color rgb="FF000000"/>
        <rFont val="PingFang SC"/>
        <family val="3"/>
        <charset val="134"/>
      </rPr>
      <t>种抑郁症</t>
    </r>
  </si>
  <si>
    <t>https://www.kaishiba.com/project/detail/id/676A6EBB50522E24E050190AFD013F11</t>
  </si>
  <si>
    <t>https://www.kaishiba.com/project/detail/id/65EA701499DD6A4DE050190AFD014BA0</t>
  </si>
  <si>
    <t>https://www.kaishiba.com/project/detail/id/6476FAA7D474D95DE050190AFD0162C7</t>
  </si>
  <si>
    <r>
      <t>21</t>
    </r>
    <r>
      <rPr>
        <sz val="10"/>
        <color rgb="FF000000"/>
        <rFont val="PingFang SC"/>
        <family val="3"/>
        <charset val="134"/>
      </rPr>
      <t>年匠心征服郎朗，华夏良子二度盛放</t>
    </r>
  </si>
  <si>
    <t>https://www.kaishiba.com/project/detail/id/646C6E36260D7A94E050190AFD01088D</t>
  </si>
  <si>
    <r>
      <t>当西式快餐遇见中式小龙虾，帝都掀起一阵清新</t>
    </r>
    <r>
      <rPr>
        <sz val="10"/>
        <color rgb="FF000000"/>
        <rFont val="Helvetica"/>
      </rPr>
      <t>“</t>
    </r>
    <r>
      <rPr>
        <sz val="10"/>
        <color rgb="FF000000"/>
        <rFont val="PingFang SC"/>
        <family val="3"/>
        <charset val="134"/>
      </rPr>
      <t>龙虾风</t>
    </r>
    <r>
      <rPr>
        <sz val="10"/>
        <color rgb="FF000000"/>
        <rFont val="Helvetica"/>
      </rPr>
      <t>”</t>
    </r>
  </si>
  <si>
    <t>https://www.kaishiba.com/project/detail/id/61523ABD8287A317E050190AFD011092</t>
  </si>
  <si>
    <t>https://www.kaishiba.com/project/detail/id/6354D8E3C6F49FA9E050190AFD01460F</t>
  </si>
  <si>
    <t>https://www.kaishiba.com/project/detail/id/64672EBF77196347E050190AFD011C59</t>
  </si>
  <si>
    <r>
      <t>出差也是美好假期，国际酒店</t>
    </r>
    <r>
      <rPr>
        <sz val="10"/>
        <color rgb="FF000000"/>
        <rFont val="Helvetica"/>
      </rPr>
      <t xml:space="preserve"> Holiday Inn</t>
    </r>
    <r>
      <rPr>
        <sz val="10"/>
        <color rgb="FF000000"/>
        <rFont val="PingFang SC"/>
        <family val="3"/>
        <charset val="134"/>
      </rPr>
      <t>来了！</t>
    </r>
  </si>
  <si>
    <t>https://www.kaishiba.com/project/detail/id/64C76FE51E54196EE050190AFD011D02</t>
  </si>
  <si>
    <t>https://www.kaishiba.com/project/detail/id/63DDF32F7EA8E4DCE050190AFD017912</t>
  </si>
  <si>
    <t>https://www.kaishiba.com/project/detail/id/643E9E733423451FE050190AFD010C1D</t>
  </si>
  <si>
    <t>https://www.kaishiba.com/project/detail/id/66FAD2D1714D0EC4E050190AFD01166D</t>
  </si>
  <si>
    <r>
      <t>肖全的秘境孤本，金川地界的</t>
    </r>
    <r>
      <rPr>
        <sz val="10"/>
        <color rgb="FF000000"/>
        <rFont val="Helvetica"/>
      </rPr>
      <t>“</t>
    </r>
    <r>
      <rPr>
        <sz val="10"/>
        <color rgb="FF000000"/>
        <rFont val="PingFang SC"/>
        <family val="3"/>
        <charset val="134"/>
      </rPr>
      <t>不虚此行</t>
    </r>
    <r>
      <rPr>
        <sz val="10"/>
        <color rgb="FF000000"/>
        <rFont val="Helvetica"/>
      </rPr>
      <t>”</t>
    </r>
  </si>
  <si>
    <t>https://www.kaishiba.com/project/detail/id/649BE6F02F3A4759E050190AFD016C35</t>
  </si>
  <si>
    <r>
      <t>零广告投入，这家医美诊所竟然把客户留存率做到了</t>
    </r>
    <r>
      <rPr>
        <sz val="10"/>
        <color rgb="FF000000"/>
        <rFont val="Helvetica"/>
      </rPr>
      <t>95%</t>
    </r>
  </si>
  <si>
    <t>https://www.kaishiba.com/project/detail/id/665291D06C60D888E050190AFD0164F4</t>
  </si>
  <si>
    <r>
      <t>这里是清代皇家猎场</t>
    </r>
    <r>
      <rPr>
        <sz val="10"/>
        <color rgb="FF000000"/>
        <rFont val="Helvetica"/>
      </rPr>
      <t>——</t>
    </r>
    <r>
      <rPr>
        <sz val="10"/>
        <color rgb="FF000000"/>
        <rFont val="PingFang SC"/>
        <family val="3"/>
        <charset val="134"/>
      </rPr>
      <t>木兰围场，逃离京津后自由驰骋的坝上草原</t>
    </r>
  </si>
  <si>
    <t>承德市</t>
  </si>
  <si>
    <t>https://www.kaishiba.com/project/detail/id/65F4B3CDCB3FD0C1E050190AFD015520</t>
  </si>
  <si>
    <t>https://www.kaishiba.com/project/detail/id/64C5764DFC37C657E050190AFD01419D</t>
  </si>
  <si>
    <r>
      <t>这家轻奢酒店开业即成网红，最</t>
    </r>
    <r>
      <rPr>
        <sz val="10"/>
        <color rgb="FF000000"/>
        <rFont val="Helvetica"/>
      </rPr>
      <t>in</t>
    </r>
    <r>
      <rPr>
        <sz val="10"/>
        <color rgb="FF000000"/>
        <rFont val="PingFang SC"/>
        <family val="3"/>
        <charset val="134"/>
      </rPr>
      <t>的年轻人都来这里秀自拍</t>
    </r>
  </si>
  <si>
    <t>https://www.kaishiba.com/project/detail/id/6390B897A17903E7E050190AFD015F7B</t>
  </si>
  <si>
    <r>
      <t>一根</t>
    </r>
    <r>
      <rPr>
        <sz val="10"/>
        <color rgb="FF000000"/>
        <rFont val="Helvetica"/>
      </rPr>
      <t>“</t>
    </r>
    <r>
      <rPr>
        <sz val="10"/>
        <color rgb="FF000000"/>
        <rFont val="PingFang SC"/>
        <family val="3"/>
        <charset val="134"/>
      </rPr>
      <t>正经</t>
    </r>
    <r>
      <rPr>
        <sz val="10"/>
        <color rgb="FF000000"/>
        <rFont val="Helvetica"/>
      </rPr>
      <t>”</t>
    </r>
    <r>
      <rPr>
        <sz val="10"/>
        <color rgb="FF000000"/>
        <rFont val="PingFang SC"/>
        <family val="3"/>
        <charset val="134"/>
      </rPr>
      <t>的黑玉米，八年后</t>
    </r>
    <r>
      <rPr>
        <sz val="10"/>
        <color rgb="FF000000"/>
        <rFont val="Helvetica"/>
      </rPr>
      <t>“</t>
    </r>
    <r>
      <rPr>
        <sz val="10"/>
        <color rgb="FF000000"/>
        <rFont val="PingFang SC"/>
        <family val="3"/>
        <charset val="134"/>
      </rPr>
      <t>刷黑</t>
    </r>
    <r>
      <rPr>
        <sz val="10"/>
        <color rgb="FF000000"/>
        <rFont val="Helvetica"/>
      </rPr>
      <t>”</t>
    </r>
    <r>
      <rPr>
        <sz val="10"/>
        <color rgb="FF000000"/>
        <rFont val="PingFang SC"/>
        <family val="3"/>
        <charset val="134"/>
      </rPr>
      <t>了农特圈</t>
    </r>
  </si>
  <si>
    <t>忻州市</t>
  </si>
  <si>
    <t>https://www.kaishiba.com/project/detail/id/63EB1F2F2073031CE050190AFD01298C</t>
  </si>
  <si>
    <t>https://www.kaishiba.com/project/detail/id/6423ED157ACEA2E4E050190AFD0158C5</t>
  </si>
  <si>
    <t>https://www.kaishiba.com/project/detail/id/661D125CA1FF1EE0E050190AFD017475</t>
  </si>
  <si>
    <r>
      <t>成都有一所</t>
    </r>
    <r>
      <rPr>
        <sz val="10"/>
        <color rgb="FF000000"/>
        <rFont val="Helvetica"/>
      </rPr>
      <t>20000</t>
    </r>
    <r>
      <rPr>
        <sz val="10"/>
        <color rgb="FF000000"/>
        <rFont val="PingFang SC"/>
        <family val="3"/>
        <charset val="134"/>
      </rPr>
      <t>㎡的园林酒店，打造了东方风韵的宜居之所</t>
    </r>
  </si>
  <si>
    <t>https://www.kaishiba.com/project/detail/id/63A0B496C685F922E050190AFD0136A0</t>
  </si>
  <si>
    <t>https://www.kaishiba.com/project/detail/id/66A06F68A560FDE8E050190AFD0112BC</t>
  </si>
  <si>
    <t>厦大门口的皮肤管理中心，用科技美翻一座城市</t>
  </si>
  <si>
    <t>https://www.kaishiba.com/project/detail/id/661D11ED3A52B1E1E050190AFD01731A</t>
  </si>
  <si>
    <t>https://www.kaishiba.com/project/detail/id/6489C12DA74D67A0E050190AFD01391D</t>
  </si>
  <si>
    <t>https://www.kaishiba.com/project/detail/id/6639F21F29D818ADE050190AFD010938</t>
  </si>
  <si>
    <t>https://www.kaishiba.com/project/detail/id/66E6C090945BB339E050190AFD010A81</t>
  </si>
  <si>
    <t>https://www.kaishiba.com/project/detail/id/621127BB5FC7B187E050190AFD012C93</t>
  </si>
  <si>
    <t>https://www.kaishiba.com/project/detail/id/6426A6889F2C8A41E050190AFD015688</t>
  </si>
  <si>
    <r>
      <t>这份牛舌重新定义了烤肉，用</t>
    </r>
    <r>
      <rPr>
        <sz val="10"/>
        <color rgb="FF000000"/>
        <rFont val="Helvetica"/>
      </rPr>
      <t>10</t>
    </r>
    <r>
      <rPr>
        <sz val="10"/>
        <color rgb="FF000000"/>
        <rFont val="PingFang SC"/>
        <family val="3"/>
        <charset val="134"/>
      </rPr>
      <t>种极致吃法，引爆魔都餐饮圈</t>
    </r>
  </si>
  <si>
    <t>https://www.kaishiba.com/project/detail/id/6497C3C55FC3FF79E050190AFD01315F</t>
  </si>
  <si>
    <r>
      <t>来这里，为你的陪伴加一层</t>
    </r>
    <r>
      <rPr>
        <sz val="10"/>
        <color rgb="FF000000"/>
        <rFont val="Helvetica"/>
      </rPr>
      <t>“</t>
    </r>
    <r>
      <rPr>
        <sz val="10"/>
        <color rgb="FF000000"/>
        <rFont val="PingFang SC"/>
        <family val="3"/>
        <charset val="134"/>
      </rPr>
      <t>甜蜜</t>
    </r>
    <r>
      <rPr>
        <sz val="10"/>
        <color rgb="FF000000"/>
        <rFont val="Helvetica"/>
      </rPr>
      <t>”</t>
    </r>
  </si>
  <si>
    <t>https://www.kaishiba.com/project/detail/id/63A0B496C426F922E050190AFD0136A0</t>
  </si>
  <si>
    <r>
      <t>春雷响起时，明月村</t>
    </r>
    <r>
      <rPr>
        <sz val="10"/>
        <color rgb="FF000000"/>
        <rFont val="Helvetica"/>
      </rPr>
      <t>7000</t>
    </r>
    <r>
      <rPr>
        <sz val="10"/>
        <color rgb="FF000000"/>
        <rFont val="PingFang SC"/>
        <family val="3"/>
        <charset val="134"/>
      </rPr>
      <t>亩雷竹精灵破土而出！</t>
    </r>
  </si>
  <si>
    <t>https://www.kaishiba.com/project/detail/id/660FC8B44A7458EAE050190AFD0115B4</t>
  </si>
  <si>
    <t>https://www.kaishiba.com/project/detail/id/61F319C980AB5C73E050190AFD0161EA</t>
  </si>
  <si>
    <t>https://www.kaishiba.com/project/detail/id/66A5FD9A3E209880E050190AFD010BB2</t>
  </si>
  <si>
    <t>https://www.kaishiba.com/project/detail/id/6317BDAE7EA6381EE050190AFD010573</t>
  </si>
  <si>
    <t>https://www.kaishiba.com/project/detail/id/6616261173CF3454E050190AFD013A5A</t>
  </si>
  <si>
    <t>https://www.kaishiba.com/project/detail/id/62F659B86F3B6100E050190AFD01205C</t>
  </si>
  <si>
    <r>
      <t>炸食界的</t>
    </r>
    <r>
      <rPr>
        <sz val="10"/>
        <color rgb="FF000000"/>
        <rFont val="Helvetica"/>
      </rPr>
      <t>“</t>
    </r>
    <r>
      <rPr>
        <sz val="10"/>
        <color rgb="FF000000"/>
        <rFont val="PingFang SC"/>
        <family val="3"/>
        <charset val="134"/>
      </rPr>
      <t>劳斯莱斯</t>
    </r>
    <r>
      <rPr>
        <sz val="10"/>
        <color rgb="FF000000"/>
        <rFont val="Helvetica"/>
      </rPr>
      <t>”</t>
    </r>
    <r>
      <rPr>
        <sz val="10"/>
        <color rgb="FF000000"/>
        <rFont val="PingFang SC"/>
        <family val="3"/>
        <charset val="134"/>
      </rPr>
      <t>，直喊舌尖上的中国</t>
    </r>
  </si>
  <si>
    <t>https://www.kaishiba.com/project/detail/id/630154168B51798DE050190AFD01114D</t>
  </si>
  <si>
    <t>普洱市</t>
  </si>
  <si>
    <t>https://www.kaishiba.com/project/detail/id/635F1A6D7AD07BCCE050190AFD011BBD</t>
  </si>
  <si>
    <r>
      <t>两年狂开</t>
    </r>
    <r>
      <rPr>
        <sz val="10"/>
        <color rgb="FF000000"/>
        <rFont val="Helvetica"/>
      </rPr>
      <t>38</t>
    </r>
    <r>
      <rPr>
        <sz val="10"/>
        <color rgb="FF000000"/>
        <rFont val="PingFang SC"/>
        <family val="3"/>
        <charset val="134"/>
      </rPr>
      <t>家店，这家麻辣香锅，要做外卖界的</t>
    </r>
    <r>
      <rPr>
        <sz val="10"/>
        <color rgb="FF000000"/>
        <rFont val="Helvetica"/>
      </rPr>
      <t>“</t>
    </r>
    <r>
      <rPr>
        <sz val="10"/>
        <color rgb="FF000000"/>
        <rFont val="PingFang SC"/>
        <family val="3"/>
        <charset val="134"/>
      </rPr>
      <t>三只松鼠</t>
    </r>
    <r>
      <rPr>
        <sz val="10"/>
        <color rgb="FF000000"/>
        <rFont val="Helvetica"/>
      </rPr>
      <t>”</t>
    </r>
  </si>
  <si>
    <t>https://www.kaishiba.com/project/detail/id/6367A5F5DD3FD89DE050190AFD011958</t>
  </si>
  <si>
    <t>https://www.kaishiba.com/project/detail/id/650D351796AA521FE050190AFD0151C1</t>
  </si>
  <si>
    <r>
      <t>鱼缸咖啡</t>
    </r>
    <r>
      <rPr>
        <sz val="10"/>
        <color rgb="FF000000"/>
        <rFont val="Helvetica"/>
      </rPr>
      <t xml:space="preserve"> | </t>
    </r>
    <r>
      <rPr>
        <sz val="10"/>
        <color rgb="FF000000"/>
        <rFont val="PingFang SC"/>
        <family val="3"/>
        <charset val="134"/>
      </rPr>
      <t>让一杯好咖啡成为日常，何必把精品挂在嘴上</t>
    </r>
  </si>
  <si>
    <t>https://www.kaishiba.com/project/detail/id/6476F567ACE37928E050190AFD016323</t>
  </si>
  <si>
    <t>https://www.kaishiba.com/project/detail/id/64BAF9765DC6F7DBE050190AFD01684B</t>
  </si>
  <si>
    <t>https://www.kaishiba.com/project/detail/id/6499FF821E6D10B5E050190AFD01156F</t>
  </si>
  <si>
    <r>
      <t>傅氏秘灸：一个家族，</t>
    </r>
    <r>
      <rPr>
        <sz val="10"/>
        <color rgb="FF000000"/>
        <rFont val="Helvetica"/>
      </rPr>
      <t>3</t>
    </r>
    <r>
      <rPr>
        <sz val="10"/>
        <color rgb="FF000000"/>
        <rFont val="PingFang SC"/>
        <family val="3"/>
        <charset val="134"/>
      </rPr>
      <t>个秘方，</t>
    </r>
    <r>
      <rPr>
        <sz val="10"/>
        <color rgb="FF000000"/>
        <rFont val="Helvetica"/>
      </rPr>
      <t>700</t>
    </r>
    <r>
      <rPr>
        <sz val="10"/>
        <color rgb="FF000000"/>
        <rFont val="PingFang SC"/>
        <family val="3"/>
        <charset val="134"/>
      </rPr>
      <t>年的传承</t>
    </r>
  </si>
  <si>
    <t>https://www.kaishiba.com/project/detail/id/628B8FFD2B2E60A5E050190AFD014F4D</t>
  </si>
  <si>
    <t>西宁市</t>
  </si>
  <si>
    <t>https://www.kaishiba.com/project/detail/id/63555DDAD7A67BDDE050190AFD015E32</t>
  </si>
  <si>
    <t>https://www.kaishiba.com/project/detail/id/63F752B6FAB2EA28E050190AFD017770</t>
  </si>
  <si>
    <t>南通市</t>
  </si>
  <si>
    <t>https://www.kaishiba.com/project/detail/id/63DC6965FC010F12E050190AFD01284D</t>
  </si>
  <si>
    <r>
      <t>10000</t>
    </r>
    <r>
      <rPr>
        <sz val="10"/>
        <color rgb="FF000000"/>
        <rFont val="PingFang SC"/>
        <family val="3"/>
        <charset val="134"/>
      </rPr>
      <t>亩液体黄金，喝一口健康初榨橄榄油</t>
    </r>
  </si>
  <si>
    <t>https://www.kaishiba.com/project/detail/id/637F8AA80A92034FE050190AFD015309</t>
  </si>
  <si>
    <t>https://www.kaishiba.com/project/detail/id/645886ADADBCBC46E050190AFD017EE7</t>
  </si>
  <si>
    <t>https://www.kaishiba.com/project/detail/id/60BEFA49E291A3AFE050190AFD01025B</t>
  </si>
  <si>
    <r>
      <t>传承</t>
    </r>
    <r>
      <rPr>
        <sz val="10"/>
        <color rgb="FF000000"/>
        <rFont val="Helvetica"/>
      </rPr>
      <t>16</t>
    </r>
    <r>
      <rPr>
        <sz val="10"/>
        <color rgb="FF000000"/>
        <rFont val="PingFang SC"/>
        <family val="3"/>
        <charset val="134"/>
      </rPr>
      <t>代道医古法，用养生守护女人一世的芳华！</t>
    </r>
  </si>
  <si>
    <t>https://www.kaishiba.com/project/detail/id/649A283FC0863ECFE050190AFD011557</t>
  </si>
  <si>
    <r>
      <t>红遍半个娱乐圈的</t>
    </r>
    <r>
      <rPr>
        <sz val="10"/>
        <color rgb="FF000000"/>
        <rFont val="Helvetica"/>
      </rPr>
      <t>KiKi</t>
    </r>
    <r>
      <rPr>
        <sz val="10"/>
        <color rgb="FF000000"/>
        <rFont val="PingFang SC"/>
        <family val="3"/>
        <charset val="134"/>
      </rPr>
      <t>面，原来是舒淇的初创品牌</t>
    </r>
  </si>
  <si>
    <t>https://www.kaishiba.com/project/detail/id/60D486E8C00F4323E050190AFD01520D</t>
  </si>
  <si>
    <r>
      <t>王思聪看上的医美界</t>
    </r>
    <r>
      <rPr>
        <sz val="10"/>
        <color rgb="FF000000"/>
        <rFont val="Helvetica"/>
      </rPr>
      <t>“</t>
    </r>
    <r>
      <rPr>
        <sz val="10"/>
        <color rgb="FF000000"/>
        <rFont val="PingFang SC"/>
        <family val="3"/>
        <charset val="134"/>
      </rPr>
      <t>新物种</t>
    </r>
    <r>
      <rPr>
        <sz val="10"/>
        <color rgb="FF000000"/>
        <rFont val="Helvetica"/>
      </rPr>
      <t>”</t>
    </r>
  </si>
  <si>
    <t>https://www.kaishiba.com/project/detail/id/63EA2D6EC5434CDAE050190AFD012878</t>
  </si>
  <si>
    <r>
      <t>“</t>
    </r>
    <r>
      <rPr>
        <sz val="10"/>
        <color rgb="FF000000"/>
        <rFont val="PingFang SC"/>
        <family val="3"/>
        <charset val="134"/>
      </rPr>
      <t>千年古茶园</t>
    </r>
    <r>
      <rPr>
        <sz val="10"/>
        <color rgb="FF000000"/>
        <rFont val="Helvetica"/>
      </rPr>
      <t>”</t>
    </r>
    <r>
      <rPr>
        <sz val="10"/>
        <color rgb="FF000000"/>
        <rFont val="PingFang SC"/>
        <family val="3"/>
        <charset val="134"/>
      </rPr>
      <t>民宿，一生必须住一回的地方！</t>
    </r>
  </si>
  <si>
    <t>https://www.kaishiba.com/project/detail/id/6393D3E68A11FC1EE050190AFD01518D</t>
  </si>
  <si>
    <r>
      <t>坐拥苍洱，和宿为家，洱海边第一幢</t>
    </r>
    <r>
      <rPr>
        <sz val="10"/>
        <color rgb="FF000000"/>
        <rFont val="Helvetica"/>
      </rPr>
      <t>Art Deco</t>
    </r>
    <r>
      <rPr>
        <sz val="10"/>
        <color rgb="FF000000"/>
        <rFont val="PingFang SC"/>
        <family val="3"/>
        <charset val="134"/>
      </rPr>
      <t>风格民宿</t>
    </r>
  </si>
  <si>
    <t>https://www.kaishiba.com/project/detail/id/6349403003FA90ECE050190AFD0136D7</t>
  </si>
  <si>
    <t>https://www.kaishiba.com/project/detail/id/635665A2B850966CE050190AFD0105F3</t>
  </si>
  <si>
    <t>https://www.kaishiba.com/project/detail/id/63EA2A807183B457E050190AFD01286C</t>
  </si>
  <si>
    <t>https://www.kaishiba.com/project/detail/id/63F5014349A896F7E050190AFD010CA7</t>
  </si>
  <si>
    <r>
      <t>从大理到大阪，把</t>
    </r>
    <r>
      <rPr>
        <sz val="10"/>
        <color rgb="FF000000"/>
        <rFont val="Helvetica"/>
      </rPr>
      <t>“</t>
    </r>
    <r>
      <rPr>
        <sz val="10"/>
        <color rgb="FF000000"/>
        <rFont val="PingFang SC"/>
        <family val="3"/>
        <charset val="134"/>
      </rPr>
      <t>家</t>
    </r>
    <r>
      <rPr>
        <sz val="10"/>
        <color rgb="FF000000"/>
        <rFont val="Helvetica"/>
      </rPr>
      <t>”</t>
    </r>
    <r>
      <rPr>
        <sz val="10"/>
        <color rgb="FF000000"/>
        <rFont val="PingFang SC"/>
        <family val="3"/>
        <charset val="134"/>
      </rPr>
      <t>开到每一个美好的远方</t>
    </r>
  </si>
  <si>
    <t>https://www.kaishiba.com/project/detail/id/6121029D6042AFBDE050190AFD01581F</t>
  </si>
  <si>
    <r>
      <t>琼浆玉液虎桥酒，复原</t>
    </r>
    <r>
      <rPr>
        <sz val="10"/>
        <color rgb="FF000000"/>
        <rFont val="Helvetica"/>
      </rPr>
      <t>2600</t>
    </r>
    <r>
      <rPr>
        <sz val="10"/>
        <color rgb="FF000000"/>
        <rFont val="PingFang SC"/>
        <family val="3"/>
        <charset val="134"/>
      </rPr>
      <t>多年前的神仙玉浆</t>
    </r>
  </si>
  <si>
    <t>荆州市</t>
  </si>
  <si>
    <t>https://www.kaishiba.com/project/detail/id/639019DC1732D2FFE050190AFD012B29</t>
  </si>
  <si>
    <t>https://www.kaishiba.com/project/detail/id/635D3A71FE958730E050190AFD01455A</t>
  </si>
  <si>
    <r>
      <t>不能看电影的</t>
    </r>
    <r>
      <rPr>
        <sz val="10"/>
        <color rgb="FF000000"/>
        <rFont val="Helvetica"/>
      </rPr>
      <t>ktv</t>
    </r>
    <r>
      <rPr>
        <sz val="10"/>
        <color rgb="FF000000"/>
        <rFont val="PingFang SC"/>
        <family val="3"/>
        <charset val="134"/>
      </rPr>
      <t>不是好酒吧，进入这里打开最</t>
    </r>
    <r>
      <rPr>
        <sz val="10"/>
        <color rgb="FF000000"/>
        <rFont val="Helvetica"/>
      </rPr>
      <t>in</t>
    </r>
    <r>
      <rPr>
        <sz val="10"/>
        <color rgb="FF000000"/>
        <rFont val="PingFang SC"/>
        <family val="3"/>
        <charset val="134"/>
      </rPr>
      <t>的潮人夜生活</t>
    </r>
  </si>
  <si>
    <t>https://www.kaishiba.com/project/detail/id/634935CA61B149EDE050190AFD0137B7</t>
  </si>
  <si>
    <r>
      <t>在帝都，</t>
    </r>
    <r>
      <rPr>
        <sz val="10"/>
        <color rgb="FF000000"/>
        <rFont val="Helvetica"/>
      </rPr>
      <t>RASS13</t>
    </r>
    <r>
      <rPr>
        <sz val="10"/>
        <color rgb="FF000000"/>
        <rFont val="PingFang SC"/>
        <family val="3"/>
        <charset val="134"/>
      </rPr>
      <t>区打造一个全新的娱乐方式</t>
    </r>
  </si>
  <si>
    <t>https://www.kaishiba.com/project/detail/id/637FF7D06DB1B3BCE050190AFD015301</t>
  </si>
  <si>
    <t>https://www.kaishiba.com/project/detail/id/627FEEC81640001BE050190AFD014669</t>
  </si>
  <si>
    <t>https://www.kaishiba.com/project/detail/id/641E6B4B417BDEB9E050190AFD015EF9</t>
  </si>
  <si>
    <r>
      <t>对标超级物种，</t>
    </r>
    <r>
      <rPr>
        <sz val="10"/>
        <color rgb="FF000000"/>
        <rFont val="Helvetica"/>
      </rPr>
      <t>BEER PLUS</t>
    </r>
    <r>
      <rPr>
        <sz val="10"/>
        <color rgb="FF000000"/>
        <rFont val="PingFang SC"/>
        <family val="3"/>
        <charset val="134"/>
      </rPr>
      <t>掀起精酿市场新零售旋风</t>
    </r>
  </si>
  <si>
    <t>https://www.kaishiba.com/project/detail/id/634A989D9E30FD43E050190AFD01378D</t>
  </si>
  <si>
    <t>咸阳市</t>
  </si>
  <si>
    <t>https://www.kaishiba.com/project/detail/id/63858E5C4C609367E050190AFD016948</t>
  </si>
  <si>
    <t>三明市</t>
  </si>
  <si>
    <t>https://www.kaishiba.com/project/detail/id/63D009767276611CE050190AFD010C90</t>
  </si>
  <si>
    <r>
      <t>屹立魔都八年的</t>
    </r>
    <r>
      <rPr>
        <sz val="10"/>
        <color rgb="FF000000"/>
        <rFont val="Helvetica"/>
      </rPr>
      <t>Xibo</t>
    </r>
    <r>
      <rPr>
        <sz val="10"/>
        <color rgb="FF000000"/>
        <rFont val="PingFang SC"/>
        <family val="3"/>
        <charset val="134"/>
      </rPr>
      <t>，以</t>
    </r>
    <r>
      <rPr>
        <sz val="10"/>
        <color rgb="FF000000"/>
        <rFont val="Helvetica"/>
      </rPr>
      <t>“</t>
    </r>
    <r>
      <rPr>
        <sz val="10"/>
        <color rgb="FF000000"/>
        <rFont val="PingFang SC"/>
        <family val="3"/>
        <charset val="134"/>
      </rPr>
      <t>不传统</t>
    </r>
    <r>
      <rPr>
        <sz val="10"/>
        <color rgb="FF000000"/>
        <rFont val="Helvetica"/>
      </rPr>
      <t>”</t>
    </r>
    <r>
      <rPr>
        <sz val="10"/>
        <color rgb="FF000000"/>
        <rFont val="PingFang SC"/>
        <family val="3"/>
        <charset val="134"/>
      </rPr>
      <t>演绎</t>
    </r>
    <r>
      <rPr>
        <sz val="10"/>
        <color rgb="FF000000"/>
        <rFont val="Helvetica"/>
      </rPr>
      <t>“</t>
    </r>
    <r>
      <rPr>
        <sz val="10"/>
        <color rgb="FF000000"/>
        <rFont val="PingFang SC"/>
        <family val="3"/>
        <charset val="134"/>
      </rPr>
      <t>最传统</t>
    </r>
    <r>
      <rPr>
        <sz val="10"/>
        <color rgb="FF000000"/>
        <rFont val="Helvetica"/>
      </rPr>
      <t>”</t>
    </r>
    <r>
      <rPr>
        <sz val="10"/>
        <color rgb="FF000000"/>
        <rFont val="PingFang SC"/>
        <family val="3"/>
        <charset val="134"/>
      </rPr>
      <t>的新疆菜</t>
    </r>
  </si>
  <si>
    <t>https://www.kaishiba.com/project/detail/id/62D3DC9AFA543F32E050190AFD010950</t>
  </si>
  <si>
    <r>
      <t>来吧，和</t>
    </r>
    <r>
      <rPr>
        <sz val="10"/>
        <color rgb="FF000000"/>
        <rFont val="Helvetica"/>
      </rPr>
      <t>Brew Bear</t>
    </r>
    <r>
      <rPr>
        <sz val="10"/>
        <color rgb="FF000000"/>
        <rFont val="PingFang SC"/>
        <family val="3"/>
        <charset val="134"/>
      </rPr>
      <t>一起来一场精酿革命！</t>
    </r>
  </si>
  <si>
    <t>https://www.kaishiba.com/project/detail/id/5FFA31E02F351FC6E050190AFD0135A3</t>
  </si>
  <si>
    <r>
      <t>TUTU</t>
    </r>
    <r>
      <rPr>
        <sz val="10"/>
        <color rgb="FF000000"/>
        <rFont val="PingFang SC"/>
        <family val="3"/>
        <charset val="134"/>
      </rPr>
      <t>扩香瓷，载着植物灵魂的白舞裙，把自然带回生活</t>
    </r>
  </si>
  <si>
    <t>https://www.kaishiba.com/project/detail/id/62399C2BDA9BD054E050190AFD015320</t>
  </si>
  <si>
    <t>https://www.kaishiba.com/project/detail/id/628D3C8F227E568EE050190AFD011D4B</t>
  </si>
  <si>
    <t>https://www.kaishiba.com/project/detail/id/615D03CE4833E4D9E050190AFD0172C4</t>
  </si>
  <si>
    <r>
      <t>这颗枣界</t>
    </r>
    <r>
      <rPr>
        <sz val="10"/>
        <color rgb="FF000000"/>
        <rFont val="Helvetica"/>
      </rPr>
      <t>“</t>
    </r>
    <r>
      <rPr>
        <sz val="10"/>
        <color rgb="FF000000"/>
        <rFont val="PingFang SC"/>
        <family val="3"/>
        <charset val="134"/>
      </rPr>
      <t>姚明</t>
    </r>
    <r>
      <rPr>
        <sz val="10"/>
        <color rgb="FF000000"/>
        <rFont val="Helvetica"/>
      </rPr>
      <t>”</t>
    </r>
    <r>
      <rPr>
        <sz val="10"/>
        <color rgb="FF000000"/>
        <rFont val="PingFang SC"/>
        <family val="3"/>
        <charset val="134"/>
      </rPr>
      <t>，敢向毛乌素沙漠要绿洲</t>
    </r>
  </si>
  <si>
    <t>https://www.kaishiba.com/project/detail/id/63858E48CD92501BE050190AFD016A5C</t>
  </si>
  <si>
    <t>江门市</t>
  </si>
  <si>
    <t>https://www.kaishiba.com/project/detail/id/627FEEA5CF4386D0E050190AFD014400</t>
  </si>
  <si>
    <t>https://www.kaishiba.com/project/detail/id/635D3AD8767EB0A3E050190AFD0143FB</t>
  </si>
  <si>
    <r>
      <t>她开了</t>
    </r>
    <r>
      <rPr>
        <sz val="10"/>
        <color rgb="FF000000"/>
        <rFont val="Helvetica"/>
      </rPr>
      <t>40</t>
    </r>
    <r>
      <rPr>
        <sz val="10"/>
        <color rgb="FF000000"/>
        <rFont val="PingFang SC"/>
        <family val="3"/>
        <charset val="134"/>
      </rPr>
      <t>多家店后，又联合泰国主厨和尚作有机，再次让人惊艳</t>
    </r>
  </si>
  <si>
    <t>https://www.kaishiba.com/project/detail/id/630435AA164434D9E050190AFD0111CE</t>
  </si>
  <si>
    <r>
      <t>在北回归线</t>
    </r>
    <r>
      <rPr>
        <sz val="10"/>
        <color rgb="FF000000"/>
        <rFont val="Helvetica"/>
      </rPr>
      <t>“</t>
    </r>
    <r>
      <rPr>
        <sz val="10"/>
        <color rgb="FF000000"/>
        <rFont val="PingFang SC"/>
        <family val="3"/>
        <charset val="134"/>
      </rPr>
      <t>最大的绿洲</t>
    </r>
    <r>
      <rPr>
        <sz val="10"/>
        <color rgb="FF000000"/>
        <rFont val="Helvetica"/>
      </rPr>
      <t>”</t>
    </r>
    <r>
      <rPr>
        <sz val="10"/>
        <color rgb="FF000000"/>
        <rFont val="PingFang SC"/>
        <family val="3"/>
        <charset val="134"/>
      </rPr>
      <t>，回到人类的童年</t>
    </r>
  </si>
  <si>
    <t>https://www.kaishiba.com/project/detail/id/627FEEA5D31086D0E050190AFD014400</t>
  </si>
  <si>
    <r>
      <t>亚洲</t>
    </r>
    <r>
      <rPr>
        <sz val="10"/>
        <color rgb="FF000000"/>
        <rFont val="Helvetica"/>
      </rPr>
      <t>TOP10</t>
    </r>
    <r>
      <rPr>
        <sz val="10"/>
        <color rgb="FF000000"/>
        <rFont val="PingFang SC"/>
        <family val="3"/>
        <charset val="134"/>
      </rPr>
      <t>先锋俱乐部，</t>
    </r>
    <r>
      <rPr>
        <sz val="10"/>
        <color rgb="FF000000"/>
        <rFont val="Helvetica"/>
      </rPr>
      <t>ARKHAM2018</t>
    </r>
    <r>
      <rPr>
        <sz val="10"/>
        <color rgb="FF000000"/>
        <rFont val="PingFang SC"/>
        <family val="3"/>
        <charset val="134"/>
      </rPr>
      <t>千人音乐现场</t>
    </r>
  </si>
  <si>
    <t>https://www.kaishiba.com/project/detail/id/62BC4B33DA3146C2E050190AFD015D93</t>
  </si>
  <si>
    <t>https://www.kaishiba.com/project/detail/id/62BC4B33D90546C2E050190AFD015D93</t>
  </si>
  <si>
    <r>
      <t>和</t>
    </r>
    <r>
      <rPr>
        <sz val="10"/>
        <color rgb="FF000000"/>
        <rFont val="Helvetica"/>
      </rPr>
      <t>SaladBox</t>
    </r>
    <r>
      <rPr>
        <sz val="10"/>
        <color rgb="FF000000"/>
        <rFont val="PingFang SC"/>
        <family val="3"/>
        <charset val="134"/>
      </rPr>
      <t>一起重新定义主食沙拉</t>
    </r>
  </si>
  <si>
    <t>https://www.kaishiba.com/project/detail/id/623667F6963A700FE050190AFD0138F3</t>
  </si>
  <si>
    <t>https://www.kaishiba.com/project/detail/id/63858E59E6686672E050190AFD016634</t>
  </si>
  <si>
    <r>
      <t>“</t>
    </r>
    <r>
      <rPr>
        <sz val="10"/>
        <color rgb="FF000000"/>
        <rFont val="PingFang SC"/>
        <family val="3"/>
        <charset val="134"/>
      </rPr>
      <t>浙</t>
    </r>
    <r>
      <rPr>
        <sz val="10"/>
        <color rgb="FF000000"/>
        <rFont val="Helvetica"/>
      </rPr>
      <t>”</t>
    </r>
    <r>
      <rPr>
        <sz val="10"/>
        <color rgb="FF000000"/>
        <rFont val="PingFang SC"/>
        <family val="3"/>
        <charset val="134"/>
      </rPr>
      <t>里的年味有点正！</t>
    </r>
  </si>
  <si>
    <t>https://www.kaishiba.com/project/detail/id/62D06735511A4CC6E050190AFD0169C9</t>
  </si>
  <si>
    <t>https://www.kaishiba.com/project/detail/id/6334FF25DBFE61BFE050190AFD012A5F</t>
  </si>
  <si>
    <r>
      <t>莱宝历嗨了</t>
    </r>
    <r>
      <rPr>
        <sz val="10"/>
        <color rgb="FF000000"/>
        <rFont val="Helvetica"/>
      </rPr>
      <t xml:space="preserve">—— </t>
    </r>
    <r>
      <rPr>
        <sz val="10"/>
        <color rgb="FF000000"/>
        <rFont val="PingFang SC"/>
        <family val="3"/>
        <charset val="134"/>
      </rPr>
      <t>打着酒嗝儿的狗年日历</t>
    </r>
  </si>
  <si>
    <t>https://www.kaishiba.com/project/detail/id/635D3AE62FE73C3FE050190AFD014468</t>
  </si>
  <si>
    <r>
      <t>广州排名</t>
    </r>
    <r>
      <rPr>
        <sz val="10"/>
        <color rgb="FF000000"/>
        <rFont val="Helvetica"/>
      </rPr>
      <t>TOP5</t>
    </r>
    <r>
      <rPr>
        <sz val="10"/>
        <color rgb="FF000000"/>
        <rFont val="PingFang SC"/>
        <family val="3"/>
        <charset val="134"/>
      </rPr>
      <t>的蔻舍</t>
    </r>
    <r>
      <rPr>
        <sz val="10"/>
        <color rgb="FF000000"/>
        <rFont val="Helvetica"/>
      </rPr>
      <t>SPA</t>
    </r>
    <r>
      <rPr>
        <sz val="10"/>
        <color rgb="FF000000"/>
        <rFont val="PingFang SC"/>
        <family val="3"/>
        <charset val="134"/>
      </rPr>
      <t>，值得打卡！</t>
    </r>
  </si>
  <si>
    <t>https://www.kaishiba.com/project/detail/id/62C4D68A9124A1DEE050190AFD015D00</t>
  </si>
  <si>
    <r>
      <t>华人设计界</t>
    </r>
    <r>
      <rPr>
        <sz val="10"/>
        <color rgb="FF000000"/>
        <rFont val="Helvetica"/>
      </rPr>
      <t>“</t>
    </r>
    <r>
      <rPr>
        <sz val="10"/>
        <color rgb="FF000000"/>
        <rFont val="PingFang SC"/>
        <family val="3"/>
        <charset val="134"/>
      </rPr>
      <t>生活禅</t>
    </r>
    <r>
      <rPr>
        <sz val="10"/>
        <color rgb="FF000000"/>
        <rFont val="Helvetica"/>
      </rPr>
      <t>”</t>
    </r>
    <r>
      <rPr>
        <sz val="10"/>
        <color rgb="FF000000"/>
        <rFont val="PingFang SC"/>
        <family val="3"/>
        <charset val="134"/>
      </rPr>
      <t>第一人，于百年老宅再造禅境</t>
    </r>
  </si>
  <si>
    <t>https://www.kaishiba.com/project/detail/id/623667F693AE700FE050190AFD0138F3</t>
  </si>
  <si>
    <r>
      <t>泰国芭提雅的神秘旅行，在</t>
    </r>
    <r>
      <rPr>
        <sz val="10"/>
        <color rgb="FF000000"/>
        <rFont val="Helvetica"/>
      </rPr>
      <t>“</t>
    </r>
    <r>
      <rPr>
        <sz val="10"/>
        <color rgb="FF000000"/>
        <rFont val="PingFang SC"/>
        <family val="3"/>
        <charset val="134"/>
      </rPr>
      <t>东方夏威夷</t>
    </r>
    <r>
      <rPr>
        <sz val="10"/>
        <color rgb="FF000000"/>
        <rFont val="Helvetica"/>
      </rPr>
      <t>”</t>
    </r>
    <r>
      <rPr>
        <sz val="10"/>
        <color rgb="FF000000"/>
        <rFont val="PingFang SC"/>
        <family val="3"/>
        <charset val="134"/>
      </rPr>
      <t>度一个盛夏</t>
    </r>
  </si>
  <si>
    <t>https://www.kaishiba.com/project/detail/id/62D0670B50D833AAE050190AFD016A51</t>
  </si>
  <si>
    <t>宜昌市</t>
  </si>
  <si>
    <t>https://www.kaishiba.com/project/detail/id/6265EA1414E11217E050190AFD012B28</t>
  </si>
  <si>
    <t>https://www.kaishiba.com/project/detail/id/627FEE8348F982D3E050190AFD014420</t>
  </si>
  <si>
    <t>牡丹江市</t>
  </si>
  <si>
    <t>https://www.kaishiba.com/project/detail/id/6320DE09B6937E54E050190AFD0123D3</t>
  </si>
  <si>
    <r>
      <t>集美貌与才华一体的美业新时代</t>
    </r>
    <r>
      <rPr>
        <sz val="10"/>
        <color rgb="FF000000"/>
        <rFont val="Helvetica"/>
      </rPr>
      <t>--</t>
    </r>
    <r>
      <rPr>
        <sz val="10"/>
        <color rgb="FF000000"/>
        <rFont val="PingFang SC"/>
        <family val="3"/>
        <charset val="134"/>
      </rPr>
      <t>颜匠工场</t>
    </r>
  </si>
  <si>
    <t>https://www.kaishiba.com/project/detail/id/62C721BDC7C86B6AE050190AFD0145D4</t>
  </si>
  <si>
    <t>https://www.kaishiba.com/project/detail/id/6266025E3E84BB29E050190AFD01304A</t>
  </si>
  <si>
    <r>
      <t>这杯令沪上青年疯狂的潮咖，要做咖啡界的</t>
    </r>
    <r>
      <rPr>
        <sz val="10"/>
        <color rgb="FF000000"/>
        <rFont val="Helvetica"/>
      </rPr>
      <t>“</t>
    </r>
    <r>
      <rPr>
        <sz val="10"/>
        <color rgb="FF000000"/>
        <rFont val="PingFang SC"/>
        <family val="3"/>
        <charset val="134"/>
      </rPr>
      <t>喜茶</t>
    </r>
    <r>
      <rPr>
        <sz val="10"/>
        <color rgb="FF000000"/>
        <rFont val="Helvetica"/>
      </rPr>
      <t>”</t>
    </r>
  </si>
  <si>
    <t>https://www.kaishiba.com/project/detail/id/627FEF1C37732941E050190AFD014484</t>
  </si>
  <si>
    <t>https://www.kaishiba.com/project/detail/id/5E66A2A91829966DE050190AFD0171E6</t>
  </si>
  <si>
    <r>
      <t>Hi</t>
    </r>
    <r>
      <rPr>
        <sz val="10"/>
        <color rgb="FF000000"/>
        <rFont val="PingFang SC"/>
        <family val="3"/>
        <charset val="134"/>
      </rPr>
      <t>，</t>
    </r>
    <r>
      <rPr>
        <sz val="10"/>
        <color rgb="FF000000"/>
        <rFont val="Helvetica"/>
      </rPr>
      <t>Rice To Meet You!</t>
    </r>
    <r>
      <rPr>
        <sz val="10"/>
        <color rgb="FF000000"/>
        <rFont val="PingFang SC"/>
        <family val="3"/>
        <charset val="134"/>
      </rPr>
      <t>从米开始</t>
    </r>
  </si>
  <si>
    <t>https://www.kaishiba.com/project/detail/id/6091A1149A130066E050190AFD0156B5</t>
  </si>
  <si>
    <r>
      <t>秋果酒店开年之作，在</t>
    </r>
    <r>
      <rPr>
        <sz val="10"/>
        <color rgb="FF000000"/>
        <rFont val="Helvetica"/>
      </rPr>
      <t>798</t>
    </r>
    <r>
      <rPr>
        <sz val="10"/>
        <color rgb="FF000000"/>
        <rFont val="PingFang SC"/>
        <family val="3"/>
        <charset val="134"/>
      </rPr>
      <t>艺术区享受近在咫尺的愉悦</t>
    </r>
  </si>
  <si>
    <t>https://www.kaishiba.com/project/detail/id/5FFC3DA817F4B771E050190AFD011568</t>
  </si>
  <si>
    <t>尽享城市美好，住麦吉，自然有趣</t>
  </si>
  <si>
    <t>https://www.kaishiba.com/project/detail/id/608930244F517891E050190AFD0179EA</t>
  </si>
  <si>
    <t>https://www.kaishiba.com/project/detail/id/62BC245E48A76582E050190AFD0151AB</t>
  </si>
  <si>
    <t>在闹市打造一座城堡，藏着爱与幻想</t>
  </si>
  <si>
    <t>https://www.kaishiba.com/project/detail/id/623667F69359700FE050190AFD0138F3</t>
  </si>
  <si>
    <t>在一座海岛，过市井生活，也过诗与远方。</t>
  </si>
  <si>
    <t>https://www.kaishiba.com/project/detail/id/623E0DCEEA6AF6BAE050190AFD011569</t>
  </si>
  <si>
    <r>
      <t>逃离北京雾霾，潜入这座森林氧舱做真正的</t>
    </r>
    <r>
      <rPr>
        <sz val="10"/>
        <color rgb="FF000000"/>
        <rFont val="Helvetica"/>
      </rPr>
      <t>“</t>
    </r>
    <r>
      <rPr>
        <sz val="10"/>
        <color rgb="FF000000"/>
        <rFont val="PingFang SC"/>
        <family val="3"/>
        <charset val="134"/>
      </rPr>
      <t>有氧运动</t>
    </r>
    <r>
      <rPr>
        <sz val="10"/>
        <color rgb="FF000000"/>
        <rFont val="Helvetica"/>
      </rPr>
      <t>”</t>
    </r>
  </si>
  <si>
    <t>https://www.kaishiba.com/project/detail/id/622F7A105487B121E050190AFD010528</t>
  </si>
  <si>
    <t>https://www.kaishiba.com/project/detail/id/5F97CD661523C29DE050190AFD015A6B</t>
  </si>
  <si>
    <r>
      <t>打破城市居住隔阂，与</t>
    </r>
    <r>
      <rPr>
        <sz val="10"/>
        <color rgb="FF000000"/>
        <rFont val="Helvetica"/>
      </rPr>
      <t>Paires</t>
    </r>
    <r>
      <rPr>
        <sz val="10"/>
        <color rgb="FF000000"/>
        <rFont val="PingFang SC"/>
        <family val="3"/>
        <charset val="134"/>
      </rPr>
      <t>一起生活</t>
    </r>
  </si>
  <si>
    <t>https://www.kaishiba.com/project/detail/id/6257C769B57D2EBFE050190AFD012D7B</t>
  </si>
  <si>
    <t>https://www.kaishiba.com/project/detail/id/626768925ADF11ABE050190AFD016EE3</t>
  </si>
  <si>
    <t>https://www.kaishiba.com/project/detail/id/60116508E72EB0BDE050190AFD014F80</t>
  </si>
  <si>
    <t>https://www.kaishiba.com/project/detail/id/61CB0436CB9BDABFE050190AFD0150B7</t>
  </si>
  <si>
    <t>https://www.kaishiba.com/project/detail/id/6257C769B2552EBFE050190AFD012D7B</t>
  </si>
  <si>
    <t>https://www.kaishiba.com/project/detail/id/627B888606C2787FE050190AFD017AA8</t>
  </si>
  <si>
    <r>
      <t>天地仙草，幻化成</t>
    </r>
    <r>
      <rPr>
        <sz val="10"/>
        <color rgb="FF000000"/>
        <rFont val="Helvetica"/>
      </rPr>
      <t>“</t>
    </r>
    <r>
      <rPr>
        <sz val="10"/>
        <color rgb="FF000000"/>
        <rFont val="PingFang SC"/>
        <family val="3"/>
        <charset val="134"/>
      </rPr>
      <t>鸡</t>
    </r>
    <r>
      <rPr>
        <sz val="10"/>
        <color rgb="FF000000"/>
        <rFont val="Helvetica"/>
      </rPr>
      <t>”</t>
    </r>
  </si>
  <si>
    <t>https://www.kaishiba.com/project/detail/id/5FFC3CDF337E3A02E050190AFD0113BF</t>
  </si>
  <si>
    <r>
      <t>U HOTEL</t>
    </r>
    <r>
      <rPr>
        <sz val="10"/>
        <color rgb="FF000000"/>
        <rFont val="PingFang SC"/>
        <family val="3"/>
        <charset val="134"/>
      </rPr>
      <t>，创造非凡体验</t>
    </r>
  </si>
  <si>
    <t>https://www.kaishiba.com/project/detail/id/624A916BADF1914EE050190AFD01458A</t>
  </si>
  <si>
    <r>
      <t>来自北纬</t>
    </r>
    <r>
      <rPr>
        <sz val="10"/>
        <color rgb="FF000000"/>
        <rFont val="Helvetica"/>
      </rPr>
      <t>37°</t>
    </r>
    <r>
      <rPr>
        <sz val="10"/>
        <color rgb="FF000000"/>
        <rFont val="PingFang SC"/>
        <family val="3"/>
        <charset val="134"/>
      </rPr>
      <t>的金苹果，身披金缕衣，怀揣冰糖心</t>
    </r>
  </si>
  <si>
    <t>https://www.kaishiba.com/project/detail/id/621B30DE1A1A264AE050190AFD01731C</t>
  </si>
  <si>
    <r>
      <t>六甲团队助攻</t>
    </r>
    <r>
      <rPr>
        <sz val="10"/>
        <color rgb="FF000000"/>
        <rFont val="Helvetica"/>
      </rPr>
      <t>90</t>
    </r>
    <r>
      <rPr>
        <sz val="10"/>
        <color rgb="FF000000"/>
        <rFont val="PingFang SC"/>
        <family val="3"/>
        <charset val="134"/>
      </rPr>
      <t>后创业者，告诉你青年民宿该怎么玩儿</t>
    </r>
  </si>
  <si>
    <t>https://www.kaishiba.com/project/detail/id/61C56EC26ACEDB64E050190AFD015408</t>
  </si>
  <si>
    <t>https://www.kaishiba.com/project/detail/id/623667F692DE700FE050190AFD0138F3</t>
  </si>
  <si>
    <r>
      <t>hiyoga</t>
    </r>
    <r>
      <rPr>
        <sz val="10"/>
        <color rgb="FF000000"/>
        <rFont val="PingFang SC"/>
        <family val="3"/>
        <charset val="134"/>
      </rPr>
      <t>，你好瑜伽，跟厦门打声招呼</t>
    </r>
  </si>
  <si>
    <t>https://www.kaishiba.com/project/detail/id/61EB36029AA31491E050190AFD017D60</t>
  </si>
  <si>
    <r>
      <t>这里除了</t>
    </r>
    <r>
      <rPr>
        <sz val="10"/>
        <color rgb="FF000000"/>
        <rFont val="Helvetica"/>
      </rPr>
      <t>Rock</t>
    </r>
    <r>
      <rPr>
        <sz val="10"/>
        <color rgb="FF000000"/>
        <rFont val="PingFang SC"/>
        <family val="3"/>
        <charset val="134"/>
      </rPr>
      <t>，还有现场制作的意大利披萨</t>
    </r>
  </si>
  <si>
    <t>https://www.kaishiba.com/project/detail/id/61BCFE30BD143414E050190AFD015343</t>
  </si>
  <si>
    <t>https://www.kaishiba.com/project/detail/id/60D6A23218FC4F9AE050190AFD0131E6</t>
  </si>
  <si>
    <t>https://www.kaishiba.com/project/detail/id/6115F2CFB0F438F1E050190AFD01657C</t>
  </si>
  <si>
    <t>https://www.kaishiba.com/project/detail/id/612316AE9369A681E050190AFD0137A9</t>
  </si>
  <si>
    <t>https://www.kaishiba.com/project/detail/id/60B1463A3F6FF34EE050190AFD01137D</t>
  </si>
  <si>
    <r>
      <t>始于清朝的一块肉，</t>
    </r>
    <r>
      <rPr>
        <sz val="10"/>
        <color rgb="FF000000"/>
        <rFont val="Helvetica"/>
      </rPr>
      <t>“</t>
    </r>
    <r>
      <rPr>
        <sz val="10"/>
        <color rgb="FF000000"/>
        <rFont val="PingFang SC"/>
        <family val="3"/>
        <charset val="134"/>
      </rPr>
      <t>难弄</t>
    </r>
    <r>
      <rPr>
        <sz val="10"/>
        <color rgb="FF000000"/>
        <rFont val="Helvetica"/>
      </rPr>
      <t>”</t>
    </r>
    <r>
      <rPr>
        <sz val="10"/>
        <color rgb="FF000000"/>
        <rFont val="PingFang SC"/>
        <family val="3"/>
        <charset val="134"/>
      </rPr>
      <t>到出了名</t>
    </r>
  </si>
  <si>
    <t>https://www.kaishiba.com/project/detail/id/5EECAE800D28484EE050190AFD011859</t>
  </si>
  <si>
    <t>https://www.kaishiba.com/project/detail/id/61C1F8224772D704E050190AFD013792</t>
  </si>
  <si>
    <t>https://www.kaishiba.com/project/detail/id/61F06477621183D1E050190AFD016634</t>
  </si>
  <si>
    <t>https://www.kaishiba.com/project/detail/id/61523D10F50FC283E050190AFD011238</t>
  </si>
  <si>
    <t>https://www.kaishiba.com/project/detail/id/60D6A232188F4F9AE050190AFD0131E6</t>
  </si>
  <si>
    <r>
      <t>莫干山最</t>
    </r>
    <r>
      <rPr>
        <sz val="10"/>
        <color rgb="FF000000"/>
        <rFont val="Helvetica"/>
      </rPr>
      <t>FUN</t>
    </r>
    <r>
      <rPr>
        <sz val="10"/>
        <color rgb="FF000000"/>
        <rFont val="PingFang SC"/>
        <family val="3"/>
        <charset val="134"/>
      </rPr>
      <t>的度假体验，我都给你设计好了</t>
    </r>
  </si>
  <si>
    <t>https://www.kaishiba.com/project/detail/id/6149E29442DFAF16E050190AFD011273</t>
  </si>
  <si>
    <t>https://www.kaishiba.com/project/detail/id/6075168E59D92CF9E050190AFD01716C</t>
  </si>
  <si>
    <t>https://www.kaishiba.com/project/detail/id/6089302450507891E050190AFD0179EA</t>
  </si>
  <si>
    <t>https://www.kaishiba.com/project/detail/id/613E299672312E6BE050190AFD01023C</t>
  </si>
  <si>
    <t>https://www.kaishiba.com/project/detail/id/6101D0ED8034912FE050190AFD0155BC</t>
  </si>
  <si>
    <t>https://www.kaishiba.com/project/detail/id/6101D0ED7E91912FE050190AFD0155BC</t>
  </si>
  <si>
    <r>
      <t>想要吃地道的湖北菜？</t>
    </r>
    <r>
      <rPr>
        <sz val="10"/>
        <color rgb="FF000000"/>
        <rFont val="Helvetica"/>
      </rPr>
      <t>“</t>
    </r>
    <r>
      <rPr>
        <sz val="10"/>
        <color rgb="FF000000"/>
        <rFont val="PingFang SC"/>
        <family val="3"/>
        <charset val="134"/>
      </rPr>
      <t>沪部巷</t>
    </r>
    <r>
      <rPr>
        <sz val="10"/>
        <color rgb="FF000000"/>
        <rFont val="Helvetica"/>
      </rPr>
      <t>”</t>
    </r>
    <r>
      <rPr>
        <sz val="10"/>
        <color rgb="FF000000"/>
        <rFont val="PingFang SC"/>
        <family val="3"/>
        <charset val="134"/>
      </rPr>
      <t>来满足你的味蕾</t>
    </r>
  </si>
  <si>
    <t>https://www.kaishiba.com/project/detail/id/615C0341BD2C76F5E050190AFD014806</t>
  </si>
  <si>
    <t>https://www.kaishiba.com/project/detail/id/615C0341BAA176F5E050190AFD014806</t>
  </si>
  <si>
    <t>https://www.kaishiba.com/project/detail/id/6149E0D804CDEA0BE050190AFD011275</t>
  </si>
  <si>
    <t>https://www.kaishiba.com/project/detail/id/612316AE92F5A681E050190AFD0137A9</t>
  </si>
  <si>
    <t>https://www.kaishiba.com/project/detail/id/609E0A0A602A3EA6E050190AFD012B75</t>
  </si>
  <si>
    <t>https://www.kaishiba.com/project/detail/id/608ADA13DB599DC2E050190AFD0147DE</t>
  </si>
  <si>
    <r>
      <t>王功权再度出山，打造青普人文度假</t>
    </r>
    <r>
      <rPr>
        <sz val="10"/>
        <color rgb="FF000000"/>
        <rFont val="Helvetica"/>
      </rPr>
      <t>“</t>
    </r>
    <r>
      <rPr>
        <sz val="10"/>
        <color rgb="FF000000"/>
        <rFont val="PingFang SC"/>
        <family val="3"/>
        <charset val="134"/>
      </rPr>
      <t>新物种</t>
    </r>
    <r>
      <rPr>
        <sz val="10"/>
        <color rgb="FF000000"/>
        <rFont val="Helvetica"/>
      </rPr>
      <t>”</t>
    </r>
  </si>
  <si>
    <t>https://www.kaishiba.com/project/detail/id/60A95DA8ED29BD1DE050190AFD012BFA</t>
  </si>
  <si>
    <t>https://www.kaishiba.com/project/detail/id/5F83842FBA6DD67BE050190AFD01454C</t>
  </si>
  <si>
    <r>
      <t>承天，点燃中药</t>
    </r>
    <r>
      <rPr>
        <sz val="10"/>
        <color rgb="FF000000"/>
        <rFont val="Helvetica"/>
      </rPr>
      <t>“</t>
    </r>
    <r>
      <rPr>
        <sz val="10"/>
        <color rgb="FF000000"/>
        <rFont val="PingFang SC"/>
        <family val="3"/>
        <charset val="134"/>
      </rPr>
      <t>黄精</t>
    </r>
    <r>
      <rPr>
        <sz val="10"/>
        <color rgb="FF000000"/>
        <rFont val="Helvetica"/>
      </rPr>
      <t>”</t>
    </r>
    <r>
      <rPr>
        <sz val="10"/>
        <color rgb="FF000000"/>
        <rFont val="PingFang SC"/>
        <family val="3"/>
        <charset val="134"/>
      </rPr>
      <t>食代</t>
    </r>
  </si>
  <si>
    <t>https://www.kaishiba.com/project/detail/id/6135B5C5219C59EEE050190AFD017EC9</t>
  </si>
  <si>
    <t>https://www.kaishiba.com/project/detail/id/6115F9BFB86435D6E050190AFD0165F8</t>
  </si>
  <si>
    <t>https://www.kaishiba.com/project/detail/id/6121029D61EEAFBDE050190AFD01581F</t>
  </si>
  <si>
    <r>
      <t>人人需要，兼具良心，是为</t>
    </r>
    <r>
      <rPr>
        <sz val="10"/>
        <color rgb="FF000000"/>
        <rFont val="Helvetica"/>
      </rPr>
      <t>“</t>
    </r>
    <r>
      <rPr>
        <sz val="10"/>
        <color rgb="FF000000"/>
        <rFont val="PingFang SC"/>
        <family val="3"/>
        <charset val="134"/>
      </rPr>
      <t>食</t>
    </r>
    <r>
      <rPr>
        <sz val="10"/>
        <color rgb="FF000000"/>
        <rFont val="Helvetica"/>
      </rPr>
      <t>”</t>
    </r>
  </si>
  <si>
    <t>https://www.kaishiba.com/project/detail/id/5C55484B2A58D2C2E050190AFD017D83</t>
  </si>
  <si>
    <r>
      <t>这家独立咖啡馆在重新诠释</t>
    </r>
    <r>
      <rPr>
        <sz val="10"/>
        <color rgb="FF000000"/>
        <rFont val="Helvetica"/>
      </rPr>
      <t>“</t>
    </r>
    <r>
      <rPr>
        <sz val="10"/>
        <color rgb="FF000000"/>
        <rFont val="PingFang SC"/>
        <family val="3"/>
        <charset val="134"/>
      </rPr>
      <t>去咖啡馆</t>
    </r>
    <r>
      <rPr>
        <sz val="10"/>
        <color rgb="FF000000"/>
        <rFont val="Helvetica"/>
      </rPr>
      <t>”</t>
    </r>
    <r>
      <rPr>
        <sz val="10"/>
        <color rgb="FF000000"/>
        <rFont val="PingFang SC"/>
        <family val="3"/>
        <charset val="134"/>
      </rPr>
      <t>的意义</t>
    </r>
  </si>
  <si>
    <t>https://www.kaishiba.com/project/detail/id/5A2574DC731D8A5BE050190AFD01491B</t>
  </si>
  <si>
    <r>
      <t>小竹鼠啃出</t>
    </r>
    <r>
      <rPr>
        <sz val="10"/>
        <color rgb="FF000000"/>
        <rFont val="Helvetica"/>
      </rPr>
      <t>“</t>
    </r>
    <r>
      <rPr>
        <sz val="10"/>
        <color rgb="FF000000"/>
        <rFont val="PingFang SC"/>
        <family val="3"/>
        <charset val="134"/>
      </rPr>
      <t>大钱途</t>
    </r>
    <r>
      <rPr>
        <sz val="10"/>
        <color rgb="FF000000"/>
        <rFont val="Helvetica"/>
      </rPr>
      <t>”</t>
    </r>
  </si>
  <si>
    <t>https://www.kaishiba.com/project/detail/id/609FC283552B8A47E050190AFD01775E</t>
  </si>
  <si>
    <r>
      <t>位于北纬</t>
    </r>
    <r>
      <rPr>
        <sz val="10"/>
        <color rgb="FF000000"/>
        <rFont val="Helvetica"/>
      </rPr>
      <t>23.5°</t>
    </r>
    <r>
      <rPr>
        <sz val="10"/>
        <color rgb="FF000000"/>
        <rFont val="PingFang SC"/>
        <family val="3"/>
        <charset val="134"/>
      </rPr>
      <t>神秘花香地带的英德红茶，重拾昔日的皇冠</t>
    </r>
  </si>
  <si>
    <t>清远市</t>
  </si>
  <si>
    <t>https://www.kaishiba.com/project/detail/id/60D2511E2D430218E050190AFD016D4B</t>
  </si>
  <si>
    <t>https://www.kaishiba.com/project/detail/id/60EBA0CAB84772E5E050190AFD014FA5</t>
  </si>
  <si>
    <r>
      <t>我用</t>
    </r>
    <r>
      <rPr>
        <sz val="10"/>
        <color rgb="FF000000"/>
        <rFont val="Helvetica"/>
      </rPr>
      <t>14</t>
    </r>
    <r>
      <rPr>
        <sz val="10"/>
        <color rgb="FF000000"/>
        <rFont val="PingFang SC"/>
        <family val="3"/>
        <charset val="134"/>
      </rPr>
      <t>年打造一盆最夯的黑鱼，征服不爱吃辣的杭州人民</t>
    </r>
  </si>
  <si>
    <t>https://www.kaishiba.com/project/detail/id/6089302450437891E050190AFD0179EA</t>
  </si>
  <si>
    <r>
      <t>熬不如疯，乖不如浪，怀抱不如癫狂，好歹无双在匠村</t>
    </r>
    <r>
      <rPr>
        <sz val="10"/>
        <color rgb="FF000000"/>
        <rFont val="Helvetica"/>
      </rPr>
      <t>·</t>
    </r>
    <r>
      <rPr>
        <sz val="10"/>
        <color rgb="FF000000"/>
        <rFont val="PingFang SC"/>
        <family val="3"/>
        <charset val="134"/>
      </rPr>
      <t>卧香</t>
    </r>
  </si>
  <si>
    <t>https://www.kaishiba.com/project/detail/id/602B3F0C726BAEF0E050190AFD01533A</t>
  </si>
  <si>
    <t>https://www.kaishiba.com/project/detail/id/60A697917AD10C1CE050190AFD0129E0</t>
  </si>
  <si>
    <t>https://www.kaishiba.com/project/detail/id/5DD80BD30FDDFA6BE050190AFD012E56</t>
  </si>
  <si>
    <t>https://www.kaishiba.com/project/detail/id/6011658E84C167A2E050190AFD014EB9</t>
  </si>
  <si>
    <t>https://www.kaishiba.com/project/detail/id/6091A1149A410066E050190AFD0156B5</t>
  </si>
  <si>
    <t>https://www.kaishiba.com/project/detail/id/60B14557F7885A6CE050190AFD0112CF</t>
  </si>
  <si>
    <t>https://www.kaishiba.com/project/detail/id/60C1595E1518B8A7E050190AFD016E7C</t>
  </si>
  <si>
    <r>
      <t>温州香辣鼻祖称霸食坛</t>
    </r>
    <r>
      <rPr>
        <sz val="10"/>
        <color rgb="FF000000"/>
        <rFont val="Helvetica"/>
      </rPr>
      <t>11</t>
    </r>
    <r>
      <rPr>
        <sz val="10"/>
        <color rgb="FF000000"/>
        <rFont val="PingFang SC"/>
        <family val="3"/>
        <charset val="134"/>
      </rPr>
      <t>年，如今再战江湖</t>
    </r>
  </si>
  <si>
    <t>https://www.kaishiba.com/project/detail/id/6004C22E41D82006E050190AFD010EFE</t>
  </si>
  <si>
    <t>https://www.kaishiba.com/project/detail/id/60BEFA078F40F4E7E050190AFD010208</t>
  </si>
  <si>
    <t>https://www.kaishiba.com/project/detail/id/6047EBA93249DFCAE050190AFD0170FE</t>
  </si>
  <si>
    <r>
      <t>月均营收达</t>
    </r>
    <r>
      <rPr>
        <sz val="10"/>
        <color rgb="FF000000"/>
        <rFont val="Helvetica"/>
      </rPr>
      <t>30</t>
    </r>
    <r>
      <rPr>
        <sz val="10"/>
        <color rgb="FF000000"/>
        <rFont val="PingFang SC"/>
        <family val="3"/>
        <charset val="134"/>
      </rPr>
      <t>万，道泽雪蟹饭来袭！</t>
    </r>
  </si>
  <si>
    <t>https://www.kaishiba.com/project/detail/id/60248F6CC3F1284BE050190AFD01321D</t>
  </si>
  <si>
    <t>花臂厨娘的网红大闸蟹，一道属于城市奋斗人的味道</t>
  </si>
  <si>
    <t>https://www.kaishiba.com/project/detail/id/60085289090CC6DAE050190AFD01353C</t>
  </si>
  <si>
    <t>https://www.kaishiba.com/project/detail/id/5FFC3D25D7D1D958E050190AFD0114AE</t>
  </si>
  <si>
    <r>
      <t>15</t>
    </r>
    <r>
      <rPr>
        <sz val="10"/>
        <color rgb="FF000000"/>
        <rFont val="PingFang SC"/>
        <family val="3"/>
        <charset val="134"/>
      </rPr>
      <t>分钟，珠江边上的这座院子带你完成一场小逃离</t>
    </r>
  </si>
  <si>
    <t>https://www.kaishiba.com/project/detail/id/60B1463AFC5FB5FFE050190AFD011345</t>
  </si>
  <si>
    <t>新派徽菜攻占沪上市场空白，款款而行，皖约而来</t>
  </si>
  <si>
    <t>https://www.kaishiba.com/project/detail/id/609FC28359918A47E050190AFD01775E</t>
  </si>
  <si>
    <r>
      <t>不到庐山辜负目，不到</t>
    </r>
    <r>
      <rPr>
        <sz val="10"/>
        <color rgb="FF000000"/>
        <rFont val="Helvetica"/>
      </rPr>
      <t>“</t>
    </r>
    <r>
      <rPr>
        <sz val="10"/>
        <color rgb="FF000000"/>
        <rFont val="PingFang SC"/>
        <family val="3"/>
        <charset val="134"/>
      </rPr>
      <t>道味</t>
    </r>
    <r>
      <rPr>
        <sz val="10"/>
        <color rgb="FF000000"/>
        <rFont val="Helvetica"/>
      </rPr>
      <t>”</t>
    </r>
    <r>
      <rPr>
        <sz val="10"/>
        <color rgb="FF000000"/>
        <rFont val="PingFang SC"/>
        <family val="3"/>
        <charset val="134"/>
      </rPr>
      <t>辜负腹</t>
    </r>
  </si>
  <si>
    <t>https://www.kaishiba.com/project/detail/id/605E4190B9FFB279E050190AFD016B34</t>
  </si>
  <si>
    <t>https://www.kaishiba.com/project/detail/id/601F5CF9429AD204E050190AFD0144E4</t>
  </si>
  <si>
    <r>
      <t>Gentle Marble</t>
    </r>
    <r>
      <rPr>
        <sz val="10"/>
        <color rgb="FF000000"/>
        <rFont val="PingFang SC"/>
        <family val="3"/>
        <charset val="134"/>
      </rPr>
      <t>，这间面包房藏着网红的生活美学</t>
    </r>
  </si>
  <si>
    <t>https://www.kaishiba.com/project/detail/id/60CF619ABE737B4BE050190AFD016708</t>
  </si>
  <si>
    <t>https://www.kaishiba.com/project/detail/id/6008528908F1C6DAE050190AFD01353C</t>
  </si>
  <si>
    <r>
      <t>秀酒店进驻杭州，八位设计大咖携</t>
    </r>
    <r>
      <rPr>
        <sz val="10"/>
        <color rgb="FF000000"/>
        <rFont val="Helvetica"/>
      </rPr>
      <t>Each</t>
    </r>
    <r>
      <rPr>
        <sz val="10"/>
        <color rgb="FF000000"/>
        <rFont val="PingFang SC"/>
        <family val="3"/>
        <charset val="134"/>
      </rPr>
      <t>助力，十年一剑众星捧月</t>
    </r>
  </si>
  <si>
    <t>https://www.kaishiba.com/project/detail/id/60B3144C4C898ECFE050190AFD0166F5</t>
  </si>
  <si>
    <t>https://www.kaishiba.com/project/detail/id/6006B54885074FFEE050190AFD0169EE</t>
  </si>
  <si>
    <t>https://www.kaishiba.com/project/detail/id/609202847F67E378E050190AFD017FDB</t>
  </si>
  <si>
    <r>
      <t>全球知名的榴莲果园，我们一起做件</t>
    </r>
    <r>
      <rPr>
        <sz val="10"/>
        <color rgb="FF000000"/>
        <rFont val="Helvetica"/>
      </rPr>
      <t>“</t>
    </r>
    <r>
      <rPr>
        <sz val="10"/>
        <color rgb="FF000000"/>
        <rFont val="PingFang SC"/>
        <family val="3"/>
        <charset val="134"/>
      </rPr>
      <t>泰</t>
    </r>
    <r>
      <rPr>
        <sz val="10"/>
        <color rgb="FF000000"/>
        <rFont val="Helvetica"/>
      </rPr>
      <t>”</t>
    </r>
    <r>
      <rPr>
        <sz val="10"/>
        <color rgb="FF000000"/>
        <rFont val="PingFang SC"/>
        <family val="3"/>
        <charset val="134"/>
      </rPr>
      <t>甜蜜的事</t>
    </r>
  </si>
  <si>
    <t>https://www.kaishiba.com/project/detail/id/5FBC4B86F5EF3923E050190AFD014BF0</t>
  </si>
  <si>
    <t>https://www.kaishiba.com/project/detail/id/602B3F0C7457AEF0E050190AFD01533A</t>
  </si>
  <si>
    <r>
      <t>崀山老树橙，</t>
    </r>
    <r>
      <rPr>
        <sz val="10"/>
        <color rgb="FF000000"/>
        <rFont val="Helvetica"/>
      </rPr>
      <t>40</t>
    </r>
    <r>
      <rPr>
        <sz val="10"/>
        <color rgb="FF000000"/>
        <rFont val="PingFang SC"/>
        <family val="3"/>
        <charset val="134"/>
      </rPr>
      <t>年橙意不负山丘</t>
    </r>
  </si>
  <si>
    <t>邵阳市</t>
  </si>
  <si>
    <t>https://www.kaishiba.com/project/detail/id/5FFC3CDF32543A02E050190AFD0113BF</t>
  </si>
  <si>
    <r>
      <t>我把郊区</t>
    </r>
    <r>
      <rPr>
        <sz val="10"/>
        <color rgb="FF000000"/>
        <rFont val="Helvetica"/>
      </rPr>
      <t>180000</t>
    </r>
    <r>
      <rPr>
        <sz val="10"/>
        <color rgb="FF000000"/>
        <rFont val="PingFang SC"/>
        <family val="3"/>
        <charset val="134"/>
      </rPr>
      <t>㎡的田地，变成了魔都人的私家菜园子</t>
    </r>
  </si>
  <si>
    <t>https://www.kaishiba.com/project/detail/id/5F97CE7A5CE2289EE050190AFD015A57</t>
  </si>
  <si>
    <t>雅安市</t>
  </si>
  <si>
    <t>https://www.kaishiba.com/project/detail/id/604A19E064437AA3E050190AFD01556D</t>
  </si>
  <si>
    <t>https://www.kaishiba.com/project/detail/id/5FFC3D25D7C0D958E050190AFD0114AE</t>
  </si>
  <si>
    <t>https://www.kaishiba.com/project/detail/id/6008528909ADC6DAE050190AFD01353C</t>
  </si>
  <si>
    <r>
      <t>在北京</t>
    </r>
    <r>
      <rPr>
        <sz val="10"/>
        <color rgb="FF000000"/>
        <rFont val="Helvetica"/>
      </rPr>
      <t>CBD</t>
    </r>
    <r>
      <rPr>
        <sz val="10"/>
        <color rgb="FF000000"/>
        <rFont val="PingFang SC"/>
        <family val="3"/>
        <charset val="134"/>
      </rPr>
      <t>商场里，开一家属于你的咖啡店</t>
    </r>
  </si>
  <si>
    <t>https://www.kaishiba.com/project/detail/id/60248F6CC2EC284BE050190AFD01321D</t>
  </si>
  <si>
    <r>
      <t>精酿就是要喝出属于自己的</t>
    </r>
    <r>
      <rPr>
        <sz val="10"/>
        <color rgb="FF000000"/>
        <rFont val="Helvetica"/>
      </rPr>
      <t>Free Style</t>
    </r>
  </si>
  <si>
    <t>https://www.kaishiba.com/project/detail/id/601F5CF94490D204E050190AFD0144E4</t>
  </si>
  <si>
    <r>
      <t>ADAMI</t>
    </r>
    <r>
      <rPr>
        <sz val="10"/>
        <color rgb="FF000000"/>
        <rFont val="PingFang SC"/>
        <family val="3"/>
        <charset val="134"/>
      </rPr>
      <t>多功能进口酱料，让做饭变成一件简单快乐的事</t>
    </r>
  </si>
  <si>
    <t>raw t 1</t>
    <phoneticPr fontId="6" type="noConversion"/>
  </si>
  <si>
    <t>raw t 2</t>
    <phoneticPr fontId="6" type="noConversion"/>
  </si>
  <si>
    <t>Program Name</t>
    <phoneticPr fontId="6" type="noConversion"/>
  </si>
  <si>
    <t>Tag</t>
    <phoneticPr fontId="6" type="noConversion"/>
  </si>
  <si>
    <t>Supporters</t>
    <phoneticPr fontId="6" type="noConversion"/>
  </si>
  <si>
    <t>RaisingMoney</t>
    <phoneticPr fontId="6" type="noConversion"/>
  </si>
  <si>
    <t>Group_Raising</t>
    <phoneticPr fontId="6" type="noConversion"/>
  </si>
  <si>
    <t>Time_Launch</t>
    <phoneticPr fontId="6" type="noConversion"/>
  </si>
  <si>
    <t>Month_launch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</si>
</sst>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[DBNum1][$-804]yyyy&quot;年&quot;m&quot;月&quot;d&quot;日&quot;;@"/>
    <numFmt numFmtId="177" formatCode="0;[Red]0"/>
    <numFmt numFmtId="178" formatCode="m&quot;月&quot;d&quot;日&quot;;@"/>
    <numFmt numFmtId="179" formatCode="dddd"/>
  </numFmts>
  <fonts count="14" x14ac:knownFonts="1">
    <font>
      <sz val="12"/>
      <color theme="1"/>
      <name val="DengXian"/>
      <family val="2"/>
      <charset val="134"/>
      <scheme val="minor"/>
    </font>
    <font>
      <sz val="10"/>
      <color rgb="FF000000"/>
      <name val="Helvetica"/>
    </font>
    <font>
      <b/>
      <sz val="10"/>
      <color rgb="FF000000"/>
      <name val="Helvetica"/>
    </font>
    <font>
      <sz val="10"/>
      <color rgb="FF000000"/>
      <name val="PingFang SC"/>
      <family val="3"/>
      <charset val="134"/>
    </font>
    <font>
      <b/>
      <sz val="10"/>
      <color rgb="FF000000"/>
      <name val="PingFang SC"/>
      <family val="3"/>
      <charset val="134"/>
    </font>
    <font>
      <sz val="12"/>
      <color theme="1"/>
      <name val="Helvetica"/>
    </font>
    <font>
      <sz val="9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10"/>
      <color rgb="FF333333"/>
      <name val="宋体"/>
      <family val="3"/>
      <charset val="134"/>
    </font>
    <font>
      <sz val="10"/>
      <name val="Abadi MT Condensed Extra Bold"/>
    </font>
    <font>
      <sz val="14"/>
      <color rgb="FF444444"/>
      <name val="Tahom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26">
    <xf numFmtId="0" fontId="0" fillId="0" borderId="0" xfId="0"/>
    <xf numFmtId="0" fontId="2" fillId="0" borderId="0" xfId="0" applyFont="1"/>
    <xf numFmtId="0" fontId="4" fillId="0" borderId="0" xfId="0" applyFont="1"/>
    <xf numFmtId="0" fontId="3" fillId="0" borderId="0" xfId="0" applyFont="1"/>
    <xf numFmtId="0" fontId="1" fillId="0" borderId="0" xfId="0" applyFont="1"/>
    <xf numFmtId="0" fontId="5" fillId="0" borderId="0" xfId="0" applyFont="1"/>
    <xf numFmtId="0" fontId="9" fillId="0" borderId="0" xfId="0" applyFont="1" applyBorder="1" applyAlignment="1">
      <alignment vertical="center"/>
    </xf>
    <xf numFmtId="0" fontId="9" fillId="0" borderId="0" xfId="0" applyNumberFormat="1" applyFont="1" applyFill="1" applyBorder="1" applyAlignment="1">
      <alignment vertical="center"/>
    </xf>
    <xf numFmtId="0" fontId="11" fillId="0" borderId="0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12" fillId="0" borderId="0" xfId="0" applyNumberFormat="1" applyFont="1" applyFill="1" applyBorder="1" applyAlignment="1">
      <alignment vertical="center"/>
    </xf>
    <xf numFmtId="0" fontId="13" fillId="0" borderId="0" xfId="0" applyFont="1"/>
    <xf numFmtId="176" fontId="2" fillId="0" borderId="0" xfId="0" applyNumberFormat="1" applyFont="1"/>
    <xf numFmtId="176" fontId="1" fillId="0" borderId="0" xfId="0" applyNumberFormat="1" applyFont="1"/>
    <xf numFmtId="176" fontId="0" fillId="0" borderId="0" xfId="0" applyNumberFormat="1"/>
    <xf numFmtId="177" fontId="2" fillId="0" borderId="0" xfId="0" applyNumberFormat="1" applyFont="1"/>
    <xf numFmtId="177" fontId="1" fillId="0" borderId="0" xfId="0" applyNumberFormat="1" applyFont="1"/>
    <xf numFmtId="177" fontId="0" fillId="0" borderId="0" xfId="0" applyNumberFormat="1"/>
    <xf numFmtId="178" fontId="2" fillId="0" borderId="0" xfId="0" applyNumberFormat="1" applyFont="1"/>
    <xf numFmtId="178" fontId="1" fillId="0" borderId="0" xfId="0" applyNumberFormat="1" applyFont="1"/>
    <xf numFmtId="178" fontId="0" fillId="0" borderId="0" xfId="0" applyNumberFormat="1"/>
    <xf numFmtId="179" fontId="2" fillId="0" borderId="0" xfId="0" applyNumberFormat="1" applyFont="1"/>
    <xf numFmtId="179" fontId="1" fillId="0" borderId="0" xfId="0" applyNumberFormat="1" applyFont="1"/>
    <xf numFmtId="179" fontId="0" fillId="0" borderId="0" xfId="0" applyNumberFormat="1"/>
    <xf numFmtId="49" fontId="2" fillId="0" borderId="0" xfId="0" applyNumberFormat="1" applyFont="1"/>
    <xf numFmtId="49" fontId="0" fillId="0" borderId="0" xfId="0" applyNumberFormat="1"/>
  </cellXfs>
  <cellStyles count="11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externalLink" Target="externalLinks/externalLink1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enmengjie/Downloads/&#20840;&#22269;&#21508;&#30465;&#20221;&#22478;&#24066;&#21015;&#34920;-&#21487;vlookup&#29256;%20(1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/>
      <sheetData sheetId="1">
        <row r="1">
          <cell r="A1" t="str">
            <v>province</v>
          </cell>
          <cell r="B1" t="str">
            <v>Area</v>
          </cell>
        </row>
        <row r="2">
          <cell r="A2" t="str">
            <v>江苏</v>
          </cell>
          <cell r="B2" t="str">
            <v>华东区</v>
          </cell>
        </row>
        <row r="3">
          <cell r="A3" t="str">
            <v>上海</v>
          </cell>
          <cell r="B3" t="str">
            <v>华东区</v>
          </cell>
        </row>
        <row r="4">
          <cell r="A4" t="str">
            <v>浙江</v>
          </cell>
          <cell r="B4" t="str">
            <v>华东区</v>
          </cell>
        </row>
        <row r="5">
          <cell r="A5" t="str">
            <v>福建</v>
          </cell>
          <cell r="B5" t="str">
            <v>华东区</v>
          </cell>
        </row>
        <row r="6">
          <cell r="A6" t="str">
            <v>广东</v>
          </cell>
          <cell r="B6" t="str">
            <v>华南区</v>
          </cell>
        </row>
        <row r="7">
          <cell r="A7" t="str">
            <v>广西</v>
          </cell>
          <cell r="B7" t="str">
            <v>华南区</v>
          </cell>
        </row>
        <row r="8">
          <cell r="A8" t="str">
            <v>海南</v>
          </cell>
          <cell r="B8" t="str">
            <v>华南区</v>
          </cell>
        </row>
        <row r="9">
          <cell r="A9" t="str">
            <v>河南</v>
          </cell>
          <cell r="B9" t="str">
            <v>华南区</v>
          </cell>
        </row>
        <row r="10">
          <cell r="A10" t="str">
            <v>内蒙古</v>
          </cell>
          <cell r="B10" t="str">
            <v>华北区</v>
          </cell>
        </row>
        <row r="11">
          <cell r="A11" t="str">
            <v>山西</v>
          </cell>
          <cell r="B11" t="str">
            <v>华北区</v>
          </cell>
        </row>
        <row r="12">
          <cell r="A12" t="str">
            <v>北京</v>
          </cell>
          <cell r="B12" t="str">
            <v>华北区</v>
          </cell>
        </row>
        <row r="13">
          <cell r="A13" t="str">
            <v>河北</v>
          </cell>
          <cell r="B13" t="str">
            <v>华北区</v>
          </cell>
        </row>
        <row r="14">
          <cell r="A14" t="str">
            <v>天津</v>
          </cell>
          <cell r="B14" t="str">
            <v>华北区</v>
          </cell>
        </row>
        <row r="15">
          <cell r="A15" t="str">
            <v>山东</v>
          </cell>
          <cell r="B15" t="str">
            <v>华东区</v>
          </cell>
        </row>
        <row r="16">
          <cell r="A16" t="str">
            <v>安徽</v>
          </cell>
          <cell r="B16" t="str">
            <v>华东区</v>
          </cell>
        </row>
        <row r="17">
          <cell r="A17" t="str">
            <v>江西</v>
          </cell>
          <cell r="B17" t="str">
            <v>华东区</v>
          </cell>
        </row>
        <row r="18">
          <cell r="A18" t="str">
            <v>黑龙江</v>
          </cell>
          <cell r="B18" t="str">
            <v>东北区</v>
          </cell>
        </row>
        <row r="19">
          <cell r="A19" t="str">
            <v>吉林</v>
          </cell>
          <cell r="B19" t="str">
            <v>东北区</v>
          </cell>
        </row>
        <row r="20">
          <cell r="A20" t="str">
            <v>辽宁</v>
          </cell>
          <cell r="B20" t="str">
            <v>东北区</v>
          </cell>
        </row>
        <row r="21">
          <cell r="A21" t="str">
            <v>甘肃</v>
          </cell>
          <cell r="B21" t="str">
            <v>西北区</v>
          </cell>
        </row>
        <row r="22">
          <cell r="A22" t="str">
            <v>贵州</v>
          </cell>
          <cell r="B22" t="str">
            <v>西南区</v>
          </cell>
        </row>
        <row r="23">
          <cell r="A23" t="str">
            <v>宁夏</v>
          </cell>
          <cell r="B23" t="str">
            <v>西北区</v>
          </cell>
        </row>
        <row r="24">
          <cell r="A24" t="str">
            <v>青海</v>
          </cell>
          <cell r="B24" t="str">
            <v>西北区</v>
          </cell>
        </row>
        <row r="25">
          <cell r="A25" t="str">
            <v>陕西</v>
          </cell>
          <cell r="B25" t="str">
            <v>西北区</v>
          </cell>
        </row>
        <row r="26">
          <cell r="A26" t="str">
            <v>西藏</v>
          </cell>
          <cell r="B26" t="str">
            <v>西南区</v>
          </cell>
        </row>
        <row r="27">
          <cell r="A27" t="str">
            <v>新疆</v>
          </cell>
          <cell r="B27" t="str">
            <v>华西区</v>
          </cell>
        </row>
        <row r="28">
          <cell r="A28" t="str">
            <v>云南</v>
          </cell>
          <cell r="B28" t="str">
            <v>西南区</v>
          </cell>
        </row>
        <row r="29">
          <cell r="A29" t="str">
            <v>湖北</v>
          </cell>
          <cell r="B29" t="str">
            <v>华南区</v>
          </cell>
        </row>
        <row r="30">
          <cell r="A30" t="str">
            <v>湖南</v>
          </cell>
          <cell r="B30" t="str">
            <v>华南区</v>
          </cell>
        </row>
        <row r="31">
          <cell r="A31" t="str">
            <v>四川</v>
          </cell>
          <cell r="B31" t="str">
            <v>西南区</v>
          </cell>
        </row>
        <row r="32">
          <cell r="A32" t="str">
            <v>重庆</v>
          </cell>
          <cell r="B32" t="str">
            <v>西南区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47"/>
  <sheetViews>
    <sheetView tabSelected="1" topLeftCell="F1" workbookViewId="0">
      <selection activeCell="N2" sqref="N2"/>
    </sheetView>
  </sheetViews>
  <sheetFormatPr baseColWidth="10" defaultRowHeight="16" x14ac:dyDescent="0.2"/>
  <cols>
    <col min="1" max="1" width="50.33203125" customWidth="1"/>
    <col min="2" max="4" width="22.83203125" customWidth="1"/>
    <col min="7" max="7" width="26.5" style="17" customWidth="1"/>
    <col min="8" max="8" width="18.6640625" customWidth="1"/>
    <col min="9" max="9" width="21.6640625" customWidth="1"/>
    <col min="10" max="10" width="13.33203125" customWidth="1"/>
    <col min="13" max="13" width="10.83203125" style="23"/>
    <col min="14" max="14" width="20.6640625" style="25" customWidth="1"/>
    <col min="15" max="15" width="14.5" customWidth="1"/>
    <col min="16" max="16" width="10.83203125" style="20"/>
  </cols>
  <sheetData>
    <row r="1" spans="1:17" x14ac:dyDescent="0.2">
      <c r="A1" s="1" t="s">
        <v>2660</v>
      </c>
      <c r="B1" s="1" t="s">
        <v>1109</v>
      </c>
      <c r="C1" s="1" t="s">
        <v>1576</v>
      </c>
      <c r="D1" s="1" t="s">
        <v>1110</v>
      </c>
      <c r="E1" s="1" t="s">
        <v>2661</v>
      </c>
      <c r="F1" s="1" t="s">
        <v>2662</v>
      </c>
      <c r="G1" s="15" t="s">
        <v>2663</v>
      </c>
      <c r="H1" s="1" t="s">
        <v>1646</v>
      </c>
      <c r="I1" s="1" t="s">
        <v>2664</v>
      </c>
      <c r="J1" s="1" t="s">
        <v>0</v>
      </c>
      <c r="K1" s="1" t="s">
        <v>1</v>
      </c>
      <c r="L1" s="1" t="s">
        <v>2658</v>
      </c>
      <c r="M1" s="21" t="s">
        <v>2659</v>
      </c>
      <c r="N1" s="24" t="s">
        <v>2665</v>
      </c>
      <c r="O1" s="1" t="s">
        <v>2666</v>
      </c>
      <c r="P1" s="18" t="s">
        <v>2659</v>
      </c>
    </row>
    <row r="2" spans="1:17" ht="17" x14ac:dyDescent="0.25">
      <c r="A2" s="2" t="s">
        <v>66</v>
      </c>
      <c r="B2" s="3" t="s">
        <v>1122</v>
      </c>
      <c r="C2" s="3" t="str">
        <f>IFERROR(VLOOKUP(B2,省份_地区vlookup!$A$1:$C$493,2,FALSE),"国外")</f>
        <v>云南</v>
      </c>
      <c r="D2" s="3" t="str">
        <f>VLOOKUP(C2,省份_地区vlookup!$B$2:$C$494,2,FALSE)</f>
        <v>西南区</v>
      </c>
      <c r="E2" s="3" t="s">
        <v>6</v>
      </c>
      <c r="F2" s="4">
        <v>167</v>
      </c>
      <c r="G2" s="16">
        <v>5080003</v>
      </c>
      <c r="H2" s="4" t="str">
        <f>VLOOKUP(I2,工作表3!$A$1:$B$7,2,FALSE)</f>
        <v>Within 7 million</v>
      </c>
      <c r="I2" s="4" t="str">
        <f>VLOOKUP(G2,{0,"0--1m";1000000,"1m--3m";3000000,"3m--5m";5000000,"5m--7m";7000000,"7m--9m";9000000,"9m--11m";11000000,"11m+"},2)</f>
        <v>5m--7m</v>
      </c>
      <c r="J2" s="4">
        <v>10160.01</v>
      </c>
      <c r="K2" s="3" t="s">
        <v>67</v>
      </c>
      <c r="L2" s="4" t="s">
        <v>68</v>
      </c>
      <c r="M2" s="22">
        <v>43372</v>
      </c>
      <c r="N2" s="25" t="str">
        <f>TEXT(M2,"dddd")</f>
        <v>Saturday</v>
      </c>
      <c r="O2" t="str">
        <f>LEFT(Q2,2)</f>
        <v>09</v>
      </c>
      <c r="P2" s="19">
        <v>43372</v>
      </c>
      <c r="Q2" t="str">
        <f>TEXT(P2,"mm-dd")</f>
        <v>09-29</v>
      </c>
    </row>
    <row r="3" spans="1:17" ht="17" x14ac:dyDescent="0.25">
      <c r="A3" s="2" t="s">
        <v>69</v>
      </c>
      <c r="B3" s="3" t="s">
        <v>1129</v>
      </c>
      <c r="C3" s="3" t="str">
        <f>IFERROR(VLOOKUP(B3,省份_地区vlookup!$A$1:$C$493,2,FALSE),"国外")</f>
        <v>江苏</v>
      </c>
      <c r="D3" s="3" t="str">
        <f>VLOOKUP(C3,省份_地区vlookup!$B$2:$C$494,2,FALSE)</f>
        <v>华东区</v>
      </c>
      <c r="E3" s="3" t="s">
        <v>8</v>
      </c>
      <c r="F3" s="4">
        <v>51</v>
      </c>
      <c r="G3" s="16">
        <v>470941</v>
      </c>
      <c r="H3" s="4" t="str">
        <f>VLOOKUP(I3,工作表3!$A$1:$B$7,2,FALSE)</f>
        <v>Within 1 million</v>
      </c>
      <c r="I3" s="4" t="str">
        <f>VLOOKUP(G3,{0,"0--1m";1000000,"1m--3m";3000000,"3m--5m";5000000,"5m--7m";7000000,"7m--9m";9000000,"9m--11m";11000000,"11m+"},2)</f>
        <v>0--1m</v>
      </c>
      <c r="J3" s="4">
        <v>2354.6999999999998</v>
      </c>
      <c r="K3" s="3" t="s">
        <v>70</v>
      </c>
      <c r="L3" s="4" t="s">
        <v>68</v>
      </c>
      <c r="M3" s="22">
        <v>43372</v>
      </c>
      <c r="N3" s="25" t="str">
        <f t="shared" ref="N3:N66" si="0">TEXT(M3,"dddd")</f>
        <v>Saturday</v>
      </c>
      <c r="O3" t="str">
        <f t="shared" ref="O3:O66" si="1">LEFT(Q3,2)</f>
        <v>09</v>
      </c>
      <c r="P3" s="19">
        <v>43372</v>
      </c>
      <c r="Q3" t="str">
        <f t="shared" ref="Q3:Q66" si="2">TEXT(P3,"mm-dd")</f>
        <v>09-29</v>
      </c>
    </row>
    <row r="4" spans="1:17" ht="17" x14ac:dyDescent="0.25">
      <c r="A4" s="2" t="s">
        <v>71</v>
      </c>
      <c r="B4" s="3" t="s">
        <v>1118</v>
      </c>
      <c r="C4" s="3" t="str">
        <f>IFERROR(VLOOKUP(B4,省份_地区vlookup!$A$1:$C$493,2,FALSE),"国外")</f>
        <v>福建</v>
      </c>
      <c r="D4" s="3" t="str">
        <f>VLOOKUP(C4,省份_地区vlookup!$B$2:$C$494,2,FALSE)</f>
        <v>华东区</v>
      </c>
      <c r="E4" s="3" t="s">
        <v>6</v>
      </c>
      <c r="F4" s="4">
        <v>159</v>
      </c>
      <c r="G4" s="16">
        <v>700022</v>
      </c>
      <c r="H4" s="4" t="str">
        <f>VLOOKUP(I4,工作表3!$A$1:$B$7,2,FALSE)</f>
        <v>Within 1 million</v>
      </c>
      <c r="I4" s="4" t="str">
        <f>VLOOKUP(G4,{0,"0--1m";1000000,"1m--3m";3000000,"3m--5m";5000000,"5m--7m";7000000,"7m--9m";9000000,"9m--11m";11000000,"11m+"},2)</f>
        <v>0--1m</v>
      </c>
      <c r="J4" s="4">
        <v>1400.04</v>
      </c>
      <c r="K4" s="3" t="s">
        <v>72</v>
      </c>
      <c r="L4" s="4" t="s">
        <v>68</v>
      </c>
      <c r="M4" s="22">
        <v>43371</v>
      </c>
      <c r="N4" s="25" t="str">
        <f t="shared" si="0"/>
        <v>Friday</v>
      </c>
      <c r="O4" t="str">
        <f t="shared" si="1"/>
        <v>09</v>
      </c>
      <c r="P4" s="19">
        <v>43371</v>
      </c>
      <c r="Q4" t="str">
        <f t="shared" si="2"/>
        <v>09-28</v>
      </c>
    </row>
    <row r="5" spans="1:17" ht="17" x14ac:dyDescent="0.25">
      <c r="A5" s="2" t="s">
        <v>73</v>
      </c>
      <c r="B5" s="3" t="s">
        <v>1128</v>
      </c>
      <c r="C5" s="3" t="str">
        <f>IFERROR(VLOOKUP(B5,省份_地区vlookup!$A$1:$C$493,2,FALSE),"国外")</f>
        <v>四川</v>
      </c>
      <c r="D5" s="3" t="str">
        <f>VLOOKUP(C5,省份_地区vlookup!$B$2:$C$494,2,FALSE)</f>
        <v>西南区</v>
      </c>
      <c r="E5" s="3" t="s">
        <v>2</v>
      </c>
      <c r="F5" s="4">
        <v>14</v>
      </c>
      <c r="G5" s="16">
        <v>468001</v>
      </c>
      <c r="H5" s="4" t="str">
        <f>VLOOKUP(I5,工作表3!$A$1:$B$7,2,FALSE)</f>
        <v>Within 1 million</v>
      </c>
      <c r="I5" s="4" t="str">
        <f>VLOOKUP(G5,{0,"0--1m";1000000,"1m--3m";3000000,"3m--5m";5000000,"5m--7m";7000000,"7m--9m";9000000,"9m--11m";11000000,"11m+"},2)</f>
        <v>0--1m</v>
      </c>
      <c r="J5" s="4">
        <v>936</v>
      </c>
      <c r="K5" s="3" t="s">
        <v>74</v>
      </c>
      <c r="L5" s="5"/>
      <c r="M5" s="22">
        <v>43371</v>
      </c>
      <c r="N5" s="25" t="str">
        <f t="shared" si="0"/>
        <v>Friday</v>
      </c>
      <c r="O5" t="str">
        <f t="shared" si="1"/>
        <v>09</v>
      </c>
      <c r="P5" s="19">
        <v>43371</v>
      </c>
      <c r="Q5" t="str">
        <f t="shared" si="2"/>
        <v>09-28</v>
      </c>
    </row>
    <row r="6" spans="1:17" ht="17" x14ac:dyDescent="0.25">
      <c r="A6" s="2" t="s">
        <v>75</v>
      </c>
      <c r="B6" s="3" t="s">
        <v>1130</v>
      </c>
      <c r="C6" s="3" t="str">
        <f>IFERROR(VLOOKUP(B6,省份_地区vlookup!$A$1:$C$493,2,FALSE),"国外")</f>
        <v>山东</v>
      </c>
      <c r="D6" s="3" t="str">
        <f>VLOOKUP(C6,省份_地区vlookup!$B$2:$C$494,2,FALSE)</f>
        <v>华东区</v>
      </c>
      <c r="E6" s="3" t="s">
        <v>13</v>
      </c>
      <c r="F6" s="4">
        <v>22</v>
      </c>
      <c r="G6" s="16">
        <v>475022</v>
      </c>
      <c r="H6" s="4" t="str">
        <f>VLOOKUP(I6,工作表3!$A$1:$B$7,2,FALSE)</f>
        <v>Within 1 million</v>
      </c>
      <c r="I6" s="4" t="str">
        <f>VLOOKUP(G6,{0,"0--1m";1000000,"1m--3m";3000000,"3m--5m";5000000,"5m--7m";7000000,"7m--9m";9000000,"9m--11m";11000000,"11m+"},2)</f>
        <v>0--1m</v>
      </c>
      <c r="J6" s="4">
        <v>475.02</v>
      </c>
      <c r="K6" s="3" t="s">
        <v>76</v>
      </c>
      <c r="L6" s="5"/>
      <c r="M6" s="22">
        <v>43371</v>
      </c>
      <c r="N6" s="25" t="str">
        <f t="shared" si="0"/>
        <v>Friday</v>
      </c>
      <c r="O6" t="str">
        <f t="shared" si="1"/>
        <v>09</v>
      </c>
      <c r="P6" s="19">
        <v>43371</v>
      </c>
      <c r="Q6" t="str">
        <f t="shared" si="2"/>
        <v>09-28</v>
      </c>
    </row>
    <row r="7" spans="1:17" ht="17" x14ac:dyDescent="0.25">
      <c r="A7" s="1" t="s">
        <v>77</v>
      </c>
      <c r="B7" s="3" t="s">
        <v>33</v>
      </c>
      <c r="C7" s="3" t="str">
        <f>IFERROR(VLOOKUP(B7,省份_地区vlookup!$A$1:$C$493,2,FALSE),"国外")</f>
        <v>北京</v>
      </c>
      <c r="D7" s="3" t="str">
        <f>VLOOKUP(C7,省份_地区vlookup!$B$2:$C$494,2,FALSE)</f>
        <v>华北区</v>
      </c>
      <c r="E7" s="3" t="s">
        <v>2</v>
      </c>
      <c r="F7" s="4">
        <v>57</v>
      </c>
      <c r="G7" s="16">
        <v>26420</v>
      </c>
      <c r="H7" s="4" t="str">
        <f>VLOOKUP(I7,工作表3!$A$1:$B$7,2,FALSE)</f>
        <v>Within 1 million</v>
      </c>
      <c r="I7" s="4" t="str">
        <f>VLOOKUP(G7,{0,"0--1m";1000000,"1m--3m";3000000,"3m--5m";5000000,"5m--7m";7000000,"7m--9m";9000000,"9m--11m";11000000,"11m+"},2)</f>
        <v>0--1m</v>
      </c>
      <c r="J7" s="4">
        <v>2642</v>
      </c>
      <c r="K7" s="3" t="s">
        <v>78</v>
      </c>
      <c r="L7" s="5"/>
      <c r="M7" s="22">
        <v>43371</v>
      </c>
      <c r="N7" s="25" t="str">
        <f t="shared" si="0"/>
        <v>Friday</v>
      </c>
      <c r="O7" t="str">
        <f t="shared" si="1"/>
        <v>09</v>
      </c>
      <c r="P7" s="19">
        <v>43371</v>
      </c>
      <c r="Q7" t="str">
        <f t="shared" si="2"/>
        <v>09-28</v>
      </c>
    </row>
    <row r="8" spans="1:17" ht="17" x14ac:dyDescent="0.25">
      <c r="A8" s="2" t="s">
        <v>79</v>
      </c>
      <c r="B8" s="3" t="s">
        <v>5</v>
      </c>
      <c r="C8" s="3" t="str">
        <f>IFERROR(VLOOKUP(B8,省份_地区vlookup!$A$1:$C$493,2,FALSE),"国外")</f>
        <v>云南</v>
      </c>
      <c r="D8" s="3" t="str">
        <f>VLOOKUP(C8,省份_地区vlookup!$B$2:$C$494,2,FALSE)</f>
        <v>西南区</v>
      </c>
      <c r="E8" s="3" t="s">
        <v>8</v>
      </c>
      <c r="F8" s="4">
        <v>318</v>
      </c>
      <c r="G8" s="16">
        <v>3022992</v>
      </c>
      <c r="H8" s="4" t="str">
        <f>VLOOKUP(I8,工作表3!$A$1:$B$7,2,FALSE)</f>
        <v>Within 5 million</v>
      </c>
      <c r="I8" s="4" t="str">
        <f>VLOOKUP(G8,{0,"0--1m";1000000,"1m--3m";3000000,"3m--5m";5000000,"5m--7m";7000000,"7m--9m";9000000,"9m--11m";11000000,"11m+"},2)</f>
        <v>3m--5m</v>
      </c>
      <c r="J8" s="4">
        <v>60459.839999999997</v>
      </c>
      <c r="K8" s="3" t="s">
        <v>80</v>
      </c>
      <c r="L8" s="5"/>
      <c r="M8" s="22">
        <v>43371</v>
      </c>
      <c r="N8" s="25" t="str">
        <f t="shared" si="0"/>
        <v>Friday</v>
      </c>
      <c r="O8" t="str">
        <f t="shared" si="1"/>
        <v>09</v>
      </c>
      <c r="P8" s="19">
        <v>43371</v>
      </c>
      <c r="Q8" t="str">
        <f t="shared" si="2"/>
        <v>09-28</v>
      </c>
    </row>
    <row r="9" spans="1:17" ht="17" x14ac:dyDescent="0.25">
      <c r="A9" s="2" t="s">
        <v>81</v>
      </c>
      <c r="B9" s="3" t="s">
        <v>82</v>
      </c>
      <c r="C9" s="3" t="str">
        <f>IFERROR(VLOOKUP(B9,省份_地区vlookup!$A$1:$C$493,2,FALSE),"国外")</f>
        <v>上海</v>
      </c>
      <c r="D9" s="3" t="str">
        <f>VLOOKUP(C9,省份_地区vlookup!$B$2:$C$494,2,FALSE)</f>
        <v>华东区</v>
      </c>
      <c r="E9" s="3" t="s">
        <v>13</v>
      </c>
      <c r="F9" s="4">
        <v>170</v>
      </c>
      <c r="G9" s="16">
        <v>6735010</v>
      </c>
      <c r="H9" s="4" t="str">
        <f>VLOOKUP(I9,工作表3!$A$1:$B$7,2,FALSE)</f>
        <v>Within 7 million</v>
      </c>
      <c r="I9" s="4" t="str">
        <f>VLOOKUP(G9,{0,"0--1m";1000000,"1m--3m";3000000,"3m--5m";5000000,"5m--7m";7000000,"7m--9m";9000000,"9m--11m";11000000,"11m+"},2)</f>
        <v>5m--7m</v>
      </c>
      <c r="J9" s="4">
        <v>6735.01</v>
      </c>
      <c r="K9" s="3" t="s">
        <v>83</v>
      </c>
      <c r="L9" s="5"/>
      <c r="M9" s="22">
        <v>43370</v>
      </c>
      <c r="N9" s="25" t="str">
        <f t="shared" si="0"/>
        <v>Thursday</v>
      </c>
      <c r="O9" t="str">
        <f t="shared" si="1"/>
        <v>09</v>
      </c>
      <c r="P9" s="19">
        <v>43370</v>
      </c>
      <c r="Q9" t="str">
        <f t="shared" si="2"/>
        <v>09-27</v>
      </c>
    </row>
    <row r="10" spans="1:17" ht="17" x14ac:dyDescent="0.25">
      <c r="A10" s="2" t="s">
        <v>84</v>
      </c>
      <c r="B10" s="3" t="s">
        <v>1128</v>
      </c>
      <c r="C10" s="3" t="str">
        <f>IFERROR(VLOOKUP(B10,省份_地区vlookup!$A$1:$C$493,2,FALSE),"国外")</f>
        <v>四川</v>
      </c>
      <c r="D10" s="3" t="str">
        <f>VLOOKUP(C10,省份_地区vlookup!$B$2:$C$494,2,FALSE)</f>
        <v>西南区</v>
      </c>
      <c r="E10" s="3" t="s">
        <v>6</v>
      </c>
      <c r="F10" s="4">
        <v>24</v>
      </c>
      <c r="G10" s="16">
        <v>3297000</v>
      </c>
      <c r="H10" s="4" t="str">
        <f>VLOOKUP(I10,工作表3!$A$1:$B$7,2,FALSE)</f>
        <v>Within 5 million</v>
      </c>
      <c r="I10" s="4" t="str">
        <f>VLOOKUP(G10,{0,"0--1m";1000000,"1m--3m";3000000,"3m--5m";5000000,"5m--7m";7000000,"7m--9m";9000000,"9m--11m";11000000,"11m+"},2)</f>
        <v>3m--5m</v>
      </c>
      <c r="J10" s="4">
        <v>6594</v>
      </c>
      <c r="K10" s="3" t="s">
        <v>85</v>
      </c>
      <c r="L10" s="5"/>
      <c r="M10" s="22">
        <v>43370</v>
      </c>
      <c r="N10" s="25" t="str">
        <f t="shared" si="0"/>
        <v>Thursday</v>
      </c>
      <c r="O10" t="str">
        <f t="shared" si="1"/>
        <v>09</v>
      </c>
      <c r="P10" s="19">
        <v>43370</v>
      </c>
      <c r="Q10" t="str">
        <f t="shared" si="2"/>
        <v>09-27</v>
      </c>
    </row>
    <row r="11" spans="1:17" ht="17" x14ac:dyDescent="0.25">
      <c r="A11" s="2" t="s">
        <v>86</v>
      </c>
      <c r="B11" s="3" t="s">
        <v>1119</v>
      </c>
      <c r="C11" s="3" t="str">
        <f>IFERROR(VLOOKUP(B11,省份_地区vlookup!$A$1:$C$493,2,FALSE),"国外")</f>
        <v>浙江</v>
      </c>
      <c r="D11" s="3" t="str">
        <f>VLOOKUP(C11,省份_地区vlookup!$B$2:$C$494,2,FALSE)</f>
        <v>华东区</v>
      </c>
      <c r="E11" s="3" t="s">
        <v>2</v>
      </c>
      <c r="F11" s="4">
        <v>227</v>
      </c>
      <c r="G11" s="16">
        <v>558371</v>
      </c>
      <c r="H11" s="4" t="str">
        <f>VLOOKUP(I11,工作表3!$A$1:$B$7,2,FALSE)</f>
        <v>Within 1 million</v>
      </c>
      <c r="I11" s="4" t="str">
        <f>VLOOKUP(G11,{0,"0--1m";1000000,"1m--3m";3000000,"3m--5m";5000000,"5m--7m";7000000,"7m--9m";9000000,"9m--11m";11000000,"11m+"},2)</f>
        <v>0--1m</v>
      </c>
      <c r="J11" s="4">
        <v>11167.42</v>
      </c>
      <c r="K11" s="3" t="s">
        <v>87</v>
      </c>
      <c r="L11" s="5"/>
      <c r="M11" s="22">
        <v>43370</v>
      </c>
      <c r="N11" s="25" t="str">
        <f t="shared" si="0"/>
        <v>Thursday</v>
      </c>
      <c r="O11" t="str">
        <f t="shared" si="1"/>
        <v>09</v>
      </c>
      <c r="P11" s="19">
        <v>43370</v>
      </c>
      <c r="Q11" t="str">
        <f t="shared" si="2"/>
        <v>09-27</v>
      </c>
    </row>
    <row r="12" spans="1:17" ht="17" x14ac:dyDescent="0.25">
      <c r="A12" s="2" t="s">
        <v>88</v>
      </c>
      <c r="B12" s="3" t="s">
        <v>1113</v>
      </c>
      <c r="C12" s="3" t="str">
        <f>IFERROR(VLOOKUP(B12,省份_地区vlookup!$A$1:$C$493,2,FALSE),"国外")</f>
        <v>浙江</v>
      </c>
      <c r="D12" s="3" t="str">
        <f>VLOOKUP(C12,省份_地区vlookup!$B$2:$C$494,2,FALSE)</f>
        <v>华东区</v>
      </c>
      <c r="E12" s="3" t="s">
        <v>13</v>
      </c>
      <c r="F12" s="4">
        <v>121</v>
      </c>
      <c r="G12" s="16">
        <v>3225126</v>
      </c>
      <c r="H12" s="4" t="str">
        <f>VLOOKUP(I12,工作表3!$A$1:$B$7,2,FALSE)</f>
        <v>Within 5 million</v>
      </c>
      <c r="I12" s="4" t="str">
        <f>VLOOKUP(G12,{0,"0--1m";1000000,"1m--3m";3000000,"3m--5m";5000000,"5m--7m";7000000,"7m--9m";9000000,"9m--11m";11000000,"11m+"},2)</f>
        <v>3m--5m</v>
      </c>
      <c r="J12" s="4">
        <v>3225.13</v>
      </c>
      <c r="K12" s="3" t="s">
        <v>89</v>
      </c>
      <c r="L12" s="5"/>
      <c r="M12" s="22">
        <v>43369</v>
      </c>
      <c r="N12" s="25" t="str">
        <f t="shared" si="0"/>
        <v>Wednesday</v>
      </c>
      <c r="O12" t="str">
        <f t="shared" si="1"/>
        <v>09</v>
      </c>
      <c r="P12" s="19">
        <v>43369</v>
      </c>
      <c r="Q12" t="str">
        <f t="shared" si="2"/>
        <v>09-26</v>
      </c>
    </row>
    <row r="13" spans="1:17" ht="17" x14ac:dyDescent="0.25">
      <c r="A13" s="2" t="s">
        <v>90</v>
      </c>
      <c r="B13" s="3" t="s">
        <v>1131</v>
      </c>
      <c r="C13" s="3" t="str">
        <f>IFERROR(VLOOKUP(B13,省份_地区vlookup!$A$1:$C$493,2,FALSE),"国外")</f>
        <v>陕西</v>
      </c>
      <c r="D13" s="3" t="str">
        <f>VLOOKUP(C13,省份_地区vlookup!$B$2:$C$494,2,FALSE)</f>
        <v>西北区</v>
      </c>
      <c r="E13" s="3" t="s">
        <v>13</v>
      </c>
      <c r="F13" s="4">
        <v>88</v>
      </c>
      <c r="G13" s="16">
        <v>1765001</v>
      </c>
      <c r="H13" s="4" t="str">
        <f>VLOOKUP(I13,工作表3!$A$1:$B$7,2,FALSE)</f>
        <v>Within 3 million</v>
      </c>
      <c r="I13" s="4" t="str">
        <f>VLOOKUP(G13,{0,"0--1m";1000000,"1m--3m";3000000,"3m--5m";5000000,"5m--7m";7000000,"7m--9m";9000000,"9m--11m";11000000,"11m+"},2)</f>
        <v>1m--3m</v>
      </c>
      <c r="J13" s="4">
        <v>3530</v>
      </c>
      <c r="K13" s="3" t="s">
        <v>91</v>
      </c>
      <c r="L13" s="5"/>
      <c r="M13" s="22">
        <v>43369</v>
      </c>
      <c r="N13" s="25" t="str">
        <f t="shared" si="0"/>
        <v>Wednesday</v>
      </c>
      <c r="O13" t="str">
        <f t="shared" si="1"/>
        <v>09</v>
      </c>
      <c r="P13" s="19">
        <v>43369</v>
      </c>
      <c r="Q13" t="str">
        <f t="shared" si="2"/>
        <v>09-26</v>
      </c>
    </row>
    <row r="14" spans="1:17" ht="17" x14ac:dyDescent="0.25">
      <c r="A14" s="2" t="s">
        <v>92</v>
      </c>
      <c r="B14" s="3" t="s">
        <v>1113</v>
      </c>
      <c r="C14" s="3" t="str">
        <f>IFERROR(VLOOKUP(B14,省份_地区vlookup!$A$1:$C$493,2,FALSE),"国外")</f>
        <v>浙江</v>
      </c>
      <c r="D14" s="3" t="str">
        <f>VLOOKUP(C14,省份_地区vlookup!$B$2:$C$494,2,FALSE)</f>
        <v>华东区</v>
      </c>
      <c r="E14" s="3" t="s">
        <v>8</v>
      </c>
      <c r="F14" s="4">
        <v>229</v>
      </c>
      <c r="G14" s="16">
        <v>2525818</v>
      </c>
      <c r="H14" s="4" t="str">
        <f>VLOOKUP(I14,工作表3!$A$1:$B$7,2,FALSE)</f>
        <v>Within 3 million</v>
      </c>
      <c r="I14" s="4" t="str">
        <f>VLOOKUP(G14,{0,"0--1m";1000000,"1m--3m";3000000,"3m--5m";5000000,"5m--7m";7000000,"7m--9m";9000000,"9m--11m";11000000,"11m+"},2)</f>
        <v>1m--3m</v>
      </c>
      <c r="J14" s="4">
        <v>2525.8200000000002</v>
      </c>
      <c r="K14" s="3" t="s">
        <v>93</v>
      </c>
      <c r="L14" s="5"/>
      <c r="M14" s="22">
        <v>43369</v>
      </c>
      <c r="N14" s="25" t="str">
        <f t="shared" si="0"/>
        <v>Wednesday</v>
      </c>
      <c r="O14" t="str">
        <f t="shared" si="1"/>
        <v>09</v>
      </c>
      <c r="P14" s="19">
        <v>43369</v>
      </c>
      <c r="Q14" t="str">
        <f t="shared" si="2"/>
        <v>09-26</v>
      </c>
    </row>
    <row r="15" spans="1:17" ht="17" x14ac:dyDescent="0.25">
      <c r="A15" s="2" t="s">
        <v>94</v>
      </c>
      <c r="B15" s="3" t="s">
        <v>1132</v>
      </c>
      <c r="C15" s="3" t="str">
        <f>IFERROR(VLOOKUP(B15,省份_地区vlookup!$A$1:$C$493,2,FALSE),"国外")</f>
        <v>云南</v>
      </c>
      <c r="D15" s="3" t="str">
        <f>VLOOKUP(C15,省份_地区vlookup!$B$2:$C$494,2,FALSE)</f>
        <v>西南区</v>
      </c>
      <c r="E15" s="3" t="s">
        <v>2</v>
      </c>
      <c r="F15" s="4">
        <v>9</v>
      </c>
      <c r="G15" s="16">
        <v>51002</v>
      </c>
      <c r="H15" s="4" t="str">
        <f>VLOOKUP(I15,工作表3!$A$1:$B$7,2,FALSE)</f>
        <v>Within 1 million</v>
      </c>
      <c r="I15" s="4" t="str">
        <f>VLOOKUP(G15,{0,"0--1m";1000000,"1m--3m";3000000,"3m--5m";5000000,"5m--7m";7000000,"7m--9m";9000000,"9m--11m";11000000,"11m+"},2)</f>
        <v>0--1m</v>
      </c>
      <c r="J15" s="4">
        <v>1020.04</v>
      </c>
      <c r="K15" s="3" t="s">
        <v>95</v>
      </c>
      <c r="L15" s="5"/>
      <c r="M15" s="22">
        <v>43368</v>
      </c>
      <c r="N15" s="25" t="str">
        <f t="shared" si="0"/>
        <v>Tuesday</v>
      </c>
      <c r="O15" t="str">
        <f t="shared" si="1"/>
        <v>09</v>
      </c>
      <c r="P15" s="19">
        <v>43368</v>
      </c>
      <c r="Q15" t="str">
        <f t="shared" si="2"/>
        <v>09-25</v>
      </c>
    </row>
    <row r="16" spans="1:17" ht="17" x14ac:dyDescent="0.25">
      <c r="A16" s="2" t="s">
        <v>96</v>
      </c>
      <c r="B16" s="3" t="s">
        <v>1126</v>
      </c>
      <c r="C16" s="3" t="str">
        <f>IFERROR(VLOOKUP(B16,省份_地区vlookup!$A$1:$C$493,2,FALSE),"国外")</f>
        <v>广东</v>
      </c>
      <c r="D16" s="3" t="str">
        <f>VLOOKUP(C16,省份_地区vlookup!$B$2:$C$494,2,FALSE)</f>
        <v>华南区</v>
      </c>
      <c r="E16" s="3" t="s">
        <v>2</v>
      </c>
      <c r="F16" s="4">
        <v>370</v>
      </c>
      <c r="G16" s="16">
        <v>136189</v>
      </c>
      <c r="H16" s="4" t="str">
        <f>VLOOKUP(I16,工作表3!$A$1:$B$7,2,FALSE)</f>
        <v>Within 1 million</v>
      </c>
      <c r="I16" s="4" t="str">
        <f>VLOOKUP(G16,{0,"0--1m";1000000,"1m--3m";3000000,"3m--5m";5000000,"5m--7m";7000000,"7m--9m";9000000,"9m--11m";11000000,"11m+"},2)</f>
        <v>0--1m</v>
      </c>
      <c r="J16" s="4">
        <v>2723.78</v>
      </c>
      <c r="K16" s="3" t="s">
        <v>97</v>
      </c>
      <c r="L16" s="5"/>
      <c r="M16" s="22">
        <v>43365</v>
      </c>
      <c r="N16" s="25" t="str">
        <f t="shared" si="0"/>
        <v>Saturday</v>
      </c>
      <c r="O16" t="str">
        <f t="shared" si="1"/>
        <v>09</v>
      </c>
      <c r="P16" s="19">
        <v>43365</v>
      </c>
      <c r="Q16" t="str">
        <f t="shared" si="2"/>
        <v>09-22</v>
      </c>
    </row>
    <row r="17" spans="1:17" ht="17" x14ac:dyDescent="0.25">
      <c r="A17" s="1" t="s">
        <v>98</v>
      </c>
      <c r="B17" s="3" t="s">
        <v>1119</v>
      </c>
      <c r="C17" s="3" t="str">
        <f>IFERROR(VLOOKUP(B17,省份_地区vlookup!$A$1:$C$493,2,FALSE),"国外")</f>
        <v>浙江</v>
      </c>
      <c r="D17" s="3" t="str">
        <f>VLOOKUP(C17,省份_地区vlookup!$B$2:$C$494,2,FALSE)</f>
        <v>华东区</v>
      </c>
      <c r="E17" s="3" t="s">
        <v>8</v>
      </c>
      <c r="F17" s="4">
        <v>135</v>
      </c>
      <c r="G17" s="16">
        <v>4285000</v>
      </c>
      <c r="H17" s="4" t="str">
        <f>VLOOKUP(I17,工作表3!$A$1:$B$7,2,FALSE)</f>
        <v>Within 5 million</v>
      </c>
      <c r="I17" s="4" t="str">
        <f>VLOOKUP(G17,{0,"0--1m";1000000,"1m--3m";3000000,"3m--5m";5000000,"5m--7m";7000000,"7m--9m";9000000,"9m--11m";11000000,"11m+"},2)</f>
        <v>3m--5m</v>
      </c>
      <c r="J17" s="4">
        <v>85700</v>
      </c>
      <c r="K17" s="3" t="s">
        <v>99</v>
      </c>
      <c r="L17" s="5"/>
      <c r="M17" s="22">
        <v>43364</v>
      </c>
      <c r="N17" s="25" t="str">
        <f t="shared" si="0"/>
        <v>Friday</v>
      </c>
      <c r="O17" t="str">
        <f t="shared" si="1"/>
        <v>09</v>
      </c>
      <c r="P17" s="19">
        <v>43364</v>
      </c>
      <c r="Q17" t="str">
        <f t="shared" si="2"/>
        <v>09-21</v>
      </c>
    </row>
    <row r="18" spans="1:17" ht="17" x14ac:dyDescent="0.25">
      <c r="A18" s="2" t="s">
        <v>100</v>
      </c>
      <c r="B18" s="3" t="s">
        <v>1119</v>
      </c>
      <c r="C18" s="3" t="str">
        <f>IFERROR(VLOOKUP(B18,省份_地区vlookup!$A$1:$C$493,2,FALSE),"国外")</f>
        <v>浙江</v>
      </c>
      <c r="D18" s="3" t="str">
        <f>VLOOKUP(C18,省份_地区vlookup!$B$2:$C$494,2,FALSE)</f>
        <v>华东区</v>
      </c>
      <c r="E18" s="3" t="s">
        <v>2</v>
      </c>
      <c r="F18" s="4">
        <v>12</v>
      </c>
      <c r="G18" s="16">
        <v>129992</v>
      </c>
      <c r="H18" s="4" t="str">
        <f>VLOOKUP(I18,工作表3!$A$1:$B$7,2,FALSE)</f>
        <v>Within 1 million</v>
      </c>
      <c r="I18" s="4" t="str">
        <f>VLOOKUP(G18,{0,"0--1m";1000000,"1m--3m";3000000,"3m--5m";5000000,"5m--7m";7000000,"7m--9m";9000000,"9m--11m";11000000,"11m+"},2)</f>
        <v>0--1m</v>
      </c>
      <c r="J18" s="4">
        <v>12999.2</v>
      </c>
      <c r="K18" s="3" t="s">
        <v>101</v>
      </c>
      <c r="L18" s="5"/>
      <c r="M18" s="22">
        <v>43364</v>
      </c>
      <c r="N18" s="25" t="str">
        <f t="shared" si="0"/>
        <v>Friday</v>
      </c>
      <c r="O18" t="str">
        <f t="shared" si="1"/>
        <v>09</v>
      </c>
      <c r="P18" s="19">
        <v>43364</v>
      </c>
      <c r="Q18" t="str">
        <f t="shared" si="2"/>
        <v>09-21</v>
      </c>
    </row>
    <row r="19" spans="1:17" ht="17" x14ac:dyDescent="0.25">
      <c r="A19" s="2" t="s">
        <v>1133</v>
      </c>
      <c r="B19" s="3" t="s">
        <v>1134</v>
      </c>
      <c r="C19" s="3" t="str">
        <f>IFERROR(VLOOKUP(B19,省份_地区vlookup!$A$1:$C$493,2,FALSE),"国外")</f>
        <v>福建</v>
      </c>
      <c r="D19" s="3" t="str">
        <f>VLOOKUP(C19,省份_地区vlookup!$B$2:$C$494,2,FALSE)</f>
        <v>华东区</v>
      </c>
      <c r="E19" s="3" t="s">
        <v>13</v>
      </c>
      <c r="F19" s="4">
        <v>44</v>
      </c>
      <c r="G19" s="16">
        <v>825000</v>
      </c>
      <c r="H19" s="4" t="str">
        <f>VLOOKUP(I19,工作表3!$A$1:$B$7,2,FALSE)</f>
        <v>Within 1 million</v>
      </c>
      <c r="I19" s="4" t="str">
        <f>VLOOKUP(G19,{0,"0--1m";1000000,"1m--3m";3000000,"3m--5m";5000000,"5m--7m";7000000,"7m--9m";9000000,"9m--11m";11000000,"11m+"},2)</f>
        <v>0--1m</v>
      </c>
      <c r="J19" s="4">
        <v>1650</v>
      </c>
      <c r="K19" s="3" t="s">
        <v>102</v>
      </c>
      <c r="L19" s="5"/>
      <c r="M19" s="22">
        <v>43363</v>
      </c>
      <c r="N19" s="25" t="str">
        <f t="shared" si="0"/>
        <v>Thursday</v>
      </c>
      <c r="O19" t="str">
        <f t="shared" si="1"/>
        <v>09</v>
      </c>
      <c r="P19" s="19">
        <v>43363</v>
      </c>
      <c r="Q19" t="str">
        <f t="shared" si="2"/>
        <v>09-20</v>
      </c>
    </row>
    <row r="20" spans="1:17" ht="17" x14ac:dyDescent="0.25">
      <c r="A20" s="2" t="s">
        <v>103</v>
      </c>
      <c r="B20" s="3" t="s">
        <v>1111</v>
      </c>
      <c r="C20" s="3" t="str">
        <f>IFERROR(VLOOKUP(B20,省份_地区vlookup!$A$1:$C$493,2,FALSE),"国外")</f>
        <v>广东</v>
      </c>
      <c r="D20" s="3" t="str">
        <f>VLOOKUP(C20,省份_地区vlookup!$B$2:$C$494,2,FALSE)</f>
        <v>华南区</v>
      </c>
      <c r="E20" s="3" t="s">
        <v>6</v>
      </c>
      <c r="F20" s="4">
        <v>58</v>
      </c>
      <c r="G20" s="16">
        <v>4060000</v>
      </c>
      <c r="H20" s="4" t="str">
        <f>VLOOKUP(I20,工作表3!$A$1:$B$7,2,FALSE)</f>
        <v>Within 5 million</v>
      </c>
      <c r="I20" s="4" t="str">
        <f>VLOOKUP(G20,{0,"0--1m";1000000,"1m--3m";3000000,"3m--5m";5000000,"5m--7m";7000000,"7m--9m";9000000,"9m--11m";11000000,"11m+"},2)</f>
        <v>3m--5m</v>
      </c>
      <c r="J20" s="4">
        <v>81200</v>
      </c>
      <c r="K20" s="3" t="s">
        <v>104</v>
      </c>
      <c r="L20" s="5"/>
      <c r="M20" s="22">
        <v>43363</v>
      </c>
      <c r="N20" s="25" t="str">
        <f t="shared" si="0"/>
        <v>Thursday</v>
      </c>
      <c r="O20" t="str">
        <f t="shared" si="1"/>
        <v>09</v>
      </c>
      <c r="P20" s="19">
        <v>43363</v>
      </c>
      <c r="Q20" t="str">
        <f t="shared" si="2"/>
        <v>09-20</v>
      </c>
    </row>
    <row r="21" spans="1:17" ht="17" x14ac:dyDescent="0.25">
      <c r="A21" s="2" t="s">
        <v>1135</v>
      </c>
      <c r="B21" s="3" t="s">
        <v>105</v>
      </c>
      <c r="C21" s="3" t="str">
        <f>IFERROR(VLOOKUP(B21,省份_地区vlookup!$A$1:$C$493,2,FALSE),"国外")</f>
        <v>上海</v>
      </c>
      <c r="D21" s="3" t="str">
        <f>VLOOKUP(C21,省份_地区vlookup!$B$2:$C$494,2,FALSE)</f>
        <v>华东区</v>
      </c>
      <c r="E21" s="3" t="s">
        <v>6</v>
      </c>
      <c r="F21" s="4">
        <v>37</v>
      </c>
      <c r="G21" s="16">
        <v>4553600</v>
      </c>
      <c r="H21" s="4" t="str">
        <f>VLOOKUP(I21,工作表3!$A$1:$B$7,2,FALSE)</f>
        <v>Within 5 million</v>
      </c>
      <c r="I21" s="4" t="str">
        <f>VLOOKUP(G21,{0,"0--1m";1000000,"1m--3m";3000000,"3m--5m";5000000,"5m--7m";7000000,"7m--9m";9000000,"9m--11m";11000000,"11m+"},2)</f>
        <v>3m--5m</v>
      </c>
      <c r="J21" s="4">
        <v>9107.2000000000007</v>
      </c>
      <c r="K21" s="3" t="s">
        <v>106</v>
      </c>
      <c r="L21" s="5"/>
      <c r="M21" s="22">
        <v>43363</v>
      </c>
      <c r="N21" s="25" t="str">
        <f t="shared" si="0"/>
        <v>Thursday</v>
      </c>
      <c r="O21" t="str">
        <f t="shared" si="1"/>
        <v>09</v>
      </c>
      <c r="P21" s="19">
        <v>43363</v>
      </c>
      <c r="Q21" t="str">
        <f t="shared" si="2"/>
        <v>09-20</v>
      </c>
    </row>
    <row r="22" spans="1:17" ht="17" x14ac:dyDescent="0.25">
      <c r="A22" s="2" t="s">
        <v>107</v>
      </c>
      <c r="B22" s="3" t="s">
        <v>1123</v>
      </c>
      <c r="C22" s="3" t="str">
        <f>IFERROR(VLOOKUP(B22,省份_地区vlookup!$A$1:$C$493,2,FALSE),"国外")</f>
        <v>上海</v>
      </c>
      <c r="D22" s="3" t="str">
        <f>VLOOKUP(C22,省份_地区vlookup!$B$2:$C$494,2,FALSE)</f>
        <v>华东区</v>
      </c>
      <c r="E22" s="3" t="s">
        <v>8</v>
      </c>
      <c r="F22" s="4">
        <v>109</v>
      </c>
      <c r="G22" s="16">
        <v>2225496</v>
      </c>
      <c r="H22" s="4" t="str">
        <f>VLOOKUP(I22,工作表3!$A$1:$B$7,2,FALSE)</f>
        <v>Within 3 million</v>
      </c>
      <c r="I22" s="4" t="str">
        <f>VLOOKUP(G22,{0,"0--1m";1000000,"1m--3m";3000000,"3m--5m";5000000,"5m--7m";7000000,"7m--9m";9000000,"9m--11m";11000000,"11m+"},2)</f>
        <v>1m--3m</v>
      </c>
      <c r="J22" s="4">
        <v>44509.919999999998</v>
      </c>
      <c r="K22" s="3" t="s">
        <v>108</v>
      </c>
      <c r="L22" s="5"/>
      <c r="M22" s="22">
        <v>43363</v>
      </c>
      <c r="N22" s="25" t="str">
        <f t="shared" si="0"/>
        <v>Thursday</v>
      </c>
      <c r="O22" t="str">
        <f t="shared" si="1"/>
        <v>09</v>
      </c>
      <c r="P22" s="19">
        <v>43363</v>
      </c>
      <c r="Q22" t="str">
        <f t="shared" si="2"/>
        <v>09-20</v>
      </c>
    </row>
    <row r="23" spans="1:17" ht="17" x14ac:dyDescent="0.25">
      <c r="A23" s="2" t="s">
        <v>1136</v>
      </c>
      <c r="B23" s="3" t="s">
        <v>1137</v>
      </c>
      <c r="C23" s="3" t="str">
        <f>IFERROR(VLOOKUP(B23,省份_地区vlookup!$A$1:$C$493,2,FALSE),"国外")</f>
        <v>福建</v>
      </c>
      <c r="D23" s="3" t="str">
        <f>VLOOKUP(C23,省份_地区vlookup!$B$2:$C$494,2,FALSE)</f>
        <v>华东区</v>
      </c>
      <c r="E23" s="3" t="s">
        <v>2</v>
      </c>
      <c r="F23" s="4">
        <v>410</v>
      </c>
      <c r="G23" s="16">
        <v>2277873</v>
      </c>
      <c r="H23" s="4" t="str">
        <f>VLOOKUP(I23,工作表3!$A$1:$B$7,2,FALSE)</f>
        <v>Within 3 million</v>
      </c>
      <c r="I23" s="4" t="str">
        <f>VLOOKUP(G23,{0,"0--1m";1000000,"1m--3m";3000000,"3m--5m";5000000,"5m--7m";7000000,"7m--9m";9000000,"9m--11m";11000000,"11m+"},2)</f>
        <v>1m--3m</v>
      </c>
      <c r="J23" s="4">
        <v>113893.65</v>
      </c>
      <c r="K23" s="3" t="s">
        <v>109</v>
      </c>
      <c r="L23" s="5"/>
      <c r="M23" s="22">
        <v>43363</v>
      </c>
      <c r="N23" s="25" t="str">
        <f t="shared" si="0"/>
        <v>Thursday</v>
      </c>
      <c r="O23" t="str">
        <f t="shared" si="1"/>
        <v>09</v>
      </c>
      <c r="P23" s="19">
        <v>43363</v>
      </c>
      <c r="Q23" t="str">
        <f t="shared" si="2"/>
        <v>09-20</v>
      </c>
    </row>
    <row r="24" spans="1:17" ht="17" x14ac:dyDescent="0.25">
      <c r="A24" s="1" t="s">
        <v>110</v>
      </c>
      <c r="B24" s="3" t="s">
        <v>1120</v>
      </c>
      <c r="C24" s="3" t="str">
        <f>IFERROR(VLOOKUP(B24,省份_地区vlookup!$A$1:$C$493,2,FALSE),"国外")</f>
        <v>北京</v>
      </c>
      <c r="D24" s="3" t="str">
        <f>VLOOKUP(C24,省份_地区vlookup!$B$2:$C$494,2,FALSE)</f>
        <v>华北区</v>
      </c>
      <c r="E24" s="3" t="s">
        <v>2</v>
      </c>
      <c r="F24" s="4">
        <v>112</v>
      </c>
      <c r="G24" s="16">
        <v>122185</v>
      </c>
      <c r="H24" s="4" t="str">
        <f>VLOOKUP(I24,工作表3!$A$1:$B$7,2,FALSE)</f>
        <v>Within 1 million</v>
      </c>
      <c r="I24" s="4" t="str">
        <f>VLOOKUP(G24,{0,"0--1m";1000000,"1m--3m";3000000,"3m--5m";5000000,"5m--7m";7000000,"7m--9m";9000000,"9m--11m";11000000,"11m+"},2)</f>
        <v>0--1m</v>
      </c>
      <c r="J24" s="4">
        <v>12218.5</v>
      </c>
      <c r="K24" s="3" t="s">
        <v>111</v>
      </c>
      <c r="L24" s="5"/>
      <c r="M24" s="22">
        <v>43363</v>
      </c>
      <c r="N24" s="25" t="str">
        <f t="shared" si="0"/>
        <v>Thursday</v>
      </c>
      <c r="O24" t="str">
        <f t="shared" si="1"/>
        <v>09</v>
      </c>
      <c r="P24" s="19">
        <v>43363</v>
      </c>
      <c r="Q24" t="str">
        <f t="shared" si="2"/>
        <v>09-20</v>
      </c>
    </row>
    <row r="25" spans="1:17" ht="17" x14ac:dyDescent="0.25">
      <c r="A25" s="1" t="s">
        <v>112</v>
      </c>
      <c r="B25" s="3" t="s">
        <v>11</v>
      </c>
      <c r="C25" s="3" t="str">
        <f>IFERROR(VLOOKUP(B25,省份_地区vlookup!$A$1:$C$493,2,FALSE),"国外")</f>
        <v>上海</v>
      </c>
      <c r="D25" s="3" t="str">
        <f>VLOOKUP(C25,省份_地区vlookup!$B$2:$C$494,2,FALSE)</f>
        <v>华东区</v>
      </c>
      <c r="E25" s="3" t="s">
        <v>2</v>
      </c>
      <c r="F25" s="4">
        <v>89</v>
      </c>
      <c r="G25" s="16">
        <v>6750051</v>
      </c>
      <c r="H25" s="4" t="str">
        <f>VLOOKUP(I25,工作表3!$A$1:$B$7,2,FALSE)</f>
        <v>Within 7 million</v>
      </c>
      <c r="I25" s="4" t="str">
        <f>VLOOKUP(G25,{0,"0--1m";1000000,"1m--3m";3000000,"3m--5m";5000000,"5m--7m";7000000,"7m--9m";9000000,"9m--11m";11000000,"11m+"},2)</f>
        <v>5m--7m</v>
      </c>
      <c r="J25" s="4">
        <v>13500.1</v>
      </c>
      <c r="K25" s="3" t="s">
        <v>113</v>
      </c>
      <c r="L25" s="5"/>
      <c r="M25" s="22">
        <v>43362</v>
      </c>
      <c r="N25" s="25" t="str">
        <f t="shared" si="0"/>
        <v>Wednesday</v>
      </c>
      <c r="O25" t="str">
        <f t="shared" si="1"/>
        <v>09</v>
      </c>
      <c r="P25" s="19">
        <v>43362</v>
      </c>
      <c r="Q25" t="str">
        <f t="shared" si="2"/>
        <v>09-19</v>
      </c>
    </row>
    <row r="26" spans="1:17" ht="17" x14ac:dyDescent="0.25">
      <c r="A26" s="2" t="s">
        <v>114</v>
      </c>
      <c r="B26" s="3" t="s">
        <v>115</v>
      </c>
      <c r="C26" s="3" t="str">
        <f>IFERROR(VLOOKUP(B26,省份_地区vlookup!$A$1:$C$493,2,FALSE),"国外")</f>
        <v>云南</v>
      </c>
      <c r="D26" s="3" t="str">
        <f>VLOOKUP(C26,省份_地区vlookup!$B$2:$C$494,2,FALSE)</f>
        <v>西南区</v>
      </c>
      <c r="E26" s="3" t="s">
        <v>13</v>
      </c>
      <c r="F26" s="4">
        <v>144</v>
      </c>
      <c r="G26" s="16">
        <v>4110053</v>
      </c>
      <c r="H26" s="4" t="str">
        <f>VLOOKUP(I26,工作表3!$A$1:$B$7,2,FALSE)</f>
        <v>Within 5 million</v>
      </c>
      <c r="I26" s="4" t="str">
        <f>VLOOKUP(G26,{0,"0--1m";1000000,"1m--3m";3000000,"3m--5m";5000000,"5m--7m";7000000,"7m--9m";9000000,"9m--11m";11000000,"11m+"},2)</f>
        <v>3m--5m</v>
      </c>
      <c r="J26" s="4">
        <v>4110.05</v>
      </c>
      <c r="K26" s="3" t="s">
        <v>116</v>
      </c>
      <c r="L26" s="5"/>
      <c r="M26" s="22">
        <v>43362</v>
      </c>
      <c r="N26" s="25" t="str">
        <f t="shared" si="0"/>
        <v>Wednesday</v>
      </c>
      <c r="O26" t="str">
        <f t="shared" si="1"/>
        <v>09</v>
      </c>
      <c r="P26" s="19">
        <v>43362</v>
      </c>
      <c r="Q26" t="str">
        <f t="shared" si="2"/>
        <v>09-19</v>
      </c>
    </row>
    <row r="27" spans="1:17" ht="17" x14ac:dyDescent="0.25">
      <c r="A27" s="2" t="s">
        <v>117</v>
      </c>
      <c r="B27" s="3" t="s">
        <v>1115</v>
      </c>
      <c r="C27" s="3" t="str">
        <f>IFERROR(VLOOKUP(B27,省份_地区vlookup!$A$1:$C$493,2,FALSE),"国外")</f>
        <v>江苏</v>
      </c>
      <c r="D27" s="3" t="str">
        <f>VLOOKUP(C27,省份_地区vlookup!$B$2:$C$494,2,FALSE)</f>
        <v>华东区</v>
      </c>
      <c r="E27" s="3" t="s">
        <v>6</v>
      </c>
      <c r="F27" s="4">
        <v>93</v>
      </c>
      <c r="G27" s="16">
        <v>1500352</v>
      </c>
      <c r="H27" s="4" t="str">
        <f>VLOOKUP(I27,工作表3!$A$1:$B$7,2,FALSE)</f>
        <v>Within 3 million</v>
      </c>
      <c r="I27" s="4" t="str">
        <f>VLOOKUP(G27,{0,"0--1m";1000000,"1m--3m";3000000,"3m--5m";5000000,"5m--7m";7000000,"7m--9m";9000000,"9m--11m";11000000,"11m+"},2)</f>
        <v>1m--3m</v>
      </c>
      <c r="J27" s="4">
        <v>15003.52</v>
      </c>
      <c r="K27" s="3" t="s">
        <v>118</v>
      </c>
      <c r="L27" s="5"/>
      <c r="M27" s="22">
        <v>43362</v>
      </c>
      <c r="N27" s="25" t="str">
        <f t="shared" si="0"/>
        <v>Wednesday</v>
      </c>
      <c r="O27" t="str">
        <f t="shared" si="1"/>
        <v>09</v>
      </c>
      <c r="P27" s="19">
        <v>43362</v>
      </c>
      <c r="Q27" t="str">
        <f t="shared" si="2"/>
        <v>09-19</v>
      </c>
    </row>
    <row r="28" spans="1:17" ht="17" x14ac:dyDescent="0.25">
      <c r="A28" s="2" t="s">
        <v>119</v>
      </c>
      <c r="B28" s="3" t="s">
        <v>1132</v>
      </c>
      <c r="C28" s="3" t="str">
        <f>IFERROR(VLOOKUP(B28,省份_地区vlookup!$A$1:$C$493,2,FALSE),"国外")</f>
        <v>云南</v>
      </c>
      <c r="D28" s="3" t="str">
        <f>VLOOKUP(C28,省份_地区vlookup!$B$2:$C$494,2,FALSE)</f>
        <v>西南区</v>
      </c>
      <c r="E28" s="3" t="s">
        <v>13</v>
      </c>
      <c r="F28" s="4">
        <v>89</v>
      </c>
      <c r="G28" s="16">
        <v>4451204</v>
      </c>
      <c r="H28" s="4" t="str">
        <f>VLOOKUP(I28,工作表3!$A$1:$B$7,2,FALSE)</f>
        <v>Within 5 million</v>
      </c>
      <c r="I28" s="4" t="str">
        <f>VLOOKUP(G28,{0,"0--1m";1000000,"1m--3m";3000000,"3m--5m";5000000,"5m--7m";7000000,"7m--9m";9000000,"9m--11m";11000000,"11m+"},2)</f>
        <v>3m--5m</v>
      </c>
      <c r="J28" s="4">
        <v>4451.2</v>
      </c>
      <c r="K28" s="3" t="s">
        <v>120</v>
      </c>
      <c r="L28" s="5"/>
      <c r="M28" s="22">
        <v>43361</v>
      </c>
      <c r="N28" s="25" t="str">
        <f t="shared" si="0"/>
        <v>Tuesday</v>
      </c>
      <c r="O28" t="str">
        <f t="shared" si="1"/>
        <v>09</v>
      </c>
      <c r="P28" s="19">
        <v>43361</v>
      </c>
      <c r="Q28" t="str">
        <f t="shared" si="2"/>
        <v>09-18</v>
      </c>
    </row>
    <row r="29" spans="1:17" ht="17" x14ac:dyDescent="0.25">
      <c r="A29" s="2" t="s">
        <v>121</v>
      </c>
      <c r="B29" s="3" t="s">
        <v>1128</v>
      </c>
      <c r="C29" s="3" t="str">
        <f>IFERROR(VLOOKUP(B29,省份_地区vlookup!$A$1:$C$493,2,FALSE),"国外")</f>
        <v>四川</v>
      </c>
      <c r="D29" s="3" t="str">
        <f>VLOOKUP(C29,省份_地区vlookup!$B$2:$C$494,2,FALSE)</f>
        <v>西南区</v>
      </c>
      <c r="E29" s="3" t="s">
        <v>6</v>
      </c>
      <c r="F29" s="4">
        <v>54</v>
      </c>
      <c r="G29" s="16">
        <v>1944001</v>
      </c>
      <c r="H29" s="4" t="str">
        <f>VLOOKUP(I29,工作表3!$A$1:$B$7,2,FALSE)</f>
        <v>Within 3 million</v>
      </c>
      <c r="I29" s="4" t="str">
        <f>VLOOKUP(G29,{0,"0--1m";1000000,"1m--3m";3000000,"3m--5m";5000000,"5m--7m";7000000,"7m--9m";9000000,"9m--11m";11000000,"11m+"},2)</f>
        <v>1m--3m</v>
      </c>
      <c r="J29" s="4">
        <v>1944</v>
      </c>
      <c r="K29" s="3" t="s">
        <v>122</v>
      </c>
      <c r="L29" s="5"/>
      <c r="M29" s="22">
        <v>43361</v>
      </c>
      <c r="N29" s="25" t="str">
        <f t="shared" si="0"/>
        <v>Tuesday</v>
      </c>
      <c r="O29" t="str">
        <f t="shared" si="1"/>
        <v>09</v>
      </c>
      <c r="P29" s="19">
        <v>43361</v>
      </c>
      <c r="Q29" t="str">
        <f t="shared" si="2"/>
        <v>09-18</v>
      </c>
    </row>
    <row r="30" spans="1:17" ht="17" x14ac:dyDescent="0.25">
      <c r="A30" s="2" t="s">
        <v>123</v>
      </c>
      <c r="B30" s="3" t="s">
        <v>1118</v>
      </c>
      <c r="C30" s="3" t="str">
        <f>IFERROR(VLOOKUP(B30,省份_地区vlookup!$A$1:$C$493,2,FALSE),"国外")</f>
        <v>福建</v>
      </c>
      <c r="D30" s="3" t="str">
        <f>VLOOKUP(C30,省份_地区vlookup!$B$2:$C$494,2,FALSE)</f>
        <v>华东区</v>
      </c>
      <c r="E30" s="3" t="s">
        <v>2</v>
      </c>
      <c r="F30" s="4">
        <v>103</v>
      </c>
      <c r="G30" s="16">
        <v>613888</v>
      </c>
      <c r="H30" s="4" t="str">
        <f>VLOOKUP(I30,工作表3!$A$1:$B$7,2,FALSE)</f>
        <v>Within 1 million</v>
      </c>
      <c r="I30" s="4" t="str">
        <f>VLOOKUP(G30,{0,"0--1m";1000000,"1m--3m";3000000,"3m--5m";5000000,"5m--7m";7000000,"7m--9m";9000000,"9m--11m";11000000,"11m+"},2)</f>
        <v>0--1m</v>
      </c>
      <c r="J30" s="4">
        <v>30694.400000000001</v>
      </c>
      <c r="K30" s="3" t="s">
        <v>124</v>
      </c>
      <c r="L30" s="5"/>
      <c r="M30" s="22">
        <v>43361</v>
      </c>
      <c r="N30" s="25" t="str">
        <f t="shared" si="0"/>
        <v>Tuesday</v>
      </c>
      <c r="O30" t="str">
        <f t="shared" si="1"/>
        <v>09</v>
      </c>
      <c r="P30" s="19">
        <v>43361</v>
      </c>
      <c r="Q30" t="str">
        <f t="shared" si="2"/>
        <v>09-18</v>
      </c>
    </row>
    <row r="31" spans="1:17" ht="17" x14ac:dyDescent="0.25">
      <c r="A31" s="2" t="s">
        <v>125</v>
      </c>
      <c r="B31" s="3" t="s">
        <v>126</v>
      </c>
      <c r="C31" s="3" t="str">
        <f>IFERROR(VLOOKUP(B31,省份_地区vlookup!$A$1:$C$493,2,FALSE),"国外")</f>
        <v>国外</v>
      </c>
      <c r="D31" s="3" t="str">
        <f>VLOOKUP(C31,省份_地区vlookup!$B$2:$C$494,2,FALSE)</f>
        <v>国外</v>
      </c>
      <c r="E31" s="3" t="s">
        <v>2</v>
      </c>
      <c r="F31" s="4">
        <v>71</v>
      </c>
      <c r="G31" s="16">
        <v>845712</v>
      </c>
      <c r="H31" s="4" t="str">
        <f>VLOOKUP(I31,工作表3!$A$1:$B$7,2,FALSE)</f>
        <v>Within 1 million</v>
      </c>
      <c r="I31" s="4" t="str">
        <f>VLOOKUP(G31,{0,"0--1m";1000000,"1m--3m";3000000,"3m--5m";5000000,"5m--7m";7000000,"7m--9m";9000000,"9m--11m";11000000,"11m+"},2)</f>
        <v>0--1m</v>
      </c>
      <c r="J31" s="4">
        <v>8457.1200000000008</v>
      </c>
      <c r="K31" s="3" t="s">
        <v>127</v>
      </c>
      <c r="L31" s="5"/>
      <c r="M31" s="22">
        <v>43358</v>
      </c>
      <c r="N31" s="25" t="str">
        <f t="shared" si="0"/>
        <v>Saturday</v>
      </c>
      <c r="O31" t="str">
        <f t="shared" si="1"/>
        <v>09</v>
      </c>
      <c r="P31" s="19">
        <v>43358</v>
      </c>
      <c r="Q31" t="str">
        <f t="shared" si="2"/>
        <v>09-15</v>
      </c>
    </row>
    <row r="32" spans="1:17" ht="17" x14ac:dyDescent="0.25">
      <c r="A32" s="1" t="s">
        <v>128</v>
      </c>
      <c r="B32" s="3" t="s">
        <v>1126</v>
      </c>
      <c r="C32" s="3" t="str">
        <f>IFERROR(VLOOKUP(B32,省份_地区vlookup!$A$1:$C$493,2,FALSE),"国外")</f>
        <v>广东</v>
      </c>
      <c r="D32" s="3" t="str">
        <f>VLOOKUP(C32,省份_地区vlookup!$B$2:$C$494,2,FALSE)</f>
        <v>华南区</v>
      </c>
      <c r="E32" s="3" t="s">
        <v>6</v>
      </c>
      <c r="F32" s="4">
        <v>108</v>
      </c>
      <c r="G32" s="16">
        <v>1070001</v>
      </c>
      <c r="H32" s="4" t="str">
        <f>VLOOKUP(I32,工作表3!$A$1:$B$7,2,FALSE)</f>
        <v>Within 3 million</v>
      </c>
      <c r="I32" s="4" t="str">
        <f>VLOOKUP(G32,{0,"0--1m";1000000,"1m--3m";3000000,"3m--5m";5000000,"5m--7m";7000000,"7m--9m";9000000,"9m--11m";11000000,"11m+"},2)</f>
        <v>1m--3m</v>
      </c>
      <c r="J32" s="4">
        <v>2140</v>
      </c>
      <c r="K32" s="3" t="s">
        <v>129</v>
      </c>
      <c r="L32" s="5"/>
      <c r="M32" s="22">
        <v>43357</v>
      </c>
      <c r="N32" s="25" t="str">
        <f t="shared" si="0"/>
        <v>Friday</v>
      </c>
      <c r="O32" t="str">
        <f t="shared" si="1"/>
        <v>09</v>
      </c>
      <c r="P32" s="19">
        <v>43357</v>
      </c>
      <c r="Q32" t="str">
        <f t="shared" si="2"/>
        <v>09-14</v>
      </c>
    </row>
    <row r="33" spans="1:17" ht="17" x14ac:dyDescent="0.25">
      <c r="A33" s="2" t="s">
        <v>130</v>
      </c>
      <c r="B33" s="3" t="s">
        <v>1120</v>
      </c>
      <c r="C33" s="3" t="str">
        <f>IFERROR(VLOOKUP(B33,省份_地区vlookup!$A$1:$C$493,2,FALSE),"国外")</f>
        <v>北京</v>
      </c>
      <c r="D33" s="3" t="str">
        <f>VLOOKUP(C33,省份_地区vlookup!$B$2:$C$494,2,FALSE)</f>
        <v>华北区</v>
      </c>
      <c r="E33" s="3" t="s">
        <v>2</v>
      </c>
      <c r="F33" s="4">
        <v>108</v>
      </c>
      <c r="G33" s="16">
        <v>40496</v>
      </c>
      <c r="H33" s="4" t="str">
        <f>VLOOKUP(I33,工作表3!$A$1:$B$7,2,FALSE)</f>
        <v>Within 1 million</v>
      </c>
      <c r="I33" s="4" t="str">
        <f>VLOOKUP(G33,{0,"0--1m";1000000,"1m--3m";3000000,"3m--5m";5000000,"5m--7m";7000000,"7m--9m";9000000,"9m--11m";11000000,"11m+"},2)</f>
        <v>0--1m</v>
      </c>
      <c r="J33" s="4">
        <v>4049.6</v>
      </c>
      <c r="K33" s="3" t="s">
        <v>32</v>
      </c>
      <c r="L33" s="5"/>
      <c r="M33" s="22">
        <v>43357</v>
      </c>
      <c r="N33" s="25" t="str">
        <f t="shared" si="0"/>
        <v>Friday</v>
      </c>
      <c r="O33" t="str">
        <f t="shared" si="1"/>
        <v>09</v>
      </c>
      <c r="P33" s="19">
        <v>43357</v>
      </c>
      <c r="Q33" t="str">
        <f t="shared" si="2"/>
        <v>09-14</v>
      </c>
    </row>
    <row r="34" spans="1:17" ht="17" x14ac:dyDescent="0.25">
      <c r="A34" s="2" t="s">
        <v>131</v>
      </c>
      <c r="B34" s="3" t="s">
        <v>1138</v>
      </c>
      <c r="C34" s="3" t="str">
        <f>IFERROR(VLOOKUP(B34,省份_地区vlookup!$A$1:$C$493,2,FALSE),"国外")</f>
        <v>浙江</v>
      </c>
      <c r="D34" s="3" t="str">
        <f>VLOOKUP(C34,省份_地区vlookup!$B$2:$C$494,2,FALSE)</f>
        <v>华东区</v>
      </c>
      <c r="E34" s="3" t="s">
        <v>8</v>
      </c>
      <c r="F34" s="4">
        <v>64</v>
      </c>
      <c r="G34" s="16">
        <v>9630</v>
      </c>
      <c r="H34" s="4" t="str">
        <f>VLOOKUP(I34,工作表3!$A$1:$B$7,2,FALSE)</f>
        <v>Within 1 million</v>
      </c>
      <c r="I34" s="4" t="str">
        <f>VLOOKUP(G34,{0,"0--1m";1000000,"1m--3m";3000000,"3m--5m";5000000,"5m--7m";7000000,"7m--9m";9000000,"9m--11m";11000000,"11m+"},2)</f>
        <v>0--1m</v>
      </c>
      <c r="J34" s="4">
        <v>963</v>
      </c>
      <c r="K34" s="3" t="s">
        <v>132</v>
      </c>
      <c r="L34" s="5"/>
      <c r="M34" s="22">
        <v>43357</v>
      </c>
      <c r="N34" s="25" t="str">
        <f t="shared" si="0"/>
        <v>Friday</v>
      </c>
      <c r="O34" t="str">
        <f t="shared" si="1"/>
        <v>09</v>
      </c>
      <c r="P34" s="19">
        <v>43357</v>
      </c>
      <c r="Q34" t="str">
        <f t="shared" si="2"/>
        <v>09-14</v>
      </c>
    </row>
    <row r="35" spans="1:17" ht="17" x14ac:dyDescent="0.25">
      <c r="A35" s="2" t="s">
        <v>133</v>
      </c>
      <c r="B35" s="3" t="s">
        <v>1132</v>
      </c>
      <c r="C35" s="3" t="str">
        <f>IFERROR(VLOOKUP(B35,省份_地区vlookup!$A$1:$C$493,2,FALSE),"国外")</f>
        <v>云南</v>
      </c>
      <c r="D35" s="3" t="str">
        <f>VLOOKUP(C35,省份_地区vlookup!$B$2:$C$494,2,FALSE)</f>
        <v>西南区</v>
      </c>
      <c r="E35" s="3" t="s">
        <v>13</v>
      </c>
      <c r="F35" s="4">
        <v>88</v>
      </c>
      <c r="G35" s="16">
        <v>1977503</v>
      </c>
      <c r="H35" s="4" t="str">
        <f>VLOOKUP(I35,工作表3!$A$1:$B$7,2,FALSE)</f>
        <v>Within 3 million</v>
      </c>
      <c r="I35" s="4" t="str">
        <f>VLOOKUP(G35,{0,"0--1m";1000000,"1m--3m";3000000,"3m--5m";5000000,"5m--7m";7000000,"7m--9m";9000000,"9m--11m";11000000,"11m+"},2)</f>
        <v>1m--3m</v>
      </c>
      <c r="J35" s="4">
        <v>3955.01</v>
      </c>
      <c r="K35" s="3" t="s">
        <v>134</v>
      </c>
      <c r="L35" s="5"/>
      <c r="M35" s="22">
        <v>43356</v>
      </c>
      <c r="N35" s="25" t="str">
        <f t="shared" si="0"/>
        <v>Thursday</v>
      </c>
      <c r="O35" t="str">
        <f t="shared" si="1"/>
        <v>09</v>
      </c>
      <c r="P35" s="19">
        <v>43356</v>
      </c>
      <c r="Q35" t="str">
        <f t="shared" si="2"/>
        <v>09-13</v>
      </c>
    </row>
    <row r="36" spans="1:17" ht="17" x14ac:dyDescent="0.25">
      <c r="A36" s="1" t="s">
        <v>135</v>
      </c>
      <c r="B36" s="3" t="s">
        <v>136</v>
      </c>
      <c r="C36" s="3" t="str">
        <f>IFERROR(VLOOKUP(B36,省份_地区vlookup!$A$1:$C$493,2,FALSE),"国外")</f>
        <v>上海</v>
      </c>
      <c r="D36" s="3" t="str">
        <f>VLOOKUP(C36,省份_地区vlookup!$B$2:$C$494,2,FALSE)</f>
        <v>华东区</v>
      </c>
      <c r="E36" s="3" t="s">
        <v>6</v>
      </c>
      <c r="F36" s="4">
        <v>39</v>
      </c>
      <c r="G36" s="16">
        <v>2652000</v>
      </c>
      <c r="H36" s="4" t="str">
        <f>VLOOKUP(I36,工作表3!$A$1:$B$7,2,FALSE)</f>
        <v>Within 3 million</v>
      </c>
      <c r="I36" s="4" t="str">
        <f>VLOOKUP(G36,{0,"0--1m";1000000,"1m--3m";3000000,"3m--5m";5000000,"5m--7m";7000000,"7m--9m";9000000,"9m--11m";11000000,"11m+"},2)</f>
        <v>1m--3m</v>
      </c>
      <c r="J36" s="4">
        <v>5304</v>
      </c>
      <c r="K36" s="3" t="s">
        <v>24</v>
      </c>
      <c r="L36" s="5"/>
      <c r="M36" s="22">
        <v>43356</v>
      </c>
      <c r="N36" s="25" t="str">
        <f t="shared" si="0"/>
        <v>Thursday</v>
      </c>
      <c r="O36" t="str">
        <f t="shared" si="1"/>
        <v>09</v>
      </c>
      <c r="P36" s="19">
        <v>43356</v>
      </c>
      <c r="Q36" t="str">
        <f t="shared" si="2"/>
        <v>09-13</v>
      </c>
    </row>
    <row r="37" spans="1:17" ht="17" x14ac:dyDescent="0.25">
      <c r="A37" s="2" t="s">
        <v>137</v>
      </c>
      <c r="B37" s="3" t="s">
        <v>1139</v>
      </c>
      <c r="C37" s="3" t="str">
        <f>IFERROR(VLOOKUP(B37,省份_地区vlookup!$A$1:$C$493,2,FALSE),"国外")</f>
        <v>江西</v>
      </c>
      <c r="D37" s="3" t="str">
        <f>VLOOKUP(C37,省份_地区vlookup!$B$2:$C$494,2,FALSE)</f>
        <v>华东区</v>
      </c>
      <c r="E37" s="3" t="s">
        <v>38</v>
      </c>
      <c r="F37" s="4">
        <v>51</v>
      </c>
      <c r="G37" s="16">
        <v>3200011</v>
      </c>
      <c r="H37" s="4" t="str">
        <f>VLOOKUP(I37,工作表3!$A$1:$B$7,2,FALSE)</f>
        <v>Within 5 million</v>
      </c>
      <c r="I37" s="4" t="str">
        <f>VLOOKUP(G37,{0,"0--1m";1000000,"1m--3m";3000000,"3m--5m";5000000,"5m--7m";7000000,"7m--9m";9000000,"9m--11m";11000000,"11m+"},2)</f>
        <v>3m--5m</v>
      </c>
      <c r="J37" s="4">
        <v>6400.02</v>
      </c>
      <c r="K37" s="3" t="s">
        <v>138</v>
      </c>
      <c r="L37" s="5"/>
      <c r="M37" s="22">
        <v>43355</v>
      </c>
      <c r="N37" s="25" t="str">
        <f t="shared" si="0"/>
        <v>Wednesday</v>
      </c>
      <c r="O37" t="str">
        <f t="shared" si="1"/>
        <v>09</v>
      </c>
      <c r="P37" s="19">
        <v>43355</v>
      </c>
      <c r="Q37" t="str">
        <f t="shared" si="2"/>
        <v>09-12</v>
      </c>
    </row>
    <row r="38" spans="1:17" ht="17" x14ac:dyDescent="0.25">
      <c r="A38" s="1" t="s">
        <v>139</v>
      </c>
      <c r="B38" s="3" t="s">
        <v>1140</v>
      </c>
      <c r="C38" s="3" t="str">
        <f>IFERROR(VLOOKUP(B38,省份_地区vlookup!$A$1:$C$493,2,FALSE),"国外")</f>
        <v>广西</v>
      </c>
      <c r="D38" s="3" t="str">
        <f>VLOOKUP(C38,省份_地区vlookup!$B$2:$C$494,2,FALSE)</f>
        <v>华南区</v>
      </c>
      <c r="E38" s="3" t="s">
        <v>38</v>
      </c>
      <c r="F38" s="4">
        <v>41</v>
      </c>
      <c r="G38" s="16">
        <v>2140004</v>
      </c>
      <c r="H38" s="4" t="str">
        <f>VLOOKUP(I38,工作表3!$A$1:$B$7,2,FALSE)</f>
        <v>Within 3 million</v>
      </c>
      <c r="I38" s="4" t="str">
        <f>VLOOKUP(G38,{0,"0--1m";1000000,"1m--3m";3000000,"3m--5m";5000000,"5m--7m";7000000,"7m--9m";9000000,"9m--11m";11000000,"11m+"},2)</f>
        <v>1m--3m</v>
      </c>
      <c r="J38" s="4">
        <v>2140</v>
      </c>
      <c r="K38" s="3" t="s">
        <v>140</v>
      </c>
      <c r="L38" s="5"/>
      <c r="M38" s="22">
        <v>43354</v>
      </c>
      <c r="N38" s="25" t="str">
        <f t="shared" si="0"/>
        <v>Tuesday</v>
      </c>
      <c r="O38" t="str">
        <f t="shared" si="1"/>
        <v>09</v>
      </c>
      <c r="P38" s="19">
        <v>43354</v>
      </c>
      <c r="Q38" t="str">
        <f t="shared" si="2"/>
        <v>09-11</v>
      </c>
    </row>
    <row r="39" spans="1:17" ht="17" x14ac:dyDescent="0.25">
      <c r="A39" s="2" t="s">
        <v>141</v>
      </c>
      <c r="B39" s="3" t="s">
        <v>142</v>
      </c>
      <c r="C39" s="3" t="str">
        <f>IFERROR(VLOOKUP(B39,省份_地区vlookup!$A$1:$C$493,2,FALSE),"国外")</f>
        <v>国外</v>
      </c>
      <c r="D39" s="3" t="str">
        <f>VLOOKUP(C39,省份_地区vlookup!$B$2:$C$494,2,FALSE)</f>
        <v>国外</v>
      </c>
      <c r="E39" s="3" t="s">
        <v>13</v>
      </c>
      <c r="F39" s="4">
        <v>101</v>
      </c>
      <c r="G39" s="16">
        <v>2415003</v>
      </c>
      <c r="H39" s="4" t="str">
        <f>VLOOKUP(I39,工作表3!$A$1:$B$7,2,FALSE)</f>
        <v>Within 3 million</v>
      </c>
      <c r="I39" s="4" t="str">
        <f>VLOOKUP(G39,{0,"0--1m";1000000,"1m--3m";3000000,"3m--5m";5000000,"5m--7m";7000000,"7m--9m";9000000,"9m--11m";11000000,"11m+"},2)</f>
        <v>1m--3m</v>
      </c>
      <c r="J39" s="4">
        <v>4830.01</v>
      </c>
      <c r="K39" s="3" t="s">
        <v>143</v>
      </c>
      <c r="L39" s="5"/>
      <c r="M39" s="22">
        <v>43353</v>
      </c>
      <c r="N39" s="25" t="str">
        <f t="shared" si="0"/>
        <v>Monday</v>
      </c>
      <c r="O39" t="str">
        <f t="shared" si="1"/>
        <v>09</v>
      </c>
      <c r="P39" s="19">
        <v>43353</v>
      </c>
      <c r="Q39" t="str">
        <f t="shared" si="2"/>
        <v>09-10</v>
      </c>
    </row>
    <row r="40" spans="1:17" ht="17" x14ac:dyDescent="0.25">
      <c r="A40" s="2" t="s">
        <v>144</v>
      </c>
      <c r="B40" s="3" t="s">
        <v>1141</v>
      </c>
      <c r="C40" s="3" t="str">
        <f>IFERROR(VLOOKUP(B40,省份_地区vlookup!$A$1:$C$493,2,FALSE),"国外")</f>
        <v>陕西</v>
      </c>
      <c r="D40" s="3" t="str">
        <f>VLOOKUP(C40,省份_地区vlookup!$B$2:$C$494,2,FALSE)</f>
        <v>西北区</v>
      </c>
      <c r="E40" s="3" t="s">
        <v>8</v>
      </c>
      <c r="F40" s="4">
        <v>85</v>
      </c>
      <c r="G40" s="16">
        <v>42036</v>
      </c>
      <c r="H40" s="4" t="str">
        <f>VLOOKUP(I40,工作表3!$A$1:$B$7,2,FALSE)</f>
        <v>Within 1 million</v>
      </c>
      <c r="I40" s="4" t="str">
        <f>VLOOKUP(G40,{0,"0--1m";1000000,"1m--3m";3000000,"3m--5m";5000000,"5m--7m";7000000,"7m--9m";9000000,"9m--11m";11000000,"11m+"},2)</f>
        <v>0--1m</v>
      </c>
      <c r="J40" s="4">
        <v>840.72</v>
      </c>
      <c r="K40" s="3" t="s">
        <v>145</v>
      </c>
      <c r="L40" s="5"/>
      <c r="M40" s="22">
        <v>43351</v>
      </c>
      <c r="N40" s="25" t="str">
        <f t="shared" si="0"/>
        <v>Saturday</v>
      </c>
      <c r="O40" t="str">
        <f t="shared" si="1"/>
        <v>09</v>
      </c>
      <c r="P40" s="19">
        <v>43351</v>
      </c>
      <c r="Q40" t="str">
        <f t="shared" si="2"/>
        <v>09-08</v>
      </c>
    </row>
    <row r="41" spans="1:17" ht="17" x14ac:dyDescent="0.25">
      <c r="A41" s="2" t="s">
        <v>146</v>
      </c>
      <c r="B41" s="3" t="s">
        <v>1142</v>
      </c>
      <c r="C41" s="3" t="str">
        <f>IFERROR(VLOOKUP(B41,省份_地区vlookup!$A$1:$C$493,2,FALSE),"国外")</f>
        <v>海南</v>
      </c>
      <c r="D41" s="3" t="str">
        <f>VLOOKUP(C41,省份_地区vlookup!$B$2:$C$494,2,FALSE)</f>
        <v>华南区</v>
      </c>
      <c r="E41" s="3" t="s">
        <v>13</v>
      </c>
      <c r="F41" s="4">
        <v>90</v>
      </c>
      <c r="G41" s="16">
        <v>2044062</v>
      </c>
      <c r="H41" s="4" t="str">
        <f>VLOOKUP(I41,工作表3!$A$1:$B$7,2,FALSE)</f>
        <v>Within 3 million</v>
      </c>
      <c r="I41" s="4" t="str">
        <f>VLOOKUP(G41,{0,"0--1m";1000000,"1m--3m";3000000,"3m--5m";5000000,"5m--7m";7000000,"7m--9m";9000000,"9m--11m";11000000,"11m+"},2)</f>
        <v>1m--3m</v>
      </c>
      <c r="J41" s="4">
        <v>4088.12</v>
      </c>
      <c r="K41" s="3" t="s">
        <v>147</v>
      </c>
      <c r="L41" s="5"/>
      <c r="M41" s="22">
        <v>43350</v>
      </c>
      <c r="N41" s="25" t="str">
        <f t="shared" si="0"/>
        <v>Friday</v>
      </c>
      <c r="O41" t="str">
        <f t="shared" si="1"/>
        <v>09</v>
      </c>
      <c r="P41" s="19">
        <v>43350</v>
      </c>
      <c r="Q41" t="str">
        <f t="shared" si="2"/>
        <v>09-07</v>
      </c>
    </row>
    <row r="42" spans="1:17" ht="17" x14ac:dyDescent="0.25">
      <c r="A42" s="2" t="s">
        <v>148</v>
      </c>
      <c r="B42" s="3" t="s">
        <v>1143</v>
      </c>
      <c r="C42" s="3" t="str">
        <f>IFERROR(VLOOKUP(B42,省份_地区vlookup!$A$1:$C$493,2,FALSE),"国外")</f>
        <v>黑龙江</v>
      </c>
      <c r="D42" s="3" t="str">
        <f>VLOOKUP(C42,省份_地区vlookup!$B$2:$C$494,2,FALSE)</f>
        <v>东北区</v>
      </c>
      <c r="E42" s="3" t="s">
        <v>8</v>
      </c>
      <c r="F42" s="4">
        <v>300</v>
      </c>
      <c r="G42" s="16">
        <v>128041</v>
      </c>
      <c r="H42" s="4" t="str">
        <f>VLOOKUP(I42,工作表3!$A$1:$B$7,2,FALSE)</f>
        <v>Within 1 million</v>
      </c>
      <c r="I42" s="4" t="str">
        <f>VLOOKUP(G42,{0,"0--1m";1000000,"1m--3m";3000000,"3m--5m";5000000,"5m--7m";7000000,"7m--9m";9000000,"9m--11m";11000000,"11m+"},2)</f>
        <v>0--1m</v>
      </c>
      <c r="J42" s="4">
        <v>2560.8200000000002</v>
      </c>
      <c r="K42" s="3" t="s">
        <v>149</v>
      </c>
      <c r="L42" s="5"/>
      <c r="M42" s="22">
        <v>43350</v>
      </c>
      <c r="N42" s="25" t="str">
        <f t="shared" si="0"/>
        <v>Friday</v>
      </c>
      <c r="O42" t="str">
        <f t="shared" si="1"/>
        <v>09</v>
      </c>
      <c r="P42" s="19">
        <v>43350</v>
      </c>
      <c r="Q42" t="str">
        <f t="shared" si="2"/>
        <v>09-07</v>
      </c>
    </row>
    <row r="43" spans="1:17" ht="17" x14ac:dyDescent="0.25">
      <c r="A43" s="2" t="s">
        <v>150</v>
      </c>
      <c r="B43" s="3" t="s">
        <v>1115</v>
      </c>
      <c r="C43" s="3" t="str">
        <f>IFERROR(VLOOKUP(B43,省份_地区vlookup!$A$1:$C$493,2,FALSE),"国外")</f>
        <v>江苏</v>
      </c>
      <c r="D43" s="3" t="str">
        <f>VLOOKUP(C43,省份_地区vlookup!$B$2:$C$494,2,FALSE)</f>
        <v>华东区</v>
      </c>
      <c r="E43" s="3" t="s">
        <v>13</v>
      </c>
      <c r="F43" s="4">
        <v>97</v>
      </c>
      <c r="G43" s="16">
        <v>4110055</v>
      </c>
      <c r="H43" s="4" t="str">
        <f>VLOOKUP(I43,工作表3!$A$1:$B$7,2,FALSE)</f>
        <v>Within 5 million</v>
      </c>
      <c r="I43" s="4" t="str">
        <f>VLOOKUP(G43,{0,"0--1m";1000000,"1m--3m";3000000,"3m--5m";5000000,"5m--7m";7000000,"7m--9m";9000000,"9m--11m";11000000,"11m+"},2)</f>
        <v>3m--5m</v>
      </c>
      <c r="J43" s="4">
        <v>4110.0600000000004</v>
      </c>
      <c r="K43" s="3" t="s">
        <v>151</v>
      </c>
      <c r="L43" s="5"/>
      <c r="M43" s="22">
        <v>43349</v>
      </c>
      <c r="N43" s="25" t="str">
        <f t="shared" si="0"/>
        <v>Thursday</v>
      </c>
      <c r="O43" t="str">
        <f t="shared" si="1"/>
        <v>09</v>
      </c>
      <c r="P43" s="19">
        <v>43349</v>
      </c>
      <c r="Q43" t="str">
        <f t="shared" si="2"/>
        <v>09-06</v>
      </c>
    </row>
    <row r="44" spans="1:17" ht="17" x14ac:dyDescent="0.25">
      <c r="A44" s="1" t="s">
        <v>152</v>
      </c>
      <c r="B44" s="3" t="s">
        <v>153</v>
      </c>
      <c r="C44" s="3" t="str">
        <f>IFERROR(VLOOKUP(B44,省份_地区vlookup!$A$1:$C$493,2,FALSE),"国外")</f>
        <v>上海</v>
      </c>
      <c r="D44" s="3" t="str">
        <f>VLOOKUP(C44,省份_地区vlookup!$B$2:$C$494,2,FALSE)</f>
        <v>华东区</v>
      </c>
      <c r="E44" s="3" t="s">
        <v>38</v>
      </c>
      <c r="F44" s="4">
        <v>140</v>
      </c>
      <c r="G44" s="16">
        <v>6515603</v>
      </c>
      <c r="H44" s="4" t="str">
        <f>VLOOKUP(I44,工作表3!$A$1:$B$7,2,FALSE)</f>
        <v>Within 7 million</v>
      </c>
      <c r="I44" s="4" t="str">
        <f>VLOOKUP(G44,{0,"0--1m";1000000,"1m--3m";3000000,"3m--5m";5000000,"5m--7m";7000000,"7m--9m";9000000,"9m--11m";11000000,"11m+"},2)</f>
        <v>5m--7m</v>
      </c>
      <c r="J44" s="4">
        <v>6515.6</v>
      </c>
      <c r="K44" s="3" t="s">
        <v>154</v>
      </c>
      <c r="L44" s="5"/>
      <c r="M44" s="22">
        <v>43348</v>
      </c>
      <c r="N44" s="25" t="str">
        <f t="shared" si="0"/>
        <v>Wednesday</v>
      </c>
      <c r="O44" t="str">
        <f t="shared" si="1"/>
        <v>09</v>
      </c>
      <c r="P44" s="19">
        <v>43348</v>
      </c>
      <c r="Q44" t="str">
        <f t="shared" si="2"/>
        <v>09-05</v>
      </c>
    </row>
    <row r="45" spans="1:17" ht="17" x14ac:dyDescent="0.25">
      <c r="A45" s="2" t="s">
        <v>155</v>
      </c>
      <c r="B45" s="3" t="s">
        <v>156</v>
      </c>
      <c r="C45" s="3" t="str">
        <f>IFERROR(VLOOKUP(B45,省份_地区vlookup!$A$1:$C$493,2,FALSE),"国外")</f>
        <v>国外</v>
      </c>
      <c r="D45" s="3" t="str">
        <f>VLOOKUP(C45,省份_地区vlookup!$B$2:$C$494,2,FALSE)</f>
        <v>国外</v>
      </c>
      <c r="E45" s="3" t="s">
        <v>13</v>
      </c>
      <c r="F45" s="4">
        <v>50</v>
      </c>
      <c r="G45" s="16">
        <v>1470001</v>
      </c>
      <c r="H45" s="4" t="str">
        <f>VLOOKUP(I45,工作表3!$A$1:$B$7,2,FALSE)</f>
        <v>Within 3 million</v>
      </c>
      <c r="I45" s="4" t="str">
        <f>VLOOKUP(G45,{0,"0--1m";1000000,"1m--3m";3000000,"3m--5m";5000000,"5m--7m";7000000,"7m--9m";9000000,"9m--11m";11000000,"11m+"},2)</f>
        <v>1m--3m</v>
      </c>
      <c r="J45" s="4">
        <v>1470</v>
      </c>
      <c r="K45" s="3" t="s">
        <v>157</v>
      </c>
      <c r="L45" s="5"/>
      <c r="M45" s="22">
        <v>43347</v>
      </c>
      <c r="N45" s="25" t="str">
        <f t="shared" si="0"/>
        <v>Tuesday</v>
      </c>
      <c r="O45" t="str">
        <f t="shared" si="1"/>
        <v>09</v>
      </c>
      <c r="P45" s="19">
        <v>43347</v>
      </c>
      <c r="Q45" t="str">
        <f t="shared" si="2"/>
        <v>09-04</v>
      </c>
    </row>
    <row r="46" spans="1:17" ht="17" x14ac:dyDescent="0.25">
      <c r="A46" s="2" t="s">
        <v>158</v>
      </c>
      <c r="B46" s="3" t="s">
        <v>33</v>
      </c>
      <c r="C46" s="3" t="str">
        <f>IFERROR(VLOOKUP(B46,省份_地区vlookup!$A$1:$C$493,2,FALSE),"国外")</f>
        <v>北京</v>
      </c>
      <c r="D46" s="3" t="str">
        <f>VLOOKUP(C46,省份_地区vlookup!$B$2:$C$494,2,FALSE)</f>
        <v>华北区</v>
      </c>
      <c r="E46" s="3" t="s">
        <v>2</v>
      </c>
      <c r="F46" s="4">
        <v>731</v>
      </c>
      <c r="G46" s="16">
        <v>2950757</v>
      </c>
      <c r="H46" s="4" t="str">
        <f>VLOOKUP(I46,工作表3!$A$1:$B$7,2,FALSE)</f>
        <v>Within 3 million</v>
      </c>
      <c r="I46" s="4" t="str">
        <f>VLOOKUP(G46,{0,"0--1m";1000000,"1m--3m";3000000,"3m--5m";5000000,"5m--7m";7000000,"7m--9m";9000000,"9m--11m";11000000,"11m+"},2)</f>
        <v>1m--3m</v>
      </c>
      <c r="J46" s="4">
        <v>59015.14</v>
      </c>
      <c r="K46" s="3" t="s">
        <v>159</v>
      </c>
      <c r="L46" s="5"/>
      <c r="M46" s="22">
        <v>43347</v>
      </c>
      <c r="N46" s="25" t="str">
        <f t="shared" si="0"/>
        <v>Tuesday</v>
      </c>
      <c r="O46" t="str">
        <f t="shared" si="1"/>
        <v>09</v>
      </c>
      <c r="P46" s="19">
        <v>43347</v>
      </c>
      <c r="Q46" t="str">
        <f t="shared" si="2"/>
        <v>09-04</v>
      </c>
    </row>
    <row r="47" spans="1:17" ht="17" x14ac:dyDescent="0.25">
      <c r="A47" s="2" t="s">
        <v>160</v>
      </c>
      <c r="B47" s="3" t="s">
        <v>1144</v>
      </c>
      <c r="C47" s="3" t="str">
        <f>IFERROR(VLOOKUP(B47,省份_地区vlookup!$A$1:$C$493,2,FALSE),"国外")</f>
        <v>吉林</v>
      </c>
      <c r="D47" s="3" t="str">
        <f>VLOOKUP(C47,省份_地区vlookup!$B$2:$C$494,2,FALSE)</f>
        <v>东北区</v>
      </c>
      <c r="E47" s="3" t="s">
        <v>8</v>
      </c>
      <c r="F47" s="4">
        <v>7</v>
      </c>
      <c r="G47" s="16">
        <v>7129</v>
      </c>
      <c r="H47" s="4" t="str">
        <f>VLOOKUP(I47,工作表3!$A$1:$B$7,2,FALSE)</f>
        <v>Within 1 million</v>
      </c>
      <c r="I47" s="4" t="str">
        <f>VLOOKUP(G47,{0,"0--1m";1000000,"1m--3m";3000000,"3m--5m";5000000,"5m--7m";7000000,"7m--9m";9000000,"9m--11m";11000000,"11m+"},2)</f>
        <v>0--1m</v>
      </c>
      <c r="J47" s="4">
        <v>14.26</v>
      </c>
      <c r="K47" s="3" t="s">
        <v>161</v>
      </c>
      <c r="L47" s="5"/>
      <c r="M47" s="22">
        <v>43346</v>
      </c>
      <c r="N47" s="25" t="str">
        <f t="shared" si="0"/>
        <v>Monday</v>
      </c>
      <c r="O47" t="str">
        <f t="shared" si="1"/>
        <v>09</v>
      </c>
      <c r="P47" s="19">
        <v>43346</v>
      </c>
      <c r="Q47" t="str">
        <f t="shared" si="2"/>
        <v>09-03</v>
      </c>
    </row>
    <row r="48" spans="1:17" ht="17" x14ac:dyDescent="0.25">
      <c r="A48" s="2" t="s">
        <v>162</v>
      </c>
      <c r="B48" s="3" t="s">
        <v>1145</v>
      </c>
      <c r="C48" s="3" t="str">
        <f>IFERROR(VLOOKUP(B48,省份_地区vlookup!$A$1:$C$493,2,FALSE),"国外")</f>
        <v>福建</v>
      </c>
      <c r="D48" s="3" t="str">
        <f>VLOOKUP(C48,省份_地区vlookup!$B$2:$C$494,2,FALSE)</f>
        <v>华东区</v>
      </c>
      <c r="E48" s="3" t="s">
        <v>8</v>
      </c>
      <c r="F48" s="4">
        <v>28</v>
      </c>
      <c r="G48" s="16">
        <v>116276</v>
      </c>
      <c r="H48" s="4" t="str">
        <f>VLOOKUP(I48,工作表3!$A$1:$B$7,2,FALSE)</f>
        <v>Within 1 million</v>
      </c>
      <c r="I48" s="4" t="str">
        <f>VLOOKUP(G48,{0,"0--1m";1000000,"1m--3m";3000000,"3m--5m";5000000,"5m--7m";7000000,"7m--9m";9000000,"9m--11m";11000000,"11m+"},2)</f>
        <v>0--1m</v>
      </c>
      <c r="J48" s="4">
        <v>5813.8</v>
      </c>
      <c r="K48" s="3" t="s">
        <v>163</v>
      </c>
      <c r="L48" s="5"/>
      <c r="M48" s="22">
        <v>43345</v>
      </c>
      <c r="N48" s="25" t="str">
        <f t="shared" si="0"/>
        <v>Sunday</v>
      </c>
      <c r="O48" t="str">
        <f t="shared" si="1"/>
        <v>09</v>
      </c>
      <c r="P48" s="19">
        <v>43345</v>
      </c>
      <c r="Q48" t="str">
        <f t="shared" si="2"/>
        <v>09-02</v>
      </c>
    </row>
    <row r="49" spans="1:17" ht="17" x14ac:dyDescent="0.25">
      <c r="A49" s="2" t="s">
        <v>164</v>
      </c>
      <c r="B49" s="3" t="s">
        <v>1146</v>
      </c>
      <c r="C49" s="3" t="str">
        <f>IFERROR(VLOOKUP(B49,省份_地区vlookup!$A$1:$C$493,2,FALSE),"国外")</f>
        <v>湖南</v>
      </c>
      <c r="D49" s="3" t="str">
        <f>VLOOKUP(C49,省份_地区vlookup!$B$2:$C$494,2,FALSE)</f>
        <v>华南区</v>
      </c>
      <c r="E49" s="3" t="s">
        <v>8</v>
      </c>
      <c r="F49" s="4">
        <v>83</v>
      </c>
      <c r="G49" s="16">
        <v>2612338</v>
      </c>
      <c r="H49" s="4" t="str">
        <f>VLOOKUP(I49,工作表3!$A$1:$B$7,2,FALSE)</f>
        <v>Within 3 million</v>
      </c>
      <c r="I49" s="4" t="str">
        <f>VLOOKUP(G49,{0,"0--1m";1000000,"1m--3m";3000000,"3m--5m";5000000,"5m--7m";7000000,"7m--9m";9000000,"9m--11m";11000000,"11m+"},2)</f>
        <v>1m--3m</v>
      </c>
      <c r="J49" s="4">
        <v>261233.8</v>
      </c>
      <c r="K49" s="3" t="s">
        <v>165</v>
      </c>
      <c r="L49" s="5"/>
      <c r="M49" s="22">
        <v>43344</v>
      </c>
      <c r="N49" s="25" t="str">
        <f t="shared" si="0"/>
        <v>Saturday</v>
      </c>
      <c r="O49" t="str">
        <f t="shared" si="1"/>
        <v>09</v>
      </c>
      <c r="P49" s="19">
        <v>43344</v>
      </c>
      <c r="Q49" t="str">
        <f t="shared" si="2"/>
        <v>09-01</v>
      </c>
    </row>
    <row r="50" spans="1:17" ht="17" x14ac:dyDescent="0.25">
      <c r="A50" s="2" t="s">
        <v>166</v>
      </c>
      <c r="B50" s="3" t="s">
        <v>142</v>
      </c>
      <c r="C50" s="3" t="str">
        <f>IFERROR(VLOOKUP(B50,省份_地区vlookup!$A$1:$C$493,2,FALSE),"国外")</f>
        <v>国外</v>
      </c>
      <c r="D50" s="3" t="str">
        <f>VLOOKUP(C50,省份_地区vlookup!$B$2:$C$494,2,FALSE)</f>
        <v>国外</v>
      </c>
      <c r="E50" s="3" t="s">
        <v>8</v>
      </c>
      <c r="F50" s="4">
        <v>40</v>
      </c>
      <c r="G50" s="16">
        <v>1140063</v>
      </c>
      <c r="H50" s="4" t="str">
        <f>VLOOKUP(I50,工作表3!$A$1:$B$7,2,FALSE)</f>
        <v>Within 3 million</v>
      </c>
      <c r="I50" s="4" t="str">
        <f>VLOOKUP(G50,{0,"0--1m";1000000,"1m--3m";3000000,"3m--5m";5000000,"5m--7m";7000000,"7m--9m";9000000,"9m--11m";11000000,"11m+"},2)</f>
        <v>1m--3m</v>
      </c>
      <c r="J50" s="4">
        <v>1140.06</v>
      </c>
      <c r="K50" s="3" t="s">
        <v>167</v>
      </c>
      <c r="L50" s="5"/>
      <c r="M50" s="22">
        <v>43343</v>
      </c>
      <c r="N50" s="25" t="str">
        <f t="shared" si="0"/>
        <v>Friday</v>
      </c>
      <c r="O50" t="str">
        <f t="shared" si="1"/>
        <v>08</v>
      </c>
      <c r="P50" s="19">
        <v>43343</v>
      </c>
      <c r="Q50" t="str">
        <f t="shared" si="2"/>
        <v>08-31</v>
      </c>
    </row>
    <row r="51" spans="1:17" ht="17" x14ac:dyDescent="0.25">
      <c r="A51" s="2" t="s">
        <v>168</v>
      </c>
      <c r="B51" s="3" t="s">
        <v>1111</v>
      </c>
      <c r="C51" s="3" t="str">
        <f>IFERROR(VLOOKUP(B51,省份_地区vlookup!$A$1:$C$493,2,FALSE),"国外")</f>
        <v>广东</v>
      </c>
      <c r="D51" s="3" t="str">
        <f>VLOOKUP(C51,省份_地区vlookup!$B$2:$C$494,2,FALSE)</f>
        <v>华南区</v>
      </c>
      <c r="E51" s="3" t="s">
        <v>2</v>
      </c>
      <c r="F51" s="4">
        <v>52</v>
      </c>
      <c r="G51" s="16">
        <v>407204</v>
      </c>
      <c r="H51" s="4" t="str">
        <f>VLOOKUP(I51,工作表3!$A$1:$B$7,2,FALSE)</f>
        <v>Within 1 million</v>
      </c>
      <c r="I51" s="4" t="str">
        <f>VLOOKUP(G51,{0,"0--1m";1000000,"1m--3m";3000000,"3m--5m";5000000,"5m--7m";7000000,"7m--9m";9000000,"9m--11m";11000000,"11m+"},2)</f>
        <v>0--1m</v>
      </c>
      <c r="J51" s="4">
        <v>20360.2</v>
      </c>
      <c r="K51" s="3" t="s">
        <v>169</v>
      </c>
      <c r="L51" s="5"/>
      <c r="M51" s="22">
        <v>43342</v>
      </c>
      <c r="N51" s="25" t="str">
        <f t="shared" si="0"/>
        <v>Thursday</v>
      </c>
      <c r="O51" t="str">
        <f t="shared" si="1"/>
        <v>08</v>
      </c>
      <c r="P51" s="19">
        <v>43342</v>
      </c>
      <c r="Q51" t="str">
        <f t="shared" si="2"/>
        <v>08-30</v>
      </c>
    </row>
    <row r="52" spans="1:17" ht="17" x14ac:dyDescent="0.25">
      <c r="A52" s="2" t="s">
        <v>170</v>
      </c>
      <c r="B52" s="3" t="s">
        <v>1112</v>
      </c>
      <c r="C52" s="3" t="str">
        <f>IFERROR(VLOOKUP(B52,省份_地区vlookup!$A$1:$C$493,2,FALSE),"国外")</f>
        <v>山东</v>
      </c>
      <c r="D52" s="3" t="str">
        <f>VLOOKUP(C52,省份_地区vlookup!$B$2:$C$494,2,FALSE)</f>
        <v>华东区</v>
      </c>
      <c r="E52" s="3" t="s">
        <v>8</v>
      </c>
      <c r="F52" s="4">
        <v>167</v>
      </c>
      <c r="G52" s="16">
        <v>1135261</v>
      </c>
      <c r="H52" s="4" t="str">
        <f>VLOOKUP(I52,工作表3!$A$1:$B$7,2,FALSE)</f>
        <v>Within 3 million</v>
      </c>
      <c r="I52" s="4" t="str">
        <f>VLOOKUP(G52,{0,"0--1m";1000000,"1m--3m";3000000,"3m--5m";5000000,"5m--7m";7000000,"7m--9m";9000000,"9m--11m";11000000,"11m+"},2)</f>
        <v>1m--3m</v>
      </c>
      <c r="J52" s="4">
        <v>113526.1</v>
      </c>
      <c r="K52" s="3" t="s">
        <v>171</v>
      </c>
      <c r="L52" s="5"/>
      <c r="M52" s="22">
        <v>43342</v>
      </c>
      <c r="N52" s="25" t="str">
        <f t="shared" si="0"/>
        <v>Thursday</v>
      </c>
      <c r="O52" t="str">
        <f t="shared" si="1"/>
        <v>08</v>
      </c>
      <c r="P52" s="19">
        <v>43342</v>
      </c>
      <c r="Q52" t="str">
        <f t="shared" si="2"/>
        <v>08-30</v>
      </c>
    </row>
    <row r="53" spans="1:17" ht="17" x14ac:dyDescent="0.25">
      <c r="A53" s="2" t="s">
        <v>172</v>
      </c>
      <c r="B53" s="3" t="s">
        <v>1120</v>
      </c>
      <c r="C53" s="3" t="str">
        <f>IFERROR(VLOOKUP(B53,省份_地区vlookup!$A$1:$C$493,2,FALSE),"国外")</f>
        <v>北京</v>
      </c>
      <c r="D53" s="3" t="str">
        <f>VLOOKUP(C53,省份_地区vlookup!$B$2:$C$494,2,FALSE)</f>
        <v>华北区</v>
      </c>
      <c r="E53" s="3" t="s">
        <v>6</v>
      </c>
      <c r="F53" s="4">
        <v>123</v>
      </c>
      <c r="G53" s="16">
        <v>4575008</v>
      </c>
      <c r="H53" s="4" t="str">
        <f>VLOOKUP(I53,工作表3!$A$1:$B$7,2,FALSE)</f>
        <v>Within 5 million</v>
      </c>
      <c r="I53" s="4" t="str">
        <f>VLOOKUP(G53,{0,"0--1m";1000000,"1m--3m";3000000,"3m--5m";5000000,"5m--7m";7000000,"7m--9m";9000000,"9m--11m";11000000,"11m+"},2)</f>
        <v>3m--5m</v>
      </c>
      <c r="J53" s="4">
        <v>4575.01</v>
      </c>
      <c r="K53" s="3" t="s">
        <v>173</v>
      </c>
      <c r="L53" s="5"/>
      <c r="M53" s="22">
        <v>43341</v>
      </c>
      <c r="N53" s="25" t="str">
        <f t="shared" si="0"/>
        <v>Wednesday</v>
      </c>
      <c r="O53" t="str">
        <f t="shared" si="1"/>
        <v>08</v>
      </c>
      <c r="P53" s="19">
        <v>43341</v>
      </c>
      <c r="Q53" t="str">
        <f t="shared" si="2"/>
        <v>08-29</v>
      </c>
    </row>
    <row r="54" spans="1:17" ht="17" x14ac:dyDescent="0.25">
      <c r="A54" s="2" t="s">
        <v>174</v>
      </c>
      <c r="B54" s="3" t="s">
        <v>1111</v>
      </c>
      <c r="C54" s="3" t="str">
        <f>IFERROR(VLOOKUP(B54,省份_地区vlookup!$A$1:$C$493,2,FALSE),"国外")</f>
        <v>广东</v>
      </c>
      <c r="D54" s="3" t="str">
        <f>VLOOKUP(C54,省份_地区vlookup!$B$2:$C$494,2,FALSE)</f>
        <v>华南区</v>
      </c>
      <c r="E54" s="3" t="s">
        <v>2</v>
      </c>
      <c r="F54" s="4">
        <v>60</v>
      </c>
      <c r="G54" s="16">
        <v>590001</v>
      </c>
      <c r="H54" s="4" t="str">
        <f>VLOOKUP(I54,工作表3!$A$1:$B$7,2,FALSE)</f>
        <v>Within 1 million</v>
      </c>
      <c r="I54" s="4" t="str">
        <f>VLOOKUP(G54,{0,"0--1m";1000000,"1m--3m";3000000,"3m--5m";5000000,"5m--7m";7000000,"7m--9m";9000000,"9m--11m";11000000,"11m+"},2)</f>
        <v>0--1m</v>
      </c>
      <c r="J54" s="4">
        <v>1180</v>
      </c>
      <c r="K54" s="3" t="s">
        <v>175</v>
      </c>
      <c r="L54" s="5"/>
      <c r="M54" s="22">
        <v>43341</v>
      </c>
      <c r="N54" s="25" t="str">
        <f t="shared" si="0"/>
        <v>Wednesday</v>
      </c>
      <c r="O54" t="str">
        <f t="shared" si="1"/>
        <v>08</v>
      </c>
      <c r="P54" s="19">
        <v>43341</v>
      </c>
      <c r="Q54" t="str">
        <f t="shared" si="2"/>
        <v>08-29</v>
      </c>
    </row>
    <row r="55" spans="1:17" ht="17" x14ac:dyDescent="0.25">
      <c r="A55" s="2" t="s">
        <v>176</v>
      </c>
      <c r="B55" s="3" t="s">
        <v>1113</v>
      </c>
      <c r="C55" s="3" t="str">
        <f>IFERROR(VLOOKUP(B55,省份_地区vlookup!$A$1:$C$493,2,FALSE),"国外")</f>
        <v>浙江</v>
      </c>
      <c r="D55" s="3" t="str">
        <f>VLOOKUP(C55,省份_地区vlookup!$B$2:$C$494,2,FALSE)</f>
        <v>华东区</v>
      </c>
      <c r="E55" s="3" t="s">
        <v>13</v>
      </c>
      <c r="F55" s="4">
        <v>98</v>
      </c>
      <c r="G55" s="16">
        <v>6850012</v>
      </c>
      <c r="H55" s="4" t="str">
        <f>VLOOKUP(I55,工作表3!$A$1:$B$7,2,FALSE)</f>
        <v>Within 7 million</v>
      </c>
      <c r="I55" s="4" t="str">
        <f>VLOOKUP(G55,{0,"0--1m";1000000,"1m--3m";3000000,"3m--5m";5000000,"5m--7m";7000000,"7m--9m";9000000,"9m--11m";11000000,"11m+"},2)</f>
        <v>5m--7m</v>
      </c>
      <c r="J55" s="4">
        <v>6850.01</v>
      </c>
      <c r="K55" s="3" t="s">
        <v>177</v>
      </c>
      <c r="L55" s="5"/>
      <c r="M55" s="22">
        <v>43340</v>
      </c>
      <c r="N55" s="25" t="str">
        <f t="shared" si="0"/>
        <v>Tuesday</v>
      </c>
      <c r="O55" t="str">
        <f t="shared" si="1"/>
        <v>08</v>
      </c>
      <c r="P55" s="19">
        <v>43340</v>
      </c>
      <c r="Q55" t="str">
        <f t="shared" si="2"/>
        <v>08-28</v>
      </c>
    </row>
    <row r="56" spans="1:17" ht="17" x14ac:dyDescent="0.25">
      <c r="A56" s="2" t="s">
        <v>178</v>
      </c>
      <c r="B56" s="3" t="s">
        <v>1131</v>
      </c>
      <c r="C56" s="3" t="str">
        <f>IFERROR(VLOOKUP(B56,省份_地区vlookup!$A$1:$C$493,2,FALSE),"国外")</f>
        <v>陕西</v>
      </c>
      <c r="D56" s="3" t="str">
        <f>VLOOKUP(C56,省份_地区vlookup!$B$2:$C$494,2,FALSE)</f>
        <v>西北区</v>
      </c>
      <c r="E56" s="3" t="s">
        <v>2</v>
      </c>
      <c r="F56" s="4">
        <v>35</v>
      </c>
      <c r="G56" s="16">
        <v>8050000</v>
      </c>
      <c r="H56" s="4" t="str">
        <f>VLOOKUP(I56,工作表3!$A$1:$B$7,2,FALSE)</f>
        <v>Within 9 million</v>
      </c>
      <c r="I56" s="4" t="str">
        <f>VLOOKUP(G56,{0,"0--1m";1000000,"1m--3m";3000000,"3m--5m";5000000,"5m--7m";7000000,"7m--9m";9000000,"9m--11m";11000000,"11m+"},2)</f>
        <v>7m--9m</v>
      </c>
      <c r="J56" s="4">
        <v>805000</v>
      </c>
      <c r="K56" s="3" t="s">
        <v>179</v>
      </c>
      <c r="L56" s="5"/>
      <c r="M56" s="22">
        <v>43336</v>
      </c>
      <c r="N56" s="25" t="str">
        <f t="shared" si="0"/>
        <v>Friday</v>
      </c>
      <c r="O56" t="str">
        <f t="shared" si="1"/>
        <v>08</v>
      </c>
      <c r="P56" s="19">
        <v>43336</v>
      </c>
      <c r="Q56" t="str">
        <f t="shared" si="2"/>
        <v>08-24</v>
      </c>
    </row>
    <row r="57" spans="1:17" ht="17" x14ac:dyDescent="0.25">
      <c r="A57" s="2" t="s">
        <v>180</v>
      </c>
      <c r="B57" s="3" t="s">
        <v>1129</v>
      </c>
      <c r="C57" s="3" t="str">
        <f>IFERROR(VLOOKUP(B57,省份_地区vlookup!$A$1:$C$493,2,FALSE),"国外")</f>
        <v>江苏</v>
      </c>
      <c r="D57" s="3" t="str">
        <f>VLOOKUP(C57,省份_地区vlookup!$B$2:$C$494,2,FALSE)</f>
        <v>华东区</v>
      </c>
      <c r="E57" s="3" t="s">
        <v>8</v>
      </c>
      <c r="F57" s="4">
        <v>10</v>
      </c>
      <c r="G57" s="16">
        <v>28882</v>
      </c>
      <c r="H57" s="4" t="str">
        <f>VLOOKUP(I57,工作表3!$A$1:$B$7,2,FALSE)</f>
        <v>Within 1 million</v>
      </c>
      <c r="I57" s="4" t="str">
        <f>VLOOKUP(G57,{0,"0--1m";1000000,"1m--3m";3000000,"3m--5m";5000000,"5m--7m";7000000,"7m--9m";9000000,"9m--11m";11000000,"11m+"},2)</f>
        <v>0--1m</v>
      </c>
      <c r="J57" s="4">
        <v>2888.2</v>
      </c>
      <c r="K57" s="3" t="s">
        <v>181</v>
      </c>
      <c r="L57" s="5"/>
      <c r="M57" s="22">
        <v>43336</v>
      </c>
      <c r="N57" s="25" t="str">
        <f t="shared" si="0"/>
        <v>Friday</v>
      </c>
      <c r="O57" t="str">
        <f t="shared" si="1"/>
        <v>08</v>
      </c>
      <c r="P57" s="19">
        <v>43336</v>
      </c>
      <c r="Q57" t="str">
        <f t="shared" si="2"/>
        <v>08-24</v>
      </c>
    </row>
    <row r="58" spans="1:17" ht="17" x14ac:dyDescent="0.25">
      <c r="A58" s="2" t="s">
        <v>182</v>
      </c>
      <c r="B58" s="3" t="s">
        <v>1147</v>
      </c>
      <c r="C58" s="3" t="str">
        <f>IFERROR(VLOOKUP(B58,省份_地区vlookup!$A$1:$C$493,2,FALSE),"国外")</f>
        <v>福建</v>
      </c>
      <c r="D58" s="3" t="str">
        <f>VLOOKUP(C58,省份_地区vlookup!$B$2:$C$494,2,FALSE)</f>
        <v>华东区</v>
      </c>
      <c r="E58" s="3" t="s">
        <v>8</v>
      </c>
      <c r="F58" s="4">
        <v>114</v>
      </c>
      <c r="G58" s="16">
        <v>1720015</v>
      </c>
      <c r="H58" s="4" t="str">
        <f>VLOOKUP(I58,工作表3!$A$1:$B$7,2,FALSE)</f>
        <v>Within 3 million</v>
      </c>
      <c r="I58" s="4" t="str">
        <f>VLOOKUP(G58,{0,"0--1m";1000000,"1m--3m";3000000,"3m--5m";5000000,"5m--7m";7000000,"7m--9m";9000000,"9m--11m";11000000,"11m+"},2)</f>
        <v>1m--3m</v>
      </c>
      <c r="J58" s="4">
        <v>3440.03</v>
      </c>
      <c r="K58" s="3" t="s">
        <v>183</v>
      </c>
      <c r="L58" s="5"/>
      <c r="M58" s="22">
        <v>43335</v>
      </c>
      <c r="N58" s="25" t="str">
        <f t="shared" si="0"/>
        <v>Thursday</v>
      </c>
      <c r="O58" t="str">
        <f t="shared" si="1"/>
        <v>08</v>
      </c>
      <c r="P58" s="19">
        <v>43335</v>
      </c>
      <c r="Q58" t="str">
        <f t="shared" si="2"/>
        <v>08-23</v>
      </c>
    </row>
    <row r="59" spans="1:17" ht="17" x14ac:dyDescent="0.25">
      <c r="A59" s="2" t="s">
        <v>184</v>
      </c>
      <c r="B59" s="3" t="s">
        <v>1148</v>
      </c>
      <c r="C59" s="3" t="str">
        <f>IFERROR(VLOOKUP(B59,省份_地区vlookup!$A$1:$C$493,2,FALSE),"国外")</f>
        <v>西藏</v>
      </c>
      <c r="D59" s="3" t="str">
        <f>VLOOKUP(C59,省份_地区vlookup!$B$2:$C$494,2,FALSE)</f>
        <v>西南区</v>
      </c>
      <c r="E59" s="3" t="s">
        <v>2</v>
      </c>
      <c r="F59" s="4">
        <v>326</v>
      </c>
      <c r="G59" s="16">
        <v>96615</v>
      </c>
      <c r="H59" s="4" t="str">
        <f>VLOOKUP(I59,工作表3!$A$1:$B$7,2,FALSE)</f>
        <v>Within 1 million</v>
      </c>
      <c r="I59" s="4" t="str">
        <f>VLOOKUP(G59,{0,"0--1m";1000000,"1m--3m";3000000,"3m--5m";5000000,"5m--7m";7000000,"7m--9m";9000000,"9m--11m";11000000,"11m+"},2)</f>
        <v>0--1m</v>
      </c>
      <c r="J59" s="4">
        <v>1932.3</v>
      </c>
      <c r="K59" s="3" t="s">
        <v>185</v>
      </c>
      <c r="L59" s="5"/>
      <c r="M59" s="22">
        <v>43335</v>
      </c>
      <c r="N59" s="25" t="str">
        <f t="shared" si="0"/>
        <v>Thursday</v>
      </c>
      <c r="O59" t="str">
        <f t="shared" si="1"/>
        <v>08</v>
      </c>
      <c r="P59" s="19">
        <v>43335</v>
      </c>
      <c r="Q59" t="str">
        <f t="shared" si="2"/>
        <v>08-23</v>
      </c>
    </row>
    <row r="60" spans="1:17" ht="17" x14ac:dyDescent="0.25">
      <c r="A60" s="2" t="s">
        <v>186</v>
      </c>
      <c r="B60" s="3" t="s">
        <v>1122</v>
      </c>
      <c r="C60" s="3" t="str">
        <f>IFERROR(VLOOKUP(B60,省份_地区vlookup!$A$1:$C$493,2,FALSE),"国外")</f>
        <v>云南</v>
      </c>
      <c r="D60" s="3" t="str">
        <f>VLOOKUP(C60,省份_地区vlookup!$B$2:$C$494,2,FALSE)</f>
        <v>西南区</v>
      </c>
      <c r="E60" s="3" t="s">
        <v>2</v>
      </c>
      <c r="F60" s="4">
        <v>110</v>
      </c>
      <c r="G60" s="16">
        <v>1460003</v>
      </c>
      <c r="H60" s="4" t="str">
        <f>VLOOKUP(I60,工作表3!$A$1:$B$7,2,FALSE)</f>
        <v>Within 3 million</v>
      </c>
      <c r="I60" s="4" t="str">
        <f>VLOOKUP(G60,{0,"0--1m";1000000,"1m--3m";3000000,"3m--5m";5000000,"5m--7m";7000000,"7m--9m";9000000,"9m--11m";11000000,"11m+"},2)</f>
        <v>1m--3m</v>
      </c>
      <c r="J60" s="4">
        <v>1460</v>
      </c>
      <c r="K60" s="3" t="s">
        <v>187</v>
      </c>
      <c r="L60" s="5"/>
      <c r="M60" s="22">
        <v>43334</v>
      </c>
      <c r="N60" s="25" t="str">
        <f t="shared" si="0"/>
        <v>Wednesday</v>
      </c>
      <c r="O60" t="str">
        <f t="shared" si="1"/>
        <v>08</v>
      </c>
      <c r="P60" s="19">
        <v>43334</v>
      </c>
      <c r="Q60" t="str">
        <f t="shared" si="2"/>
        <v>08-22</v>
      </c>
    </row>
    <row r="61" spans="1:17" ht="17" x14ac:dyDescent="0.25">
      <c r="A61" s="2" t="s">
        <v>188</v>
      </c>
      <c r="B61" s="3" t="s">
        <v>1123</v>
      </c>
      <c r="C61" s="3" t="str">
        <f>IFERROR(VLOOKUP(B61,省份_地区vlookup!$A$1:$C$493,2,FALSE),"国外")</f>
        <v>上海</v>
      </c>
      <c r="D61" s="3" t="str">
        <f>VLOOKUP(C61,省份_地区vlookup!$B$2:$C$494,2,FALSE)</f>
        <v>华东区</v>
      </c>
      <c r="E61" s="3" t="s">
        <v>2</v>
      </c>
      <c r="F61" s="4">
        <v>181</v>
      </c>
      <c r="G61" s="16">
        <v>66229</v>
      </c>
      <c r="H61" s="4" t="str">
        <f>VLOOKUP(I61,工作表3!$A$1:$B$7,2,FALSE)</f>
        <v>Within 1 million</v>
      </c>
      <c r="I61" s="4" t="str">
        <f>VLOOKUP(G61,{0,"0--1m";1000000,"1m--3m";3000000,"3m--5m";5000000,"5m--7m";7000000,"7m--9m";9000000,"9m--11m";11000000,"11m+"},2)</f>
        <v>0--1m</v>
      </c>
      <c r="J61" s="4">
        <v>1324.58</v>
      </c>
      <c r="K61" s="3" t="s">
        <v>189</v>
      </c>
      <c r="L61" s="5"/>
      <c r="M61" s="22">
        <v>43334</v>
      </c>
      <c r="N61" s="25" t="str">
        <f t="shared" si="0"/>
        <v>Wednesday</v>
      </c>
      <c r="O61" t="str">
        <f t="shared" si="1"/>
        <v>08</v>
      </c>
      <c r="P61" s="19">
        <v>43334</v>
      </c>
      <c r="Q61" t="str">
        <f t="shared" si="2"/>
        <v>08-22</v>
      </c>
    </row>
    <row r="62" spans="1:17" ht="17" x14ac:dyDescent="0.25">
      <c r="A62" s="2" t="s">
        <v>190</v>
      </c>
      <c r="B62" s="3" t="s">
        <v>1118</v>
      </c>
      <c r="C62" s="3" t="str">
        <f>IFERROR(VLOOKUP(B62,省份_地区vlookup!$A$1:$C$493,2,FALSE),"国外")</f>
        <v>福建</v>
      </c>
      <c r="D62" s="3" t="str">
        <f>VLOOKUP(C62,省份_地区vlookup!$B$2:$C$494,2,FALSE)</f>
        <v>华东区</v>
      </c>
      <c r="E62" s="3" t="s">
        <v>13</v>
      </c>
      <c r="F62" s="4">
        <v>65</v>
      </c>
      <c r="G62" s="16">
        <v>1176051</v>
      </c>
      <c r="H62" s="4" t="str">
        <f>VLOOKUP(I62,工作表3!$A$1:$B$7,2,FALSE)</f>
        <v>Within 3 million</v>
      </c>
      <c r="I62" s="4" t="str">
        <f>VLOOKUP(G62,{0,"0--1m";1000000,"1m--3m";3000000,"3m--5m";5000000,"5m--7m";7000000,"7m--9m";9000000,"9m--11m";11000000,"11m+"},2)</f>
        <v>1m--3m</v>
      </c>
      <c r="J62" s="4">
        <v>1176.05</v>
      </c>
      <c r="K62" s="3" t="s">
        <v>191</v>
      </c>
      <c r="L62" s="5"/>
      <c r="M62" s="22">
        <v>43333</v>
      </c>
      <c r="N62" s="25" t="str">
        <f t="shared" si="0"/>
        <v>Tuesday</v>
      </c>
      <c r="O62" t="str">
        <f t="shared" si="1"/>
        <v>08</v>
      </c>
      <c r="P62" s="19">
        <v>43333</v>
      </c>
      <c r="Q62" t="str">
        <f t="shared" si="2"/>
        <v>08-21</v>
      </c>
    </row>
    <row r="63" spans="1:17" ht="17" x14ac:dyDescent="0.25">
      <c r="A63" s="2" t="s">
        <v>192</v>
      </c>
      <c r="B63" s="3" t="s">
        <v>1149</v>
      </c>
      <c r="C63" s="3" t="str">
        <f>IFERROR(VLOOKUP(B63,省份_地区vlookup!$A$1:$C$493,2,FALSE),"国外")</f>
        <v>福建</v>
      </c>
      <c r="D63" s="3" t="str">
        <f>VLOOKUP(C63,省份_地区vlookup!$B$2:$C$494,2,FALSE)</f>
        <v>华东区</v>
      </c>
      <c r="E63" s="3" t="s">
        <v>2</v>
      </c>
      <c r="F63" s="4">
        <v>100</v>
      </c>
      <c r="G63" s="16">
        <v>33594</v>
      </c>
      <c r="H63" s="4" t="str">
        <f>VLOOKUP(I63,工作表3!$A$1:$B$7,2,FALSE)</f>
        <v>Within 1 million</v>
      </c>
      <c r="I63" s="4" t="str">
        <f>VLOOKUP(G63,{0,"0--1m";1000000,"1m--3m";3000000,"3m--5m";5000000,"5m--7m";7000000,"7m--9m";9000000,"9m--11m";11000000,"11m+"},2)</f>
        <v>0--1m</v>
      </c>
      <c r="J63" s="4">
        <v>3359.4</v>
      </c>
      <c r="K63" s="3" t="s">
        <v>193</v>
      </c>
      <c r="L63" s="5"/>
      <c r="M63" s="22">
        <v>43331</v>
      </c>
      <c r="N63" s="25" t="str">
        <f t="shared" si="0"/>
        <v>Sunday</v>
      </c>
      <c r="O63" t="str">
        <f t="shared" si="1"/>
        <v>08</v>
      </c>
      <c r="P63" s="19">
        <v>43331</v>
      </c>
      <c r="Q63" t="str">
        <f t="shared" si="2"/>
        <v>08-19</v>
      </c>
    </row>
    <row r="64" spans="1:17" ht="17" x14ac:dyDescent="0.25">
      <c r="A64" s="2" t="s">
        <v>194</v>
      </c>
      <c r="B64" s="3" t="s">
        <v>1128</v>
      </c>
      <c r="C64" s="3" t="str">
        <f>IFERROR(VLOOKUP(B64,省份_地区vlookup!$A$1:$C$493,2,FALSE),"国外")</f>
        <v>四川</v>
      </c>
      <c r="D64" s="3" t="str">
        <f>VLOOKUP(C64,省份_地区vlookup!$B$2:$C$494,2,FALSE)</f>
        <v>西南区</v>
      </c>
      <c r="E64" s="3" t="s">
        <v>13</v>
      </c>
      <c r="F64" s="4">
        <v>107</v>
      </c>
      <c r="G64" s="16">
        <v>5000007</v>
      </c>
      <c r="H64" s="4" t="str">
        <f>VLOOKUP(I64,工作表3!$A$1:$B$7,2,FALSE)</f>
        <v>Within 7 million</v>
      </c>
      <c r="I64" s="4" t="str">
        <f>VLOOKUP(G64,{0,"0--1m";1000000,"1m--3m";3000000,"3m--5m";5000000,"5m--7m";7000000,"7m--9m";9000000,"9m--11m";11000000,"11m+"},2)</f>
        <v>5m--7m</v>
      </c>
      <c r="J64" s="4">
        <v>5000.01</v>
      </c>
      <c r="K64" s="3" t="s">
        <v>195</v>
      </c>
      <c r="L64" s="5"/>
      <c r="M64" s="22">
        <v>43330</v>
      </c>
      <c r="N64" s="25" t="str">
        <f t="shared" si="0"/>
        <v>Saturday</v>
      </c>
      <c r="O64" t="str">
        <f t="shared" si="1"/>
        <v>08</v>
      </c>
      <c r="P64" s="19">
        <v>43330</v>
      </c>
      <c r="Q64" t="str">
        <f t="shared" si="2"/>
        <v>08-18</v>
      </c>
    </row>
    <row r="65" spans="1:17" ht="17" x14ac:dyDescent="0.25">
      <c r="A65" s="2" t="s">
        <v>196</v>
      </c>
      <c r="B65" s="3" t="s">
        <v>1119</v>
      </c>
      <c r="C65" s="3" t="str">
        <f>IFERROR(VLOOKUP(B65,省份_地区vlookup!$A$1:$C$493,2,FALSE),"国外")</f>
        <v>浙江</v>
      </c>
      <c r="D65" s="3" t="str">
        <f>VLOOKUP(C65,省份_地区vlookup!$B$2:$C$494,2,FALSE)</f>
        <v>华东区</v>
      </c>
      <c r="E65" s="3" t="s">
        <v>6</v>
      </c>
      <c r="F65" s="4">
        <v>86</v>
      </c>
      <c r="G65" s="16">
        <v>2766013</v>
      </c>
      <c r="H65" s="4" t="str">
        <f>VLOOKUP(I65,工作表3!$A$1:$B$7,2,FALSE)</f>
        <v>Within 3 million</v>
      </c>
      <c r="I65" s="4" t="str">
        <f>VLOOKUP(G65,{0,"0--1m";1000000,"1m--3m";3000000,"3m--5m";5000000,"5m--7m";7000000,"7m--9m";9000000,"9m--11m";11000000,"11m+"},2)</f>
        <v>1m--3m</v>
      </c>
      <c r="J65" s="4">
        <v>1383.01</v>
      </c>
      <c r="K65" s="3" t="s">
        <v>197</v>
      </c>
      <c r="L65" s="5"/>
      <c r="M65" s="22">
        <v>43329</v>
      </c>
      <c r="N65" s="25" t="str">
        <f t="shared" si="0"/>
        <v>Friday</v>
      </c>
      <c r="O65" t="str">
        <f t="shared" si="1"/>
        <v>08</v>
      </c>
      <c r="P65" s="19">
        <v>43329</v>
      </c>
      <c r="Q65" t="str">
        <f t="shared" si="2"/>
        <v>08-17</v>
      </c>
    </row>
    <row r="66" spans="1:17" ht="17" x14ac:dyDescent="0.25">
      <c r="A66" s="2" t="s">
        <v>198</v>
      </c>
      <c r="B66" s="3" t="s">
        <v>1146</v>
      </c>
      <c r="C66" s="3" t="str">
        <f>IFERROR(VLOOKUP(B66,省份_地区vlookup!$A$1:$C$493,2,FALSE),"国外")</f>
        <v>湖南</v>
      </c>
      <c r="D66" s="3" t="str">
        <f>VLOOKUP(C66,省份_地区vlookup!$B$2:$C$494,2,FALSE)</f>
        <v>华南区</v>
      </c>
      <c r="E66" s="3" t="s">
        <v>13</v>
      </c>
      <c r="F66" s="4">
        <v>54</v>
      </c>
      <c r="G66" s="16">
        <v>2175001</v>
      </c>
      <c r="H66" s="4" t="str">
        <f>VLOOKUP(I66,工作表3!$A$1:$B$7,2,FALSE)</f>
        <v>Within 3 million</v>
      </c>
      <c r="I66" s="4" t="str">
        <f>VLOOKUP(G66,{0,"0--1m";1000000,"1m--3m";3000000,"3m--5m";5000000,"5m--7m";7000000,"7m--9m";9000000,"9m--11m";11000000,"11m+"},2)</f>
        <v>1m--3m</v>
      </c>
      <c r="J66" s="4">
        <v>2175</v>
      </c>
      <c r="K66" s="3" t="s">
        <v>199</v>
      </c>
      <c r="L66" s="5"/>
      <c r="M66" s="22">
        <v>43329</v>
      </c>
      <c r="N66" s="25" t="str">
        <f t="shared" si="0"/>
        <v>Friday</v>
      </c>
      <c r="O66" t="str">
        <f t="shared" si="1"/>
        <v>08</v>
      </c>
      <c r="P66" s="19">
        <v>43329</v>
      </c>
      <c r="Q66" t="str">
        <f t="shared" si="2"/>
        <v>08-17</v>
      </c>
    </row>
    <row r="67" spans="1:17" ht="17" x14ac:dyDescent="0.25">
      <c r="A67" s="2" t="s">
        <v>200</v>
      </c>
      <c r="B67" s="3" t="s">
        <v>1150</v>
      </c>
      <c r="C67" s="3" t="str">
        <f>IFERROR(VLOOKUP(B67,省份_地区vlookup!$A$1:$C$493,2,FALSE),"国外")</f>
        <v>四川</v>
      </c>
      <c r="D67" s="3" t="str">
        <f>VLOOKUP(C67,省份_地区vlookup!$B$2:$C$494,2,FALSE)</f>
        <v>西南区</v>
      </c>
      <c r="E67" s="3" t="s">
        <v>13</v>
      </c>
      <c r="F67" s="4">
        <v>45</v>
      </c>
      <c r="G67" s="16">
        <v>1743003</v>
      </c>
      <c r="H67" s="4" t="str">
        <f>VLOOKUP(I67,工作表3!$A$1:$B$7,2,FALSE)</f>
        <v>Within 3 million</v>
      </c>
      <c r="I67" s="4" t="str">
        <f>VLOOKUP(G67,{0,"0--1m";1000000,"1m--3m";3000000,"3m--5m";5000000,"5m--7m";7000000,"7m--9m";9000000,"9m--11m";11000000,"11m+"},2)</f>
        <v>1m--3m</v>
      </c>
      <c r="J67" s="4">
        <v>1743</v>
      </c>
      <c r="K67" s="3" t="s">
        <v>201</v>
      </c>
      <c r="L67" s="5"/>
      <c r="M67" s="22">
        <v>43328</v>
      </c>
      <c r="N67" s="25" t="str">
        <f t="shared" ref="N67:N130" si="3">TEXT(M67,"dddd")</f>
        <v>Thursday</v>
      </c>
      <c r="O67" t="str">
        <f t="shared" ref="O67:O130" si="4">LEFT(Q67,2)</f>
        <v>08</v>
      </c>
      <c r="P67" s="19">
        <v>43328</v>
      </c>
      <c r="Q67" t="str">
        <f t="shared" ref="Q67:Q130" si="5">TEXT(P67,"mm-dd")</f>
        <v>08-16</v>
      </c>
    </row>
    <row r="68" spans="1:17" ht="17" x14ac:dyDescent="0.25">
      <c r="A68" s="2" t="s">
        <v>202</v>
      </c>
      <c r="B68" s="3" t="s">
        <v>1119</v>
      </c>
      <c r="C68" s="3" t="str">
        <f>IFERROR(VLOOKUP(B68,省份_地区vlookup!$A$1:$C$493,2,FALSE),"国外")</f>
        <v>浙江</v>
      </c>
      <c r="D68" s="3" t="str">
        <f>VLOOKUP(C68,省份_地区vlookup!$B$2:$C$494,2,FALSE)</f>
        <v>华东区</v>
      </c>
      <c r="E68" s="3" t="s">
        <v>8</v>
      </c>
      <c r="F68" s="4">
        <v>38</v>
      </c>
      <c r="G68" s="16">
        <v>133520</v>
      </c>
      <c r="H68" s="4" t="str">
        <f>VLOOKUP(I68,工作表3!$A$1:$B$7,2,FALSE)</f>
        <v>Within 1 million</v>
      </c>
      <c r="I68" s="4" t="str">
        <f>VLOOKUP(G68,{0,"0--1m";1000000,"1m--3m";3000000,"3m--5m";5000000,"5m--7m";7000000,"7m--9m";9000000,"9m--11m";11000000,"11m+"},2)</f>
        <v>0--1m</v>
      </c>
      <c r="J68" s="4">
        <v>2670.4</v>
      </c>
      <c r="K68" s="3" t="s">
        <v>203</v>
      </c>
      <c r="L68" s="5"/>
      <c r="M68" s="22">
        <v>43328</v>
      </c>
      <c r="N68" s="25" t="str">
        <f t="shared" si="3"/>
        <v>Thursday</v>
      </c>
      <c r="O68" t="str">
        <f t="shared" si="4"/>
        <v>08</v>
      </c>
      <c r="P68" s="19">
        <v>43328</v>
      </c>
      <c r="Q68" t="str">
        <f t="shared" si="5"/>
        <v>08-16</v>
      </c>
    </row>
    <row r="69" spans="1:17" ht="17" x14ac:dyDescent="0.25">
      <c r="A69" s="2" t="s">
        <v>204</v>
      </c>
      <c r="B69" s="3" t="s">
        <v>1120</v>
      </c>
      <c r="C69" s="3" t="str">
        <f>IFERROR(VLOOKUP(B69,省份_地区vlookup!$A$1:$C$493,2,FALSE),"国外")</f>
        <v>北京</v>
      </c>
      <c r="D69" s="3" t="str">
        <f>VLOOKUP(C69,省份_地区vlookup!$B$2:$C$494,2,FALSE)</f>
        <v>华北区</v>
      </c>
      <c r="E69" s="3" t="s">
        <v>13</v>
      </c>
      <c r="F69" s="4">
        <v>169</v>
      </c>
      <c r="G69" s="16">
        <v>8448003</v>
      </c>
      <c r="H69" s="4" t="str">
        <f>VLOOKUP(I69,工作表3!$A$1:$B$7,2,FALSE)</f>
        <v>Within 9 million</v>
      </c>
      <c r="I69" s="4" t="str">
        <f>VLOOKUP(G69,{0,"0--1m";1000000,"1m--3m";3000000,"3m--5m";5000000,"5m--7m";7000000,"7m--9m";9000000,"9m--11m";11000000,"11m+"},2)</f>
        <v>7m--9m</v>
      </c>
      <c r="J69" s="4">
        <v>8448</v>
      </c>
      <c r="K69" s="3" t="s">
        <v>205</v>
      </c>
      <c r="L69" s="5"/>
      <c r="M69" s="22">
        <v>43327</v>
      </c>
      <c r="N69" s="25" t="str">
        <f t="shared" si="3"/>
        <v>Wednesday</v>
      </c>
      <c r="O69" t="str">
        <f t="shared" si="4"/>
        <v>08</v>
      </c>
      <c r="P69" s="19">
        <v>43327</v>
      </c>
      <c r="Q69" t="str">
        <f t="shared" si="5"/>
        <v>08-15</v>
      </c>
    </row>
    <row r="70" spans="1:17" ht="17" x14ac:dyDescent="0.25">
      <c r="A70" s="2" t="s">
        <v>206</v>
      </c>
      <c r="B70" s="3" t="s">
        <v>1119</v>
      </c>
      <c r="C70" s="3" t="str">
        <f>IFERROR(VLOOKUP(B70,省份_地区vlookup!$A$1:$C$493,2,FALSE),"国外")</f>
        <v>浙江</v>
      </c>
      <c r="D70" s="3" t="str">
        <f>VLOOKUP(C70,省份_地区vlookup!$B$2:$C$494,2,FALSE)</f>
        <v>华东区</v>
      </c>
      <c r="E70" s="3" t="s">
        <v>2</v>
      </c>
      <c r="F70" s="4">
        <v>106</v>
      </c>
      <c r="G70" s="16">
        <v>4473024</v>
      </c>
      <c r="H70" s="4" t="str">
        <f>VLOOKUP(I70,工作表3!$A$1:$B$7,2,FALSE)</f>
        <v>Within 5 million</v>
      </c>
      <c r="I70" s="4" t="str">
        <f>VLOOKUP(G70,{0,"0--1m";1000000,"1m--3m";3000000,"3m--5m";5000000,"5m--7m";7000000,"7m--9m";9000000,"9m--11m";11000000,"11m+"},2)</f>
        <v>3m--5m</v>
      </c>
      <c r="J70" s="4">
        <v>4473.0200000000004</v>
      </c>
      <c r="K70" s="3" t="s">
        <v>207</v>
      </c>
      <c r="L70" s="5"/>
      <c r="M70" s="22">
        <v>43327</v>
      </c>
      <c r="N70" s="25" t="str">
        <f t="shared" si="3"/>
        <v>Wednesday</v>
      </c>
      <c r="O70" t="str">
        <f t="shared" si="4"/>
        <v>08</v>
      </c>
      <c r="P70" s="19">
        <v>43327</v>
      </c>
      <c r="Q70" t="str">
        <f t="shared" si="5"/>
        <v>08-15</v>
      </c>
    </row>
    <row r="71" spans="1:17" ht="17" x14ac:dyDescent="0.25">
      <c r="A71" s="2" t="s">
        <v>208</v>
      </c>
      <c r="B71" s="3" t="s">
        <v>209</v>
      </c>
      <c r="C71" s="3" t="str">
        <f>IFERROR(VLOOKUP(B71,省份_地区vlookup!$A$1:$C$493,2,FALSE),"国外")</f>
        <v>国外</v>
      </c>
      <c r="D71" s="3" t="str">
        <f>VLOOKUP(C71,省份_地区vlookup!$B$2:$C$494,2,FALSE)</f>
        <v>国外</v>
      </c>
      <c r="E71" s="3" t="s">
        <v>8</v>
      </c>
      <c r="F71" s="4">
        <v>196</v>
      </c>
      <c r="G71" s="16">
        <v>7280010</v>
      </c>
      <c r="H71" s="4" t="str">
        <f>VLOOKUP(I71,工作表3!$A$1:$B$7,2,FALSE)</f>
        <v>Within 9 million</v>
      </c>
      <c r="I71" s="4" t="str">
        <f>VLOOKUP(G71,{0,"0--1m";1000000,"1m--3m";3000000,"3m--5m";5000000,"5m--7m";7000000,"7m--9m";9000000,"9m--11m";11000000,"11m+"},2)</f>
        <v>7m--9m</v>
      </c>
      <c r="J71" s="4">
        <v>7280.01</v>
      </c>
      <c r="K71" s="3" t="s">
        <v>210</v>
      </c>
      <c r="L71" s="5"/>
      <c r="M71" s="22">
        <v>43327</v>
      </c>
      <c r="N71" s="25" t="str">
        <f t="shared" si="3"/>
        <v>Wednesday</v>
      </c>
      <c r="O71" t="str">
        <f t="shared" si="4"/>
        <v>08</v>
      </c>
      <c r="P71" s="19">
        <v>43327</v>
      </c>
      <c r="Q71" t="str">
        <f t="shared" si="5"/>
        <v>08-15</v>
      </c>
    </row>
    <row r="72" spans="1:17" ht="17" x14ac:dyDescent="0.25">
      <c r="A72" s="1" t="s">
        <v>211</v>
      </c>
      <c r="B72" s="3" t="s">
        <v>1151</v>
      </c>
      <c r="C72" s="3" t="str">
        <f>IFERROR(VLOOKUP(B72,省份_地区vlookup!$A$1:$C$493,2,FALSE),"国外")</f>
        <v>浙江</v>
      </c>
      <c r="D72" s="3" t="str">
        <f>VLOOKUP(C72,省份_地区vlookup!$B$2:$C$494,2,FALSE)</f>
        <v>华东区</v>
      </c>
      <c r="E72" s="3" t="s">
        <v>2</v>
      </c>
      <c r="F72" s="4">
        <v>230</v>
      </c>
      <c r="G72" s="16">
        <v>3864346</v>
      </c>
      <c r="H72" s="4" t="str">
        <f>VLOOKUP(I72,工作表3!$A$1:$B$7,2,FALSE)</f>
        <v>Within 5 million</v>
      </c>
      <c r="I72" s="4" t="str">
        <f>VLOOKUP(G72,{0,"0--1m";1000000,"1m--3m";3000000,"3m--5m";5000000,"5m--7m";7000000,"7m--9m";9000000,"9m--11m";11000000,"11m+"},2)</f>
        <v>3m--5m</v>
      </c>
      <c r="J72" s="4">
        <v>77286.92</v>
      </c>
      <c r="K72" s="3" t="s">
        <v>212</v>
      </c>
      <c r="L72" s="5"/>
      <c r="M72" s="22">
        <v>43327</v>
      </c>
      <c r="N72" s="25" t="str">
        <f t="shared" si="3"/>
        <v>Wednesday</v>
      </c>
      <c r="O72" t="str">
        <f t="shared" si="4"/>
        <v>08</v>
      </c>
      <c r="P72" s="19">
        <v>43327</v>
      </c>
      <c r="Q72" t="str">
        <f t="shared" si="5"/>
        <v>08-15</v>
      </c>
    </row>
    <row r="73" spans="1:17" ht="17" x14ac:dyDescent="0.25">
      <c r="A73" s="2" t="s">
        <v>213</v>
      </c>
      <c r="B73" s="3" t="s">
        <v>43</v>
      </c>
      <c r="C73" s="3" t="str">
        <f>IFERROR(VLOOKUP(B73,省份_地区vlookup!$A$1:$C$493,2,FALSE),"国外")</f>
        <v>云南</v>
      </c>
      <c r="D73" s="3" t="str">
        <f>VLOOKUP(C73,省份_地区vlookup!$B$2:$C$494,2,FALSE)</f>
        <v>西南区</v>
      </c>
      <c r="E73" s="3" t="s">
        <v>2</v>
      </c>
      <c r="F73" s="4">
        <v>23</v>
      </c>
      <c r="G73" s="16">
        <v>755005</v>
      </c>
      <c r="H73" s="4" t="str">
        <f>VLOOKUP(I73,工作表3!$A$1:$B$7,2,FALSE)</f>
        <v>Within 1 million</v>
      </c>
      <c r="I73" s="4" t="str">
        <f>VLOOKUP(G73,{0,"0--1m";1000000,"1m--3m";3000000,"3m--5m";5000000,"5m--7m";7000000,"7m--9m";9000000,"9m--11m";11000000,"11m+"},2)</f>
        <v>0--1m</v>
      </c>
      <c r="J73" s="4">
        <v>755</v>
      </c>
      <c r="K73" s="3" t="s">
        <v>214</v>
      </c>
      <c r="L73" s="5"/>
      <c r="M73" s="22">
        <v>43326</v>
      </c>
      <c r="N73" s="25" t="str">
        <f t="shared" si="3"/>
        <v>Tuesday</v>
      </c>
      <c r="O73" t="str">
        <f t="shared" si="4"/>
        <v>08</v>
      </c>
      <c r="P73" s="19">
        <v>43326</v>
      </c>
      <c r="Q73" t="str">
        <f t="shared" si="5"/>
        <v>08-14</v>
      </c>
    </row>
    <row r="74" spans="1:17" ht="17" x14ac:dyDescent="0.25">
      <c r="A74" s="1" t="s">
        <v>215</v>
      </c>
      <c r="B74" s="3" t="s">
        <v>1120</v>
      </c>
      <c r="C74" s="3" t="str">
        <f>IFERROR(VLOOKUP(B74,省份_地区vlookup!$A$1:$C$493,2,FALSE),"国外")</f>
        <v>北京</v>
      </c>
      <c r="D74" s="3" t="str">
        <f>VLOOKUP(C74,省份_地区vlookup!$B$2:$C$494,2,FALSE)</f>
        <v>华北区</v>
      </c>
      <c r="E74" s="3" t="s">
        <v>6</v>
      </c>
      <c r="F74" s="4">
        <v>83</v>
      </c>
      <c r="G74" s="16">
        <v>2412503</v>
      </c>
      <c r="H74" s="4" t="str">
        <f>VLOOKUP(I74,工作表3!$A$1:$B$7,2,FALSE)</f>
        <v>Within 3 million</v>
      </c>
      <c r="I74" s="4" t="str">
        <f>VLOOKUP(G74,{0,"0--1m";1000000,"1m--3m";3000000,"3m--5m";5000000,"5m--7m";7000000,"7m--9m";9000000,"9m--11m";11000000,"11m+"},2)</f>
        <v>1m--3m</v>
      </c>
      <c r="J74" s="4">
        <v>2412.5</v>
      </c>
      <c r="K74" s="3" t="s">
        <v>216</v>
      </c>
      <c r="L74" s="5"/>
      <c r="M74" s="22">
        <v>43326</v>
      </c>
      <c r="N74" s="25" t="str">
        <f t="shared" si="3"/>
        <v>Tuesday</v>
      </c>
      <c r="O74" t="str">
        <f t="shared" si="4"/>
        <v>08</v>
      </c>
      <c r="P74" s="19">
        <v>43326</v>
      </c>
      <c r="Q74" t="str">
        <f t="shared" si="5"/>
        <v>08-14</v>
      </c>
    </row>
    <row r="75" spans="1:17" ht="17" x14ac:dyDescent="0.25">
      <c r="A75" s="2" t="s">
        <v>217</v>
      </c>
      <c r="B75" s="3" t="s">
        <v>1128</v>
      </c>
      <c r="C75" s="3" t="str">
        <f>IFERROR(VLOOKUP(B75,省份_地区vlookup!$A$1:$C$493,2,FALSE),"国外")</f>
        <v>四川</v>
      </c>
      <c r="D75" s="3" t="str">
        <f>VLOOKUP(C75,省份_地区vlookup!$B$2:$C$494,2,FALSE)</f>
        <v>西南区</v>
      </c>
      <c r="E75" s="3" t="s">
        <v>2</v>
      </c>
      <c r="F75" s="4">
        <v>135</v>
      </c>
      <c r="G75" s="16">
        <v>1226902</v>
      </c>
      <c r="H75" s="4" t="str">
        <f>VLOOKUP(I75,工作表3!$A$1:$B$7,2,FALSE)</f>
        <v>Within 3 million</v>
      </c>
      <c r="I75" s="4" t="str">
        <f>VLOOKUP(G75,{0,"0--1m";1000000,"1m--3m";3000000,"3m--5m";5000000,"5m--7m";7000000,"7m--9m";9000000,"9m--11m";11000000,"11m+"},2)</f>
        <v>1m--3m</v>
      </c>
      <c r="J75" s="4">
        <v>61345.1</v>
      </c>
      <c r="K75" s="3" t="s">
        <v>218</v>
      </c>
      <c r="L75" s="5"/>
      <c r="M75" s="22">
        <v>43324</v>
      </c>
      <c r="N75" s="25" t="str">
        <f t="shared" si="3"/>
        <v>Sunday</v>
      </c>
      <c r="O75" t="str">
        <f t="shared" si="4"/>
        <v>08</v>
      </c>
      <c r="P75" s="19">
        <v>43324</v>
      </c>
      <c r="Q75" t="str">
        <f t="shared" si="5"/>
        <v>08-12</v>
      </c>
    </row>
    <row r="76" spans="1:17" ht="17" x14ac:dyDescent="0.25">
      <c r="A76" s="2" t="s">
        <v>219</v>
      </c>
      <c r="B76" s="3" t="s">
        <v>105</v>
      </c>
      <c r="C76" s="3" t="str">
        <f>IFERROR(VLOOKUP(B76,省份_地区vlookup!$A$1:$C$493,2,FALSE),"国外")</f>
        <v>上海</v>
      </c>
      <c r="D76" s="3" t="str">
        <f>VLOOKUP(C76,省份_地区vlookup!$B$2:$C$494,2,FALSE)</f>
        <v>华东区</v>
      </c>
      <c r="E76" s="3" t="s">
        <v>2</v>
      </c>
      <c r="F76" s="4">
        <v>208</v>
      </c>
      <c r="G76" s="16">
        <v>41705</v>
      </c>
      <c r="H76" s="4" t="str">
        <f>VLOOKUP(I76,工作表3!$A$1:$B$7,2,FALSE)</f>
        <v>Within 1 million</v>
      </c>
      <c r="I76" s="4" t="str">
        <f>VLOOKUP(G76,{0,"0--1m";1000000,"1m--3m";3000000,"3m--5m";5000000,"5m--7m";7000000,"7m--9m";9000000,"9m--11m";11000000,"11m+"},2)</f>
        <v>0--1m</v>
      </c>
      <c r="J76" s="4">
        <v>834.1</v>
      </c>
      <c r="K76" s="3" t="s">
        <v>220</v>
      </c>
      <c r="L76" s="5"/>
      <c r="M76" s="22">
        <v>43323</v>
      </c>
      <c r="N76" s="25" t="str">
        <f t="shared" si="3"/>
        <v>Saturday</v>
      </c>
      <c r="O76" t="str">
        <f t="shared" si="4"/>
        <v>08</v>
      </c>
      <c r="P76" s="19">
        <v>43323</v>
      </c>
      <c r="Q76" t="str">
        <f t="shared" si="5"/>
        <v>08-11</v>
      </c>
    </row>
    <row r="77" spans="1:17" ht="17" x14ac:dyDescent="0.25">
      <c r="A77" s="2" t="s">
        <v>221</v>
      </c>
      <c r="B77" s="3" t="s">
        <v>1115</v>
      </c>
      <c r="C77" s="3" t="str">
        <f>IFERROR(VLOOKUP(B77,省份_地区vlookup!$A$1:$C$493,2,FALSE),"国外")</f>
        <v>江苏</v>
      </c>
      <c r="D77" s="3" t="str">
        <f>VLOOKUP(C77,省份_地区vlookup!$B$2:$C$494,2,FALSE)</f>
        <v>华东区</v>
      </c>
      <c r="E77" s="3" t="s">
        <v>8</v>
      </c>
      <c r="F77" s="4">
        <v>118</v>
      </c>
      <c r="G77" s="16">
        <v>29311</v>
      </c>
      <c r="H77" s="4" t="str">
        <f>VLOOKUP(I77,工作表3!$A$1:$B$7,2,FALSE)</f>
        <v>Within 1 million</v>
      </c>
      <c r="I77" s="4" t="str">
        <f>VLOOKUP(G77,{0,"0--1m";1000000,"1m--3m";3000000,"3m--5m";5000000,"5m--7m";7000000,"7m--9m";9000000,"9m--11m";11000000,"11m+"},2)</f>
        <v>0--1m</v>
      </c>
      <c r="J77" s="4">
        <v>586.22</v>
      </c>
      <c r="K77" s="3" t="s">
        <v>222</v>
      </c>
      <c r="L77" s="5"/>
      <c r="M77" s="22">
        <v>43323</v>
      </c>
      <c r="N77" s="25" t="str">
        <f t="shared" si="3"/>
        <v>Saturday</v>
      </c>
      <c r="O77" t="str">
        <f t="shared" si="4"/>
        <v>08</v>
      </c>
      <c r="P77" s="19">
        <v>43323</v>
      </c>
      <c r="Q77" t="str">
        <f t="shared" si="5"/>
        <v>08-11</v>
      </c>
    </row>
    <row r="78" spans="1:17" ht="17" x14ac:dyDescent="0.25">
      <c r="A78" s="2" t="s">
        <v>1152</v>
      </c>
      <c r="B78" s="3" t="s">
        <v>1119</v>
      </c>
      <c r="C78" s="3" t="str">
        <f>IFERROR(VLOOKUP(B78,省份_地区vlookup!$A$1:$C$493,2,FALSE),"国外")</f>
        <v>浙江</v>
      </c>
      <c r="D78" s="3" t="str">
        <f>VLOOKUP(C78,省份_地区vlookup!$B$2:$C$494,2,FALSE)</f>
        <v>华东区</v>
      </c>
      <c r="E78" s="3" t="s">
        <v>13</v>
      </c>
      <c r="F78" s="4">
        <v>101</v>
      </c>
      <c r="G78" s="16">
        <v>2745011</v>
      </c>
      <c r="H78" s="4" t="str">
        <f>VLOOKUP(I78,工作表3!$A$1:$B$7,2,FALSE)</f>
        <v>Within 3 million</v>
      </c>
      <c r="I78" s="4" t="str">
        <f>VLOOKUP(G78,{0,"0--1m";1000000,"1m--3m";3000000,"3m--5m";5000000,"5m--7m";7000000,"7m--9m";9000000,"9m--11m";11000000,"11m+"},2)</f>
        <v>1m--3m</v>
      </c>
      <c r="J78" s="4">
        <v>2745.01</v>
      </c>
      <c r="K78" s="3" t="s">
        <v>223</v>
      </c>
      <c r="L78" s="5"/>
      <c r="M78" s="22">
        <v>43322</v>
      </c>
      <c r="N78" s="25" t="str">
        <f t="shared" si="3"/>
        <v>Friday</v>
      </c>
      <c r="O78" t="str">
        <f t="shared" si="4"/>
        <v>08</v>
      </c>
      <c r="P78" s="19">
        <v>43322</v>
      </c>
      <c r="Q78" t="str">
        <f t="shared" si="5"/>
        <v>08-10</v>
      </c>
    </row>
    <row r="79" spans="1:17" ht="17" x14ac:dyDescent="0.25">
      <c r="A79" s="2" t="s">
        <v>224</v>
      </c>
      <c r="B79" s="3" t="s">
        <v>1119</v>
      </c>
      <c r="C79" s="3" t="str">
        <f>IFERROR(VLOOKUP(B79,省份_地区vlookup!$A$1:$C$493,2,FALSE),"国外")</f>
        <v>浙江</v>
      </c>
      <c r="D79" s="3" t="str">
        <f>VLOOKUP(C79,省份_地区vlookup!$B$2:$C$494,2,FALSE)</f>
        <v>华东区</v>
      </c>
      <c r="E79" s="3" t="s">
        <v>2</v>
      </c>
      <c r="F79" s="4">
        <v>46</v>
      </c>
      <c r="G79" s="16">
        <v>690826</v>
      </c>
      <c r="H79" s="4" t="str">
        <f>VLOOKUP(I79,工作表3!$A$1:$B$7,2,FALSE)</f>
        <v>Within 1 million</v>
      </c>
      <c r="I79" s="4" t="str">
        <f>VLOOKUP(G79,{0,"0--1m";1000000,"1m--3m";3000000,"3m--5m";5000000,"5m--7m";7000000,"7m--9m";9000000,"9m--11m";11000000,"11m+"},2)</f>
        <v>0--1m</v>
      </c>
      <c r="J79" s="4">
        <v>6908.26</v>
      </c>
      <c r="K79" s="3" t="s">
        <v>225</v>
      </c>
      <c r="L79" s="5"/>
      <c r="M79" s="22">
        <v>43322</v>
      </c>
      <c r="N79" s="25" t="str">
        <f t="shared" si="3"/>
        <v>Friday</v>
      </c>
      <c r="O79" t="str">
        <f t="shared" si="4"/>
        <v>08</v>
      </c>
      <c r="P79" s="19">
        <v>43322</v>
      </c>
      <c r="Q79" t="str">
        <f t="shared" si="5"/>
        <v>08-10</v>
      </c>
    </row>
    <row r="80" spans="1:17" ht="17" x14ac:dyDescent="0.25">
      <c r="A80" s="2" t="s">
        <v>226</v>
      </c>
      <c r="B80" s="3" t="s">
        <v>1119</v>
      </c>
      <c r="C80" s="3" t="str">
        <f>IFERROR(VLOOKUP(B80,省份_地区vlookup!$A$1:$C$493,2,FALSE),"国外")</f>
        <v>浙江</v>
      </c>
      <c r="D80" s="3" t="str">
        <f>VLOOKUP(C80,省份_地区vlookup!$B$2:$C$494,2,FALSE)</f>
        <v>华东区</v>
      </c>
      <c r="E80" s="3" t="s">
        <v>2</v>
      </c>
      <c r="F80" s="4">
        <v>751</v>
      </c>
      <c r="G80" s="16">
        <v>44426</v>
      </c>
      <c r="H80" s="4" t="str">
        <f>VLOOKUP(I80,工作表3!$A$1:$B$7,2,FALSE)</f>
        <v>Within 1 million</v>
      </c>
      <c r="I80" s="4" t="str">
        <f>VLOOKUP(G80,{0,"0--1m";1000000,"1m--3m";3000000,"3m--5m";5000000,"5m--7m";7000000,"7m--9m";9000000,"9m--11m";11000000,"11m+"},2)</f>
        <v>0--1m</v>
      </c>
      <c r="J80" s="4">
        <v>14808.67</v>
      </c>
      <c r="K80" s="3" t="s">
        <v>227</v>
      </c>
      <c r="L80" s="5"/>
      <c r="M80" s="22">
        <v>43322</v>
      </c>
      <c r="N80" s="25" t="str">
        <f t="shared" si="3"/>
        <v>Friday</v>
      </c>
      <c r="O80" t="str">
        <f t="shared" si="4"/>
        <v>08</v>
      </c>
      <c r="P80" s="19">
        <v>43322</v>
      </c>
      <c r="Q80" t="str">
        <f t="shared" si="5"/>
        <v>08-10</v>
      </c>
    </row>
    <row r="81" spans="1:17" ht="17" x14ac:dyDescent="0.25">
      <c r="A81" s="2" t="s">
        <v>228</v>
      </c>
      <c r="B81" s="3" t="s">
        <v>1153</v>
      </c>
      <c r="C81" s="3" t="str">
        <f>IFERROR(VLOOKUP(B81,省份_地区vlookup!$A$1:$C$493,2,FALSE),"国外")</f>
        <v>西藏</v>
      </c>
      <c r="D81" s="3" t="str">
        <f>VLOOKUP(C81,省份_地区vlookup!$B$2:$C$494,2,FALSE)</f>
        <v>西南区</v>
      </c>
      <c r="E81" s="3" t="s">
        <v>38</v>
      </c>
      <c r="F81" s="4">
        <v>42</v>
      </c>
      <c r="G81" s="16">
        <v>2541001</v>
      </c>
      <c r="H81" s="4" t="str">
        <f>VLOOKUP(I81,工作表3!$A$1:$B$7,2,FALSE)</f>
        <v>Within 3 million</v>
      </c>
      <c r="I81" s="4" t="str">
        <f>VLOOKUP(G81,{0,"0--1m";1000000,"1m--3m";3000000,"3m--5m";5000000,"5m--7m";7000000,"7m--9m";9000000,"9m--11m";11000000,"11m+"},2)</f>
        <v>1m--3m</v>
      </c>
      <c r="J81" s="4">
        <v>2541</v>
      </c>
      <c r="K81" s="3" t="s">
        <v>229</v>
      </c>
      <c r="L81" s="5"/>
      <c r="M81" s="22">
        <v>43321</v>
      </c>
      <c r="N81" s="25" t="str">
        <f t="shared" si="3"/>
        <v>Thursday</v>
      </c>
      <c r="O81" t="str">
        <f t="shared" si="4"/>
        <v>08</v>
      </c>
      <c r="P81" s="19">
        <v>43321</v>
      </c>
      <c r="Q81" t="str">
        <f t="shared" si="5"/>
        <v>08-09</v>
      </c>
    </row>
    <row r="82" spans="1:17" ht="17" x14ac:dyDescent="0.25">
      <c r="A82" s="1" t="s">
        <v>230</v>
      </c>
      <c r="B82" s="3" t="s">
        <v>23</v>
      </c>
      <c r="C82" s="3" t="str">
        <f>IFERROR(VLOOKUP(B82,省份_地区vlookup!$A$1:$C$493,2,FALSE),"国外")</f>
        <v>上海</v>
      </c>
      <c r="D82" s="3" t="str">
        <f>VLOOKUP(C82,省份_地区vlookup!$B$2:$C$494,2,FALSE)</f>
        <v>华东区</v>
      </c>
      <c r="E82" s="3" t="s">
        <v>6</v>
      </c>
      <c r="F82" s="4">
        <v>58</v>
      </c>
      <c r="G82" s="16">
        <v>3360002</v>
      </c>
      <c r="H82" s="4" t="str">
        <f>VLOOKUP(I82,工作表3!$A$1:$B$7,2,FALSE)</f>
        <v>Within 5 million</v>
      </c>
      <c r="I82" s="4" t="str">
        <f>VLOOKUP(G82,{0,"0--1m";1000000,"1m--3m";3000000,"3m--5m";5000000,"5m--7m";7000000,"7m--9m";9000000,"9m--11m";11000000,"11m+"},2)</f>
        <v>3m--5m</v>
      </c>
      <c r="J82" s="4">
        <v>6720</v>
      </c>
      <c r="K82" s="3" t="s">
        <v>231</v>
      </c>
      <c r="L82" s="5"/>
      <c r="M82" s="22">
        <v>43321</v>
      </c>
      <c r="N82" s="25" t="str">
        <f t="shared" si="3"/>
        <v>Thursday</v>
      </c>
      <c r="O82" t="str">
        <f t="shared" si="4"/>
        <v>08</v>
      </c>
      <c r="P82" s="19">
        <v>43321</v>
      </c>
      <c r="Q82" t="str">
        <f t="shared" si="5"/>
        <v>08-09</v>
      </c>
    </row>
    <row r="83" spans="1:17" ht="17" x14ac:dyDescent="0.25">
      <c r="A83" s="2" t="s">
        <v>232</v>
      </c>
      <c r="B83" s="3" t="s">
        <v>1128</v>
      </c>
      <c r="C83" s="3" t="str">
        <f>IFERROR(VLOOKUP(B83,省份_地区vlookup!$A$1:$C$493,2,FALSE),"国外")</f>
        <v>四川</v>
      </c>
      <c r="D83" s="3" t="str">
        <f>VLOOKUP(C83,省份_地区vlookup!$B$2:$C$494,2,FALSE)</f>
        <v>西南区</v>
      </c>
      <c r="E83" s="3" t="s">
        <v>6</v>
      </c>
      <c r="F83" s="4">
        <v>121</v>
      </c>
      <c r="G83" s="16">
        <v>3150001</v>
      </c>
      <c r="H83" s="4" t="str">
        <f>VLOOKUP(I83,工作表3!$A$1:$B$7,2,FALSE)</f>
        <v>Within 5 million</v>
      </c>
      <c r="I83" s="4" t="str">
        <f>VLOOKUP(G83,{0,"0--1m";1000000,"1m--3m";3000000,"3m--5m";5000000,"5m--7m";7000000,"7m--9m";9000000,"9m--11m";11000000,"11m+"},2)</f>
        <v>3m--5m</v>
      </c>
      <c r="J83" s="4">
        <v>3150</v>
      </c>
      <c r="K83" s="3" t="s">
        <v>233</v>
      </c>
      <c r="L83" s="5"/>
      <c r="M83" s="22">
        <v>43320</v>
      </c>
      <c r="N83" s="25" t="str">
        <f t="shared" si="3"/>
        <v>Wednesday</v>
      </c>
      <c r="O83" t="str">
        <f t="shared" si="4"/>
        <v>08</v>
      </c>
      <c r="P83" s="19">
        <v>43320</v>
      </c>
      <c r="Q83" t="str">
        <f t="shared" si="5"/>
        <v>08-08</v>
      </c>
    </row>
    <row r="84" spans="1:17" ht="17" x14ac:dyDescent="0.25">
      <c r="A84" s="1" t="s">
        <v>234</v>
      </c>
      <c r="B84" s="3" t="s">
        <v>235</v>
      </c>
      <c r="C84" s="3" t="str">
        <f>IFERROR(VLOOKUP(B84,省份_地区vlookup!$A$1:$C$493,2,FALSE),"国外")</f>
        <v>云南</v>
      </c>
      <c r="D84" s="3" t="str">
        <f>VLOOKUP(C84,省份_地区vlookup!$B$2:$C$494,2,FALSE)</f>
        <v>西南区</v>
      </c>
      <c r="E84" s="3" t="s">
        <v>13</v>
      </c>
      <c r="F84" s="4">
        <v>97</v>
      </c>
      <c r="G84" s="16">
        <v>4740018</v>
      </c>
      <c r="H84" s="4" t="str">
        <f>VLOOKUP(I84,工作表3!$A$1:$B$7,2,FALSE)</f>
        <v>Within 5 million</v>
      </c>
      <c r="I84" s="4" t="str">
        <f>VLOOKUP(G84,{0,"0--1m";1000000,"1m--3m";3000000,"3m--5m";5000000,"5m--7m";7000000,"7m--9m";9000000,"9m--11m";11000000,"11m+"},2)</f>
        <v>3m--5m</v>
      </c>
      <c r="J84" s="4">
        <v>4740.0200000000004</v>
      </c>
      <c r="K84" s="3" t="s">
        <v>236</v>
      </c>
      <c r="L84" s="5"/>
      <c r="M84" s="22">
        <v>43320</v>
      </c>
      <c r="N84" s="25" t="str">
        <f t="shared" si="3"/>
        <v>Wednesday</v>
      </c>
      <c r="O84" t="str">
        <f t="shared" si="4"/>
        <v>08</v>
      </c>
      <c r="P84" s="19">
        <v>43320</v>
      </c>
      <c r="Q84" t="str">
        <f t="shared" si="5"/>
        <v>08-08</v>
      </c>
    </row>
    <row r="85" spans="1:17" ht="17" x14ac:dyDescent="0.25">
      <c r="A85" s="2" t="s">
        <v>237</v>
      </c>
      <c r="B85" s="3" t="s">
        <v>1118</v>
      </c>
      <c r="C85" s="3" t="str">
        <f>IFERROR(VLOOKUP(B85,省份_地区vlookup!$A$1:$C$493,2,FALSE),"国外")</f>
        <v>福建</v>
      </c>
      <c r="D85" s="3" t="str">
        <f>VLOOKUP(C85,省份_地区vlookup!$B$2:$C$494,2,FALSE)</f>
        <v>华东区</v>
      </c>
      <c r="E85" s="3" t="s">
        <v>13</v>
      </c>
      <c r="F85" s="4">
        <v>155</v>
      </c>
      <c r="G85" s="16">
        <v>5850000</v>
      </c>
      <c r="H85" s="4" t="str">
        <f>VLOOKUP(I85,工作表3!$A$1:$B$7,2,FALSE)</f>
        <v>Within 7 million</v>
      </c>
      <c r="I85" s="4" t="str">
        <f>VLOOKUP(G85,{0,"0--1m";1000000,"1m--3m";3000000,"3m--5m";5000000,"5m--7m";7000000,"7m--9m";9000000,"9m--11m";11000000,"11m+"},2)</f>
        <v>5m--7m</v>
      </c>
      <c r="J85" s="4">
        <v>5850</v>
      </c>
      <c r="K85" s="3" t="s">
        <v>238</v>
      </c>
      <c r="L85" s="5"/>
      <c r="M85" s="22">
        <v>43320</v>
      </c>
      <c r="N85" s="25" t="str">
        <f t="shared" si="3"/>
        <v>Wednesday</v>
      </c>
      <c r="O85" t="str">
        <f t="shared" si="4"/>
        <v>08</v>
      </c>
      <c r="P85" s="19">
        <v>43320</v>
      </c>
      <c r="Q85" t="str">
        <f t="shared" si="5"/>
        <v>08-08</v>
      </c>
    </row>
    <row r="86" spans="1:17" ht="17" x14ac:dyDescent="0.25">
      <c r="A86" s="2" t="s">
        <v>239</v>
      </c>
      <c r="B86" s="3" t="s">
        <v>1129</v>
      </c>
      <c r="C86" s="3" t="str">
        <f>IFERROR(VLOOKUP(B86,省份_地区vlookup!$A$1:$C$493,2,FALSE),"国外")</f>
        <v>江苏</v>
      </c>
      <c r="D86" s="3" t="str">
        <f>VLOOKUP(C86,省份_地区vlookup!$B$2:$C$494,2,FALSE)</f>
        <v>华东区</v>
      </c>
      <c r="E86" s="3" t="s">
        <v>2</v>
      </c>
      <c r="F86" s="4">
        <v>14</v>
      </c>
      <c r="G86" s="16">
        <v>324000</v>
      </c>
      <c r="H86" s="4" t="str">
        <f>VLOOKUP(I86,工作表3!$A$1:$B$7,2,FALSE)</f>
        <v>Within 1 million</v>
      </c>
      <c r="I86" s="4" t="str">
        <f>VLOOKUP(G86,{0,"0--1m";1000000,"1m--3m";3000000,"3m--5m";5000000,"5m--7m";7000000,"7m--9m";9000000,"9m--11m";11000000,"11m+"},2)</f>
        <v>0--1m</v>
      </c>
      <c r="J86" s="4">
        <v>648</v>
      </c>
      <c r="K86" s="3" t="s">
        <v>240</v>
      </c>
      <c r="L86" s="5"/>
      <c r="M86" s="22">
        <v>43319</v>
      </c>
      <c r="N86" s="25" t="str">
        <f t="shared" si="3"/>
        <v>Tuesday</v>
      </c>
      <c r="O86" t="str">
        <f t="shared" si="4"/>
        <v>08</v>
      </c>
      <c r="P86" s="19">
        <v>43319</v>
      </c>
      <c r="Q86" t="str">
        <f t="shared" si="5"/>
        <v>08-07</v>
      </c>
    </row>
    <row r="87" spans="1:17" ht="17" x14ac:dyDescent="0.25">
      <c r="A87" s="1" t="s">
        <v>241</v>
      </c>
      <c r="B87" s="3" t="s">
        <v>1128</v>
      </c>
      <c r="C87" s="3" t="str">
        <f>IFERROR(VLOOKUP(B87,省份_地区vlookup!$A$1:$C$493,2,FALSE),"国外")</f>
        <v>四川</v>
      </c>
      <c r="D87" s="3" t="str">
        <f>VLOOKUP(C87,省份_地区vlookup!$B$2:$C$494,2,FALSE)</f>
        <v>西南区</v>
      </c>
      <c r="E87" s="3" t="s">
        <v>13</v>
      </c>
      <c r="F87" s="4">
        <v>94</v>
      </c>
      <c r="G87" s="16">
        <v>4083040</v>
      </c>
      <c r="H87" s="4" t="str">
        <f>VLOOKUP(I87,工作表3!$A$1:$B$7,2,FALSE)</f>
        <v>Within 5 million</v>
      </c>
      <c r="I87" s="4" t="str">
        <f>VLOOKUP(G87,{0,"0--1m";1000000,"1m--3m";3000000,"3m--5m";5000000,"5m--7m";7000000,"7m--9m";9000000,"9m--11m";11000000,"11m+"},2)</f>
        <v>3m--5m</v>
      </c>
      <c r="J87" s="4">
        <v>4083.04</v>
      </c>
      <c r="K87" s="3" t="s">
        <v>242</v>
      </c>
      <c r="L87" s="5"/>
      <c r="M87" s="22">
        <v>43319</v>
      </c>
      <c r="N87" s="25" t="str">
        <f t="shared" si="3"/>
        <v>Tuesday</v>
      </c>
      <c r="O87" t="str">
        <f t="shared" si="4"/>
        <v>08</v>
      </c>
      <c r="P87" s="19">
        <v>43319</v>
      </c>
      <c r="Q87" t="str">
        <f t="shared" si="5"/>
        <v>08-07</v>
      </c>
    </row>
    <row r="88" spans="1:17" ht="17" x14ac:dyDescent="0.25">
      <c r="A88" s="2" t="s">
        <v>243</v>
      </c>
      <c r="B88" s="3" t="s">
        <v>1154</v>
      </c>
      <c r="C88" s="3" t="str">
        <f>IFERROR(VLOOKUP(B88,省份_地区vlookup!$A$1:$C$493,2,FALSE),"国外")</f>
        <v>广西</v>
      </c>
      <c r="D88" s="3" t="str">
        <f>VLOOKUP(C88,省份_地区vlookup!$B$2:$C$494,2,FALSE)</f>
        <v>华南区</v>
      </c>
      <c r="E88" s="3" t="s">
        <v>13</v>
      </c>
      <c r="F88" s="4">
        <v>152</v>
      </c>
      <c r="G88" s="16">
        <v>4090003</v>
      </c>
      <c r="H88" s="4" t="str">
        <f>VLOOKUP(I88,工作表3!$A$1:$B$7,2,FALSE)</f>
        <v>Within 5 million</v>
      </c>
      <c r="I88" s="4" t="str">
        <f>VLOOKUP(G88,{0,"0--1m";1000000,"1m--3m";3000000,"3m--5m";5000000,"5m--7m";7000000,"7m--9m";9000000,"9m--11m";11000000,"11m+"},2)</f>
        <v>3m--5m</v>
      </c>
      <c r="J88" s="4">
        <v>4090</v>
      </c>
      <c r="K88" s="3" t="s">
        <v>244</v>
      </c>
      <c r="L88" s="5"/>
      <c r="M88" s="22">
        <v>43319</v>
      </c>
      <c r="N88" s="25" t="str">
        <f t="shared" si="3"/>
        <v>Tuesday</v>
      </c>
      <c r="O88" t="str">
        <f t="shared" si="4"/>
        <v>08</v>
      </c>
      <c r="P88" s="19">
        <v>43319</v>
      </c>
      <c r="Q88" t="str">
        <f t="shared" si="5"/>
        <v>08-07</v>
      </c>
    </row>
    <row r="89" spans="1:17" ht="17" x14ac:dyDescent="0.25">
      <c r="A89" s="2" t="s">
        <v>245</v>
      </c>
      <c r="B89" s="3" t="s">
        <v>1115</v>
      </c>
      <c r="C89" s="3" t="str">
        <f>IFERROR(VLOOKUP(B89,省份_地区vlookup!$A$1:$C$493,2,FALSE),"国外")</f>
        <v>江苏</v>
      </c>
      <c r="D89" s="3" t="str">
        <f>VLOOKUP(C89,省份_地区vlookup!$B$2:$C$494,2,FALSE)</f>
        <v>华东区</v>
      </c>
      <c r="E89" s="3" t="s">
        <v>8</v>
      </c>
      <c r="F89" s="4">
        <v>33</v>
      </c>
      <c r="G89" s="16">
        <v>229462</v>
      </c>
      <c r="H89" s="4" t="str">
        <f>VLOOKUP(I89,工作表3!$A$1:$B$7,2,FALSE)</f>
        <v>Within 1 million</v>
      </c>
      <c r="I89" s="4" t="str">
        <f>VLOOKUP(G89,{0,"0--1m";1000000,"1m--3m";3000000,"3m--5m";5000000,"5m--7m";7000000,"7m--9m";9000000,"9m--11m";11000000,"11m+"},2)</f>
        <v>0--1m</v>
      </c>
      <c r="J89" s="4">
        <v>22946.2</v>
      </c>
      <c r="K89" s="3" t="s">
        <v>246</v>
      </c>
      <c r="L89" s="5"/>
      <c r="M89" s="22">
        <v>43317</v>
      </c>
      <c r="N89" s="25" t="str">
        <f t="shared" si="3"/>
        <v>Sunday</v>
      </c>
      <c r="O89" t="str">
        <f t="shared" si="4"/>
        <v>08</v>
      </c>
      <c r="P89" s="19">
        <v>43317</v>
      </c>
      <c r="Q89" t="str">
        <f t="shared" si="5"/>
        <v>08-05</v>
      </c>
    </row>
    <row r="90" spans="1:17" ht="17" x14ac:dyDescent="0.25">
      <c r="A90" s="2" t="s">
        <v>247</v>
      </c>
      <c r="B90" s="3" t="s">
        <v>1128</v>
      </c>
      <c r="C90" s="3" t="str">
        <f>IFERROR(VLOOKUP(B90,省份_地区vlookup!$A$1:$C$493,2,FALSE),"国外")</f>
        <v>四川</v>
      </c>
      <c r="D90" s="3" t="str">
        <f>VLOOKUP(C90,省份_地区vlookup!$B$2:$C$494,2,FALSE)</f>
        <v>西南区</v>
      </c>
      <c r="E90" s="3" t="s">
        <v>38</v>
      </c>
      <c r="F90" s="4">
        <v>47</v>
      </c>
      <c r="G90" s="16">
        <v>2230801</v>
      </c>
      <c r="H90" s="4" t="str">
        <f>VLOOKUP(I90,工作表3!$A$1:$B$7,2,FALSE)</f>
        <v>Within 3 million</v>
      </c>
      <c r="I90" s="4" t="str">
        <f>VLOOKUP(G90,{0,"0--1m";1000000,"1m--3m";3000000,"3m--5m";5000000,"5m--7m";7000000,"7m--9m";9000000,"9m--11m";11000000,"11m+"},2)</f>
        <v>1m--3m</v>
      </c>
      <c r="J90" s="4">
        <v>2230.8000000000002</v>
      </c>
      <c r="K90" s="3" t="s">
        <v>248</v>
      </c>
      <c r="L90" s="5"/>
      <c r="M90" s="22">
        <v>43315</v>
      </c>
      <c r="N90" s="25" t="str">
        <f t="shared" si="3"/>
        <v>Friday</v>
      </c>
      <c r="O90" t="str">
        <f t="shared" si="4"/>
        <v>08</v>
      </c>
      <c r="P90" s="19">
        <v>43315</v>
      </c>
      <c r="Q90" t="str">
        <f t="shared" si="5"/>
        <v>08-03</v>
      </c>
    </row>
    <row r="91" spans="1:17" ht="17" x14ac:dyDescent="0.25">
      <c r="A91" s="2" t="s">
        <v>249</v>
      </c>
      <c r="B91" s="3" t="s">
        <v>1138</v>
      </c>
      <c r="C91" s="3" t="str">
        <f>IFERROR(VLOOKUP(B91,省份_地区vlookup!$A$1:$C$493,2,FALSE),"国外")</f>
        <v>浙江</v>
      </c>
      <c r="D91" s="3" t="str">
        <f>VLOOKUP(C91,省份_地区vlookup!$B$2:$C$494,2,FALSE)</f>
        <v>华东区</v>
      </c>
      <c r="E91" s="3" t="s">
        <v>6</v>
      </c>
      <c r="F91" s="4">
        <v>151</v>
      </c>
      <c r="G91" s="16">
        <v>7550000</v>
      </c>
      <c r="H91" s="4" t="str">
        <f>VLOOKUP(I91,工作表3!$A$1:$B$7,2,FALSE)</f>
        <v>Within 9 million</v>
      </c>
      <c r="I91" s="4" t="str">
        <f>VLOOKUP(G91,{0,"0--1m";1000000,"1m--3m";3000000,"3m--5m";5000000,"5m--7m";7000000,"7m--9m";9000000,"9m--11m";11000000,"11m+"},2)</f>
        <v>7m--9m</v>
      </c>
      <c r="J91" s="4">
        <v>755000</v>
      </c>
      <c r="K91" s="3" t="s">
        <v>250</v>
      </c>
      <c r="L91" s="5"/>
      <c r="M91" s="22">
        <v>43315</v>
      </c>
      <c r="N91" s="25" t="str">
        <f t="shared" si="3"/>
        <v>Friday</v>
      </c>
      <c r="O91" t="str">
        <f t="shared" si="4"/>
        <v>08</v>
      </c>
      <c r="P91" s="19">
        <v>43315</v>
      </c>
      <c r="Q91" t="str">
        <f t="shared" si="5"/>
        <v>08-03</v>
      </c>
    </row>
    <row r="92" spans="1:17" ht="17" x14ac:dyDescent="0.25">
      <c r="A92" s="2" t="s">
        <v>251</v>
      </c>
      <c r="B92" s="3" t="s">
        <v>1155</v>
      </c>
      <c r="C92" s="3" t="str">
        <f>IFERROR(VLOOKUP(B92,省份_地区vlookup!$A$1:$C$493,2,FALSE),"国外")</f>
        <v>浙江</v>
      </c>
      <c r="D92" s="3" t="str">
        <f>VLOOKUP(C92,省份_地区vlookup!$B$2:$C$494,2,FALSE)</f>
        <v>华东区</v>
      </c>
      <c r="E92" s="3" t="s">
        <v>2</v>
      </c>
      <c r="F92" s="4">
        <v>246</v>
      </c>
      <c r="G92" s="16">
        <v>108887</v>
      </c>
      <c r="H92" s="4" t="str">
        <f>VLOOKUP(I92,工作表3!$A$1:$B$7,2,FALSE)</f>
        <v>Within 1 million</v>
      </c>
      <c r="I92" s="4" t="str">
        <f>VLOOKUP(G92,{0,"0--1m";1000000,"1m--3m";3000000,"3m--5m";5000000,"5m--7m";7000000,"7m--9m";9000000,"9m--11m";11000000,"11m+"},2)</f>
        <v>0--1m</v>
      </c>
      <c r="J92" s="4">
        <v>10888.7</v>
      </c>
      <c r="K92" s="3" t="s">
        <v>252</v>
      </c>
      <c r="L92" s="5"/>
      <c r="M92" s="22">
        <v>43315</v>
      </c>
      <c r="N92" s="25" t="str">
        <f t="shared" si="3"/>
        <v>Friday</v>
      </c>
      <c r="O92" t="str">
        <f t="shared" si="4"/>
        <v>08</v>
      </c>
      <c r="P92" s="19">
        <v>43315</v>
      </c>
      <c r="Q92" t="str">
        <f t="shared" si="5"/>
        <v>08-03</v>
      </c>
    </row>
    <row r="93" spans="1:17" ht="17" x14ac:dyDescent="0.25">
      <c r="A93" s="2" t="s">
        <v>253</v>
      </c>
      <c r="B93" s="3" t="s">
        <v>1120</v>
      </c>
      <c r="C93" s="3" t="str">
        <f>IFERROR(VLOOKUP(B93,省份_地区vlookup!$A$1:$C$493,2,FALSE),"国外")</f>
        <v>北京</v>
      </c>
      <c r="D93" s="3" t="str">
        <f>VLOOKUP(C93,省份_地区vlookup!$B$2:$C$494,2,FALSE)</f>
        <v>华北区</v>
      </c>
      <c r="E93" s="3" t="s">
        <v>38</v>
      </c>
      <c r="F93" s="4">
        <v>131</v>
      </c>
      <c r="G93" s="16">
        <v>8175001</v>
      </c>
      <c r="H93" s="4" t="str">
        <f>VLOOKUP(I93,工作表3!$A$1:$B$7,2,FALSE)</f>
        <v>Within 9 million</v>
      </c>
      <c r="I93" s="4" t="str">
        <f>VLOOKUP(G93,{0,"0--1m";1000000,"1m--3m";3000000,"3m--5m";5000000,"5m--7m";7000000,"7m--9m";9000000,"9m--11m";11000000,"11m+"},2)</f>
        <v>7m--9m</v>
      </c>
      <c r="J93" s="4">
        <v>8175</v>
      </c>
      <c r="K93" s="3" t="s">
        <v>254</v>
      </c>
      <c r="L93" s="5"/>
      <c r="M93" s="22">
        <v>43314</v>
      </c>
      <c r="N93" s="25" t="str">
        <f t="shared" si="3"/>
        <v>Thursday</v>
      </c>
      <c r="O93" t="str">
        <f t="shared" si="4"/>
        <v>08</v>
      </c>
      <c r="P93" s="19">
        <v>43314</v>
      </c>
      <c r="Q93" t="str">
        <f t="shared" si="5"/>
        <v>08-02</v>
      </c>
    </row>
    <row r="94" spans="1:17" ht="17" x14ac:dyDescent="0.25">
      <c r="A94" s="2" t="s">
        <v>255</v>
      </c>
      <c r="B94" s="3" t="s">
        <v>1128</v>
      </c>
      <c r="C94" s="3" t="str">
        <f>IFERROR(VLOOKUP(B94,省份_地区vlookup!$A$1:$C$493,2,FALSE),"国外")</f>
        <v>四川</v>
      </c>
      <c r="D94" s="3" t="str">
        <f>VLOOKUP(C94,省份_地区vlookup!$B$2:$C$494,2,FALSE)</f>
        <v>西南区</v>
      </c>
      <c r="E94" s="3" t="s">
        <v>2</v>
      </c>
      <c r="F94" s="4">
        <v>54</v>
      </c>
      <c r="G94" s="16">
        <v>2050060</v>
      </c>
      <c r="H94" s="4" t="str">
        <f>VLOOKUP(I94,工作表3!$A$1:$B$7,2,FALSE)</f>
        <v>Within 3 million</v>
      </c>
      <c r="I94" s="4" t="str">
        <f>VLOOKUP(G94,{0,"0--1m";1000000,"1m--3m";3000000,"3m--5m";5000000,"5m--7m";7000000,"7m--9m";9000000,"9m--11m";11000000,"11m+"},2)</f>
        <v>1m--3m</v>
      </c>
      <c r="J94" s="4">
        <v>2050.06</v>
      </c>
      <c r="K94" s="3" t="s">
        <v>256</v>
      </c>
      <c r="L94" s="5"/>
      <c r="M94" s="22">
        <v>43314</v>
      </c>
      <c r="N94" s="25" t="str">
        <f t="shared" si="3"/>
        <v>Thursday</v>
      </c>
      <c r="O94" t="str">
        <f t="shared" si="4"/>
        <v>08</v>
      </c>
      <c r="P94" s="19">
        <v>43314</v>
      </c>
      <c r="Q94" t="str">
        <f t="shared" si="5"/>
        <v>08-02</v>
      </c>
    </row>
    <row r="95" spans="1:17" ht="17" x14ac:dyDescent="0.25">
      <c r="A95" s="1" t="s">
        <v>257</v>
      </c>
      <c r="B95" s="3" t="s">
        <v>1119</v>
      </c>
      <c r="C95" s="3" t="str">
        <f>IFERROR(VLOOKUP(B95,省份_地区vlookup!$A$1:$C$493,2,FALSE),"国外")</f>
        <v>浙江</v>
      </c>
      <c r="D95" s="3" t="str">
        <f>VLOOKUP(C95,省份_地区vlookup!$B$2:$C$494,2,FALSE)</f>
        <v>华东区</v>
      </c>
      <c r="E95" s="3" t="s">
        <v>2</v>
      </c>
      <c r="F95" s="4">
        <v>68</v>
      </c>
      <c r="G95" s="16">
        <v>1470794</v>
      </c>
      <c r="H95" s="4" t="str">
        <f>VLOOKUP(I95,工作表3!$A$1:$B$7,2,FALSE)</f>
        <v>Within 3 million</v>
      </c>
      <c r="I95" s="4" t="str">
        <f>VLOOKUP(G95,{0,"0--1m";1000000,"1m--3m";3000000,"3m--5m";5000000,"5m--7m";7000000,"7m--9m";9000000,"9m--11m";11000000,"11m+"},2)</f>
        <v>1m--3m</v>
      </c>
      <c r="J95" s="4">
        <v>735.4</v>
      </c>
      <c r="K95" s="3" t="s">
        <v>258</v>
      </c>
      <c r="L95" s="5"/>
      <c r="M95" s="22">
        <v>43313</v>
      </c>
      <c r="N95" s="25" t="str">
        <f t="shared" si="3"/>
        <v>Wednesday</v>
      </c>
      <c r="O95" t="str">
        <f t="shared" si="4"/>
        <v>08</v>
      </c>
      <c r="P95" s="19">
        <v>43313</v>
      </c>
      <c r="Q95" t="str">
        <f t="shared" si="5"/>
        <v>08-01</v>
      </c>
    </row>
    <row r="96" spans="1:17" ht="17" x14ac:dyDescent="0.25">
      <c r="A96" s="2" t="s">
        <v>259</v>
      </c>
      <c r="B96" s="3" t="s">
        <v>1156</v>
      </c>
      <c r="C96" s="3" t="str">
        <f>IFERROR(VLOOKUP(B96,省份_地区vlookup!$A$1:$C$493,2,FALSE),"国外")</f>
        <v>海南</v>
      </c>
      <c r="D96" s="3" t="str">
        <f>VLOOKUP(C96,省份_地区vlookup!$B$2:$C$494,2,FALSE)</f>
        <v>华南区</v>
      </c>
      <c r="E96" s="3" t="s">
        <v>2</v>
      </c>
      <c r="F96" s="4">
        <v>13</v>
      </c>
      <c r="G96" s="16">
        <v>328001</v>
      </c>
      <c r="H96" s="4" t="str">
        <f>VLOOKUP(I96,工作表3!$A$1:$B$7,2,FALSE)</f>
        <v>Within 1 million</v>
      </c>
      <c r="I96" s="4" t="str">
        <f>VLOOKUP(G96,{0,"0--1m";1000000,"1m--3m";3000000,"3m--5m";5000000,"5m--7m";7000000,"7m--9m";9000000,"9m--11m";11000000,"11m+"},2)</f>
        <v>0--1m</v>
      </c>
      <c r="J96" s="4">
        <v>328</v>
      </c>
      <c r="K96" s="3" t="s">
        <v>260</v>
      </c>
      <c r="L96" s="5"/>
      <c r="M96" s="22">
        <v>43312</v>
      </c>
      <c r="N96" s="25" t="str">
        <f t="shared" si="3"/>
        <v>Tuesday</v>
      </c>
      <c r="O96" t="str">
        <f t="shared" si="4"/>
        <v>07</v>
      </c>
      <c r="P96" s="19">
        <v>43312</v>
      </c>
      <c r="Q96" t="str">
        <f t="shared" si="5"/>
        <v>07-31</v>
      </c>
    </row>
    <row r="97" spans="1:17" ht="17" x14ac:dyDescent="0.25">
      <c r="A97" s="2" t="s">
        <v>261</v>
      </c>
      <c r="B97" s="3" t="s">
        <v>1157</v>
      </c>
      <c r="C97" s="3" t="str">
        <f>IFERROR(VLOOKUP(B97,省份_地区vlookup!$A$1:$C$493,2,FALSE),"国外")</f>
        <v>广东</v>
      </c>
      <c r="D97" s="3" t="str">
        <f>VLOOKUP(C97,省份_地区vlookup!$B$2:$C$494,2,FALSE)</f>
        <v>华南区</v>
      </c>
      <c r="E97" s="3" t="s">
        <v>8</v>
      </c>
      <c r="F97" s="4">
        <v>16</v>
      </c>
      <c r="G97" s="16">
        <v>36888</v>
      </c>
      <c r="H97" s="4" t="str">
        <f>VLOOKUP(I97,工作表3!$A$1:$B$7,2,FALSE)</f>
        <v>Within 1 million</v>
      </c>
      <c r="I97" s="4" t="str">
        <f>VLOOKUP(G97,{0,"0--1m";1000000,"1m--3m";3000000,"3m--5m";5000000,"5m--7m";7000000,"7m--9m";9000000,"9m--11m";11000000,"11m+"},2)</f>
        <v>0--1m</v>
      </c>
      <c r="J97" s="4">
        <v>3688.8</v>
      </c>
      <c r="K97" s="3" t="s">
        <v>262</v>
      </c>
      <c r="L97" s="5"/>
      <c r="M97" s="22">
        <v>43312</v>
      </c>
      <c r="N97" s="25" t="str">
        <f t="shared" si="3"/>
        <v>Tuesday</v>
      </c>
      <c r="O97" t="str">
        <f t="shared" si="4"/>
        <v>07</v>
      </c>
      <c r="P97" s="19">
        <v>43312</v>
      </c>
      <c r="Q97" t="str">
        <f t="shared" si="5"/>
        <v>07-31</v>
      </c>
    </row>
    <row r="98" spans="1:17" ht="17" x14ac:dyDescent="0.25">
      <c r="A98" s="2" t="s">
        <v>263</v>
      </c>
      <c r="B98" s="3" t="s">
        <v>1158</v>
      </c>
      <c r="C98" s="3" t="str">
        <f>IFERROR(VLOOKUP(B98,省份_地区vlookup!$A$1:$C$493,2,FALSE),"国外")</f>
        <v>陕西</v>
      </c>
      <c r="D98" s="3" t="str">
        <f>VLOOKUP(C98,省份_地区vlookup!$B$2:$C$494,2,FALSE)</f>
        <v>西北区</v>
      </c>
      <c r="E98" s="3" t="s">
        <v>8</v>
      </c>
      <c r="F98" s="4">
        <v>221</v>
      </c>
      <c r="G98" s="16">
        <v>97498</v>
      </c>
      <c r="H98" s="4" t="str">
        <f>VLOOKUP(I98,工作表3!$A$1:$B$7,2,FALSE)</f>
        <v>Within 1 million</v>
      </c>
      <c r="I98" s="4" t="str">
        <f>VLOOKUP(G98,{0,"0--1m";1000000,"1m--3m";3000000,"3m--5m";5000000,"5m--7m";7000000,"7m--9m";9000000,"9m--11m";11000000,"11m+"},2)</f>
        <v>0--1m</v>
      </c>
      <c r="J98" s="4">
        <v>9749.7999999999993</v>
      </c>
      <c r="K98" s="3" t="s">
        <v>264</v>
      </c>
      <c r="L98" s="5"/>
      <c r="M98" s="22">
        <v>43312</v>
      </c>
      <c r="N98" s="25" t="str">
        <f t="shared" si="3"/>
        <v>Tuesday</v>
      </c>
      <c r="O98" t="str">
        <f t="shared" si="4"/>
        <v>07</v>
      </c>
      <c r="P98" s="19">
        <v>43312</v>
      </c>
      <c r="Q98" t="str">
        <f t="shared" si="5"/>
        <v>07-31</v>
      </c>
    </row>
    <row r="99" spans="1:17" ht="17" x14ac:dyDescent="0.25">
      <c r="A99" s="2" t="s">
        <v>265</v>
      </c>
      <c r="B99" s="3" t="s">
        <v>1131</v>
      </c>
      <c r="C99" s="3" t="str">
        <f>IFERROR(VLOOKUP(B99,省份_地区vlookup!$A$1:$C$493,2,FALSE),"国外")</f>
        <v>陕西</v>
      </c>
      <c r="D99" s="3" t="str">
        <f>VLOOKUP(C99,省份_地区vlookup!$B$2:$C$494,2,FALSE)</f>
        <v>西北区</v>
      </c>
      <c r="E99" s="3" t="s">
        <v>13</v>
      </c>
      <c r="F99" s="4">
        <v>103</v>
      </c>
      <c r="G99" s="16">
        <v>2162301</v>
      </c>
      <c r="H99" s="4" t="str">
        <f>VLOOKUP(I99,工作表3!$A$1:$B$7,2,FALSE)</f>
        <v>Within 3 million</v>
      </c>
      <c r="I99" s="4" t="str">
        <f>VLOOKUP(G99,{0,"0--1m";1000000,"1m--3m";3000000,"3m--5m";5000000,"5m--7m";7000000,"7m--9m";9000000,"9m--11m";11000000,"11m+"},2)</f>
        <v>1m--3m</v>
      </c>
      <c r="J99" s="4">
        <v>2162.3000000000002</v>
      </c>
      <c r="K99" s="3" t="s">
        <v>266</v>
      </c>
      <c r="L99" s="5"/>
      <c r="M99" s="22">
        <v>43311</v>
      </c>
      <c r="N99" s="25" t="str">
        <f t="shared" si="3"/>
        <v>Monday</v>
      </c>
      <c r="O99" t="str">
        <f t="shared" si="4"/>
        <v>07</v>
      </c>
      <c r="P99" s="19">
        <v>43311</v>
      </c>
      <c r="Q99" t="str">
        <f t="shared" si="5"/>
        <v>07-30</v>
      </c>
    </row>
    <row r="100" spans="1:17" ht="17" x14ac:dyDescent="0.25">
      <c r="A100" s="2" t="s">
        <v>267</v>
      </c>
      <c r="B100" s="3" t="s">
        <v>1121</v>
      </c>
      <c r="C100" s="3" t="str">
        <f>IFERROR(VLOOKUP(B100,省份_地区vlookup!$A$1:$C$493,2,FALSE),"国外")</f>
        <v>湖南</v>
      </c>
      <c r="D100" s="3" t="str">
        <f>VLOOKUP(C100,省份_地区vlookup!$B$2:$C$494,2,FALSE)</f>
        <v>华南区</v>
      </c>
      <c r="E100" s="3" t="s">
        <v>8</v>
      </c>
      <c r="F100" s="4">
        <v>97</v>
      </c>
      <c r="G100" s="16">
        <v>41563</v>
      </c>
      <c r="H100" s="4" t="str">
        <f>VLOOKUP(I100,工作表3!$A$1:$B$7,2,FALSE)</f>
        <v>Within 1 million</v>
      </c>
      <c r="I100" s="4" t="str">
        <f>VLOOKUP(G100,{0,"0--1m";1000000,"1m--3m";3000000,"3m--5m";5000000,"5m--7m";7000000,"7m--9m";9000000,"9m--11m";11000000,"11m+"},2)</f>
        <v>0--1m</v>
      </c>
      <c r="J100" s="4">
        <v>4156.3</v>
      </c>
      <c r="K100" s="3" t="s">
        <v>268</v>
      </c>
      <c r="L100" s="5"/>
      <c r="M100" s="22">
        <v>43311</v>
      </c>
      <c r="N100" s="25" t="str">
        <f t="shared" si="3"/>
        <v>Monday</v>
      </c>
      <c r="O100" t="str">
        <f t="shared" si="4"/>
        <v>07</v>
      </c>
      <c r="P100" s="19">
        <v>43311</v>
      </c>
      <c r="Q100" t="str">
        <f t="shared" si="5"/>
        <v>07-30</v>
      </c>
    </row>
    <row r="101" spans="1:17" ht="17" x14ac:dyDescent="0.25">
      <c r="A101" s="2" t="s">
        <v>269</v>
      </c>
      <c r="B101" s="3" t="s">
        <v>1159</v>
      </c>
      <c r="C101" s="3" t="str">
        <f>IFERROR(VLOOKUP(B101,省份_地区vlookup!$A$1:$C$493,2,FALSE),"国外")</f>
        <v>河南</v>
      </c>
      <c r="D101" s="3" t="str">
        <f>VLOOKUP(C101,省份_地区vlookup!$B$2:$C$494,2,FALSE)</f>
        <v>华南区</v>
      </c>
      <c r="E101" s="3" t="s">
        <v>8</v>
      </c>
      <c r="F101" s="4">
        <v>80</v>
      </c>
      <c r="G101" s="16">
        <v>2650015</v>
      </c>
      <c r="H101" s="4" t="str">
        <f>VLOOKUP(I101,工作表3!$A$1:$B$7,2,FALSE)</f>
        <v>Within 3 million</v>
      </c>
      <c r="I101" s="4" t="str">
        <f>VLOOKUP(G101,{0,"0--1m";1000000,"1m--3m";3000000,"3m--5m";5000000,"5m--7m";7000000,"7m--9m";9000000,"9m--11m";11000000,"11m+"},2)</f>
        <v>1m--3m</v>
      </c>
      <c r="J101" s="4">
        <v>2650.02</v>
      </c>
      <c r="K101" s="3" t="s">
        <v>270</v>
      </c>
      <c r="L101" s="5"/>
      <c r="M101" s="22">
        <v>43310</v>
      </c>
      <c r="N101" s="25" t="str">
        <f t="shared" si="3"/>
        <v>Sunday</v>
      </c>
      <c r="O101" t="str">
        <f t="shared" si="4"/>
        <v>07</v>
      </c>
      <c r="P101" s="19">
        <v>43310</v>
      </c>
      <c r="Q101" t="str">
        <f t="shared" si="5"/>
        <v>07-29</v>
      </c>
    </row>
    <row r="102" spans="1:17" ht="17" x14ac:dyDescent="0.25">
      <c r="A102" s="2" t="s">
        <v>271</v>
      </c>
      <c r="B102" s="3" t="s">
        <v>1119</v>
      </c>
      <c r="C102" s="3" t="str">
        <f>IFERROR(VLOOKUP(B102,省份_地区vlookup!$A$1:$C$493,2,FALSE),"国外")</f>
        <v>浙江</v>
      </c>
      <c r="D102" s="3" t="str">
        <f>VLOOKUP(C102,省份_地区vlookup!$B$2:$C$494,2,FALSE)</f>
        <v>华东区</v>
      </c>
      <c r="E102" s="3" t="s">
        <v>2</v>
      </c>
      <c r="F102" s="4">
        <v>20</v>
      </c>
      <c r="G102" s="16">
        <v>263194</v>
      </c>
      <c r="H102" s="4" t="str">
        <f>VLOOKUP(I102,工作表3!$A$1:$B$7,2,FALSE)</f>
        <v>Within 1 million</v>
      </c>
      <c r="I102" s="4" t="str">
        <f>VLOOKUP(G102,{0,"0--1m";1000000,"1m--3m";3000000,"3m--5m";5000000,"5m--7m";7000000,"7m--9m";9000000,"9m--11m";11000000,"11m+"},2)</f>
        <v>0--1m</v>
      </c>
      <c r="J102" s="4">
        <v>2631.94</v>
      </c>
      <c r="K102" s="3" t="s">
        <v>272</v>
      </c>
      <c r="L102" s="5"/>
      <c r="M102" s="22">
        <v>43310</v>
      </c>
      <c r="N102" s="25" t="str">
        <f t="shared" si="3"/>
        <v>Sunday</v>
      </c>
      <c r="O102" t="str">
        <f t="shared" si="4"/>
        <v>07</v>
      </c>
      <c r="P102" s="19">
        <v>43310</v>
      </c>
      <c r="Q102" t="str">
        <f t="shared" si="5"/>
        <v>07-29</v>
      </c>
    </row>
    <row r="103" spans="1:17" ht="17" x14ac:dyDescent="0.25">
      <c r="A103" s="2" t="s">
        <v>273</v>
      </c>
      <c r="B103" s="3" t="s">
        <v>1119</v>
      </c>
      <c r="C103" s="3" t="str">
        <f>IFERROR(VLOOKUP(B103,省份_地区vlookup!$A$1:$C$493,2,FALSE),"国外")</f>
        <v>浙江</v>
      </c>
      <c r="D103" s="3" t="str">
        <f>VLOOKUP(C103,省份_地区vlookup!$B$2:$C$494,2,FALSE)</f>
        <v>华东区</v>
      </c>
      <c r="E103" s="3" t="s">
        <v>2</v>
      </c>
      <c r="F103" s="4">
        <v>23</v>
      </c>
      <c r="G103" s="16">
        <v>710208</v>
      </c>
      <c r="H103" s="4" t="str">
        <f>VLOOKUP(I103,工作表3!$A$1:$B$7,2,FALSE)</f>
        <v>Within 1 million</v>
      </c>
      <c r="I103" s="4" t="str">
        <f>VLOOKUP(G103,{0,"0--1m";1000000,"1m--3m";3000000,"3m--5m";5000000,"5m--7m";7000000,"7m--9m";9000000,"9m--11m";11000000,"11m+"},2)</f>
        <v>0--1m</v>
      </c>
      <c r="J103" s="4">
        <v>355.1</v>
      </c>
      <c r="K103" s="3" t="s">
        <v>274</v>
      </c>
      <c r="L103" s="5"/>
      <c r="M103" s="22">
        <v>43309</v>
      </c>
      <c r="N103" s="25" t="str">
        <f t="shared" si="3"/>
        <v>Saturday</v>
      </c>
      <c r="O103" t="str">
        <f t="shared" si="4"/>
        <v>07</v>
      </c>
      <c r="P103" s="19">
        <v>43309</v>
      </c>
      <c r="Q103" t="str">
        <f t="shared" si="5"/>
        <v>07-28</v>
      </c>
    </row>
    <row r="104" spans="1:17" ht="17" x14ac:dyDescent="0.25">
      <c r="A104" s="1" t="s">
        <v>275</v>
      </c>
      <c r="B104" s="3" t="s">
        <v>1119</v>
      </c>
      <c r="C104" s="3" t="str">
        <f>IFERROR(VLOOKUP(B104,省份_地区vlookup!$A$1:$C$493,2,FALSE),"国外")</f>
        <v>浙江</v>
      </c>
      <c r="D104" s="3" t="str">
        <f>VLOOKUP(C104,省份_地区vlookup!$B$2:$C$494,2,FALSE)</f>
        <v>华东区</v>
      </c>
      <c r="E104" s="3" t="s">
        <v>2</v>
      </c>
      <c r="F104" s="4">
        <v>49</v>
      </c>
      <c r="G104" s="16">
        <v>1332001</v>
      </c>
      <c r="H104" s="4" t="str">
        <f>VLOOKUP(I104,工作表3!$A$1:$B$7,2,FALSE)</f>
        <v>Within 3 million</v>
      </c>
      <c r="I104" s="4" t="str">
        <f>VLOOKUP(G104,{0,"0--1m";1000000,"1m--3m";3000000,"3m--5m";5000000,"5m--7m";7000000,"7m--9m";9000000,"9m--11m";11000000,"11m+"},2)</f>
        <v>1m--3m</v>
      </c>
      <c r="J104" s="4">
        <v>1332</v>
      </c>
      <c r="K104" s="3" t="s">
        <v>276</v>
      </c>
      <c r="L104" s="5"/>
      <c r="M104" s="22">
        <v>43308</v>
      </c>
      <c r="N104" s="25" t="str">
        <f t="shared" si="3"/>
        <v>Friday</v>
      </c>
      <c r="O104" t="str">
        <f t="shared" si="4"/>
        <v>07</v>
      </c>
      <c r="P104" s="19">
        <v>43308</v>
      </c>
      <c r="Q104" t="str">
        <f t="shared" si="5"/>
        <v>07-27</v>
      </c>
    </row>
    <row r="105" spans="1:17" ht="17" x14ac:dyDescent="0.25">
      <c r="A105" s="2" t="s">
        <v>277</v>
      </c>
      <c r="B105" s="3" t="s">
        <v>1123</v>
      </c>
      <c r="C105" s="3" t="str">
        <f>IFERROR(VLOOKUP(B105,省份_地区vlookup!$A$1:$C$493,2,FALSE),"国外")</f>
        <v>上海</v>
      </c>
      <c r="D105" s="3" t="str">
        <f>VLOOKUP(C105,省份_地区vlookup!$B$2:$C$494,2,FALSE)</f>
        <v>华东区</v>
      </c>
      <c r="E105" s="3" t="s">
        <v>6</v>
      </c>
      <c r="F105" s="4">
        <v>67</v>
      </c>
      <c r="G105" s="16">
        <v>1625002</v>
      </c>
      <c r="H105" s="4" t="str">
        <f>VLOOKUP(I105,工作表3!$A$1:$B$7,2,FALSE)</f>
        <v>Within 3 million</v>
      </c>
      <c r="I105" s="4" t="str">
        <f>VLOOKUP(G105,{0,"0--1m";1000000,"1m--3m";3000000,"3m--5m";5000000,"5m--7m";7000000,"7m--9m";9000000,"9m--11m";11000000,"11m+"},2)</f>
        <v>1m--3m</v>
      </c>
      <c r="J105" s="4">
        <v>3250</v>
      </c>
      <c r="K105" s="3" t="s">
        <v>278</v>
      </c>
      <c r="L105" s="5"/>
      <c r="M105" s="22">
        <v>43308</v>
      </c>
      <c r="N105" s="25" t="str">
        <f t="shared" si="3"/>
        <v>Friday</v>
      </c>
      <c r="O105" t="str">
        <f t="shared" si="4"/>
        <v>07</v>
      </c>
      <c r="P105" s="19">
        <v>43308</v>
      </c>
      <c r="Q105" t="str">
        <f t="shared" si="5"/>
        <v>07-27</v>
      </c>
    </row>
    <row r="106" spans="1:17" ht="17" x14ac:dyDescent="0.25">
      <c r="A106" s="2" t="s">
        <v>279</v>
      </c>
      <c r="B106" s="3" t="s">
        <v>280</v>
      </c>
      <c r="C106" s="3" t="str">
        <f>IFERROR(VLOOKUP(B106,省份_地区vlookup!$A$1:$C$493,2,FALSE),"国外")</f>
        <v>重庆</v>
      </c>
      <c r="D106" s="3" t="str">
        <f>VLOOKUP(C106,省份_地区vlookup!$B$2:$C$494,2,FALSE)</f>
        <v>西南区</v>
      </c>
      <c r="E106" s="3" t="s">
        <v>13</v>
      </c>
      <c r="F106" s="4">
        <v>28</v>
      </c>
      <c r="G106" s="16">
        <v>577560</v>
      </c>
      <c r="H106" s="4" t="str">
        <f>VLOOKUP(I106,工作表3!$A$1:$B$7,2,FALSE)</f>
        <v>Within 1 million</v>
      </c>
      <c r="I106" s="4" t="str">
        <f>VLOOKUP(G106,{0,"0--1m";1000000,"1m--3m";3000000,"3m--5m";5000000,"5m--7m";7000000,"7m--9m";9000000,"9m--11m";11000000,"11m+"},2)</f>
        <v>0--1m</v>
      </c>
      <c r="J106" s="4">
        <v>577.55999999999995</v>
      </c>
      <c r="K106" s="3" t="s">
        <v>281</v>
      </c>
      <c r="L106" s="5"/>
      <c r="M106" s="22">
        <v>43308</v>
      </c>
      <c r="N106" s="25" t="str">
        <f t="shared" si="3"/>
        <v>Friday</v>
      </c>
      <c r="O106" t="str">
        <f t="shared" si="4"/>
        <v>07</v>
      </c>
      <c r="P106" s="19">
        <v>43308</v>
      </c>
      <c r="Q106" t="str">
        <f t="shared" si="5"/>
        <v>07-27</v>
      </c>
    </row>
    <row r="107" spans="1:17" ht="17" x14ac:dyDescent="0.25">
      <c r="A107" s="2" t="s">
        <v>282</v>
      </c>
      <c r="B107" s="3" t="s">
        <v>1132</v>
      </c>
      <c r="C107" s="3" t="str">
        <f>IFERROR(VLOOKUP(B107,省份_地区vlookup!$A$1:$C$493,2,FALSE),"国外")</f>
        <v>云南</v>
      </c>
      <c r="D107" s="3" t="str">
        <f>VLOOKUP(C107,省份_地区vlookup!$B$2:$C$494,2,FALSE)</f>
        <v>西南区</v>
      </c>
      <c r="E107" s="3" t="s">
        <v>8</v>
      </c>
      <c r="F107" s="4">
        <v>37</v>
      </c>
      <c r="G107" s="16">
        <v>2202661</v>
      </c>
      <c r="H107" s="4" t="str">
        <f>VLOOKUP(I107,工作表3!$A$1:$B$7,2,FALSE)</f>
        <v>Within 3 million</v>
      </c>
      <c r="I107" s="4" t="str">
        <f>VLOOKUP(G107,{0,"0--1m";1000000,"1m--3m";3000000,"3m--5m";5000000,"5m--7m";7000000,"7m--9m";9000000,"9m--11m";11000000,"11m+"},2)</f>
        <v>1m--3m</v>
      </c>
      <c r="J107" s="4">
        <v>73422.03</v>
      </c>
      <c r="K107" s="3" t="s">
        <v>67</v>
      </c>
      <c r="L107" s="5"/>
      <c r="M107" s="22">
        <v>43308</v>
      </c>
      <c r="N107" s="25" t="str">
        <f t="shared" si="3"/>
        <v>Friday</v>
      </c>
      <c r="O107" t="str">
        <f t="shared" si="4"/>
        <v>07</v>
      </c>
      <c r="P107" s="19">
        <v>43308</v>
      </c>
      <c r="Q107" t="str">
        <f t="shared" si="5"/>
        <v>07-27</v>
      </c>
    </row>
    <row r="108" spans="1:17" ht="17" x14ac:dyDescent="0.25">
      <c r="A108" s="2" t="s">
        <v>283</v>
      </c>
      <c r="B108" s="3" t="s">
        <v>1115</v>
      </c>
      <c r="C108" s="3" t="str">
        <f>IFERROR(VLOOKUP(B108,省份_地区vlookup!$A$1:$C$493,2,FALSE),"国外")</f>
        <v>江苏</v>
      </c>
      <c r="D108" s="3" t="str">
        <f>VLOOKUP(C108,省份_地区vlookup!$B$2:$C$494,2,FALSE)</f>
        <v>华东区</v>
      </c>
      <c r="E108" s="3" t="s">
        <v>8</v>
      </c>
      <c r="F108" s="4">
        <v>33</v>
      </c>
      <c r="G108" s="16">
        <v>54858</v>
      </c>
      <c r="H108" s="4" t="str">
        <f>VLOOKUP(I108,工作表3!$A$1:$B$7,2,FALSE)</f>
        <v>Within 1 million</v>
      </c>
      <c r="I108" s="4" t="str">
        <f>VLOOKUP(G108,{0,"0--1m";1000000,"1m--3m";3000000,"3m--5m";5000000,"5m--7m";7000000,"7m--9m";9000000,"9m--11m";11000000,"11m+"},2)</f>
        <v>0--1m</v>
      </c>
      <c r="J108" s="4">
        <v>548.58000000000004</v>
      </c>
      <c r="K108" s="3" t="s">
        <v>284</v>
      </c>
      <c r="L108" s="5"/>
      <c r="M108" s="22">
        <v>43308</v>
      </c>
      <c r="N108" s="25" t="str">
        <f t="shared" si="3"/>
        <v>Friday</v>
      </c>
      <c r="O108" t="str">
        <f t="shared" si="4"/>
        <v>07</v>
      </c>
      <c r="P108" s="19">
        <v>43308</v>
      </c>
      <c r="Q108" t="str">
        <f t="shared" si="5"/>
        <v>07-27</v>
      </c>
    </row>
    <row r="109" spans="1:17" ht="17" x14ac:dyDescent="0.25">
      <c r="A109" s="2" t="s">
        <v>285</v>
      </c>
      <c r="B109" s="3" t="s">
        <v>11</v>
      </c>
      <c r="C109" s="3" t="str">
        <f>IFERROR(VLOOKUP(B109,省份_地区vlookup!$A$1:$C$493,2,FALSE),"国外")</f>
        <v>上海</v>
      </c>
      <c r="D109" s="3" t="str">
        <f>VLOOKUP(C109,省份_地区vlookup!$B$2:$C$494,2,FALSE)</f>
        <v>华东区</v>
      </c>
      <c r="E109" s="3" t="s">
        <v>13</v>
      </c>
      <c r="F109" s="4">
        <v>262</v>
      </c>
      <c r="G109" s="16">
        <v>8835741</v>
      </c>
      <c r="H109" s="4" t="str">
        <f>VLOOKUP(I109,工作表3!$A$1:$B$7,2,FALSE)</f>
        <v>Within 9 million</v>
      </c>
      <c r="I109" s="4" t="str">
        <f>VLOOKUP(G109,{0,"0--1m";1000000,"1m--3m";3000000,"3m--5m";5000000,"5m--7m";7000000,"7m--9m";9000000,"9m--11m";11000000,"11m+"},2)</f>
        <v>7m--9m</v>
      </c>
      <c r="J109" s="4">
        <v>8835.74</v>
      </c>
      <c r="K109" s="3" t="s">
        <v>286</v>
      </c>
      <c r="L109" s="5"/>
      <c r="M109" s="22">
        <v>43307</v>
      </c>
      <c r="N109" s="25" t="str">
        <f t="shared" si="3"/>
        <v>Thursday</v>
      </c>
      <c r="O109" t="str">
        <f t="shared" si="4"/>
        <v>07</v>
      </c>
      <c r="P109" s="19">
        <v>43307</v>
      </c>
      <c r="Q109" t="str">
        <f t="shared" si="5"/>
        <v>07-26</v>
      </c>
    </row>
    <row r="110" spans="1:17" ht="17" x14ac:dyDescent="0.25">
      <c r="A110" s="2" t="s">
        <v>287</v>
      </c>
      <c r="B110" s="3" t="s">
        <v>1119</v>
      </c>
      <c r="C110" s="3" t="str">
        <f>IFERROR(VLOOKUP(B110,省份_地区vlookup!$A$1:$C$493,2,FALSE),"国外")</f>
        <v>浙江</v>
      </c>
      <c r="D110" s="3" t="str">
        <f>VLOOKUP(C110,省份_地区vlookup!$B$2:$C$494,2,FALSE)</f>
        <v>华东区</v>
      </c>
      <c r="E110" s="3" t="s">
        <v>2</v>
      </c>
      <c r="F110" s="4">
        <v>476</v>
      </c>
      <c r="G110" s="16">
        <v>1072377</v>
      </c>
      <c r="H110" s="4" t="str">
        <f>VLOOKUP(I110,工作表3!$A$1:$B$7,2,FALSE)</f>
        <v>Within 3 million</v>
      </c>
      <c r="I110" s="4" t="str">
        <f>VLOOKUP(G110,{0,"0--1m";1000000,"1m--3m";3000000,"3m--5m";5000000,"5m--7m";7000000,"7m--9m";9000000,"9m--11m";11000000,"11m+"},2)</f>
        <v>1m--3m</v>
      </c>
      <c r="J110" s="4">
        <v>21447.54</v>
      </c>
      <c r="K110" s="3" t="s">
        <v>288</v>
      </c>
      <c r="L110" s="5"/>
      <c r="M110" s="22">
        <v>43306</v>
      </c>
      <c r="N110" s="25" t="str">
        <f t="shared" si="3"/>
        <v>Wednesday</v>
      </c>
      <c r="O110" t="str">
        <f t="shared" si="4"/>
        <v>07</v>
      </c>
      <c r="P110" s="19">
        <v>43306</v>
      </c>
      <c r="Q110" t="str">
        <f t="shared" si="5"/>
        <v>07-25</v>
      </c>
    </row>
    <row r="111" spans="1:17" ht="17" x14ac:dyDescent="0.25">
      <c r="A111" s="2" t="s">
        <v>289</v>
      </c>
      <c r="B111" s="3" t="s">
        <v>1123</v>
      </c>
      <c r="C111" s="3" t="str">
        <f>IFERROR(VLOOKUP(B111,省份_地区vlookup!$A$1:$C$493,2,FALSE),"国外")</f>
        <v>上海</v>
      </c>
      <c r="D111" s="3" t="str">
        <f>VLOOKUP(C111,省份_地区vlookup!$B$2:$C$494,2,FALSE)</f>
        <v>华东区</v>
      </c>
      <c r="E111" s="3" t="s">
        <v>6</v>
      </c>
      <c r="F111" s="4">
        <v>113</v>
      </c>
      <c r="G111" s="16">
        <v>5880006</v>
      </c>
      <c r="H111" s="4" t="str">
        <f>VLOOKUP(I111,工作表3!$A$1:$B$7,2,FALSE)</f>
        <v>Within 7 million</v>
      </c>
      <c r="I111" s="4" t="str">
        <f>VLOOKUP(G111,{0,"0--1m";1000000,"1m--3m";3000000,"3m--5m";5000000,"5m--7m";7000000,"7m--9m";9000000,"9m--11m";11000000,"11m+"},2)</f>
        <v>5m--7m</v>
      </c>
      <c r="J111" s="4">
        <v>5880.01</v>
      </c>
      <c r="K111" s="3" t="s">
        <v>290</v>
      </c>
      <c r="L111" s="5"/>
      <c r="M111" s="22">
        <v>43305</v>
      </c>
      <c r="N111" s="25" t="str">
        <f t="shared" si="3"/>
        <v>Tuesday</v>
      </c>
      <c r="O111" t="str">
        <f t="shared" si="4"/>
        <v>07</v>
      </c>
      <c r="P111" s="19">
        <v>43305</v>
      </c>
      <c r="Q111" t="str">
        <f t="shared" si="5"/>
        <v>07-24</v>
      </c>
    </row>
    <row r="112" spans="1:17" ht="17" x14ac:dyDescent="0.25">
      <c r="A112" s="2" t="s">
        <v>1160</v>
      </c>
      <c r="B112" s="3" t="s">
        <v>1111</v>
      </c>
      <c r="C112" s="3" t="str">
        <f>IFERROR(VLOOKUP(B112,省份_地区vlookup!$A$1:$C$493,2,FALSE),"国外")</f>
        <v>广东</v>
      </c>
      <c r="D112" s="3" t="str">
        <f>VLOOKUP(C112,省份_地区vlookup!$B$2:$C$494,2,FALSE)</f>
        <v>华南区</v>
      </c>
      <c r="E112" s="3" t="s">
        <v>38</v>
      </c>
      <c r="F112" s="4">
        <v>57</v>
      </c>
      <c r="G112" s="16">
        <v>1170001</v>
      </c>
      <c r="H112" s="4" t="str">
        <f>VLOOKUP(I112,工作表3!$A$1:$B$7,2,FALSE)</f>
        <v>Within 3 million</v>
      </c>
      <c r="I112" s="4" t="str">
        <f>VLOOKUP(G112,{0,"0--1m";1000000,"1m--3m";3000000,"3m--5m";5000000,"5m--7m";7000000,"7m--9m";9000000,"9m--11m";11000000,"11m+"},2)</f>
        <v>1m--3m</v>
      </c>
      <c r="J112" s="4">
        <v>2340</v>
      </c>
      <c r="K112" s="3" t="s">
        <v>291</v>
      </c>
      <c r="L112" s="5"/>
      <c r="M112" s="22">
        <v>43305</v>
      </c>
      <c r="N112" s="25" t="str">
        <f t="shared" si="3"/>
        <v>Tuesday</v>
      </c>
      <c r="O112" t="str">
        <f t="shared" si="4"/>
        <v>07</v>
      </c>
      <c r="P112" s="19">
        <v>43305</v>
      </c>
      <c r="Q112" t="str">
        <f t="shared" si="5"/>
        <v>07-24</v>
      </c>
    </row>
    <row r="113" spans="1:17" ht="17" x14ac:dyDescent="0.25">
      <c r="A113" s="2" t="s">
        <v>292</v>
      </c>
      <c r="B113" s="3" t="s">
        <v>1116</v>
      </c>
      <c r="C113" s="3" t="str">
        <f>IFERROR(VLOOKUP(B113,省份_地区vlookup!$A$1:$C$493,2,FALSE),"国外")</f>
        <v>江苏</v>
      </c>
      <c r="D113" s="3" t="str">
        <f>VLOOKUP(C113,省份_地区vlookup!$B$2:$C$494,2,FALSE)</f>
        <v>华东区</v>
      </c>
      <c r="E113" s="3" t="s">
        <v>2</v>
      </c>
      <c r="F113" s="4">
        <v>29</v>
      </c>
      <c r="G113" s="16">
        <v>59791</v>
      </c>
      <c r="H113" s="4" t="str">
        <f>VLOOKUP(I113,工作表3!$A$1:$B$7,2,FALSE)</f>
        <v>Within 1 million</v>
      </c>
      <c r="I113" s="4" t="str">
        <f>VLOOKUP(G113,{0,"0--1m";1000000,"1m--3m";3000000,"3m--5m";5000000,"5m--7m";7000000,"7m--9m";9000000,"9m--11m";11000000,"11m+"},2)</f>
        <v>0--1m</v>
      </c>
      <c r="J113" s="4">
        <v>1195.82</v>
      </c>
      <c r="K113" s="3" t="s">
        <v>293</v>
      </c>
      <c r="L113" s="5"/>
      <c r="M113" s="22">
        <v>43303</v>
      </c>
      <c r="N113" s="25" t="str">
        <f t="shared" si="3"/>
        <v>Sunday</v>
      </c>
      <c r="O113" t="str">
        <f t="shared" si="4"/>
        <v>07</v>
      </c>
      <c r="P113" s="19">
        <v>43303</v>
      </c>
      <c r="Q113" t="str">
        <f t="shared" si="5"/>
        <v>07-22</v>
      </c>
    </row>
    <row r="114" spans="1:17" ht="17" x14ac:dyDescent="0.25">
      <c r="A114" s="2" t="s">
        <v>294</v>
      </c>
      <c r="B114" s="3" t="s">
        <v>1120</v>
      </c>
      <c r="C114" s="3" t="str">
        <f>IFERROR(VLOOKUP(B114,省份_地区vlookup!$A$1:$C$493,2,FALSE),"国外")</f>
        <v>北京</v>
      </c>
      <c r="D114" s="3" t="str">
        <f>VLOOKUP(C114,省份_地区vlookup!$B$2:$C$494,2,FALSE)</f>
        <v>华北区</v>
      </c>
      <c r="E114" s="3" t="s">
        <v>2</v>
      </c>
      <c r="F114" s="4">
        <v>53</v>
      </c>
      <c r="G114" s="16">
        <v>178251</v>
      </c>
      <c r="H114" s="4" t="str">
        <f>VLOOKUP(I114,工作表3!$A$1:$B$7,2,FALSE)</f>
        <v>Within 1 million</v>
      </c>
      <c r="I114" s="4" t="str">
        <f>VLOOKUP(G114,{0,"0--1m";1000000,"1m--3m";3000000,"3m--5m";5000000,"5m--7m";7000000,"7m--9m";9000000,"9m--11m";11000000,"11m+"},2)</f>
        <v>0--1m</v>
      </c>
      <c r="J114" s="4">
        <v>17825.099999999999</v>
      </c>
      <c r="K114" s="3" t="s">
        <v>295</v>
      </c>
      <c r="L114" s="5"/>
      <c r="M114" s="22">
        <v>43302</v>
      </c>
      <c r="N114" s="25" t="str">
        <f t="shared" si="3"/>
        <v>Saturday</v>
      </c>
      <c r="O114" t="str">
        <f t="shared" si="4"/>
        <v>07</v>
      </c>
      <c r="P114" s="19">
        <v>43302</v>
      </c>
      <c r="Q114" t="str">
        <f t="shared" si="5"/>
        <v>07-21</v>
      </c>
    </row>
    <row r="115" spans="1:17" ht="17" x14ac:dyDescent="0.25">
      <c r="A115" s="2" t="s">
        <v>296</v>
      </c>
      <c r="B115" s="3" t="s">
        <v>1142</v>
      </c>
      <c r="C115" s="3" t="str">
        <f>IFERROR(VLOOKUP(B115,省份_地区vlookup!$A$1:$C$493,2,FALSE),"国外")</f>
        <v>海南</v>
      </c>
      <c r="D115" s="3" t="str">
        <f>VLOOKUP(C115,省份_地区vlookup!$B$2:$C$494,2,FALSE)</f>
        <v>华南区</v>
      </c>
      <c r="E115" s="3" t="s">
        <v>13</v>
      </c>
      <c r="F115" s="4">
        <v>131</v>
      </c>
      <c r="G115" s="16">
        <v>4950010</v>
      </c>
      <c r="H115" s="4" t="str">
        <f>VLOOKUP(I115,工作表3!$A$1:$B$7,2,FALSE)</f>
        <v>Within 5 million</v>
      </c>
      <c r="I115" s="4" t="str">
        <f>VLOOKUP(G115,{0,"0--1m";1000000,"1m--3m";3000000,"3m--5m";5000000,"5m--7m";7000000,"7m--9m";9000000,"9m--11m";11000000,"11m+"},2)</f>
        <v>3m--5m</v>
      </c>
      <c r="J115" s="4">
        <v>4950.01</v>
      </c>
      <c r="K115" s="3" t="s">
        <v>297</v>
      </c>
      <c r="L115" s="5"/>
      <c r="M115" s="22">
        <v>43301</v>
      </c>
      <c r="N115" s="25" t="str">
        <f t="shared" si="3"/>
        <v>Friday</v>
      </c>
      <c r="O115" t="str">
        <f t="shared" si="4"/>
        <v>07</v>
      </c>
      <c r="P115" s="19">
        <v>43301</v>
      </c>
      <c r="Q115" t="str">
        <f t="shared" si="5"/>
        <v>07-20</v>
      </c>
    </row>
    <row r="116" spans="1:17" ht="17" x14ac:dyDescent="0.25">
      <c r="A116" s="2" t="s">
        <v>298</v>
      </c>
      <c r="B116" s="3" t="s">
        <v>1128</v>
      </c>
      <c r="C116" s="3" t="str">
        <f>IFERROR(VLOOKUP(B116,省份_地区vlookup!$A$1:$C$493,2,FALSE),"国外")</f>
        <v>四川</v>
      </c>
      <c r="D116" s="3" t="str">
        <f>VLOOKUP(C116,省份_地区vlookup!$B$2:$C$494,2,FALSE)</f>
        <v>西南区</v>
      </c>
      <c r="E116" s="3" t="s">
        <v>2</v>
      </c>
      <c r="F116" s="4">
        <v>78</v>
      </c>
      <c r="G116" s="16">
        <v>3042000</v>
      </c>
      <c r="H116" s="4" t="str">
        <f>VLOOKUP(I116,工作表3!$A$1:$B$7,2,FALSE)</f>
        <v>Within 5 million</v>
      </c>
      <c r="I116" s="4" t="str">
        <f>VLOOKUP(G116,{0,"0--1m";1000000,"1m--3m";3000000,"3m--5m";5000000,"5m--7m";7000000,"7m--9m";9000000,"9m--11m";11000000,"11m+"},2)</f>
        <v>3m--5m</v>
      </c>
      <c r="J116" s="4">
        <v>2535</v>
      </c>
      <c r="K116" s="3" t="s">
        <v>299</v>
      </c>
      <c r="L116" s="5"/>
      <c r="M116" s="22">
        <v>43301</v>
      </c>
      <c r="N116" s="25" t="str">
        <f t="shared" si="3"/>
        <v>Friday</v>
      </c>
      <c r="O116" t="str">
        <f t="shared" si="4"/>
        <v>07</v>
      </c>
      <c r="P116" s="19">
        <v>43301</v>
      </c>
      <c r="Q116" t="str">
        <f t="shared" si="5"/>
        <v>07-20</v>
      </c>
    </row>
    <row r="117" spans="1:17" ht="17" x14ac:dyDescent="0.25">
      <c r="A117" s="1" t="s">
        <v>300</v>
      </c>
      <c r="B117" s="3" t="s">
        <v>1123</v>
      </c>
      <c r="C117" s="3" t="str">
        <f>IFERROR(VLOOKUP(B117,省份_地区vlookup!$A$1:$C$493,2,FALSE),"国外")</f>
        <v>上海</v>
      </c>
      <c r="D117" s="3" t="str">
        <f>VLOOKUP(C117,省份_地区vlookup!$B$2:$C$494,2,FALSE)</f>
        <v>华东区</v>
      </c>
      <c r="E117" s="3" t="s">
        <v>6</v>
      </c>
      <c r="F117" s="4">
        <v>80</v>
      </c>
      <c r="G117" s="16">
        <v>10243</v>
      </c>
      <c r="H117" s="4" t="str">
        <f>VLOOKUP(I117,工作表3!$A$1:$B$7,2,FALSE)</f>
        <v>Within 1 million</v>
      </c>
      <c r="I117" s="4" t="str">
        <f>VLOOKUP(G117,{0,"0--1m";1000000,"1m--3m";3000000,"3m--5m";5000000,"5m--7m";7000000,"7m--9m";9000000,"9m--11m";11000000,"11m+"},2)</f>
        <v>0--1m</v>
      </c>
      <c r="J117" s="4">
        <v>1024.3</v>
      </c>
      <c r="K117" s="3" t="s">
        <v>301</v>
      </c>
      <c r="L117" s="5"/>
      <c r="M117" s="22">
        <v>43301</v>
      </c>
      <c r="N117" s="25" t="str">
        <f t="shared" si="3"/>
        <v>Friday</v>
      </c>
      <c r="O117" t="str">
        <f t="shared" si="4"/>
        <v>07</v>
      </c>
      <c r="P117" s="19">
        <v>43301</v>
      </c>
      <c r="Q117" t="str">
        <f t="shared" si="5"/>
        <v>07-20</v>
      </c>
    </row>
    <row r="118" spans="1:17" ht="17" x14ac:dyDescent="0.25">
      <c r="A118" s="2" t="s">
        <v>302</v>
      </c>
      <c r="B118" s="3" t="s">
        <v>1161</v>
      </c>
      <c r="C118" s="3" t="str">
        <f>IFERROR(VLOOKUP(B118,省份_地区vlookup!$A$1:$C$493,2,FALSE),"国外")</f>
        <v>内蒙古</v>
      </c>
      <c r="D118" s="3" t="str">
        <f>VLOOKUP(C118,省份_地区vlookup!$B$2:$C$494,2,FALSE)</f>
        <v>华北区</v>
      </c>
      <c r="E118" s="3" t="s">
        <v>8</v>
      </c>
      <c r="F118" s="4">
        <v>120</v>
      </c>
      <c r="G118" s="16">
        <v>207485</v>
      </c>
      <c r="H118" s="4" t="str">
        <f>VLOOKUP(I118,工作表3!$A$1:$B$7,2,FALSE)</f>
        <v>Within 1 million</v>
      </c>
      <c r="I118" s="4" t="str">
        <f>VLOOKUP(G118,{0,"0--1m";1000000,"1m--3m";3000000,"3m--5m";5000000,"5m--7m";7000000,"7m--9m";9000000,"9m--11m";11000000,"11m+"},2)</f>
        <v>0--1m</v>
      </c>
      <c r="J118" s="4">
        <v>207.49</v>
      </c>
      <c r="K118" s="3" t="s">
        <v>303</v>
      </c>
      <c r="L118" s="5"/>
      <c r="M118" s="22">
        <v>43301</v>
      </c>
      <c r="N118" s="25" t="str">
        <f t="shared" si="3"/>
        <v>Friday</v>
      </c>
      <c r="O118" t="str">
        <f t="shared" si="4"/>
        <v>07</v>
      </c>
      <c r="P118" s="19">
        <v>43301</v>
      </c>
      <c r="Q118" t="str">
        <f t="shared" si="5"/>
        <v>07-20</v>
      </c>
    </row>
    <row r="119" spans="1:17" ht="17" x14ac:dyDescent="0.25">
      <c r="A119" s="2" t="s">
        <v>304</v>
      </c>
      <c r="B119" s="3" t="s">
        <v>1162</v>
      </c>
      <c r="C119" s="3" t="str">
        <f>IFERROR(VLOOKUP(B119,省份_地区vlookup!$A$1:$C$493,2,FALSE),"国外")</f>
        <v>江苏</v>
      </c>
      <c r="D119" s="3" t="str">
        <f>VLOOKUP(C119,省份_地区vlookup!$B$2:$C$494,2,FALSE)</f>
        <v>华东区</v>
      </c>
      <c r="E119" s="3" t="s">
        <v>2</v>
      </c>
      <c r="F119" s="4">
        <v>49</v>
      </c>
      <c r="G119" s="16">
        <v>1210000</v>
      </c>
      <c r="H119" s="4" t="str">
        <f>VLOOKUP(I119,工作表3!$A$1:$B$7,2,FALSE)</f>
        <v>Within 3 million</v>
      </c>
      <c r="I119" s="4" t="str">
        <f>VLOOKUP(G119,{0,"0--1m";1000000,"1m--3m";3000000,"3m--5m";5000000,"5m--7m";7000000,"7m--9m";9000000,"9m--11m";11000000,"11m+"},2)</f>
        <v>1m--3m</v>
      </c>
      <c r="J119" s="4">
        <v>1210</v>
      </c>
      <c r="K119" s="3" t="s">
        <v>305</v>
      </c>
      <c r="L119" s="5"/>
      <c r="M119" s="22">
        <v>43300</v>
      </c>
      <c r="N119" s="25" t="str">
        <f t="shared" si="3"/>
        <v>Thursday</v>
      </c>
      <c r="O119" t="str">
        <f t="shared" si="4"/>
        <v>07</v>
      </c>
      <c r="P119" s="19">
        <v>43300</v>
      </c>
      <c r="Q119" t="str">
        <f t="shared" si="5"/>
        <v>07-19</v>
      </c>
    </row>
    <row r="120" spans="1:17" ht="17" x14ac:dyDescent="0.25">
      <c r="A120" s="2" t="s">
        <v>306</v>
      </c>
      <c r="B120" s="3" t="s">
        <v>1132</v>
      </c>
      <c r="C120" s="3" t="str">
        <f>IFERROR(VLOOKUP(B120,省份_地区vlookup!$A$1:$C$493,2,FALSE),"国外")</f>
        <v>云南</v>
      </c>
      <c r="D120" s="3" t="str">
        <f>VLOOKUP(C120,省份_地区vlookup!$B$2:$C$494,2,FALSE)</f>
        <v>西南区</v>
      </c>
      <c r="E120" s="3" t="s">
        <v>13</v>
      </c>
      <c r="F120" s="4">
        <v>250</v>
      </c>
      <c r="G120" s="16">
        <v>2862108</v>
      </c>
      <c r="H120" s="4" t="str">
        <f>VLOOKUP(I120,工作表3!$A$1:$B$7,2,FALSE)</f>
        <v>Within 3 million</v>
      </c>
      <c r="I120" s="4" t="str">
        <f>VLOOKUP(G120,{0,"0--1m";1000000,"1m--3m";3000000,"3m--5m";5000000,"5m--7m";7000000,"7m--9m";9000000,"9m--11m";11000000,"11m+"},2)</f>
        <v>1m--3m</v>
      </c>
      <c r="J120" s="4">
        <v>2862.11</v>
      </c>
      <c r="K120" s="3" t="s">
        <v>307</v>
      </c>
      <c r="L120" s="5"/>
      <c r="M120" s="22">
        <v>43299</v>
      </c>
      <c r="N120" s="25" t="str">
        <f t="shared" si="3"/>
        <v>Wednesday</v>
      </c>
      <c r="O120" t="str">
        <f t="shared" si="4"/>
        <v>07</v>
      </c>
      <c r="P120" s="19">
        <v>43299</v>
      </c>
      <c r="Q120" t="str">
        <f t="shared" si="5"/>
        <v>07-18</v>
      </c>
    </row>
    <row r="121" spans="1:17" ht="17" x14ac:dyDescent="0.25">
      <c r="A121" s="2" t="s">
        <v>308</v>
      </c>
      <c r="B121" s="3" t="s">
        <v>11</v>
      </c>
      <c r="C121" s="3" t="str">
        <f>IFERROR(VLOOKUP(B121,省份_地区vlookup!$A$1:$C$493,2,FALSE),"国外")</f>
        <v>上海</v>
      </c>
      <c r="D121" s="3" t="str">
        <f>VLOOKUP(C121,省份_地区vlookup!$B$2:$C$494,2,FALSE)</f>
        <v>华东区</v>
      </c>
      <c r="E121" s="3" t="s">
        <v>2</v>
      </c>
      <c r="F121" s="4">
        <v>128</v>
      </c>
      <c r="G121" s="16">
        <v>7800009</v>
      </c>
      <c r="H121" s="4" t="str">
        <f>VLOOKUP(I121,工作表3!$A$1:$B$7,2,FALSE)</f>
        <v>Within 9 million</v>
      </c>
      <c r="I121" s="4" t="str">
        <f>VLOOKUP(G121,{0,"0--1m";1000000,"1m--3m";3000000,"3m--5m";5000000,"5m--7m";7000000,"7m--9m";9000000,"9m--11m";11000000,"11m+"},2)</f>
        <v>7m--9m</v>
      </c>
      <c r="J121" s="4">
        <v>7800.01</v>
      </c>
      <c r="K121" s="3" t="s">
        <v>309</v>
      </c>
      <c r="L121" s="5"/>
      <c r="M121" s="22">
        <v>43298</v>
      </c>
      <c r="N121" s="25" t="str">
        <f t="shared" si="3"/>
        <v>Tuesday</v>
      </c>
      <c r="O121" t="str">
        <f t="shared" si="4"/>
        <v>07</v>
      </c>
      <c r="P121" s="19">
        <v>43298</v>
      </c>
      <c r="Q121" t="str">
        <f t="shared" si="5"/>
        <v>07-17</v>
      </c>
    </row>
    <row r="122" spans="1:17" ht="17" x14ac:dyDescent="0.25">
      <c r="A122" s="2" t="s">
        <v>310</v>
      </c>
      <c r="B122" s="3" t="s">
        <v>1123</v>
      </c>
      <c r="C122" s="3" t="str">
        <f>IFERROR(VLOOKUP(B122,省份_地区vlookup!$A$1:$C$493,2,FALSE),"国外")</f>
        <v>上海</v>
      </c>
      <c r="D122" s="3" t="str">
        <f>VLOOKUP(C122,省份_地区vlookup!$B$2:$C$494,2,FALSE)</f>
        <v>华东区</v>
      </c>
      <c r="E122" s="3" t="s">
        <v>6</v>
      </c>
      <c r="F122" s="4">
        <v>93</v>
      </c>
      <c r="G122" s="16">
        <v>2200203</v>
      </c>
      <c r="H122" s="4" t="str">
        <f>VLOOKUP(I122,工作表3!$A$1:$B$7,2,FALSE)</f>
        <v>Within 3 million</v>
      </c>
      <c r="I122" s="4" t="str">
        <f>VLOOKUP(G122,{0,"0--1m";1000000,"1m--3m";3000000,"3m--5m";5000000,"5m--7m";7000000,"7m--9m";9000000,"9m--11m";11000000,"11m+"},2)</f>
        <v>1m--3m</v>
      </c>
      <c r="J122" s="4">
        <v>4400.41</v>
      </c>
      <c r="K122" s="3" t="s">
        <v>311</v>
      </c>
      <c r="L122" s="5"/>
      <c r="M122" s="22">
        <v>43298</v>
      </c>
      <c r="N122" s="25" t="str">
        <f t="shared" si="3"/>
        <v>Tuesday</v>
      </c>
      <c r="O122" t="str">
        <f t="shared" si="4"/>
        <v>07</v>
      </c>
      <c r="P122" s="19">
        <v>43298</v>
      </c>
      <c r="Q122" t="str">
        <f t="shared" si="5"/>
        <v>07-17</v>
      </c>
    </row>
    <row r="123" spans="1:17" ht="17" x14ac:dyDescent="0.25">
      <c r="A123" s="2" t="s">
        <v>312</v>
      </c>
      <c r="B123" s="3" t="s">
        <v>1111</v>
      </c>
      <c r="C123" s="3" t="str">
        <f>IFERROR(VLOOKUP(B123,省份_地区vlookup!$A$1:$C$493,2,FALSE),"国外")</f>
        <v>广东</v>
      </c>
      <c r="D123" s="3" t="str">
        <f>VLOOKUP(C123,省份_地区vlookup!$B$2:$C$494,2,FALSE)</f>
        <v>华南区</v>
      </c>
      <c r="E123" s="3" t="s">
        <v>6</v>
      </c>
      <c r="F123" s="4">
        <v>50</v>
      </c>
      <c r="G123" s="16">
        <v>325000</v>
      </c>
      <c r="H123" s="4" t="str">
        <f>VLOOKUP(I123,工作表3!$A$1:$B$7,2,FALSE)</f>
        <v>Within 1 million</v>
      </c>
      <c r="I123" s="4" t="str">
        <f>VLOOKUP(G123,{0,"0--1m";1000000,"1m--3m";3000000,"3m--5m";5000000,"5m--7m";7000000,"7m--9m";9000000,"9m--11m";11000000,"11m+"},2)</f>
        <v>0--1m</v>
      </c>
      <c r="J123" s="4">
        <v>650</v>
      </c>
      <c r="K123" s="3" t="s">
        <v>104</v>
      </c>
      <c r="L123" s="5"/>
      <c r="M123" s="22">
        <v>43298</v>
      </c>
      <c r="N123" s="25" t="str">
        <f t="shared" si="3"/>
        <v>Tuesday</v>
      </c>
      <c r="O123" t="str">
        <f t="shared" si="4"/>
        <v>07</v>
      </c>
      <c r="P123" s="19">
        <v>43298</v>
      </c>
      <c r="Q123" t="str">
        <f t="shared" si="5"/>
        <v>07-17</v>
      </c>
    </row>
    <row r="124" spans="1:17" ht="17" x14ac:dyDescent="0.25">
      <c r="A124" s="2" t="s">
        <v>313</v>
      </c>
      <c r="B124" s="3" t="s">
        <v>1163</v>
      </c>
      <c r="C124" s="3" t="str">
        <f>IFERROR(VLOOKUP(B124,省份_地区vlookup!$A$1:$C$493,2,FALSE),"国外")</f>
        <v>贵州</v>
      </c>
      <c r="D124" s="3" t="str">
        <f>VLOOKUP(C124,省份_地区vlookup!$B$2:$C$494,2,FALSE)</f>
        <v>西南区</v>
      </c>
      <c r="E124" s="3" t="s">
        <v>6</v>
      </c>
      <c r="F124" s="4">
        <v>11</v>
      </c>
      <c r="G124" s="16">
        <v>232528</v>
      </c>
      <c r="H124" s="4" t="str">
        <f>VLOOKUP(I124,工作表3!$A$1:$B$7,2,FALSE)</f>
        <v>Within 1 million</v>
      </c>
      <c r="I124" s="4" t="str">
        <f>VLOOKUP(G124,{0,"0--1m";1000000,"1m--3m";3000000,"3m--5m";5000000,"5m--7m";7000000,"7m--9m";9000000,"9m--11m";11000000,"11m+"},2)</f>
        <v>0--1m</v>
      </c>
      <c r="J124" s="4">
        <v>4650.5600000000004</v>
      </c>
      <c r="K124" s="3" t="s">
        <v>314</v>
      </c>
      <c r="L124" s="5"/>
      <c r="M124" s="22">
        <v>43298</v>
      </c>
      <c r="N124" s="25" t="str">
        <f t="shared" si="3"/>
        <v>Tuesday</v>
      </c>
      <c r="O124" t="str">
        <f t="shared" si="4"/>
        <v>07</v>
      </c>
      <c r="P124" s="19">
        <v>43298</v>
      </c>
      <c r="Q124" t="str">
        <f t="shared" si="5"/>
        <v>07-17</v>
      </c>
    </row>
    <row r="125" spans="1:17" ht="17" x14ac:dyDescent="0.25">
      <c r="A125" s="2" t="s">
        <v>315</v>
      </c>
      <c r="B125" s="3" t="s">
        <v>1129</v>
      </c>
      <c r="C125" s="3" t="str">
        <f>IFERROR(VLOOKUP(B125,省份_地区vlookup!$A$1:$C$493,2,FALSE),"国外")</f>
        <v>江苏</v>
      </c>
      <c r="D125" s="3" t="str">
        <f>VLOOKUP(C125,省份_地区vlookup!$B$2:$C$494,2,FALSE)</f>
        <v>华东区</v>
      </c>
      <c r="E125" s="3" t="s">
        <v>2</v>
      </c>
      <c r="F125" s="4">
        <v>17</v>
      </c>
      <c r="G125" s="16">
        <v>129400</v>
      </c>
      <c r="H125" s="4" t="str">
        <f>VLOOKUP(I125,工作表3!$A$1:$B$7,2,FALSE)</f>
        <v>Within 1 million</v>
      </c>
      <c r="I125" s="4" t="str">
        <f>VLOOKUP(G125,{0,"0--1m";1000000,"1m--3m";3000000,"3m--5m";5000000,"5m--7m";7000000,"7m--9m";9000000,"9m--11m";11000000,"11m+"},2)</f>
        <v>0--1m</v>
      </c>
      <c r="J125" s="4">
        <v>2588</v>
      </c>
      <c r="K125" s="3" t="s">
        <v>316</v>
      </c>
      <c r="L125" s="5"/>
      <c r="M125" s="22">
        <v>43298</v>
      </c>
      <c r="N125" s="25" t="str">
        <f t="shared" si="3"/>
        <v>Tuesday</v>
      </c>
      <c r="O125" t="str">
        <f t="shared" si="4"/>
        <v>07</v>
      </c>
      <c r="P125" s="19">
        <v>43298</v>
      </c>
      <c r="Q125" t="str">
        <f t="shared" si="5"/>
        <v>07-17</v>
      </c>
    </row>
    <row r="126" spans="1:17" ht="17" x14ac:dyDescent="0.25">
      <c r="A126" s="2" t="s">
        <v>317</v>
      </c>
      <c r="B126" s="3" t="s">
        <v>1164</v>
      </c>
      <c r="C126" s="3" t="str">
        <f>IFERROR(VLOOKUP(B126,省份_地区vlookup!$A$1:$C$493,2,FALSE),"国外")</f>
        <v>广东</v>
      </c>
      <c r="D126" s="3" t="str">
        <f>VLOOKUP(C126,省份_地区vlookup!$B$2:$C$494,2,FALSE)</f>
        <v>华南区</v>
      </c>
      <c r="E126" s="3" t="s">
        <v>8</v>
      </c>
      <c r="F126" s="4">
        <v>49</v>
      </c>
      <c r="G126" s="16">
        <v>3537</v>
      </c>
      <c r="H126" s="4" t="str">
        <f>VLOOKUP(I126,工作表3!$A$1:$B$7,2,FALSE)</f>
        <v>Within 1 million</v>
      </c>
      <c r="I126" s="4" t="str">
        <f>VLOOKUP(G126,{0,"0--1m";1000000,"1m--3m";3000000,"3m--5m";5000000,"5m--7m";7000000,"7m--9m";9000000,"9m--11m";11000000,"11m+"},2)</f>
        <v>0--1m</v>
      </c>
      <c r="J126" s="4">
        <v>176.85</v>
      </c>
      <c r="K126" s="3" t="s">
        <v>318</v>
      </c>
      <c r="L126" s="5"/>
      <c r="M126" s="22">
        <v>43297</v>
      </c>
      <c r="N126" s="25" t="str">
        <f t="shared" si="3"/>
        <v>Monday</v>
      </c>
      <c r="O126" t="str">
        <f t="shared" si="4"/>
        <v>07</v>
      </c>
      <c r="P126" s="19">
        <v>43297</v>
      </c>
      <c r="Q126" t="str">
        <f t="shared" si="5"/>
        <v>07-16</v>
      </c>
    </row>
    <row r="127" spans="1:17" ht="17" x14ac:dyDescent="0.25">
      <c r="A127" s="1" t="s">
        <v>319</v>
      </c>
      <c r="B127" s="3" t="s">
        <v>1123</v>
      </c>
      <c r="C127" s="3" t="str">
        <f>IFERROR(VLOOKUP(B127,省份_地区vlookup!$A$1:$C$493,2,FALSE),"国外")</f>
        <v>上海</v>
      </c>
      <c r="D127" s="3" t="str">
        <f>VLOOKUP(C127,省份_地区vlookup!$B$2:$C$494,2,FALSE)</f>
        <v>华东区</v>
      </c>
      <c r="E127" s="3" t="s">
        <v>8</v>
      </c>
      <c r="F127" s="4">
        <v>35</v>
      </c>
      <c r="G127" s="16">
        <v>103022</v>
      </c>
      <c r="H127" s="4" t="str">
        <f>VLOOKUP(I127,工作表3!$A$1:$B$7,2,FALSE)</f>
        <v>Within 1 million</v>
      </c>
      <c r="I127" s="4" t="str">
        <f>VLOOKUP(G127,{0,"0--1m";1000000,"1m--3m";3000000,"3m--5m";5000000,"5m--7m";7000000,"7m--9m";9000000,"9m--11m";11000000,"11m+"},2)</f>
        <v>0--1m</v>
      </c>
      <c r="J127" s="4">
        <v>10302.200000000001</v>
      </c>
      <c r="K127" s="3" t="s">
        <v>320</v>
      </c>
      <c r="L127" s="5"/>
      <c r="M127" s="22">
        <v>43296</v>
      </c>
      <c r="N127" s="25" t="str">
        <f t="shared" si="3"/>
        <v>Sunday</v>
      </c>
      <c r="O127" t="str">
        <f t="shared" si="4"/>
        <v>07</v>
      </c>
      <c r="P127" s="19">
        <v>43296</v>
      </c>
      <c r="Q127" t="str">
        <f t="shared" si="5"/>
        <v>07-15</v>
      </c>
    </row>
    <row r="128" spans="1:17" ht="17" x14ac:dyDescent="0.25">
      <c r="A128" s="2" t="s">
        <v>321</v>
      </c>
      <c r="B128" s="3" t="s">
        <v>1126</v>
      </c>
      <c r="C128" s="3" t="str">
        <f>IFERROR(VLOOKUP(B128,省份_地区vlookup!$A$1:$C$493,2,FALSE),"国外")</f>
        <v>广东</v>
      </c>
      <c r="D128" s="3" t="str">
        <f>VLOOKUP(C128,省份_地区vlookup!$B$2:$C$494,2,FALSE)</f>
        <v>华南区</v>
      </c>
      <c r="E128" s="3" t="s">
        <v>6</v>
      </c>
      <c r="F128" s="4">
        <v>151</v>
      </c>
      <c r="G128" s="16">
        <v>2010000</v>
      </c>
      <c r="H128" s="4" t="str">
        <f>VLOOKUP(I128,工作表3!$A$1:$B$7,2,FALSE)</f>
        <v>Within 3 million</v>
      </c>
      <c r="I128" s="4" t="str">
        <f>VLOOKUP(G128,{0,"0--1m";1000000,"1m--3m";3000000,"3m--5m";5000000,"5m--7m";7000000,"7m--9m";9000000,"9m--11m";11000000,"11m+"},2)</f>
        <v>1m--3m</v>
      </c>
      <c r="J128" s="4">
        <v>2010</v>
      </c>
      <c r="K128" s="3" t="s">
        <v>322</v>
      </c>
      <c r="L128" s="5"/>
      <c r="M128" s="22">
        <v>43295</v>
      </c>
      <c r="N128" s="25" t="str">
        <f t="shared" si="3"/>
        <v>Saturday</v>
      </c>
      <c r="O128" t="str">
        <f t="shared" si="4"/>
        <v>07</v>
      </c>
      <c r="P128" s="19">
        <v>43295</v>
      </c>
      <c r="Q128" t="str">
        <f t="shared" si="5"/>
        <v>07-14</v>
      </c>
    </row>
    <row r="129" spans="1:17" ht="17" x14ac:dyDescent="0.25">
      <c r="A129" s="2" t="s">
        <v>323</v>
      </c>
      <c r="B129" s="3" t="s">
        <v>235</v>
      </c>
      <c r="C129" s="3" t="str">
        <f>IFERROR(VLOOKUP(B129,省份_地区vlookup!$A$1:$C$493,2,FALSE),"国外")</f>
        <v>云南</v>
      </c>
      <c r="D129" s="3" t="str">
        <f>VLOOKUP(C129,省份_地区vlookup!$B$2:$C$494,2,FALSE)</f>
        <v>西南区</v>
      </c>
      <c r="E129" s="3" t="s">
        <v>38</v>
      </c>
      <c r="F129" s="4">
        <v>27</v>
      </c>
      <c r="G129" s="16">
        <v>345045</v>
      </c>
      <c r="H129" s="4" t="str">
        <f>VLOOKUP(I129,工作表3!$A$1:$B$7,2,FALSE)</f>
        <v>Within 1 million</v>
      </c>
      <c r="I129" s="4" t="str">
        <f>VLOOKUP(G129,{0,"0--1m";1000000,"1m--3m";3000000,"3m--5m";5000000,"5m--7m";7000000,"7m--9m";9000000,"9m--11m";11000000,"11m+"},2)</f>
        <v>0--1m</v>
      </c>
      <c r="J129" s="4">
        <v>345.05</v>
      </c>
      <c r="K129" s="3" t="s">
        <v>324</v>
      </c>
      <c r="L129" s="5"/>
      <c r="M129" s="22">
        <v>43294</v>
      </c>
      <c r="N129" s="25" t="str">
        <f t="shared" si="3"/>
        <v>Friday</v>
      </c>
      <c r="O129" t="str">
        <f t="shared" si="4"/>
        <v>07</v>
      </c>
      <c r="P129" s="19">
        <v>43294</v>
      </c>
      <c r="Q129" t="str">
        <f t="shared" si="5"/>
        <v>07-13</v>
      </c>
    </row>
    <row r="130" spans="1:17" ht="17" x14ac:dyDescent="0.25">
      <c r="A130" s="2" t="s">
        <v>325</v>
      </c>
      <c r="B130" s="3" t="s">
        <v>1165</v>
      </c>
      <c r="C130" s="3" t="str">
        <f>IFERROR(VLOOKUP(B130,省份_地区vlookup!$A$1:$C$493,2,FALSE),"国外")</f>
        <v>浙江</v>
      </c>
      <c r="D130" s="3" t="str">
        <f>VLOOKUP(C130,省份_地区vlookup!$B$2:$C$494,2,FALSE)</f>
        <v>华东区</v>
      </c>
      <c r="E130" s="3" t="s">
        <v>38</v>
      </c>
      <c r="F130" s="4">
        <v>52</v>
      </c>
      <c r="G130" s="16">
        <v>3880005</v>
      </c>
      <c r="H130" s="4" t="str">
        <f>VLOOKUP(I130,工作表3!$A$1:$B$7,2,FALSE)</f>
        <v>Within 5 million</v>
      </c>
      <c r="I130" s="4" t="str">
        <f>VLOOKUP(G130,{0,"0--1m";1000000,"1m--3m";3000000,"3m--5m";5000000,"5m--7m";7000000,"7m--9m";9000000,"9m--11m";11000000,"11m+"},2)</f>
        <v>3m--5m</v>
      </c>
      <c r="J130" s="4">
        <v>7760.01</v>
      </c>
      <c r="K130" s="3" t="s">
        <v>326</v>
      </c>
      <c r="L130" s="5"/>
      <c r="M130" s="22">
        <v>43292</v>
      </c>
      <c r="N130" s="25" t="str">
        <f t="shared" si="3"/>
        <v>Wednesday</v>
      </c>
      <c r="O130" t="str">
        <f t="shared" si="4"/>
        <v>07</v>
      </c>
      <c r="P130" s="19">
        <v>43292</v>
      </c>
      <c r="Q130" t="str">
        <f t="shared" si="5"/>
        <v>07-11</v>
      </c>
    </row>
    <row r="131" spans="1:17" ht="17" x14ac:dyDescent="0.25">
      <c r="A131" s="2" t="s">
        <v>327</v>
      </c>
      <c r="B131" s="3" t="s">
        <v>1166</v>
      </c>
      <c r="C131" s="3" t="str">
        <f>IFERROR(VLOOKUP(B131,省份_地区vlookup!$A$1:$C$493,2,FALSE),"国外")</f>
        <v>湖北</v>
      </c>
      <c r="D131" s="3" t="str">
        <f>VLOOKUP(C131,省份_地区vlookup!$B$2:$C$494,2,FALSE)</f>
        <v>华南区</v>
      </c>
      <c r="E131" s="3" t="s">
        <v>2</v>
      </c>
      <c r="F131" s="4">
        <v>116</v>
      </c>
      <c r="G131" s="16">
        <v>2561051</v>
      </c>
      <c r="H131" s="4" t="str">
        <f>VLOOKUP(I131,工作表3!$A$1:$B$7,2,FALSE)</f>
        <v>Within 3 million</v>
      </c>
      <c r="I131" s="4" t="str">
        <f>VLOOKUP(G131,{0,"0--1m";1000000,"1m--3m";3000000,"3m--5m";5000000,"5m--7m";7000000,"7m--9m";9000000,"9m--11m";11000000,"11m+"},2)</f>
        <v>1m--3m</v>
      </c>
      <c r="J131" s="4">
        <v>12805.25</v>
      </c>
      <c r="K131" s="3" t="s">
        <v>328</v>
      </c>
      <c r="L131" s="5"/>
      <c r="M131" s="22">
        <v>43292</v>
      </c>
      <c r="N131" s="25" t="str">
        <f t="shared" ref="N131:N194" si="6">TEXT(M131,"dddd")</f>
        <v>Wednesday</v>
      </c>
      <c r="O131" t="str">
        <f t="shared" ref="O131:O194" si="7">LEFT(Q131,2)</f>
        <v>07</v>
      </c>
      <c r="P131" s="19">
        <v>43292</v>
      </c>
      <c r="Q131" t="str">
        <f t="shared" ref="Q131:Q194" si="8">TEXT(P131,"mm-dd")</f>
        <v>07-11</v>
      </c>
    </row>
    <row r="132" spans="1:17" ht="17" x14ac:dyDescent="0.25">
      <c r="A132" s="1" t="s">
        <v>329</v>
      </c>
      <c r="B132" s="3" t="s">
        <v>1150</v>
      </c>
      <c r="C132" s="3" t="str">
        <f>IFERROR(VLOOKUP(B132,省份_地区vlookup!$A$1:$C$493,2,FALSE),"国外")</f>
        <v>四川</v>
      </c>
      <c r="D132" s="3" t="str">
        <f>VLOOKUP(C132,省份_地区vlookup!$B$2:$C$494,2,FALSE)</f>
        <v>西南区</v>
      </c>
      <c r="E132" s="3" t="s">
        <v>8</v>
      </c>
      <c r="F132" s="4">
        <v>77</v>
      </c>
      <c r="G132" s="16">
        <v>4920001</v>
      </c>
      <c r="H132" s="4" t="str">
        <f>VLOOKUP(I132,工作表3!$A$1:$B$7,2,FALSE)</f>
        <v>Within 5 million</v>
      </c>
      <c r="I132" s="4" t="str">
        <f>VLOOKUP(G132,{0,"0--1m";1000000,"1m--3m";3000000,"3m--5m";5000000,"5m--7m";7000000,"7m--9m";9000000,"9m--11m";11000000,"11m+"},2)</f>
        <v>3m--5m</v>
      </c>
      <c r="J132" s="4">
        <v>4920</v>
      </c>
      <c r="K132" s="3" t="s">
        <v>330</v>
      </c>
      <c r="L132" s="5"/>
      <c r="M132" s="22">
        <v>43292</v>
      </c>
      <c r="N132" s="25" t="str">
        <f t="shared" si="6"/>
        <v>Wednesday</v>
      </c>
      <c r="O132" t="str">
        <f t="shared" si="7"/>
        <v>07</v>
      </c>
      <c r="P132" s="19">
        <v>43292</v>
      </c>
      <c r="Q132" t="str">
        <f t="shared" si="8"/>
        <v>07-11</v>
      </c>
    </row>
    <row r="133" spans="1:17" ht="17" x14ac:dyDescent="0.25">
      <c r="A133" s="2" t="s">
        <v>331</v>
      </c>
      <c r="B133" s="3" t="s">
        <v>1151</v>
      </c>
      <c r="C133" s="3" t="str">
        <f>IFERROR(VLOOKUP(B133,省份_地区vlookup!$A$1:$C$493,2,FALSE),"国外")</f>
        <v>浙江</v>
      </c>
      <c r="D133" s="3" t="str">
        <f>VLOOKUP(C133,省份_地区vlookup!$B$2:$C$494,2,FALSE)</f>
        <v>华东区</v>
      </c>
      <c r="E133" s="3" t="s">
        <v>8</v>
      </c>
      <c r="F133" s="4">
        <v>112</v>
      </c>
      <c r="G133" s="16">
        <v>307228</v>
      </c>
      <c r="H133" s="4" t="str">
        <f>VLOOKUP(I133,工作表3!$A$1:$B$7,2,FALSE)</f>
        <v>Within 1 million</v>
      </c>
      <c r="I133" s="4" t="str">
        <f>VLOOKUP(G133,{0,"0--1m";1000000,"1m--3m";3000000,"3m--5m";5000000,"5m--7m";7000000,"7m--9m";9000000,"9m--11m";11000000,"11m+"},2)</f>
        <v>0--1m</v>
      </c>
      <c r="J133" s="4">
        <v>6144.56</v>
      </c>
      <c r="K133" s="3" t="s">
        <v>332</v>
      </c>
      <c r="L133" s="5"/>
      <c r="M133" s="22">
        <v>43292</v>
      </c>
      <c r="N133" s="25" t="str">
        <f t="shared" si="6"/>
        <v>Wednesday</v>
      </c>
      <c r="O133" t="str">
        <f t="shared" si="7"/>
        <v>07</v>
      </c>
      <c r="P133" s="19">
        <v>43292</v>
      </c>
      <c r="Q133" t="str">
        <f t="shared" si="8"/>
        <v>07-11</v>
      </c>
    </row>
    <row r="134" spans="1:17" ht="17" x14ac:dyDescent="0.25">
      <c r="A134" s="1" t="s">
        <v>333</v>
      </c>
      <c r="B134" s="3" t="s">
        <v>1167</v>
      </c>
      <c r="C134" s="3" t="str">
        <f>IFERROR(VLOOKUP(B134,省份_地区vlookup!$A$1:$C$493,2,FALSE),"国外")</f>
        <v>四川</v>
      </c>
      <c r="D134" s="3" t="str">
        <f>VLOOKUP(C134,省份_地区vlookup!$B$2:$C$494,2,FALSE)</f>
        <v>西南区</v>
      </c>
      <c r="E134" s="3" t="s">
        <v>8</v>
      </c>
      <c r="F134" s="4">
        <v>145</v>
      </c>
      <c r="G134" s="16">
        <v>1431510</v>
      </c>
      <c r="H134" s="4" t="str">
        <f>VLOOKUP(I134,工作表3!$A$1:$B$7,2,FALSE)</f>
        <v>Within 3 million</v>
      </c>
      <c r="I134" s="4" t="str">
        <f>VLOOKUP(G134,{0,"0--1m";1000000,"1m--3m";3000000,"3m--5m";5000000,"5m--7m";7000000,"7m--9m";9000000,"9m--11m";11000000,"11m+"},2)</f>
        <v>1m--3m</v>
      </c>
      <c r="J134" s="4">
        <v>2863.02</v>
      </c>
      <c r="K134" s="3" t="s">
        <v>334</v>
      </c>
      <c r="L134" s="5"/>
      <c r="M134" s="22">
        <v>43291</v>
      </c>
      <c r="N134" s="25" t="str">
        <f t="shared" si="6"/>
        <v>Tuesday</v>
      </c>
      <c r="O134" t="str">
        <f t="shared" si="7"/>
        <v>07</v>
      </c>
      <c r="P134" s="19">
        <v>43291</v>
      </c>
      <c r="Q134" t="str">
        <f t="shared" si="8"/>
        <v>07-10</v>
      </c>
    </row>
    <row r="135" spans="1:17" ht="17" x14ac:dyDescent="0.25">
      <c r="A135" s="2" t="s">
        <v>335</v>
      </c>
      <c r="B135" s="3" t="s">
        <v>1168</v>
      </c>
      <c r="C135" s="3" t="str">
        <f>IFERROR(VLOOKUP(B135,省份_地区vlookup!$A$1:$C$493,2,FALSE),"国外")</f>
        <v>辽宁</v>
      </c>
      <c r="D135" s="3" t="str">
        <f>VLOOKUP(C135,省份_地区vlookup!$B$2:$C$494,2,FALSE)</f>
        <v>东北区</v>
      </c>
      <c r="E135" s="3" t="s">
        <v>8</v>
      </c>
      <c r="F135" s="4">
        <v>41</v>
      </c>
      <c r="G135" s="16">
        <v>23613</v>
      </c>
      <c r="H135" s="4" t="str">
        <f>VLOOKUP(I135,工作表3!$A$1:$B$7,2,FALSE)</f>
        <v>Within 1 million</v>
      </c>
      <c r="I135" s="4" t="str">
        <f>VLOOKUP(G135,{0,"0--1m";1000000,"1m--3m";3000000,"3m--5m";5000000,"5m--7m";7000000,"7m--9m";9000000,"9m--11m";11000000,"11m+"},2)</f>
        <v>0--1m</v>
      </c>
      <c r="J135" s="4">
        <v>2361.3000000000002</v>
      </c>
      <c r="K135" s="3" t="s">
        <v>336</v>
      </c>
      <c r="L135" s="5"/>
      <c r="M135" s="22">
        <v>43291</v>
      </c>
      <c r="N135" s="25" t="str">
        <f t="shared" si="6"/>
        <v>Tuesday</v>
      </c>
      <c r="O135" t="str">
        <f t="shared" si="7"/>
        <v>07</v>
      </c>
      <c r="P135" s="19">
        <v>43291</v>
      </c>
      <c r="Q135" t="str">
        <f t="shared" si="8"/>
        <v>07-10</v>
      </c>
    </row>
    <row r="136" spans="1:17" ht="17" x14ac:dyDescent="0.25">
      <c r="A136" s="1" t="s">
        <v>337</v>
      </c>
      <c r="B136" s="3" t="s">
        <v>1119</v>
      </c>
      <c r="C136" s="3" t="str">
        <f>IFERROR(VLOOKUP(B136,省份_地区vlookup!$A$1:$C$493,2,FALSE),"国外")</f>
        <v>浙江</v>
      </c>
      <c r="D136" s="3" t="str">
        <f>VLOOKUP(C136,省份_地区vlookup!$B$2:$C$494,2,FALSE)</f>
        <v>华东区</v>
      </c>
      <c r="E136" s="3" t="s">
        <v>2</v>
      </c>
      <c r="F136" s="4">
        <v>61</v>
      </c>
      <c r="G136" s="16">
        <v>1180002</v>
      </c>
      <c r="H136" s="4" t="str">
        <f>VLOOKUP(I136,工作表3!$A$1:$B$7,2,FALSE)</f>
        <v>Within 3 million</v>
      </c>
      <c r="I136" s="4" t="str">
        <f>VLOOKUP(G136,{0,"0--1m";1000000,"1m--3m";3000000,"3m--5m";5000000,"5m--7m";7000000,"7m--9m";9000000,"9m--11m";11000000,"11m+"},2)</f>
        <v>1m--3m</v>
      </c>
      <c r="J136" s="4">
        <v>1180</v>
      </c>
      <c r="K136" s="3" t="s">
        <v>338</v>
      </c>
      <c r="L136" s="5"/>
      <c r="M136" s="22">
        <v>43290</v>
      </c>
      <c r="N136" s="25" t="str">
        <f t="shared" si="6"/>
        <v>Monday</v>
      </c>
      <c r="O136" t="str">
        <f t="shared" si="7"/>
        <v>07</v>
      </c>
      <c r="P136" s="19">
        <v>43290</v>
      </c>
      <c r="Q136" t="str">
        <f t="shared" si="8"/>
        <v>07-09</v>
      </c>
    </row>
    <row r="137" spans="1:17" ht="17" x14ac:dyDescent="0.25">
      <c r="A137" s="2" t="s">
        <v>339</v>
      </c>
      <c r="B137" s="3" t="s">
        <v>1118</v>
      </c>
      <c r="C137" s="3" t="str">
        <f>IFERROR(VLOOKUP(B137,省份_地区vlookup!$A$1:$C$493,2,FALSE),"国外")</f>
        <v>福建</v>
      </c>
      <c r="D137" s="3" t="str">
        <f>VLOOKUP(C137,省份_地区vlookup!$B$2:$C$494,2,FALSE)</f>
        <v>华东区</v>
      </c>
      <c r="E137" s="3" t="s">
        <v>8</v>
      </c>
      <c r="F137" s="4">
        <v>107</v>
      </c>
      <c r="G137" s="16">
        <v>193653</v>
      </c>
      <c r="H137" s="4" t="str">
        <f>VLOOKUP(I137,工作表3!$A$1:$B$7,2,FALSE)</f>
        <v>Within 1 million</v>
      </c>
      <c r="I137" s="4" t="str">
        <f>VLOOKUP(G137,{0,"0--1m";1000000,"1m--3m";3000000,"3m--5m";5000000,"5m--7m";7000000,"7m--9m";9000000,"9m--11m";11000000,"11m+"},2)</f>
        <v>0--1m</v>
      </c>
      <c r="J137" s="4">
        <v>9682.65</v>
      </c>
      <c r="K137" s="3" t="s">
        <v>340</v>
      </c>
      <c r="L137" s="5"/>
      <c r="M137" s="22">
        <v>43290</v>
      </c>
      <c r="N137" s="25" t="str">
        <f t="shared" si="6"/>
        <v>Monday</v>
      </c>
      <c r="O137" t="str">
        <f t="shared" si="7"/>
        <v>07</v>
      </c>
      <c r="P137" s="19">
        <v>43290</v>
      </c>
      <c r="Q137" t="str">
        <f t="shared" si="8"/>
        <v>07-09</v>
      </c>
    </row>
    <row r="138" spans="1:17" ht="17" x14ac:dyDescent="0.25">
      <c r="A138" s="1" t="s">
        <v>341</v>
      </c>
      <c r="B138" s="3" t="s">
        <v>1129</v>
      </c>
      <c r="C138" s="3" t="str">
        <f>IFERROR(VLOOKUP(B138,省份_地区vlookup!$A$1:$C$493,2,FALSE),"国外")</f>
        <v>江苏</v>
      </c>
      <c r="D138" s="3" t="str">
        <f>VLOOKUP(C138,省份_地区vlookup!$B$2:$C$494,2,FALSE)</f>
        <v>华东区</v>
      </c>
      <c r="E138" s="3" t="s">
        <v>6</v>
      </c>
      <c r="F138" s="4">
        <v>50</v>
      </c>
      <c r="G138" s="16">
        <v>344050</v>
      </c>
      <c r="H138" s="4" t="str">
        <f>VLOOKUP(I138,工作表3!$A$1:$B$7,2,FALSE)</f>
        <v>Within 1 million</v>
      </c>
      <c r="I138" s="4" t="str">
        <f>VLOOKUP(G138,{0,"0--1m";1000000,"1m--3m";3000000,"3m--5m";5000000,"5m--7m";7000000,"7m--9m";9000000,"9m--11m";11000000,"11m+"},2)</f>
        <v>0--1m</v>
      </c>
      <c r="J138" s="4">
        <v>6881</v>
      </c>
      <c r="K138" s="3" t="s">
        <v>342</v>
      </c>
      <c r="L138" s="5"/>
      <c r="M138" s="22">
        <v>43290</v>
      </c>
      <c r="N138" s="25" t="str">
        <f t="shared" si="6"/>
        <v>Monday</v>
      </c>
      <c r="O138" t="str">
        <f t="shared" si="7"/>
        <v>07</v>
      </c>
      <c r="P138" s="19">
        <v>43290</v>
      </c>
      <c r="Q138" t="str">
        <f t="shared" si="8"/>
        <v>07-09</v>
      </c>
    </row>
    <row r="139" spans="1:17" ht="17" x14ac:dyDescent="0.25">
      <c r="A139" s="2" t="s">
        <v>343</v>
      </c>
      <c r="B139" s="3" t="s">
        <v>1169</v>
      </c>
      <c r="C139" s="3" t="str">
        <f>IFERROR(VLOOKUP(B139,省份_地区vlookup!$A$1:$C$493,2,FALSE),"国外")</f>
        <v>云南</v>
      </c>
      <c r="D139" s="3" t="str">
        <f>VLOOKUP(C139,省份_地区vlookup!$B$2:$C$494,2,FALSE)</f>
        <v>西南区</v>
      </c>
      <c r="E139" s="3" t="s">
        <v>8</v>
      </c>
      <c r="F139" s="4">
        <v>46</v>
      </c>
      <c r="G139" s="16">
        <v>95640</v>
      </c>
      <c r="H139" s="4" t="str">
        <f>VLOOKUP(I139,工作表3!$A$1:$B$7,2,FALSE)</f>
        <v>Within 1 million</v>
      </c>
      <c r="I139" s="4" t="str">
        <f>VLOOKUP(G139,{0,"0--1m";1000000,"1m--3m";3000000,"3m--5m";5000000,"5m--7m";7000000,"7m--9m";9000000,"9m--11m";11000000,"11m+"},2)</f>
        <v>0--1m</v>
      </c>
      <c r="J139" s="4">
        <v>191.28</v>
      </c>
      <c r="K139" s="3" t="s">
        <v>344</v>
      </c>
      <c r="L139" s="5"/>
      <c r="M139" s="22">
        <v>43288</v>
      </c>
      <c r="N139" s="25" t="str">
        <f t="shared" si="6"/>
        <v>Saturday</v>
      </c>
      <c r="O139" t="str">
        <f t="shared" si="7"/>
        <v>07</v>
      </c>
      <c r="P139" s="19">
        <v>43288</v>
      </c>
      <c r="Q139" t="str">
        <f t="shared" si="8"/>
        <v>07-07</v>
      </c>
    </row>
    <row r="140" spans="1:17" ht="17" x14ac:dyDescent="0.25">
      <c r="A140" s="2" t="s">
        <v>345</v>
      </c>
      <c r="B140" s="3" t="s">
        <v>23</v>
      </c>
      <c r="C140" s="3" t="str">
        <f>IFERROR(VLOOKUP(B140,省份_地区vlookup!$A$1:$C$493,2,FALSE),"国外")</f>
        <v>上海</v>
      </c>
      <c r="D140" s="3" t="str">
        <f>VLOOKUP(C140,省份_地区vlookup!$B$2:$C$494,2,FALSE)</f>
        <v>华东区</v>
      </c>
      <c r="E140" s="3" t="s">
        <v>8</v>
      </c>
      <c r="F140" s="4">
        <v>197</v>
      </c>
      <c r="G140" s="16">
        <v>220341</v>
      </c>
      <c r="H140" s="4" t="str">
        <f>VLOOKUP(I140,工作表3!$A$1:$B$7,2,FALSE)</f>
        <v>Within 1 million</v>
      </c>
      <c r="I140" s="4" t="str">
        <f>VLOOKUP(G140,{0,"0--1m";1000000,"1m--3m";3000000,"3m--5m";5000000,"5m--7m";7000000,"7m--9m";9000000,"9m--11m";11000000,"11m+"},2)</f>
        <v>0--1m</v>
      </c>
      <c r="J140" s="4">
        <v>4406.82</v>
      </c>
      <c r="K140" s="3" t="s">
        <v>346</v>
      </c>
      <c r="L140" s="5"/>
      <c r="M140" s="22">
        <v>43288</v>
      </c>
      <c r="N140" s="25" t="str">
        <f t="shared" si="6"/>
        <v>Saturday</v>
      </c>
      <c r="O140" t="str">
        <f t="shared" si="7"/>
        <v>07</v>
      </c>
      <c r="P140" s="19">
        <v>43288</v>
      </c>
      <c r="Q140" t="str">
        <f t="shared" si="8"/>
        <v>07-07</v>
      </c>
    </row>
    <row r="141" spans="1:17" ht="17" x14ac:dyDescent="0.25">
      <c r="A141" s="2" t="s">
        <v>347</v>
      </c>
      <c r="B141" s="3" t="s">
        <v>348</v>
      </c>
      <c r="C141" s="3" t="str">
        <f>IFERROR(VLOOKUP(B141,省份_地区vlookup!$A$1:$C$493,2,FALSE),"国外")</f>
        <v>国外</v>
      </c>
      <c r="D141" s="3" t="str">
        <f>VLOOKUP(C141,省份_地区vlookup!$B$2:$C$494,2,FALSE)</f>
        <v>国外</v>
      </c>
      <c r="E141" s="3" t="s">
        <v>8</v>
      </c>
      <c r="F141" s="4">
        <v>193</v>
      </c>
      <c r="G141" s="16">
        <v>10634680</v>
      </c>
      <c r="H141" s="4" t="str">
        <f>VLOOKUP(I141,工作表3!$A$1:$B$7,2,FALSE)</f>
        <v>Within 11 million</v>
      </c>
      <c r="I141" s="4" t="str">
        <f>VLOOKUP(G141,{0,"0--1m";1000000,"1m--3m";3000000,"3m--5m";5000000,"5m--7m";7000000,"7m--9m";9000000,"9m--11m";11000000,"11m+"},2)</f>
        <v>9m--11m</v>
      </c>
      <c r="J141" s="4">
        <v>10634.68</v>
      </c>
      <c r="K141" s="3" t="s">
        <v>349</v>
      </c>
      <c r="L141" s="5"/>
      <c r="M141" s="22">
        <v>43287</v>
      </c>
      <c r="N141" s="25" t="str">
        <f t="shared" si="6"/>
        <v>Friday</v>
      </c>
      <c r="O141" t="str">
        <f t="shared" si="7"/>
        <v>07</v>
      </c>
      <c r="P141" s="19">
        <v>43287</v>
      </c>
      <c r="Q141" t="str">
        <f t="shared" si="8"/>
        <v>07-06</v>
      </c>
    </row>
    <row r="142" spans="1:17" ht="17" x14ac:dyDescent="0.25">
      <c r="A142" s="2" t="s">
        <v>350</v>
      </c>
      <c r="B142" s="3" t="s">
        <v>1170</v>
      </c>
      <c r="C142" s="3" t="str">
        <f>IFERROR(VLOOKUP(B142,省份_地区vlookup!$A$1:$C$493,2,FALSE),"国外")</f>
        <v>江苏</v>
      </c>
      <c r="D142" s="3" t="str">
        <f>VLOOKUP(C142,省份_地区vlookup!$B$2:$C$494,2,FALSE)</f>
        <v>华东区</v>
      </c>
      <c r="E142" s="3" t="s">
        <v>13</v>
      </c>
      <c r="F142" s="4">
        <v>60</v>
      </c>
      <c r="G142" s="16">
        <v>1603724</v>
      </c>
      <c r="H142" s="4" t="str">
        <f>VLOOKUP(I142,工作表3!$A$1:$B$7,2,FALSE)</f>
        <v>Within 3 million</v>
      </c>
      <c r="I142" s="4" t="str">
        <f>VLOOKUP(G142,{0,"0--1m";1000000,"1m--3m";3000000,"3m--5m";5000000,"5m--7m";7000000,"7m--9m";9000000,"9m--11m";11000000,"11m+"},2)</f>
        <v>1m--3m</v>
      </c>
      <c r="J142" s="4">
        <v>1603.72</v>
      </c>
      <c r="K142" s="3" t="s">
        <v>351</v>
      </c>
      <c r="L142" s="5"/>
      <c r="M142" s="22">
        <v>43287</v>
      </c>
      <c r="N142" s="25" t="str">
        <f t="shared" si="6"/>
        <v>Friday</v>
      </c>
      <c r="O142" t="str">
        <f t="shared" si="7"/>
        <v>07</v>
      </c>
      <c r="P142" s="19">
        <v>43287</v>
      </c>
      <c r="Q142" t="str">
        <f t="shared" si="8"/>
        <v>07-06</v>
      </c>
    </row>
    <row r="143" spans="1:17" ht="17" x14ac:dyDescent="0.25">
      <c r="A143" s="2" t="s">
        <v>352</v>
      </c>
      <c r="B143" s="3" t="s">
        <v>1171</v>
      </c>
      <c r="C143" s="3" t="str">
        <f>IFERROR(VLOOKUP(B143,省份_地区vlookup!$A$1:$C$493,2,FALSE),"国外")</f>
        <v>江苏</v>
      </c>
      <c r="D143" s="3" t="str">
        <f>VLOOKUP(C143,省份_地区vlookup!$B$2:$C$494,2,FALSE)</f>
        <v>华东区</v>
      </c>
      <c r="E143" s="3" t="s">
        <v>8</v>
      </c>
      <c r="F143" s="4">
        <v>139</v>
      </c>
      <c r="G143" s="16">
        <v>44971</v>
      </c>
      <c r="H143" s="4" t="str">
        <f>VLOOKUP(I143,工作表3!$A$1:$B$7,2,FALSE)</f>
        <v>Within 1 million</v>
      </c>
      <c r="I143" s="4" t="str">
        <f>VLOOKUP(G143,{0,"0--1m";1000000,"1m--3m";3000000,"3m--5m";5000000,"5m--7m";7000000,"7m--9m";9000000,"9m--11m";11000000,"11m+"},2)</f>
        <v>0--1m</v>
      </c>
      <c r="J143" s="4">
        <v>4497.1000000000004</v>
      </c>
      <c r="K143" s="3" t="s">
        <v>353</v>
      </c>
      <c r="L143" s="5"/>
      <c r="M143" s="22">
        <v>43287</v>
      </c>
      <c r="N143" s="25" t="str">
        <f t="shared" si="6"/>
        <v>Friday</v>
      </c>
      <c r="O143" t="str">
        <f t="shared" si="7"/>
        <v>07</v>
      </c>
      <c r="P143" s="19">
        <v>43287</v>
      </c>
      <c r="Q143" t="str">
        <f t="shared" si="8"/>
        <v>07-06</v>
      </c>
    </row>
    <row r="144" spans="1:17" ht="17" x14ac:dyDescent="0.25">
      <c r="A144" s="1" t="s">
        <v>354</v>
      </c>
      <c r="B144" s="3" t="s">
        <v>1126</v>
      </c>
      <c r="C144" s="3" t="str">
        <f>IFERROR(VLOOKUP(B144,省份_地区vlookup!$A$1:$C$493,2,FALSE),"国外")</f>
        <v>广东</v>
      </c>
      <c r="D144" s="3" t="str">
        <f>VLOOKUP(C144,省份_地区vlookup!$B$2:$C$494,2,FALSE)</f>
        <v>华南区</v>
      </c>
      <c r="E144" s="3" t="s">
        <v>38</v>
      </c>
      <c r="F144" s="4">
        <v>130</v>
      </c>
      <c r="G144" s="16">
        <v>5187004</v>
      </c>
      <c r="H144" s="4" t="str">
        <f>VLOOKUP(I144,工作表3!$A$1:$B$7,2,FALSE)</f>
        <v>Within 7 million</v>
      </c>
      <c r="I144" s="4" t="str">
        <f>VLOOKUP(G144,{0,"0--1m";1000000,"1m--3m";3000000,"3m--5m";5000000,"5m--7m";7000000,"7m--9m";9000000,"9m--11m";11000000,"11m+"},2)</f>
        <v>5m--7m</v>
      </c>
      <c r="J144" s="4">
        <v>5187</v>
      </c>
      <c r="K144" s="3" t="s">
        <v>355</v>
      </c>
      <c r="L144" s="5"/>
      <c r="M144" s="22">
        <v>43286</v>
      </c>
      <c r="N144" s="25" t="str">
        <f t="shared" si="6"/>
        <v>Thursday</v>
      </c>
      <c r="O144" t="str">
        <f t="shared" si="7"/>
        <v>07</v>
      </c>
      <c r="P144" s="19">
        <v>43286</v>
      </c>
      <c r="Q144" t="str">
        <f t="shared" si="8"/>
        <v>07-05</v>
      </c>
    </row>
    <row r="145" spans="1:17" ht="17" x14ac:dyDescent="0.25">
      <c r="A145" s="1" t="s">
        <v>356</v>
      </c>
      <c r="B145" s="3" t="s">
        <v>1120</v>
      </c>
      <c r="C145" s="3" t="str">
        <f>IFERROR(VLOOKUP(B145,省份_地区vlookup!$A$1:$C$493,2,FALSE),"国外")</f>
        <v>北京</v>
      </c>
      <c r="D145" s="3" t="str">
        <f>VLOOKUP(C145,省份_地区vlookup!$B$2:$C$494,2,FALSE)</f>
        <v>华北区</v>
      </c>
      <c r="E145" s="3" t="s">
        <v>6</v>
      </c>
      <c r="F145" s="4">
        <v>81</v>
      </c>
      <c r="G145" s="16">
        <v>3425001</v>
      </c>
      <c r="H145" s="4" t="str">
        <f>VLOOKUP(I145,工作表3!$A$1:$B$7,2,FALSE)</f>
        <v>Within 5 million</v>
      </c>
      <c r="I145" s="4" t="str">
        <f>VLOOKUP(G145,{0,"0--1m";1000000,"1m--3m";3000000,"3m--5m";5000000,"5m--7m";7000000,"7m--9m";9000000,"9m--11m";11000000,"11m+"},2)</f>
        <v>3m--5m</v>
      </c>
      <c r="J145" s="4">
        <v>3425</v>
      </c>
      <c r="K145" s="3" t="s">
        <v>173</v>
      </c>
      <c r="L145" s="5"/>
      <c r="M145" s="22">
        <v>43286</v>
      </c>
      <c r="N145" s="25" t="str">
        <f t="shared" si="6"/>
        <v>Thursday</v>
      </c>
      <c r="O145" t="str">
        <f t="shared" si="7"/>
        <v>07</v>
      </c>
      <c r="P145" s="19">
        <v>43286</v>
      </c>
      <c r="Q145" t="str">
        <f t="shared" si="8"/>
        <v>07-05</v>
      </c>
    </row>
    <row r="146" spans="1:17" ht="17" x14ac:dyDescent="0.25">
      <c r="A146" s="2" t="s">
        <v>357</v>
      </c>
      <c r="B146" s="3" t="s">
        <v>1120</v>
      </c>
      <c r="C146" s="3" t="str">
        <f>IFERROR(VLOOKUP(B146,省份_地区vlookup!$A$1:$C$493,2,FALSE),"国外")</f>
        <v>北京</v>
      </c>
      <c r="D146" s="3" t="str">
        <f>VLOOKUP(C146,省份_地区vlookup!$B$2:$C$494,2,FALSE)</f>
        <v>华北区</v>
      </c>
      <c r="E146" s="3" t="s">
        <v>6</v>
      </c>
      <c r="F146" s="4">
        <v>23</v>
      </c>
      <c r="G146" s="16">
        <v>4600000</v>
      </c>
      <c r="H146" s="4" t="str">
        <f>VLOOKUP(I146,工作表3!$A$1:$B$7,2,FALSE)</f>
        <v>Within 5 million</v>
      </c>
      <c r="I146" s="4" t="str">
        <f>VLOOKUP(G146,{0,"0--1m";1000000,"1m--3m";3000000,"3m--5m";5000000,"5m--7m";7000000,"7m--9m";9000000,"9m--11m";11000000,"11m+"},2)</f>
        <v>3m--5m</v>
      </c>
      <c r="J146" s="4">
        <v>460000</v>
      </c>
      <c r="K146" s="3" t="s">
        <v>358</v>
      </c>
      <c r="L146" s="5"/>
      <c r="M146" s="22">
        <v>43286</v>
      </c>
      <c r="N146" s="25" t="str">
        <f t="shared" si="6"/>
        <v>Thursday</v>
      </c>
      <c r="O146" t="str">
        <f t="shared" si="7"/>
        <v>07</v>
      </c>
      <c r="P146" s="19">
        <v>43286</v>
      </c>
      <c r="Q146" t="str">
        <f t="shared" si="8"/>
        <v>07-05</v>
      </c>
    </row>
    <row r="147" spans="1:17" ht="17" x14ac:dyDescent="0.25">
      <c r="A147" s="2" t="s">
        <v>359</v>
      </c>
      <c r="B147" s="3" t="s">
        <v>1115</v>
      </c>
      <c r="C147" s="3" t="str">
        <f>IFERROR(VLOOKUP(B147,省份_地区vlookup!$A$1:$C$493,2,FALSE),"国外")</f>
        <v>江苏</v>
      </c>
      <c r="D147" s="3" t="str">
        <f>VLOOKUP(C147,省份_地区vlookup!$B$2:$C$494,2,FALSE)</f>
        <v>华东区</v>
      </c>
      <c r="E147" s="3" t="s">
        <v>13</v>
      </c>
      <c r="F147" s="4">
        <v>77</v>
      </c>
      <c r="G147" s="16">
        <v>1960003</v>
      </c>
      <c r="H147" s="4" t="str">
        <f>VLOOKUP(I147,工作表3!$A$1:$B$7,2,FALSE)</f>
        <v>Within 3 million</v>
      </c>
      <c r="I147" s="4" t="str">
        <f>VLOOKUP(G147,{0,"0--1m";1000000,"1m--3m";3000000,"3m--5m";5000000,"5m--7m";7000000,"7m--9m";9000000,"9m--11m";11000000,"11m+"},2)</f>
        <v>1m--3m</v>
      </c>
      <c r="J147" s="4">
        <v>1960</v>
      </c>
      <c r="K147" s="3" t="s">
        <v>360</v>
      </c>
      <c r="L147" s="5"/>
      <c r="M147" s="22">
        <v>43285</v>
      </c>
      <c r="N147" s="25" t="str">
        <f t="shared" si="6"/>
        <v>Wednesday</v>
      </c>
      <c r="O147" t="str">
        <f t="shared" si="7"/>
        <v>07</v>
      </c>
      <c r="P147" s="19">
        <v>43285</v>
      </c>
      <c r="Q147" t="str">
        <f t="shared" si="8"/>
        <v>07-04</v>
      </c>
    </row>
    <row r="148" spans="1:17" ht="17" x14ac:dyDescent="0.25">
      <c r="A148" s="2" t="s">
        <v>361</v>
      </c>
      <c r="B148" s="3" t="s">
        <v>1115</v>
      </c>
      <c r="C148" s="3" t="str">
        <f>IFERROR(VLOOKUP(B148,省份_地区vlookup!$A$1:$C$493,2,FALSE),"国外")</f>
        <v>江苏</v>
      </c>
      <c r="D148" s="3" t="str">
        <f>VLOOKUP(C148,省份_地区vlookup!$B$2:$C$494,2,FALSE)</f>
        <v>华东区</v>
      </c>
      <c r="E148" s="3" t="s">
        <v>2</v>
      </c>
      <c r="F148" s="4">
        <v>18</v>
      </c>
      <c r="G148" s="16">
        <v>40204</v>
      </c>
      <c r="H148" s="4" t="str">
        <f>VLOOKUP(I148,工作表3!$A$1:$B$7,2,FALSE)</f>
        <v>Within 1 million</v>
      </c>
      <c r="I148" s="4" t="str">
        <f>VLOOKUP(G148,{0,"0--1m";1000000,"1m--3m";3000000,"3m--5m";5000000,"5m--7m";7000000,"7m--9m";9000000,"9m--11m";11000000,"11m+"},2)</f>
        <v>0--1m</v>
      </c>
      <c r="J148" s="4">
        <v>804.08</v>
      </c>
      <c r="K148" s="3" t="s">
        <v>362</v>
      </c>
      <c r="L148" s="5"/>
      <c r="M148" s="22">
        <v>43285</v>
      </c>
      <c r="N148" s="25" t="str">
        <f t="shared" si="6"/>
        <v>Wednesday</v>
      </c>
      <c r="O148" t="str">
        <f t="shared" si="7"/>
        <v>07</v>
      </c>
      <c r="P148" s="19">
        <v>43285</v>
      </c>
      <c r="Q148" t="str">
        <f t="shared" si="8"/>
        <v>07-04</v>
      </c>
    </row>
    <row r="149" spans="1:17" ht="17" x14ac:dyDescent="0.25">
      <c r="A149" s="2" t="s">
        <v>363</v>
      </c>
      <c r="B149" s="3" t="s">
        <v>1172</v>
      </c>
      <c r="C149" s="3" t="str">
        <f>IFERROR(VLOOKUP(B149,省份_地区vlookup!$A$1:$C$493,2,FALSE),"国外")</f>
        <v>四川</v>
      </c>
      <c r="D149" s="3" t="str">
        <f>VLOOKUP(C149,省份_地区vlookup!$B$2:$C$494,2,FALSE)</f>
        <v>西南区</v>
      </c>
      <c r="E149" s="3" t="s">
        <v>8</v>
      </c>
      <c r="F149" s="4">
        <v>150</v>
      </c>
      <c r="G149" s="16">
        <v>5803741</v>
      </c>
      <c r="H149" s="4" t="str">
        <f>VLOOKUP(I149,工作表3!$A$1:$B$7,2,FALSE)</f>
        <v>Within 7 million</v>
      </c>
      <c r="I149" s="4" t="str">
        <f>VLOOKUP(G149,{0,"0--1m";1000000,"1m--3m";3000000,"3m--5m";5000000,"5m--7m";7000000,"7m--9m";9000000,"9m--11m";11000000,"11m+"},2)</f>
        <v>5m--7m</v>
      </c>
      <c r="J149" s="4">
        <v>5803.74</v>
      </c>
      <c r="K149" s="3" t="s">
        <v>364</v>
      </c>
      <c r="L149" s="5"/>
      <c r="M149" s="22">
        <v>43284</v>
      </c>
      <c r="N149" s="25" t="str">
        <f t="shared" si="6"/>
        <v>Tuesday</v>
      </c>
      <c r="O149" t="str">
        <f t="shared" si="7"/>
        <v>07</v>
      </c>
      <c r="P149" s="19">
        <v>43284</v>
      </c>
      <c r="Q149" t="str">
        <f t="shared" si="8"/>
        <v>07-03</v>
      </c>
    </row>
    <row r="150" spans="1:17" ht="17" x14ac:dyDescent="0.25">
      <c r="A150" s="2" t="s">
        <v>365</v>
      </c>
      <c r="B150" s="3" t="s">
        <v>1149</v>
      </c>
      <c r="C150" s="3" t="str">
        <f>IFERROR(VLOOKUP(B150,省份_地区vlookup!$A$1:$C$493,2,FALSE),"国外")</f>
        <v>福建</v>
      </c>
      <c r="D150" s="3" t="str">
        <f>VLOOKUP(C150,省份_地区vlookup!$B$2:$C$494,2,FALSE)</f>
        <v>华东区</v>
      </c>
      <c r="E150" s="3" t="s">
        <v>13</v>
      </c>
      <c r="F150" s="4">
        <v>130</v>
      </c>
      <c r="G150" s="16">
        <v>3569003</v>
      </c>
      <c r="H150" s="4" t="str">
        <f>VLOOKUP(I150,工作表3!$A$1:$B$7,2,FALSE)</f>
        <v>Within 5 million</v>
      </c>
      <c r="I150" s="4" t="str">
        <f>VLOOKUP(G150,{0,"0--1m";1000000,"1m--3m";3000000,"3m--5m";5000000,"5m--7m";7000000,"7m--9m";9000000,"9m--11m";11000000,"11m+"},2)</f>
        <v>3m--5m</v>
      </c>
      <c r="J150" s="4">
        <v>3569</v>
      </c>
      <c r="K150" s="3" t="s">
        <v>366</v>
      </c>
      <c r="L150" s="5"/>
      <c r="M150" s="22">
        <v>43284</v>
      </c>
      <c r="N150" s="25" t="str">
        <f t="shared" si="6"/>
        <v>Tuesday</v>
      </c>
      <c r="O150" t="str">
        <f t="shared" si="7"/>
        <v>07</v>
      </c>
      <c r="P150" s="19">
        <v>43284</v>
      </c>
      <c r="Q150" t="str">
        <f t="shared" si="8"/>
        <v>07-03</v>
      </c>
    </row>
    <row r="151" spans="1:17" ht="17" x14ac:dyDescent="0.25">
      <c r="A151" s="2" t="s">
        <v>367</v>
      </c>
      <c r="B151" s="3" t="s">
        <v>1173</v>
      </c>
      <c r="C151" s="3" t="str">
        <f>IFERROR(VLOOKUP(B151,省份_地区vlookup!$A$1:$C$493,2,FALSE),"国外")</f>
        <v>西藏</v>
      </c>
      <c r="D151" s="3" t="str">
        <f>VLOOKUP(C151,省份_地区vlookup!$B$2:$C$494,2,FALSE)</f>
        <v>西南区</v>
      </c>
      <c r="E151" s="3" t="s">
        <v>13</v>
      </c>
      <c r="F151" s="4">
        <v>14</v>
      </c>
      <c r="G151" s="16">
        <v>399000</v>
      </c>
      <c r="H151" s="4" t="str">
        <f>VLOOKUP(I151,工作表3!$A$1:$B$7,2,FALSE)</f>
        <v>Within 1 million</v>
      </c>
      <c r="I151" s="4" t="str">
        <f>VLOOKUP(G151,{0,"0--1m";1000000,"1m--3m";3000000,"3m--5m";5000000,"5m--7m";7000000,"7m--9m";9000000,"9m--11m";11000000,"11m+"},2)</f>
        <v>0--1m</v>
      </c>
      <c r="J151" s="4">
        <v>399</v>
      </c>
      <c r="K151" s="3" t="s">
        <v>368</v>
      </c>
      <c r="L151" s="5"/>
      <c r="M151" s="22">
        <v>43284</v>
      </c>
      <c r="N151" s="25" t="str">
        <f t="shared" si="6"/>
        <v>Tuesday</v>
      </c>
      <c r="O151" t="str">
        <f t="shared" si="7"/>
        <v>07</v>
      </c>
      <c r="P151" s="19">
        <v>43284</v>
      </c>
      <c r="Q151" t="str">
        <f t="shared" si="8"/>
        <v>07-03</v>
      </c>
    </row>
    <row r="152" spans="1:17" ht="17" x14ac:dyDescent="0.25">
      <c r="A152" s="2" t="s">
        <v>369</v>
      </c>
      <c r="B152" s="3" t="s">
        <v>1129</v>
      </c>
      <c r="C152" s="3" t="str">
        <f>IFERROR(VLOOKUP(B152,省份_地区vlookup!$A$1:$C$493,2,FALSE),"国外")</f>
        <v>江苏</v>
      </c>
      <c r="D152" s="3" t="str">
        <f>VLOOKUP(C152,省份_地区vlookup!$B$2:$C$494,2,FALSE)</f>
        <v>华东区</v>
      </c>
      <c r="E152" s="3" t="s">
        <v>6</v>
      </c>
      <c r="F152" s="4">
        <v>141</v>
      </c>
      <c r="G152" s="16">
        <v>102396</v>
      </c>
      <c r="H152" s="4" t="str">
        <f>VLOOKUP(I152,工作表3!$A$1:$B$7,2,FALSE)</f>
        <v>Within 1 million</v>
      </c>
      <c r="I152" s="4" t="str">
        <f>VLOOKUP(G152,{0,"0--1m";1000000,"1m--3m";3000000,"3m--5m";5000000,"5m--7m";7000000,"7m--9m";9000000,"9m--11m";11000000,"11m+"},2)</f>
        <v>0--1m</v>
      </c>
      <c r="J152" s="4">
        <v>204.79</v>
      </c>
      <c r="K152" s="3" t="s">
        <v>370</v>
      </c>
      <c r="L152" s="5"/>
      <c r="M152" s="22">
        <v>43282</v>
      </c>
      <c r="N152" s="25" t="str">
        <f t="shared" si="6"/>
        <v>Sunday</v>
      </c>
      <c r="O152" t="str">
        <f t="shared" si="7"/>
        <v>07</v>
      </c>
      <c r="P152" s="19">
        <v>43282</v>
      </c>
      <c r="Q152" t="str">
        <f t="shared" si="8"/>
        <v>07-01</v>
      </c>
    </row>
    <row r="153" spans="1:17" ht="17" x14ac:dyDescent="0.25">
      <c r="A153" s="2" t="s">
        <v>371</v>
      </c>
      <c r="B153" s="3" t="s">
        <v>1115</v>
      </c>
      <c r="C153" s="3" t="str">
        <f>IFERROR(VLOOKUP(B153,省份_地区vlookup!$A$1:$C$493,2,FALSE),"国外")</f>
        <v>江苏</v>
      </c>
      <c r="D153" s="3" t="str">
        <f>VLOOKUP(C153,省份_地区vlookup!$B$2:$C$494,2,FALSE)</f>
        <v>华东区</v>
      </c>
      <c r="E153" s="3" t="s">
        <v>13</v>
      </c>
      <c r="F153" s="4">
        <v>147</v>
      </c>
      <c r="G153" s="16">
        <v>2074118</v>
      </c>
      <c r="H153" s="4" t="str">
        <f>VLOOKUP(I153,工作表3!$A$1:$B$7,2,FALSE)</f>
        <v>Within 3 million</v>
      </c>
      <c r="I153" s="4" t="str">
        <f>VLOOKUP(G153,{0,"0--1m";1000000,"1m--3m";3000000,"3m--5m";5000000,"5m--7m";7000000,"7m--9m";9000000,"9m--11m";11000000,"11m+"},2)</f>
        <v>1m--3m</v>
      </c>
      <c r="J153" s="4">
        <v>2074.12</v>
      </c>
      <c r="K153" s="3" t="s">
        <v>372</v>
      </c>
      <c r="L153" s="5"/>
      <c r="M153" s="22">
        <v>43281</v>
      </c>
      <c r="N153" s="25" t="str">
        <f t="shared" si="6"/>
        <v>Saturday</v>
      </c>
      <c r="O153" t="str">
        <f t="shared" si="7"/>
        <v>06</v>
      </c>
      <c r="P153" s="19">
        <v>43281</v>
      </c>
      <c r="Q153" t="str">
        <f t="shared" si="8"/>
        <v>06-30</v>
      </c>
    </row>
    <row r="154" spans="1:17" ht="17" x14ac:dyDescent="0.25">
      <c r="A154" s="2" t="s">
        <v>373</v>
      </c>
      <c r="B154" s="3" t="s">
        <v>1119</v>
      </c>
      <c r="C154" s="3" t="str">
        <f>IFERROR(VLOOKUP(B154,省份_地区vlookup!$A$1:$C$493,2,FALSE),"国外")</f>
        <v>浙江</v>
      </c>
      <c r="D154" s="3" t="str">
        <f>VLOOKUP(C154,省份_地区vlookup!$B$2:$C$494,2,FALSE)</f>
        <v>华东区</v>
      </c>
      <c r="E154" s="3" t="s">
        <v>2</v>
      </c>
      <c r="F154" s="4">
        <v>13</v>
      </c>
      <c r="G154" s="16">
        <v>610000</v>
      </c>
      <c r="H154" s="4" t="str">
        <f>VLOOKUP(I154,工作表3!$A$1:$B$7,2,FALSE)</f>
        <v>Within 1 million</v>
      </c>
      <c r="I154" s="4" t="str">
        <f>VLOOKUP(G154,{0,"0--1m";1000000,"1m--3m";3000000,"3m--5m";5000000,"5m--7m";7000000,"7m--9m";9000000,"9m--11m";11000000,"11m+"},2)</f>
        <v>0--1m</v>
      </c>
      <c r="J154" s="4">
        <v>12200</v>
      </c>
      <c r="K154" s="3" t="s">
        <v>374</v>
      </c>
      <c r="L154" s="5"/>
      <c r="M154" s="22">
        <v>43281</v>
      </c>
      <c r="N154" s="25" t="str">
        <f t="shared" si="6"/>
        <v>Saturday</v>
      </c>
      <c r="O154" t="str">
        <f t="shared" si="7"/>
        <v>06</v>
      </c>
      <c r="P154" s="19">
        <v>43281</v>
      </c>
      <c r="Q154" t="str">
        <f t="shared" si="8"/>
        <v>06-30</v>
      </c>
    </row>
    <row r="155" spans="1:17" ht="17" x14ac:dyDescent="0.25">
      <c r="A155" s="2" t="s">
        <v>375</v>
      </c>
      <c r="B155" s="3" t="s">
        <v>1119</v>
      </c>
      <c r="C155" s="3" t="str">
        <f>IFERROR(VLOOKUP(B155,省份_地区vlookup!$A$1:$C$493,2,FALSE),"国外")</f>
        <v>浙江</v>
      </c>
      <c r="D155" s="3" t="str">
        <f>VLOOKUP(C155,省份_地区vlookup!$B$2:$C$494,2,FALSE)</f>
        <v>华东区</v>
      </c>
      <c r="E155" s="3" t="s">
        <v>6</v>
      </c>
      <c r="F155" s="4">
        <v>46</v>
      </c>
      <c r="G155" s="16">
        <v>810002</v>
      </c>
      <c r="H155" s="4" t="str">
        <f>VLOOKUP(I155,工作表3!$A$1:$B$7,2,FALSE)</f>
        <v>Within 1 million</v>
      </c>
      <c r="I155" s="4" t="str">
        <f>VLOOKUP(G155,{0,"0--1m";1000000,"1m--3m";3000000,"3m--5m";5000000,"5m--7m";7000000,"7m--9m";9000000,"9m--11m";11000000,"11m+"},2)</f>
        <v>0--1m</v>
      </c>
      <c r="J155" s="4">
        <v>810</v>
      </c>
      <c r="K155" s="3" t="s">
        <v>376</v>
      </c>
      <c r="L155" s="5"/>
      <c r="M155" s="22">
        <v>43281</v>
      </c>
      <c r="N155" s="25" t="str">
        <f t="shared" si="6"/>
        <v>Saturday</v>
      </c>
      <c r="O155" t="str">
        <f t="shared" si="7"/>
        <v>06</v>
      </c>
      <c r="P155" s="19">
        <v>43281</v>
      </c>
      <c r="Q155" t="str">
        <f t="shared" si="8"/>
        <v>06-30</v>
      </c>
    </row>
    <row r="156" spans="1:17" ht="17" x14ac:dyDescent="0.25">
      <c r="A156" s="2" t="s">
        <v>377</v>
      </c>
      <c r="B156" s="3" t="s">
        <v>1155</v>
      </c>
      <c r="C156" s="3" t="str">
        <f>IFERROR(VLOOKUP(B156,省份_地区vlookup!$A$1:$C$493,2,FALSE),"国外")</f>
        <v>浙江</v>
      </c>
      <c r="D156" s="3" t="str">
        <f>VLOOKUP(C156,省份_地区vlookup!$B$2:$C$494,2,FALSE)</f>
        <v>华东区</v>
      </c>
      <c r="E156" s="3" t="s">
        <v>2</v>
      </c>
      <c r="F156" s="4">
        <v>25</v>
      </c>
      <c r="G156" s="16">
        <v>66876</v>
      </c>
      <c r="H156" s="4" t="str">
        <f>VLOOKUP(I156,工作表3!$A$1:$B$7,2,FALSE)</f>
        <v>Within 1 million</v>
      </c>
      <c r="I156" s="4" t="str">
        <f>VLOOKUP(G156,{0,"0--1m";1000000,"1m--3m";3000000,"3m--5m";5000000,"5m--7m";7000000,"7m--9m";9000000,"9m--11m";11000000,"11m+"},2)</f>
        <v>0--1m</v>
      </c>
      <c r="J156" s="4">
        <v>668.76</v>
      </c>
      <c r="K156" s="3" t="s">
        <v>378</v>
      </c>
      <c r="L156" s="5"/>
      <c r="M156" s="22">
        <v>43281</v>
      </c>
      <c r="N156" s="25" t="str">
        <f t="shared" si="6"/>
        <v>Saturday</v>
      </c>
      <c r="O156" t="str">
        <f t="shared" si="7"/>
        <v>06</v>
      </c>
      <c r="P156" s="19">
        <v>43281</v>
      </c>
      <c r="Q156" t="str">
        <f t="shared" si="8"/>
        <v>06-30</v>
      </c>
    </row>
    <row r="157" spans="1:17" ht="17" x14ac:dyDescent="0.25">
      <c r="A157" s="2" t="s">
        <v>379</v>
      </c>
      <c r="B157" s="3" t="s">
        <v>1132</v>
      </c>
      <c r="C157" s="3" t="str">
        <f>IFERROR(VLOOKUP(B157,省份_地区vlookup!$A$1:$C$493,2,FALSE),"国外")</f>
        <v>云南</v>
      </c>
      <c r="D157" s="3" t="str">
        <f>VLOOKUP(C157,省份_地区vlookup!$B$2:$C$494,2,FALSE)</f>
        <v>西南区</v>
      </c>
      <c r="E157" s="3" t="s">
        <v>6</v>
      </c>
      <c r="F157" s="4">
        <v>74</v>
      </c>
      <c r="G157" s="16">
        <v>3789587</v>
      </c>
      <c r="H157" s="4" t="str">
        <f>VLOOKUP(I157,工作表3!$A$1:$B$7,2,FALSE)</f>
        <v>Within 5 million</v>
      </c>
      <c r="I157" s="4" t="str">
        <f>VLOOKUP(G157,{0,"0--1m";1000000,"1m--3m";3000000,"3m--5m";5000000,"5m--7m";7000000,"7m--9m";9000000,"9m--11m";11000000,"11m+"},2)</f>
        <v>3m--5m</v>
      </c>
      <c r="J157" s="4">
        <v>315.8</v>
      </c>
      <c r="K157" s="3" t="s">
        <v>380</v>
      </c>
      <c r="L157" s="5"/>
      <c r="M157" s="22">
        <v>43280</v>
      </c>
      <c r="N157" s="25" t="str">
        <f t="shared" si="6"/>
        <v>Friday</v>
      </c>
      <c r="O157" t="str">
        <f t="shared" si="7"/>
        <v>06</v>
      </c>
      <c r="P157" s="19">
        <v>43280</v>
      </c>
      <c r="Q157" t="str">
        <f t="shared" si="8"/>
        <v>06-29</v>
      </c>
    </row>
    <row r="158" spans="1:17" ht="17" x14ac:dyDescent="0.25">
      <c r="A158" s="2" t="s">
        <v>381</v>
      </c>
      <c r="B158" s="3" t="s">
        <v>1142</v>
      </c>
      <c r="C158" s="3" t="str">
        <f>IFERROR(VLOOKUP(B158,省份_地区vlookup!$A$1:$C$493,2,FALSE),"国外")</f>
        <v>海南</v>
      </c>
      <c r="D158" s="3" t="str">
        <f>VLOOKUP(C158,省份_地区vlookup!$B$2:$C$494,2,FALSE)</f>
        <v>华南区</v>
      </c>
      <c r="E158" s="3" t="s">
        <v>13</v>
      </c>
      <c r="F158" s="4">
        <v>124</v>
      </c>
      <c r="G158" s="16">
        <v>4351552</v>
      </c>
      <c r="H158" s="4" t="str">
        <f>VLOOKUP(I158,工作表3!$A$1:$B$7,2,FALSE)</f>
        <v>Within 5 million</v>
      </c>
      <c r="I158" s="4" t="str">
        <f>VLOOKUP(G158,{0,"0--1m";1000000,"1m--3m";3000000,"3m--5m";5000000,"5m--7m";7000000,"7m--9m";9000000,"9m--11m";11000000,"11m+"},2)</f>
        <v>3m--5m</v>
      </c>
      <c r="J158" s="4">
        <v>4351.55</v>
      </c>
      <c r="K158" s="3" t="s">
        <v>382</v>
      </c>
      <c r="L158" s="5"/>
      <c r="M158" s="22">
        <v>43280</v>
      </c>
      <c r="N158" s="25" t="str">
        <f t="shared" si="6"/>
        <v>Friday</v>
      </c>
      <c r="O158" t="str">
        <f t="shared" si="7"/>
        <v>06</v>
      </c>
      <c r="P158" s="19">
        <v>43280</v>
      </c>
      <c r="Q158" t="str">
        <f t="shared" si="8"/>
        <v>06-29</v>
      </c>
    </row>
    <row r="159" spans="1:17" ht="17" x14ac:dyDescent="0.25">
      <c r="A159" s="2" t="s">
        <v>1174</v>
      </c>
      <c r="B159" s="3" t="s">
        <v>1111</v>
      </c>
      <c r="C159" s="3" t="str">
        <f>IFERROR(VLOOKUP(B159,省份_地区vlookup!$A$1:$C$493,2,FALSE),"国外")</f>
        <v>广东</v>
      </c>
      <c r="D159" s="3" t="str">
        <f>VLOOKUP(C159,省份_地区vlookup!$B$2:$C$494,2,FALSE)</f>
        <v>华南区</v>
      </c>
      <c r="E159" s="3" t="s">
        <v>13</v>
      </c>
      <c r="F159" s="4">
        <v>152</v>
      </c>
      <c r="G159" s="16">
        <v>1368000</v>
      </c>
      <c r="H159" s="4" t="str">
        <f>VLOOKUP(I159,工作表3!$A$1:$B$7,2,FALSE)</f>
        <v>Within 3 million</v>
      </c>
      <c r="I159" s="4" t="str">
        <f>VLOOKUP(G159,{0,"0--1m";1000000,"1m--3m";3000000,"3m--5m";5000000,"5m--7m";7000000,"7m--9m";9000000,"9m--11m";11000000,"11m+"},2)</f>
        <v>1m--3m</v>
      </c>
      <c r="J159" s="4">
        <v>2736</v>
      </c>
      <c r="K159" s="3" t="s">
        <v>383</v>
      </c>
      <c r="L159" s="5"/>
      <c r="M159" s="22">
        <v>43280</v>
      </c>
      <c r="N159" s="25" t="str">
        <f t="shared" si="6"/>
        <v>Friday</v>
      </c>
      <c r="O159" t="str">
        <f t="shared" si="7"/>
        <v>06</v>
      </c>
      <c r="P159" s="19">
        <v>43280</v>
      </c>
      <c r="Q159" t="str">
        <f t="shared" si="8"/>
        <v>06-29</v>
      </c>
    </row>
    <row r="160" spans="1:17" ht="17" x14ac:dyDescent="0.25">
      <c r="A160" s="1" t="s">
        <v>384</v>
      </c>
      <c r="B160" s="3" t="s">
        <v>1112</v>
      </c>
      <c r="C160" s="3" t="str">
        <f>IFERROR(VLOOKUP(B160,省份_地区vlookup!$A$1:$C$493,2,FALSE),"国外")</f>
        <v>山东</v>
      </c>
      <c r="D160" s="3" t="str">
        <f>VLOOKUP(C160,省份_地区vlookup!$B$2:$C$494,2,FALSE)</f>
        <v>华东区</v>
      </c>
      <c r="E160" s="3" t="s">
        <v>8</v>
      </c>
      <c r="F160" s="4">
        <v>302</v>
      </c>
      <c r="G160" s="16">
        <v>18120031</v>
      </c>
      <c r="H160" s="4" t="str">
        <f>VLOOKUP(I160,工作表3!$A$1:$B$7,2,FALSE)</f>
        <v>More than 11 million</v>
      </c>
      <c r="I160" s="4" t="str">
        <f>VLOOKUP(G160,{0,"0--1m";1000000,"1m--3m";3000000,"3m--5m";5000000,"5m--7m";7000000,"7m--9m";9000000,"9m--11m";11000000,"11m+"},2)</f>
        <v>11m+</v>
      </c>
      <c r="J160" s="4">
        <v>18120.03</v>
      </c>
      <c r="K160" s="3" t="s">
        <v>385</v>
      </c>
      <c r="L160" s="5"/>
      <c r="M160" s="22">
        <v>43279</v>
      </c>
      <c r="N160" s="25" t="str">
        <f t="shared" si="6"/>
        <v>Thursday</v>
      </c>
      <c r="O160" t="str">
        <f t="shared" si="7"/>
        <v>06</v>
      </c>
      <c r="P160" s="19">
        <v>43279</v>
      </c>
      <c r="Q160" t="str">
        <f t="shared" si="8"/>
        <v>06-28</v>
      </c>
    </row>
    <row r="161" spans="1:17" ht="17" x14ac:dyDescent="0.25">
      <c r="A161" s="2" t="s">
        <v>386</v>
      </c>
      <c r="B161" s="3" t="s">
        <v>1175</v>
      </c>
      <c r="C161" s="3" t="str">
        <f>IFERROR(VLOOKUP(B161,省份_地区vlookup!$A$1:$C$493,2,FALSE),"国外")</f>
        <v>贵州</v>
      </c>
      <c r="D161" s="3" t="str">
        <f>VLOOKUP(C161,省份_地区vlookup!$B$2:$C$494,2,FALSE)</f>
        <v>西南区</v>
      </c>
      <c r="E161" s="3" t="s">
        <v>8</v>
      </c>
      <c r="F161" s="4">
        <v>57</v>
      </c>
      <c r="G161" s="16">
        <v>3870010</v>
      </c>
      <c r="H161" s="4" t="str">
        <f>VLOOKUP(I161,工作表3!$A$1:$B$7,2,FALSE)</f>
        <v>Within 5 million</v>
      </c>
      <c r="I161" s="4" t="str">
        <f>VLOOKUP(G161,{0,"0--1m";1000000,"1m--3m";3000000,"3m--5m";5000000,"5m--7m";7000000,"7m--9m";9000000,"9m--11m";11000000,"11m+"},2)</f>
        <v>3m--5m</v>
      </c>
      <c r="J161" s="4">
        <v>3870.01</v>
      </c>
      <c r="K161" s="3" t="s">
        <v>387</v>
      </c>
      <c r="L161" s="5"/>
      <c r="M161" s="22">
        <v>43278</v>
      </c>
      <c r="N161" s="25" t="str">
        <f t="shared" si="6"/>
        <v>Wednesday</v>
      </c>
      <c r="O161" t="str">
        <f t="shared" si="7"/>
        <v>06</v>
      </c>
      <c r="P161" s="19">
        <v>43278</v>
      </c>
      <c r="Q161" t="str">
        <f t="shared" si="8"/>
        <v>06-27</v>
      </c>
    </row>
    <row r="162" spans="1:17" ht="17" x14ac:dyDescent="0.25">
      <c r="A162" s="2" t="s">
        <v>388</v>
      </c>
      <c r="B162" s="3" t="s">
        <v>1120</v>
      </c>
      <c r="C162" s="3" t="str">
        <f>IFERROR(VLOOKUP(B162,省份_地区vlookup!$A$1:$C$493,2,FALSE),"国外")</f>
        <v>北京</v>
      </c>
      <c r="D162" s="3" t="str">
        <f>VLOOKUP(C162,省份_地区vlookup!$B$2:$C$494,2,FALSE)</f>
        <v>华北区</v>
      </c>
      <c r="E162" s="3" t="s">
        <v>2</v>
      </c>
      <c r="F162" s="4">
        <v>165</v>
      </c>
      <c r="G162" s="16">
        <v>692048</v>
      </c>
      <c r="H162" s="4" t="str">
        <f>VLOOKUP(I162,工作表3!$A$1:$B$7,2,FALSE)</f>
        <v>Within 1 million</v>
      </c>
      <c r="I162" s="4" t="str">
        <f>VLOOKUP(G162,{0,"0--1m";1000000,"1m--3m";3000000,"3m--5m";5000000,"5m--7m";7000000,"7m--9m";9000000,"9m--11m";11000000,"11m+"},2)</f>
        <v>0--1m</v>
      </c>
      <c r="J162" s="4">
        <v>6920.48</v>
      </c>
      <c r="K162" s="3" t="s">
        <v>389</v>
      </c>
      <c r="L162" s="5"/>
      <c r="M162" s="22">
        <v>43278</v>
      </c>
      <c r="N162" s="25" t="str">
        <f t="shared" si="6"/>
        <v>Wednesday</v>
      </c>
      <c r="O162" t="str">
        <f t="shared" si="7"/>
        <v>06</v>
      </c>
      <c r="P162" s="19">
        <v>43278</v>
      </c>
      <c r="Q162" t="str">
        <f t="shared" si="8"/>
        <v>06-27</v>
      </c>
    </row>
    <row r="163" spans="1:17" ht="17" x14ac:dyDescent="0.25">
      <c r="A163" s="1" t="s">
        <v>390</v>
      </c>
      <c r="B163" s="3" t="s">
        <v>1176</v>
      </c>
      <c r="C163" s="3" t="str">
        <f>IFERROR(VLOOKUP(B163,省份_地区vlookup!$A$1:$C$493,2,FALSE),"国外")</f>
        <v>福建</v>
      </c>
      <c r="D163" s="3" t="str">
        <f>VLOOKUP(C163,省份_地区vlookup!$B$2:$C$494,2,FALSE)</f>
        <v>华东区</v>
      </c>
      <c r="E163" s="3" t="s">
        <v>8</v>
      </c>
      <c r="F163" s="4">
        <v>40</v>
      </c>
      <c r="G163" s="16">
        <v>5313332</v>
      </c>
      <c r="H163" s="4" t="str">
        <f>VLOOKUP(I163,工作表3!$A$1:$B$7,2,FALSE)</f>
        <v>Within 7 million</v>
      </c>
      <c r="I163" s="4" t="str">
        <f>VLOOKUP(G163,{0,"0--1m";1000000,"1m--3m";3000000,"3m--5m";5000000,"5m--7m";7000000,"7m--9m";9000000,"9m--11m";11000000,"11m+"},2)</f>
        <v>5m--7m</v>
      </c>
      <c r="J163" s="4">
        <v>265666.59999999998</v>
      </c>
      <c r="K163" s="3" t="s">
        <v>391</v>
      </c>
      <c r="L163" s="5"/>
      <c r="M163" s="22">
        <v>43278</v>
      </c>
      <c r="N163" s="25" t="str">
        <f t="shared" si="6"/>
        <v>Wednesday</v>
      </c>
      <c r="O163" t="str">
        <f t="shared" si="7"/>
        <v>06</v>
      </c>
      <c r="P163" s="19">
        <v>43278</v>
      </c>
      <c r="Q163" t="str">
        <f t="shared" si="8"/>
        <v>06-27</v>
      </c>
    </row>
    <row r="164" spans="1:17" ht="17" x14ac:dyDescent="0.25">
      <c r="A164" s="2" t="s">
        <v>392</v>
      </c>
      <c r="B164" s="3" t="s">
        <v>1177</v>
      </c>
      <c r="C164" s="3" t="str">
        <f>IFERROR(VLOOKUP(B164,省份_地区vlookup!$A$1:$C$493,2,FALSE),"国外")</f>
        <v>云南</v>
      </c>
      <c r="D164" s="3" t="str">
        <f>VLOOKUP(C164,省份_地区vlookup!$B$2:$C$494,2,FALSE)</f>
        <v>西南区</v>
      </c>
      <c r="E164" s="3" t="s">
        <v>13</v>
      </c>
      <c r="F164" s="4">
        <v>42</v>
      </c>
      <c r="G164" s="16">
        <v>1120001</v>
      </c>
      <c r="H164" s="4" t="str">
        <f>VLOOKUP(I164,工作表3!$A$1:$B$7,2,FALSE)</f>
        <v>Within 3 million</v>
      </c>
      <c r="I164" s="4" t="str">
        <f>VLOOKUP(G164,{0,"0--1m";1000000,"1m--3m";3000000,"3m--5m";5000000,"5m--7m";7000000,"7m--9m";9000000,"9m--11m";11000000,"11m+"},2)</f>
        <v>1m--3m</v>
      </c>
      <c r="J164" s="4">
        <v>2240</v>
      </c>
      <c r="K164" s="3" t="s">
        <v>393</v>
      </c>
      <c r="L164" s="5"/>
      <c r="M164" s="22">
        <v>43277</v>
      </c>
      <c r="N164" s="25" t="str">
        <f t="shared" si="6"/>
        <v>Tuesday</v>
      </c>
      <c r="O164" t="str">
        <f t="shared" si="7"/>
        <v>06</v>
      </c>
      <c r="P164" s="19">
        <v>43277</v>
      </c>
      <c r="Q164" t="str">
        <f t="shared" si="8"/>
        <v>06-26</v>
      </c>
    </row>
    <row r="165" spans="1:17" ht="17" x14ac:dyDescent="0.25">
      <c r="A165" s="2" t="s">
        <v>394</v>
      </c>
      <c r="B165" s="3" t="s">
        <v>1125</v>
      </c>
      <c r="C165" s="3" t="str">
        <f>IFERROR(VLOOKUP(B165,省份_地区vlookup!$A$1:$C$493,2,FALSE),"国外")</f>
        <v>广西</v>
      </c>
      <c r="D165" s="3" t="str">
        <f>VLOOKUP(C165,省份_地区vlookup!$B$2:$C$494,2,FALSE)</f>
        <v>华南区</v>
      </c>
      <c r="E165" s="3" t="s">
        <v>13</v>
      </c>
      <c r="F165" s="4">
        <v>21</v>
      </c>
      <c r="G165" s="16">
        <v>1040001</v>
      </c>
      <c r="H165" s="4" t="str">
        <f>VLOOKUP(I165,工作表3!$A$1:$B$7,2,FALSE)</f>
        <v>Within 3 million</v>
      </c>
      <c r="I165" s="4" t="str">
        <f>VLOOKUP(G165,{0,"0--1m";1000000,"1m--3m";3000000,"3m--5m";5000000,"5m--7m";7000000,"7m--9m";9000000,"9m--11m";11000000,"11m+"},2)</f>
        <v>1m--3m</v>
      </c>
      <c r="J165" s="4">
        <v>2080</v>
      </c>
      <c r="K165" s="3" t="s">
        <v>395</v>
      </c>
      <c r="L165" s="5"/>
      <c r="M165" s="22">
        <v>43277</v>
      </c>
      <c r="N165" s="25" t="str">
        <f t="shared" si="6"/>
        <v>Tuesday</v>
      </c>
      <c r="O165" t="str">
        <f t="shared" si="7"/>
        <v>06</v>
      </c>
      <c r="P165" s="19">
        <v>43277</v>
      </c>
      <c r="Q165" t="str">
        <f t="shared" si="8"/>
        <v>06-26</v>
      </c>
    </row>
    <row r="166" spans="1:17" ht="17" x14ac:dyDescent="0.25">
      <c r="A166" s="2" t="s">
        <v>396</v>
      </c>
      <c r="B166" s="3" t="s">
        <v>1128</v>
      </c>
      <c r="C166" s="3" t="str">
        <f>IFERROR(VLOOKUP(B166,省份_地区vlookup!$A$1:$C$493,2,FALSE),"国外")</f>
        <v>四川</v>
      </c>
      <c r="D166" s="3" t="str">
        <f>VLOOKUP(C166,省份_地区vlookup!$B$2:$C$494,2,FALSE)</f>
        <v>西南区</v>
      </c>
      <c r="E166" s="3" t="s">
        <v>13</v>
      </c>
      <c r="F166" s="4">
        <v>77</v>
      </c>
      <c r="G166" s="16">
        <v>3270003</v>
      </c>
      <c r="H166" s="4" t="str">
        <f>VLOOKUP(I166,工作表3!$A$1:$B$7,2,FALSE)</f>
        <v>Within 5 million</v>
      </c>
      <c r="I166" s="4" t="str">
        <f>VLOOKUP(G166,{0,"0--1m";1000000,"1m--3m";3000000,"3m--5m";5000000,"5m--7m";7000000,"7m--9m";9000000,"9m--11m";11000000,"11m+"},2)</f>
        <v>3m--5m</v>
      </c>
      <c r="J166" s="4">
        <v>3270</v>
      </c>
      <c r="K166" s="3" t="s">
        <v>397</v>
      </c>
      <c r="L166" s="5"/>
      <c r="M166" s="22">
        <v>43276</v>
      </c>
      <c r="N166" s="25" t="str">
        <f t="shared" si="6"/>
        <v>Monday</v>
      </c>
      <c r="O166" t="str">
        <f t="shared" si="7"/>
        <v>06</v>
      </c>
      <c r="P166" s="19">
        <v>43276</v>
      </c>
      <c r="Q166" t="str">
        <f t="shared" si="8"/>
        <v>06-25</v>
      </c>
    </row>
    <row r="167" spans="1:17" ht="17" x14ac:dyDescent="0.25">
      <c r="A167" s="2" t="s">
        <v>398</v>
      </c>
      <c r="B167" s="3" t="s">
        <v>1129</v>
      </c>
      <c r="C167" s="3" t="str">
        <f>IFERROR(VLOOKUP(B167,省份_地区vlookup!$A$1:$C$493,2,FALSE),"国外")</f>
        <v>江苏</v>
      </c>
      <c r="D167" s="3" t="str">
        <f>VLOOKUP(C167,省份_地区vlookup!$B$2:$C$494,2,FALSE)</f>
        <v>华东区</v>
      </c>
      <c r="E167" s="3" t="s">
        <v>6</v>
      </c>
      <c r="F167" s="4">
        <v>52</v>
      </c>
      <c r="G167" s="16">
        <v>810000</v>
      </c>
      <c r="H167" s="4" t="str">
        <f>VLOOKUP(I167,工作表3!$A$1:$B$7,2,FALSE)</f>
        <v>Within 1 million</v>
      </c>
      <c r="I167" s="4" t="str">
        <f>VLOOKUP(G167,{0,"0--1m";1000000,"1m--3m";3000000,"3m--5m";5000000,"5m--7m";7000000,"7m--9m";9000000,"9m--11m";11000000,"11m+"},2)</f>
        <v>0--1m</v>
      </c>
      <c r="J167" s="4">
        <v>810</v>
      </c>
      <c r="K167" s="3" t="s">
        <v>399</v>
      </c>
      <c r="L167" s="5"/>
      <c r="M167" s="22">
        <v>43276</v>
      </c>
      <c r="N167" s="25" t="str">
        <f t="shared" si="6"/>
        <v>Monday</v>
      </c>
      <c r="O167" t="str">
        <f t="shared" si="7"/>
        <v>06</v>
      </c>
      <c r="P167" s="19">
        <v>43276</v>
      </c>
      <c r="Q167" t="str">
        <f t="shared" si="8"/>
        <v>06-25</v>
      </c>
    </row>
    <row r="168" spans="1:17" ht="17" x14ac:dyDescent="0.25">
      <c r="A168" s="2" t="s">
        <v>400</v>
      </c>
      <c r="B168" s="3" t="s">
        <v>1120</v>
      </c>
      <c r="C168" s="3" t="str">
        <f>IFERROR(VLOOKUP(B168,省份_地区vlookup!$A$1:$C$493,2,FALSE),"国外")</f>
        <v>北京</v>
      </c>
      <c r="D168" s="3" t="str">
        <f>VLOOKUP(C168,省份_地区vlookup!$B$2:$C$494,2,FALSE)</f>
        <v>华北区</v>
      </c>
      <c r="E168" s="3" t="s">
        <v>8</v>
      </c>
      <c r="F168" s="4">
        <v>15</v>
      </c>
      <c r="G168" s="16">
        <v>2331</v>
      </c>
      <c r="H168" s="4" t="str">
        <f>VLOOKUP(I168,工作表3!$A$1:$B$7,2,FALSE)</f>
        <v>Within 1 million</v>
      </c>
      <c r="I168" s="4" t="str">
        <f>VLOOKUP(G168,{0,"0--1m";1000000,"1m--3m";3000000,"3m--5m";5000000,"5m--7m";7000000,"7m--9m";9000000,"9m--11m";11000000,"11m+"},2)</f>
        <v>0--1m</v>
      </c>
      <c r="J168" s="4">
        <v>233.1</v>
      </c>
      <c r="K168" s="3" t="s">
        <v>401</v>
      </c>
      <c r="L168" s="5"/>
      <c r="M168" s="22">
        <v>43276</v>
      </c>
      <c r="N168" s="25" t="str">
        <f t="shared" si="6"/>
        <v>Monday</v>
      </c>
      <c r="O168" t="str">
        <f t="shared" si="7"/>
        <v>06</v>
      </c>
      <c r="P168" s="19">
        <v>43276</v>
      </c>
      <c r="Q168" t="str">
        <f t="shared" si="8"/>
        <v>06-25</v>
      </c>
    </row>
    <row r="169" spans="1:17" ht="17" x14ac:dyDescent="0.25">
      <c r="A169" s="2" t="s">
        <v>402</v>
      </c>
      <c r="B169" s="3" t="s">
        <v>1119</v>
      </c>
      <c r="C169" s="3" t="str">
        <f>IFERROR(VLOOKUP(B169,省份_地区vlookup!$A$1:$C$493,2,FALSE),"国外")</f>
        <v>浙江</v>
      </c>
      <c r="D169" s="3" t="str">
        <f>VLOOKUP(C169,省份_地区vlookup!$B$2:$C$494,2,FALSE)</f>
        <v>华东区</v>
      </c>
      <c r="E169" s="3" t="s">
        <v>2</v>
      </c>
      <c r="F169" s="4">
        <v>59</v>
      </c>
      <c r="G169" s="16">
        <v>145726</v>
      </c>
      <c r="H169" s="4" t="str">
        <f>VLOOKUP(I169,工作表3!$A$1:$B$7,2,FALSE)</f>
        <v>Within 1 million</v>
      </c>
      <c r="I169" s="4" t="str">
        <f>VLOOKUP(G169,{0,"0--1m";1000000,"1m--3m";3000000,"3m--5m";5000000,"5m--7m";7000000,"7m--9m";9000000,"9m--11m";11000000,"11m+"},2)</f>
        <v>0--1m</v>
      </c>
      <c r="J169" s="4">
        <v>7286.3</v>
      </c>
      <c r="K169" s="3" t="s">
        <v>403</v>
      </c>
      <c r="L169" s="5"/>
      <c r="M169" s="22">
        <v>43275</v>
      </c>
      <c r="N169" s="25" t="str">
        <f t="shared" si="6"/>
        <v>Sunday</v>
      </c>
      <c r="O169" t="str">
        <f t="shared" si="7"/>
        <v>06</v>
      </c>
      <c r="P169" s="19">
        <v>43275</v>
      </c>
      <c r="Q169" t="str">
        <f t="shared" si="8"/>
        <v>06-24</v>
      </c>
    </row>
    <row r="170" spans="1:17" ht="17" x14ac:dyDescent="0.25">
      <c r="A170" s="2" t="s">
        <v>404</v>
      </c>
      <c r="B170" s="3" t="s">
        <v>1146</v>
      </c>
      <c r="C170" s="3" t="str">
        <f>IFERROR(VLOOKUP(B170,省份_地区vlookup!$A$1:$C$493,2,FALSE),"国外")</f>
        <v>湖南</v>
      </c>
      <c r="D170" s="3" t="str">
        <f>VLOOKUP(C170,省份_地区vlookup!$B$2:$C$494,2,FALSE)</f>
        <v>华南区</v>
      </c>
      <c r="E170" s="3" t="s">
        <v>13</v>
      </c>
      <c r="F170" s="4">
        <v>18</v>
      </c>
      <c r="G170" s="16">
        <v>729003</v>
      </c>
      <c r="H170" s="4" t="str">
        <f>VLOOKUP(I170,工作表3!$A$1:$B$7,2,FALSE)</f>
        <v>Within 1 million</v>
      </c>
      <c r="I170" s="4" t="str">
        <f>VLOOKUP(G170,{0,"0--1m";1000000,"1m--3m";3000000,"3m--5m";5000000,"5m--7m";7000000,"7m--9m";9000000,"9m--11m";11000000,"11m+"},2)</f>
        <v>0--1m</v>
      </c>
      <c r="J170" s="4">
        <v>729</v>
      </c>
      <c r="K170" s="3" t="s">
        <v>405</v>
      </c>
      <c r="L170" s="5"/>
      <c r="M170" s="22">
        <v>43274</v>
      </c>
      <c r="N170" s="25" t="str">
        <f t="shared" si="6"/>
        <v>Saturday</v>
      </c>
      <c r="O170" t="str">
        <f t="shared" si="7"/>
        <v>06</v>
      </c>
      <c r="P170" s="19">
        <v>43274</v>
      </c>
      <c r="Q170" t="str">
        <f t="shared" si="8"/>
        <v>06-23</v>
      </c>
    </row>
    <row r="171" spans="1:17" ht="17" x14ac:dyDescent="0.25">
      <c r="A171" s="2" t="s">
        <v>406</v>
      </c>
      <c r="B171" s="3" t="s">
        <v>1178</v>
      </c>
      <c r="C171" s="3" t="str">
        <f>IFERROR(VLOOKUP(B171,省份_地区vlookup!$A$1:$C$493,2,FALSE),"国外")</f>
        <v>重庆</v>
      </c>
      <c r="D171" s="3" t="str">
        <f>VLOOKUP(C171,省份_地区vlookup!$B$2:$C$494,2,FALSE)</f>
        <v>西南区</v>
      </c>
      <c r="E171" s="3" t="s">
        <v>13</v>
      </c>
      <c r="F171" s="4">
        <v>52</v>
      </c>
      <c r="G171" s="16">
        <v>2059003</v>
      </c>
      <c r="H171" s="4" t="str">
        <f>VLOOKUP(I171,工作表3!$A$1:$B$7,2,FALSE)</f>
        <v>Within 3 million</v>
      </c>
      <c r="I171" s="4" t="str">
        <f>VLOOKUP(G171,{0,"0--1m";1000000,"1m--3m";3000000,"3m--5m";5000000,"5m--7m";7000000,"7m--9m";9000000,"9m--11m";11000000,"11m+"},2)</f>
        <v>1m--3m</v>
      </c>
      <c r="J171" s="4">
        <v>2059</v>
      </c>
      <c r="K171" s="3" t="s">
        <v>407</v>
      </c>
      <c r="L171" s="5"/>
      <c r="M171" s="22">
        <v>43274</v>
      </c>
      <c r="N171" s="25" t="str">
        <f t="shared" si="6"/>
        <v>Saturday</v>
      </c>
      <c r="O171" t="str">
        <f t="shared" si="7"/>
        <v>06</v>
      </c>
      <c r="P171" s="19">
        <v>43274</v>
      </c>
      <c r="Q171" t="str">
        <f t="shared" si="8"/>
        <v>06-23</v>
      </c>
    </row>
    <row r="172" spans="1:17" ht="17" x14ac:dyDescent="0.25">
      <c r="A172" s="2" t="s">
        <v>408</v>
      </c>
      <c r="B172" s="3" t="s">
        <v>1120</v>
      </c>
      <c r="C172" s="3" t="str">
        <f>IFERROR(VLOOKUP(B172,省份_地区vlookup!$A$1:$C$493,2,FALSE),"国外")</f>
        <v>北京</v>
      </c>
      <c r="D172" s="3" t="str">
        <f>VLOOKUP(C172,省份_地区vlookup!$B$2:$C$494,2,FALSE)</f>
        <v>华北区</v>
      </c>
      <c r="E172" s="3" t="s">
        <v>2</v>
      </c>
      <c r="F172" s="4">
        <v>35</v>
      </c>
      <c r="G172" s="16">
        <v>1207002</v>
      </c>
      <c r="H172" s="4" t="str">
        <f>VLOOKUP(I172,工作表3!$A$1:$B$7,2,FALSE)</f>
        <v>Within 3 million</v>
      </c>
      <c r="I172" s="4" t="str">
        <f>VLOOKUP(G172,{0,"0--1m";1000000,"1m--3m";3000000,"3m--5m";5000000,"5m--7m";7000000,"7m--9m";9000000,"9m--11m";11000000,"11m+"},2)</f>
        <v>1m--3m</v>
      </c>
      <c r="J172" s="4">
        <v>1207</v>
      </c>
      <c r="K172" s="3" t="s">
        <v>409</v>
      </c>
      <c r="L172" s="5"/>
      <c r="M172" s="22">
        <v>43273</v>
      </c>
      <c r="N172" s="25" t="str">
        <f t="shared" si="6"/>
        <v>Friday</v>
      </c>
      <c r="O172" t="str">
        <f t="shared" si="7"/>
        <v>06</v>
      </c>
      <c r="P172" s="19">
        <v>43273</v>
      </c>
      <c r="Q172" t="str">
        <f t="shared" si="8"/>
        <v>06-22</v>
      </c>
    </row>
    <row r="173" spans="1:17" ht="17" x14ac:dyDescent="0.25">
      <c r="A173" s="2" t="s">
        <v>410</v>
      </c>
      <c r="B173" s="3" t="s">
        <v>1131</v>
      </c>
      <c r="C173" s="3" t="str">
        <f>IFERROR(VLOOKUP(B173,省份_地区vlookup!$A$1:$C$493,2,FALSE),"国外")</f>
        <v>陕西</v>
      </c>
      <c r="D173" s="3" t="str">
        <f>VLOOKUP(C173,省份_地区vlookup!$B$2:$C$494,2,FALSE)</f>
        <v>西北区</v>
      </c>
      <c r="E173" s="3" t="s">
        <v>8</v>
      </c>
      <c r="F173" s="4">
        <v>139</v>
      </c>
      <c r="G173" s="16">
        <v>13750499</v>
      </c>
      <c r="H173" s="4" t="str">
        <f>VLOOKUP(I173,工作表3!$A$1:$B$7,2,FALSE)</f>
        <v>More than 11 million</v>
      </c>
      <c r="I173" s="4" t="str">
        <f>VLOOKUP(G173,{0,"0--1m";1000000,"1m--3m";3000000,"3m--5m";5000000,"5m--7m";7000000,"7m--9m";9000000,"9m--11m";11000000,"11m+"},2)</f>
        <v>11m+</v>
      </c>
      <c r="J173" s="4">
        <v>13750.5</v>
      </c>
      <c r="K173" s="3" t="s">
        <v>411</v>
      </c>
      <c r="L173" s="5"/>
      <c r="M173" s="22">
        <v>43273</v>
      </c>
      <c r="N173" s="25" t="str">
        <f t="shared" si="6"/>
        <v>Friday</v>
      </c>
      <c r="O173" t="str">
        <f t="shared" si="7"/>
        <v>06</v>
      </c>
      <c r="P173" s="19">
        <v>43273</v>
      </c>
      <c r="Q173" t="str">
        <f t="shared" si="8"/>
        <v>06-22</v>
      </c>
    </row>
    <row r="174" spans="1:17" ht="17" x14ac:dyDescent="0.25">
      <c r="A174" s="2" t="s">
        <v>412</v>
      </c>
      <c r="B174" s="3" t="s">
        <v>1119</v>
      </c>
      <c r="C174" s="3" t="str">
        <f>IFERROR(VLOOKUP(B174,省份_地区vlookup!$A$1:$C$493,2,FALSE),"国外")</f>
        <v>浙江</v>
      </c>
      <c r="D174" s="3" t="str">
        <f>VLOOKUP(C174,省份_地区vlookup!$B$2:$C$494,2,FALSE)</f>
        <v>华东区</v>
      </c>
      <c r="E174" s="3" t="s">
        <v>8</v>
      </c>
      <c r="F174" s="4">
        <v>61</v>
      </c>
      <c r="G174" s="16">
        <v>5642</v>
      </c>
      <c r="H174" s="4" t="str">
        <f>VLOOKUP(I174,工作表3!$A$1:$B$7,2,FALSE)</f>
        <v>Within 1 million</v>
      </c>
      <c r="I174" s="4" t="str">
        <f>VLOOKUP(G174,{0,"0--1m";1000000,"1m--3m";3000000,"3m--5m";5000000,"5m--7m";7000000,"7m--9m";9000000,"9m--11m";11000000,"11m+"},2)</f>
        <v>0--1m</v>
      </c>
      <c r="J174" s="4">
        <v>564.20000000000005</v>
      </c>
      <c r="K174" s="3" t="s">
        <v>413</v>
      </c>
      <c r="L174" s="5"/>
      <c r="M174" s="22">
        <v>43273</v>
      </c>
      <c r="N174" s="25" t="str">
        <f t="shared" si="6"/>
        <v>Friday</v>
      </c>
      <c r="O174" t="str">
        <f t="shared" si="7"/>
        <v>06</v>
      </c>
      <c r="P174" s="19">
        <v>43273</v>
      </c>
      <c r="Q174" t="str">
        <f t="shared" si="8"/>
        <v>06-22</v>
      </c>
    </row>
    <row r="175" spans="1:17" ht="17" x14ac:dyDescent="0.25">
      <c r="A175" s="2" t="s">
        <v>414</v>
      </c>
      <c r="B175" s="3" t="s">
        <v>1179</v>
      </c>
      <c r="C175" s="3" t="str">
        <f>IFERROR(VLOOKUP(B175,省份_地区vlookup!$A$1:$C$493,2,FALSE),"国外")</f>
        <v>湖南</v>
      </c>
      <c r="D175" s="3" t="str">
        <f>VLOOKUP(C175,省份_地区vlookup!$B$2:$C$494,2,FALSE)</f>
        <v>华南区</v>
      </c>
      <c r="E175" s="3" t="s">
        <v>13</v>
      </c>
      <c r="F175" s="4">
        <v>140</v>
      </c>
      <c r="G175" s="16">
        <v>6525414</v>
      </c>
      <c r="H175" s="4" t="str">
        <f>VLOOKUP(I175,工作表3!$A$1:$B$7,2,FALSE)</f>
        <v>Within 7 million</v>
      </c>
      <c r="I175" s="4" t="str">
        <f>VLOOKUP(G175,{0,"0--1m";1000000,"1m--3m";3000000,"3m--5m";5000000,"5m--7m";7000000,"7m--9m";9000000,"9m--11m";11000000,"11m+"},2)</f>
        <v>5m--7m</v>
      </c>
      <c r="J175" s="4">
        <v>6525.41</v>
      </c>
      <c r="K175" s="3" t="s">
        <v>415</v>
      </c>
      <c r="L175" s="5"/>
      <c r="M175" s="22">
        <v>43272</v>
      </c>
      <c r="N175" s="25" t="str">
        <f t="shared" si="6"/>
        <v>Thursday</v>
      </c>
      <c r="O175" t="str">
        <f t="shared" si="7"/>
        <v>06</v>
      </c>
      <c r="P175" s="19">
        <v>43272</v>
      </c>
      <c r="Q175" t="str">
        <f t="shared" si="8"/>
        <v>06-21</v>
      </c>
    </row>
    <row r="176" spans="1:17" ht="17" x14ac:dyDescent="0.25">
      <c r="A176" s="2" t="s">
        <v>416</v>
      </c>
      <c r="B176" s="3" t="s">
        <v>1118</v>
      </c>
      <c r="C176" s="3" t="str">
        <f>IFERROR(VLOOKUP(B176,省份_地区vlookup!$A$1:$C$493,2,FALSE),"国外")</f>
        <v>福建</v>
      </c>
      <c r="D176" s="3" t="str">
        <f>VLOOKUP(C176,省份_地区vlookup!$B$2:$C$494,2,FALSE)</f>
        <v>华东区</v>
      </c>
      <c r="E176" s="3" t="s">
        <v>6</v>
      </c>
      <c r="F176" s="4">
        <v>64</v>
      </c>
      <c r="G176" s="16">
        <v>1160001</v>
      </c>
      <c r="H176" s="4" t="str">
        <f>VLOOKUP(I176,工作表3!$A$1:$B$7,2,FALSE)</f>
        <v>Within 3 million</v>
      </c>
      <c r="I176" s="4" t="str">
        <f>VLOOKUP(G176,{0,"0--1m";1000000,"1m--3m";3000000,"3m--5m";5000000,"5m--7m";7000000,"7m--9m";9000000,"9m--11m";11000000,"11m+"},2)</f>
        <v>1m--3m</v>
      </c>
      <c r="J176" s="4">
        <v>23200.02</v>
      </c>
      <c r="K176" s="3" t="s">
        <v>417</v>
      </c>
      <c r="L176" s="5"/>
      <c r="M176" s="22">
        <v>43272</v>
      </c>
      <c r="N176" s="25" t="str">
        <f t="shared" si="6"/>
        <v>Thursday</v>
      </c>
      <c r="O176" t="str">
        <f t="shared" si="7"/>
        <v>06</v>
      </c>
      <c r="P176" s="19">
        <v>43272</v>
      </c>
      <c r="Q176" t="str">
        <f t="shared" si="8"/>
        <v>06-21</v>
      </c>
    </row>
    <row r="177" spans="1:17" ht="17" x14ac:dyDescent="0.25">
      <c r="A177" s="2" t="s">
        <v>418</v>
      </c>
      <c r="B177" s="3" t="s">
        <v>11</v>
      </c>
      <c r="C177" s="3" t="str">
        <f>IFERROR(VLOOKUP(B177,省份_地区vlookup!$A$1:$C$493,2,FALSE),"国外")</f>
        <v>上海</v>
      </c>
      <c r="D177" s="3" t="str">
        <f>VLOOKUP(C177,省份_地区vlookup!$B$2:$C$494,2,FALSE)</f>
        <v>华东区</v>
      </c>
      <c r="E177" s="3" t="s">
        <v>6</v>
      </c>
      <c r="F177" s="4">
        <v>154</v>
      </c>
      <c r="G177" s="16">
        <v>12045004</v>
      </c>
      <c r="H177" s="4" t="str">
        <f>VLOOKUP(I177,工作表3!$A$1:$B$7,2,FALSE)</f>
        <v>More than 11 million</v>
      </c>
      <c r="I177" s="4" t="str">
        <f>VLOOKUP(G177,{0,"0--1m";1000000,"1m--3m";3000000,"3m--5m";5000000,"5m--7m";7000000,"7m--9m";9000000,"9m--11m";11000000,"11m+"},2)</f>
        <v>11m+</v>
      </c>
      <c r="J177" s="4">
        <v>6022.5</v>
      </c>
      <c r="K177" s="3" t="s">
        <v>419</v>
      </c>
      <c r="L177" s="5"/>
      <c r="M177" s="22">
        <v>43272</v>
      </c>
      <c r="N177" s="25" t="str">
        <f t="shared" si="6"/>
        <v>Thursday</v>
      </c>
      <c r="O177" t="str">
        <f t="shared" si="7"/>
        <v>06</v>
      </c>
      <c r="P177" s="19">
        <v>43272</v>
      </c>
      <c r="Q177" t="str">
        <f t="shared" si="8"/>
        <v>06-21</v>
      </c>
    </row>
    <row r="178" spans="1:17" ht="17" x14ac:dyDescent="0.25">
      <c r="A178" s="2" t="s">
        <v>420</v>
      </c>
      <c r="B178" s="3" t="s">
        <v>1137</v>
      </c>
      <c r="C178" s="3" t="str">
        <f>IFERROR(VLOOKUP(B178,省份_地区vlookup!$A$1:$C$493,2,FALSE),"国外")</f>
        <v>福建</v>
      </c>
      <c r="D178" s="3" t="str">
        <f>VLOOKUP(C178,省份_地区vlookup!$B$2:$C$494,2,FALSE)</f>
        <v>华东区</v>
      </c>
      <c r="E178" s="3" t="s">
        <v>6</v>
      </c>
      <c r="F178" s="4">
        <v>17</v>
      </c>
      <c r="G178" s="16">
        <v>389193</v>
      </c>
      <c r="H178" s="4" t="str">
        <f>VLOOKUP(I178,工作表3!$A$1:$B$7,2,FALSE)</f>
        <v>Within 1 million</v>
      </c>
      <c r="I178" s="4" t="str">
        <f>VLOOKUP(G178,{0,"0--1m";1000000,"1m--3m";3000000,"3m--5m";5000000,"5m--7m";7000000,"7m--9m";9000000,"9m--11m";11000000,"11m+"},2)</f>
        <v>0--1m</v>
      </c>
      <c r="J178" s="4">
        <v>19459.650000000001</v>
      </c>
      <c r="K178" s="3" t="s">
        <v>421</v>
      </c>
      <c r="L178" s="5"/>
      <c r="M178" s="22">
        <v>43272</v>
      </c>
      <c r="N178" s="25" t="str">
        <f t="shared" si="6"/>
        <v>Thursday</v>
      </c>
      <c r="O178" t="str">
        <f t="shared" si="7"/>
        <v>06</v>
      </c>
      <c r="P178" s="19">
        <v>43272</v>
      </c>
      <c r="Q178" t="str">
        <f t="shared" si="8"/>
        <v>06-21</v>
      </c>
    </row>
    <row r="179" spans="1:17" ht="17" x14ac:dyDescent="0.25">
      <c r="A179" s="2" t="s">
        <v>422</v>
      </c>
      <c r="B179" s="3" t="s">
        <v>1132</v>
      </c>
      <c r="C179" s="3" t="str">
        <f>IFERROR(VLOOKUP(B179,省份_地区vlookup!$A$1:$C$493,2,FALSE),"国外")</f>
        <v>云南</v>
      </c>
      <c r="D179" s="3" t="str">
        <f>VLOOKUP(C179,省份_地区vlookup!$B$2:$C$494,2,FALSE)</f>
        <v>西南区</v>
      </c>
      <c r="E179" s="3" t="s">
        <v>13</v>
      </c>
      <c r="F179" s="4">
        <v>222</v>
      </c>
      <c r="G179" s="16">
        <v>2912003</v>
      </c>
      <c r="H179" s="4" t="str">
        <f>VLOOKUP(I179,工作表3!$A$1:$B$7,2,FALSE)</f>
        <v>Within 3 million</v>
      </c>
      <c r="I179" s="4" t="str">
        <f>VLOOKUP(G179,{0,"0--1m";1000000,"1m--3m";3000000,"3m--5m";5000000,"5m--7m";7000000,"7m--9m";9000000,"9m--11m";11000000,"11m+"},2)</f>
        <v>1m--3m</v>
      </c>
      <c r="J179" s="4">
        <v>2912</v>
      </c>
      <c r="K179" s="3" t="s">
        <v>423</v>
      </c>
      <c r="L179" s="5"/>
      <c r="M179" s="22">
        <v>43270</v>
      </c>
      <c r="N179" s="25" t="str">
        <f t="shared" si="6"/>
        <v>Tuesday</v>
      </c>
      <c r="O179" t="str">
        <f t="shared" si="7"/>
        <v>06</v>
      </c>
      <c r="P179" s="19">
        <v>43270</v>
      </c>
      <c r="Q179" t="str">
        <f t="shared" si="8"/>
        <v>06-19</v>
      </c>
    </row>
    <row r="180" spans="1:17" ht="17" x14ac:dyDescent="0.25">
      <c r="A180" s="2" t="s">
        <v>424</v>
      </c>
      <c r="B180" s="3" t="s">
        <v>1171</v>
      </c>
      <c r="C180" s="3" t="str">
        <f>IFERROR(VLOOKUP(B180,省份_地区vlookup!$A$1:$C$493,2,FALSE),"国外")</f>
        <v>江苏</v>
      </c>
      <c r="D180" s="3" t="str">
        <f>VLOOKUP(C180,省份_地区vlookup!$B$2:$C$494,2,FALSE)</f>
        <v>华东区</v>
      </c>
      <c r="E180" s="3" t="s">
        <v>8</v>
      </c>
      <c r="F180" s="4">
        <v>118</v>
      </c>
      <c r="G180" s="16">
        <v>2082006</v>
      </c>
      <c r="H180" s="4" t="str">
        <f>VLOOKUP(I180,工作表3!$A$1:$B$7,2,FALSE)</f>
        <v>Within 3 million</v>
      </c>
      <c r="I180" s="4" t="str">
        <f>VLOOKUP(G180,{0,"0--1m";1000000,"1m--3m";3000000,"3m--5m";5000000,"5m--7m";7000000,"7m--9m";9000000,"9m--11m";11000000,"11m+"},2)</f>
        <v>1m--3m</v>
      </c>
      <c r="J180" s="4">
        <v>4164.01</v>
      </c>
      <c r="K180" s="3" t="s">
        <v>425</v>
      </c>
      <c r="L180" s="5"/>
      <c r="M180" s="22">
        <v>43270</v>
      </c>
      <c r="N180" s="25" t="str">
        <f t="shared" si="6"/>
        <v>Tuesday</v>
      </c>
      <c r="O180" t="str">
        <f t="shared" si="7"/>
        <v>06</v>
      </c>
      <c r="P180" s="19">
        <v>43270</v>
      </c>
      <c r="Q180" t="str">
        <f t="shared" si="8"/>
        <v>06-19</v>
      </c>
    </row>
    <row r="181" spans="1:17" ht="17" x14ac:dyDescent="0.25">
      <c r="A181" s="2" t="s">
        <v>426</v>
      </c>
      <c r="B181" s="3" t="s">
        <v>105</v>
      </c>
      <c r="C181" s="3" t="str">
        <f>IFERROR(VLOOKUP(B181,省份_地区vlookup!$A$1:$C$493,2,FALSE),"国外")</f>
        <v>上海</v>
      </c>
      <c r="D181" s="3" t="str">
        <f>VLOOKUP(C181,省份_地区vlookup!$B$2:$C$494,2,FALSE)</f>
        <v>华东区</v>
      </c>
      <c r="E181" s="3" t="s">
        <v>6</v>
      </c>
      <c r="F181" s="4">
        <v>361</v>
      </c>
      <c r="G181" s="16">
        <v>1480002</v>
      </c>
      <c r="H181" s="4" t="str">
        <f>VLOOKUP(I181,工作表3!$A$1:$B$7,2,FALSE)</f>
        <v>Within 3 million</v>
      </c>
      <c r="I181" s="4" t="str">
        <f>VLOOKUP(G181,{0,"0--1m";1000000,"1m--3m";3000000,"3m--5m";5000000,"5m--7m";7000000,"7m--9m";9000000,"9m--11m";11000000,"11m+"},2)</f>
        <v>1m--3m</v>
      </c>
      <c r="J181" s="4">
        <v>1480</v>
      </c>
      <c r="K181" s="3" t="s">
        <v>427</v>
      </c>
      <c r="L181" s="5"/>
      <c r="M181" s="22">
        <v>43268</v>
      </c>
      <c r="N181" s="25" t="str">
        <f t="shared" si="6"/>
        <v>Sunday</v>
      </c>
      <c r="O181" t="str">
        <f t="shared" si="7"/>
        <v>06</v>
      </c>
      <c r="P181" s="19">
        <v>43268</v>
      </c>
      <c r="Q181" t="str">
        <f t="shared" si="8"/>
        <v>06-17</v>
      </c>
    </row>
    <row r="182" spans="1:17" ht="17" x14ac:dyDescent="0.25">
      <c r="A182" s="2" t="s">
        <v>428</v>
      </c>
      <c r="B182" s="3" t="s">
        <v>1119</v>
      </c>
      <c r="C182" s="3" t="str">
        <f>IFERROR(VLOOKUP(B182,省份_地区vlookup!$A$1:$C$493,2,FALSE),"国外")</f>
        <v>浙江</v>
      </c>
      <c r="D182" s="3" t="str">
        <f>VLOOKUP(C182,省份_地区vlookup!$B$2:$C$494,2,FALSE)</f>
        <v>华东区</v>
      </c>
      <c r="E182" s="3" t="s">
        <v>8</v>
      </c>
      <c r="F182" s="4">
        <v>698</v>
      </c>
      <c r="G182" s="16">
        <v>389563</v>
      </c>
      <c r="H182" s="4" t="str">
        <f>VLOOKUP(I182,工作表3!$A$1:$B$7,2,FALSE)</f>
        <v>Within 1 million</v>
      </c>
      <c r="I182" s="4" t="str">
        <f>VLOOKUP(G182,{0,"0--1m";1000000,"1m--3m";3000000,"3m--5m";5000000,"5m--7m";7000000,"7m--9m";9000000,"9m--11m";11000000,"11m+"},2)</f>
        <v>0--1m</v>
      </c>
      <c r="J182" s="4">
        <v>19478.150000000001</v>
      </c>
      <c r="K182" s="3" t="s">
        <v>429</v>
      </c>
      <c r="L182" s="5"/>
      <c r="M182" s="22">
        <v>43268</v>
      </c>
      <c r="N182" s="25" t="str">
        <f t="shared" si="6"/>
        <v>Sunday</v>
      </c>
      <c r="O182" t="str">
        <f t="shared" si="7"/>
        <v>06</v>
      </c>
      <c r="P182" s="19">
        <v>43268</v>
      </c>
      <c r="Q182" t="str">
        <f t="shared" si="8"/>
        <v>06-17</v>
      </c>
    </row>
    <row r="183" spans="1:17" ht="17" x14ac:dyDescent="0.25">
      <c r="A183" s="2" t="s">
        <v>430</v>
      </c>
      <c r="B183" s="3" t="s">
        <v>1119</v>
      </c>
      <c r="C183" s="3" t="str">
        <f>IFERROR(VLOOKUP(B183,省份_地区vlookup!$A$1:$C$493,2,FALSE),"国外")</f>
        <v>浙江</v>
      </c>
      <c r="D183" s="3" t="str">
        <f>VLOOKUP(C183,省份_地区vlookup!$B$2:$C$494,2,FALSE)</f>
        <v>华东区</v>
      </c>
      <c r="E183" s="3" t="s">
        <v>6</v>
      </c>
      <c r="F183" s="4">
        <v>168</v>
      </c>
      <c r="G183" s="16">
        <v>480002</v>
      </c>
      <c r="H183" s="4" t="str">
        <f>VLOOKUP(I183,工作表3!$A$1:$B$7,2,FALSE)</f>
        <v>Within 1 million</v>
      </c>
      <c r="I183" s="4" t="str">
        <f>VLOOKUP(G183,{0,"0--1m";1000000,"1m--3m";3000000,"3m--5m";5000000,"5m--7m";7000000,"7m--9m";9000000,"9m--11m";11000000,"11m+"},2)</f>
        <v>0--1m</v>
      </c>
      <c r="J183" s="4">
        <v>960</v>
      </c>
      <c r="K183" s="3" t="s">
        <v>431</v>
      </c>
      <c r="L183" s="5"/>
      <c r="M183" s="22">
        <v>43267</v>
      </c>
      <c r="N183" s="25" t="str">
        <f t="shared" si="6"/>
        <v>Saturday</v>
      </c>
      <c r="O183" t="str">
        <f t="shared" si="7"/>
        <v>06</v>
      </c>
      <c r="P183" s="19">
        <v>43267</v>
      </c>
      <c r="Q183" t="str">
        <f t="shared" si="8"/>
        <v>06-16</v>
      </c>
    </row>
    <row r="184" spans="1:17" ht="17" x14ac:dyDescent="0.25">
      <c r="A184" s="2" t="s">
        <v>432</v>
      </c>
      <c r="B184" s="3" t="s">
        <v>1142</v>
      </c>
      <c r="C184" s="3" t="str">
        <f>IFERROR(VLOOKUP(B184,省份_地区vlookup!$A$1:$C$493,2,FALSE),"国外")</f>
        <v>海南</v>
      </c>
      <c r="D184" s="3" t="str">
        <f>VLOOKUP(C184,省份_地区vlookup!$B$2:$C$494,2,FALSE)</f>
        <v>华南区</v>
      </c>
      <c r="E184" s="3" t="s">
        <v>13</v>
      </c>
      <c r="F184" s="4">
        <v>410</v>
      </c>
      <c r="G184" s="16">
        <v>3667501</v>
      </c>
      <c r="H184" s="4" t="str">
        <f>VLOOKUP(I184,工作表3!$A$1:$B$7,2,FALSE)</f>
        <v>Within 5 million</v>
      </c>
      <c r="I184" s="4" t="str">
        <f>VLOOKUP(G184,{0,"0--1m";1000000,"1m--3m";3000000,"3m--5m";5000000,"5m--7m";7000000,"7m--9m";9000000,"9m--11m";11000000,"11m+"},2)</f>
        <v>3m--5m</v>
      </c>
      <c r="J184" s="4">
        <v>3667.5</v>
      </c>
      <c r="K184" s="3" t="s">
        <v>433</v>
      </c>
      <c r="L184" s="5"/>
      <c r="M184" s="22">
        <v>43266</v>
      </c>
      <c r="N184" s="25" t="str">
        <f t="shared" si="6"/>
        <v>Friday</v>
      </c>
      <c r="O184" t="str">
        <f t="shared" si="7"/>
        <v>06</v>
      </c>
      <c r="P184" s="19">
        <v>43266</v>
      </c>
      <c r="Q184" t="str">
        <f t="shared" si="8"/>
        <v>06-15</v>
      </c>
    </row>
    <row r="185" spans="1:17" ht="17" x14ac:dyDescent="0.25">
      <c r="A185" s="2" t="s">
        <v>434</v>
      </c>
      <c r="B185" s="3" t="s">
        <v>435</v>
      </c>
      <c r="C185" s="3" t="str">
        <f>IFERROR(VLOOKUP(B185,省份_地区vlookup!$A$1:$C$493,2,FALSE),"国外")</f>
        <v>国外</v>
      </c>
      <c r="D185" s="3" t="str">
        <f>VLOOKUP(C185,省份_地区vlookup!$B$2:$C$494,2,FALSE)</f>
        <v>国外</v>
      </c>
      <c r="E185" s="3" t="s">
        <v>2</v>
      </c>
      <c r="F185" s="4">
        <v>244</v>
      </c>
      <c r="G185" s="16">
        <v>2880008</v>
      </c>
      <c r="H185" s="4" t="str">
        <f>VLOOKUP(I185,工作表3!$A$1:$B$7,2,FALSE)</f>
        <v>Within 3 million</v>
      </c>
      <c r="I185" s="4" t="str">
        <f>VLOOKUP(G185,{0,"0--1m";1000000,"1m--3m";3000000,"3m--5m";5000000,"5m--7m";7000000,"7m--9m";9000000,"9m--11m";11000000,"11m+"},2)</f>
        <v>1m--3m</v>
      </c>
      <c r="J185" s="4">
        <v>2880.01</v>
      </c>
      <c r="K185" s="3" t="s">
        <v>436</v>
      </c>
      <c r="L185" s="5"/>
      <c r="M185" s="22">
        <v>43266</v>
      </c>
      <c r="N185" s="25" t="str">
        <f t="shared" si="6"/>
        <v>Friday</v>
      </c>
      <c r="O185" t="str">
        <f t="shared" si="7"/>
        <v>06</v>
      </c>
      <c r="P185" s="19">
        <v>43266</v>
      </c>
      <c r="Q185" t="str">
        <f t="shared" si="8"/>
        <v>06-15</v>
      </c>
    </row>
    <row r="186" spans="1:17" ht="17" x14ac:dyDescent="0.25">
      <c r="A186" s="2" t="s">
        <v>437</v>
      </c>
      <c r="B186" s="3" t="s">
        <v>1120</v>
      </c>
      <c r="C186" s="3" t="str">
        <f>IFERROR(VLOOKUP(B186,省份_地区vlookup!$A$1:$C$493,2,FALSE),"国外")</f>
        <v>北京</v>
      </c>
      <c r="D186" s="3" t="str">
        <f>VLOOKUP(C186,省份_地区vlookup!$B$2:$C$494,2,FALSE)</f>
        <v>华北区</v>
      </c>
      <c r="E186" s="3" t="s">
        <v>6</v>
      </c>
      <c r="F186" s="4">
        <v>139</v>
      </c>
      <c r="G186" s="16">
        <v>980003</v>
      </c>
      <c r="H186" s="4" t="str">
        <f>VLOOKUP(I186,工作表3!$A$1:$B$7,2,FALSE)</f>
        <v>Within 1 million</v>
      </c>
      <c r="I186" s="4" t="str">
        <f>VLOOKUP(G186,{0,"0--1m";1000000,"1m--3m";3000000,"3m--5m";5000000,"5m--7m";7000000,"7m--9m";9000000,"9m--11m";11000000,"11m+"},2)</f>
        <v>0--1m</v>
      </c>
      <c r="J186" s="4">
        <v>9800.0300000000007</v>
      </c>
      <c r="K186" s="3" t="s">
        <v>438</v>
      </c>
      <c r="L186" s="5"/>
      <c r="M186" s="22">
        <v>43266</v>
      </c>
      <c r="N186" s="25" t="str">
        <f t="shared" si="6"/>
        <v>Friday</v>
      </c>
      <c r="O186" t="str">
        <f t="shared" si="7"/>
        <v>06</v>
      </c>
      <c r="P186" s="19">
        <v>43266</v>
      </c>
      <c r="Q186" t="str">
        <f t="shared" si="8"/>
        <v>06-15</v>
      </c>
    </row>
    <row r="187" spans="1:17" ht="17" x14ac:dyDescent="0.25">
      <c r="A187" s="2" t="s">
        <v>439</v>
      </c>
      <c r="B187" s="3" t="s">
        <v>1111</v>
      </c>
      <c r="C187" s="3" t="str">
        <f>IFERROR(VLOOKUP(B187,省份_地区vlookup!$A$1:$C$493,2,FALSE),"国外")</f>
        <v>广东</v>
      </c>
      <c r="D187" s="3" t="str">
        <f>VLOOKUP(C187,省份_地区vlookup!$B$2:$C$494,2,FALSE)</f>
        <v>华南区</v>
      </c>
      <c r="E187" s="3" t="s">
        <v>2</v>
      </c>
      <c r="F187" s="4">
        <v>640</v>
      </c>
      <c r="G187" s="16">
        <v>54680</v>
      </c>
      <c r="H187" s="4" t="str">
        <f>VLOOKUP(I187,工作表3!$A$1:$B$7,2,FALSE)</f>
        <v>Within 1 million</v>
      </c>
      <c r="I187" s="4" t="str">
        <f>VLOOKUP(G187,{0,"0--1m";1000000,"1m--3m";3000000,"3m--5m";5000000,"5m--7m";7000000,"7m--9m";9000000,"9m--11m";11000000,"11m+"},2)</f>
        <v>0--1m</v>
      </c>
      <c r="J187" s="4">
        <v>1093.5999999999999</v>
      </c>
      <c r="K187" s="3" t="s">
        <v>440</v>
      </c>
      <c r="L187" s="5"/>
      <c r="M187" s="22">
        <v>43266</v>
      </c>
      <c r="N187" s="25" t="str">
        <f t="shared" si="6"/>
        <v>Friday</v>
      </c>
      <c r="O187" t="str">
        <f t="shared" si="7"/>
        <v>06</v>
      </c>
      <c r="P187" s="19">
        <v>43266</v>
      </c>
      <c r="Q187" t="str">
        <f t="shared" si="8"/>
        <v>06-15</v>
      </c>
    </row>
    <row r="188" spans="1:17" ht="17" x14ac:dyDescent="0.25">
      <c r="A188" s="2" t="s">
        <v>441</v>
      </c>
      <c r="B188" s="3" t="s">
        <v>1120</v>
      </c>
      <c r="C188" s="3" t="str">
        <f>IFERROR(VLOOKUP(B188,省份_地区vlookup!$A$1:$C$493,2,FALSE),"国外")</f>
        <v>北京</v>
      </c>
      <c r="D188" s="3" t="str">
        <f>VLOOKUP(C188,省份_地区vlookup!$B$2:$C$494,2,FALSE)</f>
        <v>华北区</v>
      </c>
      <c r="E188" s="3" t="s">
        <v>13</v>
      </c>
      <c r="F188" s="4">
        <v>428</v>
      </c>
      <c r="G188" s="16">
        <v>4890000</v>
      </c>
      <c r="H188" s="4" t="str">
        <f>VLOOKUP(I188,工作表3!$A$1:$B$7,2,FALSE)</f>
        <v>Within 5 million</v>
      </c>
      <c r="I188" s="4" t="str">
        <f>VLOOKUP(G188,{0,"0--1m";1000000,"1m--3m";3000000,"3m--5m";5000000,"5m--7m";7000000,"7m--9m";9000000,"9m--11m";11000000,"11m+"},2)</f>
        <v>3m--5m</v>
      </c>
      <c r="J188" s="4">
        <v>9780</v>
      </c>
      <c r="K188" s="3" t="s">
        <v>442</v>
      </c>
      <c r="L188" s="5"/>
      <c r="M188" s="22">
        <v>43265</v>
      </c>
      <c r="N188" s="25" t="str">
        <f t="shared" si="6"/>
        <v>Thursday</v>
      </c>
      <c r="O188" t="str">
        <f t="shared" si="7"/>
        <v>06</v>
      </c>
      <c r="P188" s="19">
        <v>43265</v>
      </c>
      <c r="Q188" t="str">
        <f t="shared" si="8"/>
        <v>06-14</v>
      </c>
    </row>
    <row r="189" spans="1:17" ht="17" x14ac:dyDescent="0.25">
      <c r="A189" s="2" t="s">
        <v>443</v>
      </c>
      <c r="B189" s="3" t="s">
        <v>142</v>
      </c>
      <c r="C189" s="3" t="str">
        <f>IFERROR(VLOOKUP(B189,省份_地区vlookup!$A$1:$C$493,2,FALSE),"国外")</f>
        <v>国外</v>
      </c>
      <c r="D189" s="3" t="str">
        <f>VLOOKUP(C189,省份_地区vlookup!$B$2:$C$494,2,FALSE)</f>
        <v>国外</v>
      </c>
      <c r="E189" s="3" t="s">
        <v>13</v>
      </c>
      <c r="F189" s="4">
        <v>324</v>
      </c>
      <c r="G189" s="16">
        <v>4270000</v>
      </c>
      <c r="H189" s="4" t="str">
        <f>VLOOKUP(I189,工作表3!$A$1:$B$7,2,FALSE)</f>
        <v>Within 5 million</v>
      </c>
      <c r="I189" s="4" t="str">
        <f>VLOOKUP(G189,{0,"0--1m";1000000,"1m--3m";3000000,"3m--5m";5000000,"5m--7m";7000000,"7m--9m";9000000,"9m--11m";11000000,"11m+"},2)</f>
        <v>3m--5m</v>
      </c>
      <c r="J189" s="4">
        <v>4270</v>
      </c>
      <c r="K189" s="3" t="s">
        <v>444</v>
      </c>
      <c r="L189" s="5"/>
      <c r="M189" s="22">
        <v>43265</v>
      </c>
      <c r="N189" s="25" t="str">
        <f t="shared" si="6"/>
        <v>Thursday</v>
      </c>
      <c r="O189" t="str">
        <f t="shared" si="7"/>
        <v>06</v>
      </c>
      <c r="P189" s="19">
        <v>43265</v>
      </c>
      <c r="Q189" t="str">
        <f t="shared" si="8"/>
        <v>06-14</v>
      </c>
    </row>
    <row r="190" spans="1:17" ht="17" x14ac:dyDescent="0.25">
      <c r="A190" s="2" t="s">
        <v>445</v>
      </c>
      <c r="B190" s="3" t="s">
        <v>1112</v>
      </c>
      <c r="C190" s="3" t="str">
        <f>IFERROR(VLOOKUP(B190,省份_地区vlookup!$A$1:$C$493,2,FALSE),"国外")</f>
        <v>山东</v>
      </c>
      <c r="D190" s="3" t="str">
        <f>VLOOKUP(C190,省份_地区vlookup!$B$2:$C$494,2,FALSE)</f>
        <v>华东区</v>
      </c>
      <c r="E190" s="3" t="s">
        <v>8</v>
      </c>
      <c r="F190" s="4">
        <v>743</v>
      </c>
      <c r="G190" s="16">
        <v>4200003</v>
      </c>
      <c r="H190" s="4" t="str">
        <f>VLOOKUP(I190,工作表3!$A$1:$B$7,2,FALSE)</f>
        <v>Within 5 million</v>
      </c>
      <c r="I190" s="4" t="str">
        <f>VLOOKUP(G190,{0,"0--1m";1000000,"1m--3m";3000000,"3m--5m";5000000,"5m--7m";7000000,"7m--9m";9000000,"9m--11m";11000000,"11m+"},2)</f>
        <v>3m--5m</v>
      </c>
      <c r="J190" s="4">
        <v>4200</v>
      </c>
      <c r="K190" s="3" t="s">
        <v>446</v>
      </c>
      <c r="L190" s="5"/>
      <c r="M190" s="22">
        <v>43264</v>
      </c>
      <c r="N190" s="25" t="str">
        <f t="shared" si="6"/>
        <v>Wednesday</v>
      </c>
      <c r="O190" t="str">
        <f t="shared" si="7"/>
        <v>06</v>
      </c>
      <c r="P190" s="19">
        <v>43264</v>
      </c>
      <c r="Q190" t="str">
        <f t="shared" si="8"/>
        <v>06-13</v>
      </c>
    </row>
    <row r="191" spans="1:17" ht="17" x14ac:dyDescent="0.25">
      <c r="A191" s="2" t="s">
        <v>447</v>
      </c>
      <c r="B191" s="3" t="s">
        <v>1132</v>
      </c>
      <c r="C191" s="3" t="str">
        <f>IFERROR(VLOOKUP(B191,省份_地区vlookup!$A$1:$C$493,2,FALSE),"国外")</f>
        <v>云南</v>
      </c>
      <c r="D191" s="3" t="str">
        <f>VLOOKUP(C191,省份_地区vlookup!$B$2:$C$494,2,FALSE)</f>
        <v>西南区</v>
      </c>
      <c r="E191" s="3" t="s">
        <v>13</v>
      </c>
      <c r="F191" s="4">
        <v>296</v>
      </c>
      <c r="G191" s="16">
        <v>2053200</v>
      </c>
      <c r="H191" s="4" t="str">
        <f>VLOOKUP(I191,工作表3!$A$1:$B$7,2,FALSE)</f>
        <v>Within 3 million</v>
      </c>
      <c r="I191" s="4" t="str">
        <f>VLOOKUP(G191,{0,"0--1m";1000000,"1m--3m";3000000,"3m--5m";5000000,"5m--7m";7000000,"7m--9m";9000000,"9m--11m";11000000,"11m+"},2)</f>
        <v>1m--3m</v>
      </c>
      <c r="J191" s="4">
        <v>2053.1999999999998</v>
      </c>
      <c r="K191" s="3" t="s">
        <v>448</v>
      </c>
      <c r="L191" s="5"/>
      <c r="M191" s="22">
        <v>43264</v>
      </c>
      <c r="N191" s="25" t="str">
        <f t="shared" si="6"/>
        <v>Wednesday</v>
      </c>
      <c r="O191" t="str">
        <f t="shared" si="7"/>
        <v>06</v>
      </c>
      <c r="P191" s="19">
        <v>43264</v>
      </c>
      <c r="Q191" t="str">
        <f t="shared" si="8"/>
        <v>06-13</v>
      </c>
    </row>
    <row r="192" spans="1:17" ht="17" x14ac:dyDescent="0.25">
      <c r="A192" s="2" t="s">
        <v>449</v>
      </c>
      <c r="B192" s="3" t="s">
        <v>1119</v>
      </c>
      <c r="C192" s="3" t="str">
        <f>IFERROR(VLOOKUP(B192,省份_地区vlookup!$A$1:$C$493,2,FALSE),"国外")</f>
        <v>浙江</v>
      </c>
      <c r="D192" s="3" t="str">
        <f>VLOOKUP(C192,省份_地区vlookup!$B$2:$C$494,2,FALSE)</f>
        <v>华东区</v>
      </c>
      <c r="E192" s="3" t="s">
        <v>2</v>
      </c>
      <c r="F192" s="4">
        <v>1133</v>
      </c>
      <c r="G192" s="16">
        <v>187339</v>
      </c>
      <c r="H192" s="4" t="str">
        <f>VLOOKUP(I192,工作表3!$A$1:$B$7,2,FALSE)</f>
        <v>Within 1 million</v>
      </c>
      <c r="I192" s="4" t="str">
        <f>VLOOKUP(G192,{0,"0--1m";1000000,"1m--3m";3000000,"3m--5m";5000000,"5m--7m";7000000,"7m--9m";9000000,"9m--11m";11000000,"11m+"},2)</f>
        <v>0--1m</v>
      </c>
      <c r="J192" s="4">
        <v>9366.9500000000007</v>
      </c>
      <c r="K192" s="3" t="s">
        <v>450</v>
      </c>
      <c r="L192" s="5"/>
      <c r="M192" s="22">
        <v>43264</v>
      </c>
      <c r="N192" s="25" t="str">
        <f t="shared" si="6"/>
        <v>Wednesday</v>
      </c>
      <c r="O192" t="str">
        <f t="shared" si="7"/>
        <v>06</v>
      </c>
      <c r="P192" s="19">
        <v>43264</v>
      </c>
      <c r="Q192" t="str">
        <f t="shared" si="8"/>
        <v>06-13</v>
      </c>
    </row>
    <row r="193" spans="1:17" ht="17" x14ac:dyDescent="0.25">
      <c r="A193" s="2" t="s">
        <v>1180</v>
      </c>
      <c r="B193" s="3" t="s">
        <v>1115</v>
      </c>
      <c r="C193" s="3" t="str">
        <f>IFERROR(VLOOKUP(B193,省份_地区vlookup!$A$1:$C$493,2,FALSE),"国外")</f>
        <v>江苏</v>
      </c>
      <c r="D193" s="3" t="str">
        <f>VLOOKUP(C193,省份_地区vlookup!$B$2:$C$494,2,FALSE)</f>
        <v>华东区</v>
      </c>
      <c r="E193" s="3" t="s">
        <v>2</v>
      </c>
      <c r="F193" s="4">
        <v>411</v>
      </c>
      <c r="G193" s="16">
        <v>3468057</v>
      </c>
      <c r="H193" s="4" t="str">
        <f>VLOOKUP(I193,工作表3!$A$1:$B$7,2,FALSE)</f>
        <v>Within 5 million</v>
      </c>
      <c r="I193" s="4" t="str">
        <f>VLOOKUP(G193,{0,"0--1m";1000000,"1m--3m";3000000,"3m--5m";5000000,"5m--7m";7000000,"7m--9m";9000000,"9m--11m";11000000,"11m+"},2)</f>
        <v>3m--5m</v>
      </c>
      <c r="J193" s="4">
        <v>3468.06</v>
      </c>
      <c r="K193" s="3" t="s">
        <v>451</v>
      </c>
      <c r="L193" s="5"/>
      <c r="M193" s="22">
        <v>43263</v>
      </c>
      <c r="N193" s="25" t="str">
        <f t="shared" si="6"/>
        <v>Tuesday</v>
      </c>
      <c r="O193" t="str">
        <f t="shared" si="7"/>
        <v>06</v>
      </c>
      <c r="P193" s="19">
        <v>43263</v>
      </c>
      <c r="Q193" t="str">
        <f t="shared" si="8"/>
        <v>06-12</v>
      </c>
    </row>
    <row r="194" spans="1:17" ht="17" x14ac:dyDescent="0.25">
      <c r="A194" s="2" t="s">
        <v>452</v>
      </c>
      <c r="B194" s="3" t="s">
        <v>1142</v>
      </c>
      <c r="C194" s="3" t="str">
        <f>IFERROR(VLOOKUP(B194,省份_地区vlookup!$A$1:$C$493,2,FALSE),"国外")</f>
        <v>海南</v>
      </c>
      <c r="D194" s="3" t="str">
        <f>VLOOKUP(C194,省份_地区vlookup!$B$2:$C$494,2,FALSE)</f>
        <v>华南区</v>
      </c>
      <c r="E194" s="3" t="s">
        <v>13</v>
      </c>
      <c r="F194" s="4">
        <v>382</v>
      </c>
      <c r="G194" s="16">
        <v>4712003</v>
      </c>
      <c r="H194" s="4" t="str">
        <f>VLOOKUP(I194,工作表3!$A$1:$B$7,2,FALSE)</f>
        <v>Within 5 million</v>
      </c>
      <c r="I194" s="4" t="str">
        <f>VLOOKUP(G194,{0,"0--1m";1000000,"1m--3m";3000000,"3m--5m";5000000,"5m--7m";7000000,"7m--9m";9000000,"9m--11m";11000000,"11m+"},2)</f>
        <v>3m--5m</v>
      </c>
      <c r="J194" s="4">
        <v>4712</v>
      </c>
      <c r="K194" s="3" t="s">
        <v>453</v>
      </c>
      <c r="L194" s="5"/>
      <c r="M194" s="22">
        <v>43263</v>
      </c>
      <c r="N194" s="25" t="str">
        <f t="shared" si="6"/>
        <v>Tuesday</v>
      </c>
      <c r="O194" t="str">
        <f t="shared" si="7"/>
        <v>06</v>
      </c>
      <c r="P194" s="19">
        <v>43263</v>
      </c>
      <c r="Q194" t="str">
        <f t="shared" si="8"/>
        <v>06-12</v>
      </c>
    </row>
    <row r="195" spans="1:17" ht="17" x14ac:dyDescent="0.25">
      <c r="A195" s="1" t="s">
        <v>454</v>
      </c>
      <c r="B195" s="3" t="s">
        <v>1181</v>
      </c>
      <c r="C195" s="3" t="str">
        <f>IFERROR(VLOOKUP(B195,省份_地区vlookup!$A$1:$C$493,2,FALSE),"国外")</f>
        <v>安徽</v>
      </c>
      <c r="D195" s="3" t="str">
        <f>VLOOKUP(C195,省份_地区vlookup!$B$2:$C$494,2,FALSE)</f>
        <v>华东区</v>
      </c>
      <c r="E195" s="3" t="s">
        <v>13</v>
      </c>
      <c r="F195" s="4">
        <v>411</v>
      </c>
      <c r="G195" s="16">
        <v>2960067</v>
      </c>
      <c r="H195" s="4" t="str">
        <f>VLOOKUP(I195,工作表3!$A$1:$B$7,2,FALSE)</f>
        <v>Within 3 million</v>
      </c>
      <c r="I195" s="4" t="str">
        <f>VLOOKUP(G195,{0,"0--1m";1000000,"1m--3m";3000000,"3m--5m";5000000,"5m--7m";7000000,"7m--9m";9000000,"9m--11m";11000000,"11m+"},2)</f>
        <v>1m--3m</v>
      </c>
      <c r="J195" s="4">
        <v>2960.07</v>
      </c>
      <c r="K195" s="3" t="s">
        <v>455</v>
      </c>
      <c r="L195" s="5"/>
      <c r="M195" s="22">
        <v>43262</v>
      </c>
      <c r="N195" s="25" t="str">
        <f t="shared" ref="N195:N258" si="9">TEXT(M195,"dddd")</f>
        <v>Monday</v>
      </c>
      <c r="O195" t="str">
        <f t="shared" ref="O195:O258" si="10">LEFT(Q195,2)</f>
        <v>06</v>
      </c>
      <c r="P195" s="19">
        <v>43262</v>
      </c>
      <c r="Q195" t="str">
        <f t="shared" ref="Q195:Q258" si="11">TEXT(P195,"mm-dd")</f>
        <v>06-11</v>
      </c>
    </row>
    <row r="196" spans="1:17" ht="17" x14ac:dyDescent="0.25">
      <c r="A196" s="2" t="s">
        <v>1182</v>
      </c>
      <c r="B196" s="3" t="s">
        <v>1131</v>
      </c>
      <c r="C196" s="3" t="str">
        <f>IFERROR(VLOOKUP(B196,省份_地区vlookup!$A$1:$C$493,2,FALSE),"国外")</f>
        <v>陕西</v>
      </c>
      <c r="D196" s="3" t="str">
        <f>VLOOKUP(C196,省份_地区vlookup!$B$2:$C$494,2,FALSE)</f>
        <v>西北区</v>
      </c>
      <c r="E196" s="3" t="s">
        <v>6</v>
      </c>
      <c r="F196" s="4">
        <v>391</v>
      </c>
      <c r="G196" s="16">
        <v>2350002</v>
      </c>
      <c r="H196" s="4" t="str">
        <f>VLOOKUP(I196,工作表3!$A$1:$B$7,2,FALSE)</f>
        <v>Within 3 million</v>
      </c>
      <c r="I196" s="4" t="str">
        <f>VLOOKUP(G196,{0,"0--1m";1000000,"1m--3m";3000000,"3m--5m";5000000,"5m--7m";7000000,"7m--9m";9000000,"9m--11m";11000000,"11m+"},2)</f>
        <v>1m--3m</v>
      </c>
      <c r="J196" s="4">
        <v>23500.02</v>
      </c>
      <c r="K196" s="3" t="s">
        <v>456</v>
      </c>
      <c r="L196" s="5"/>
      <c r="M196" s="22">
        <v>43260</v>
      </c>
      <c r="N196" s="25" t="str">
        <f t="shared" si="9"/>
        <v>Saturday</v>
      </c>
      <c r="O196" t="str">
        <f t="shared" si="10"/>
        <v>06</v>
      </c>
      <c r="P196" s="19">
        <v>43260</v>
      </c>
      <c r="Q196" t="str">
        <f t="shared" si="11"/>
        <v>06-09</v>
      </c>
    </row>
    <row r="197" spans="1:17" ht="17" x14ac:dyDescent="0.25">
      <c r="A197" s="2" t="s">
        <v>457</v>
      </c>
      <c r="B197" s="3" t="s">
        <v>1119</v>
      </c>
      <c r="C197" s="3" t="str">
        <f>IFERROR(VLOOKUP(B197,省份_地区vlookup!$A$1:$C$493,2,FALSE),"国外")</f>
        <v>浙江</v>
      </c>
      <c r="D197" s="3" t="str">
        <f>VLOOKUP(C197,省份_地区vlookup!$B$2:$C$494,2,FALSE)</f>
        <v>华东区</v>
      </c>
      <c r="E197" s="3" t="s">
        <v>8</v>
      </c>
      <c r="F197" s="4">
        <v>633</v>
      </c>
      <c r="G197" s="16">
        <v>2363069</v>
      </c>
      <c r="H197" s="4" t="str">
        <f>VLOOKUP(I197,工作表3!$A$1:$B$7,2,FALSE)</f>
        <v>Within 3 million</v>
      </c>
      <c r="I197" s="4" t="str">
        <f>VLOOKUP(G197,{0,"0--1m";1000000,"1m--3m";3000000,"3m--5m";5000000,"5m--7m";7000000,"7m--9m";9000000,"9m--11m";11000000,"11m+"},2)</f>
        <v>1m--3m</v>
      </c>
      <c r="J197" s="4">
        <v>2363.0700000000002</v>
      </c>
      <c r="K197" s="3" t="s">
        <v>458</v>
      </c>
      <c r="L197" s="5"/>
      <c r="M197" s="22">
        <v>43260</v>
      </c>
      <c r="N197" s="25" t="str">
        <f t="shared" si="9"/>
        <v>Saturday</v>
      </c>
      <c r="O197" t="str">
        <f t="shared" si="10"/>
        <v>06</v>
      </c>
      <c r="P197" s="19">
        <v>43260</v>
      </c>
      <c r="Q197" t="str">
        <f t="shared" si="11"/>
        <v>06-09</v>
      </c>
    </row>
    <row r="198" spans="1:17" ht="17" x14ac:dyDescent="0.25">
      <c r="A198" s="2" t="s">
        <v>459</v>
      </c>
      <c r="B198" s="3" t="s">
        <v>460</v>
      </c>
      <c r="C198" s="3" t="str">
        <f>IFERROR(VLOOKUP(B198,省份_地区vlookup!$A$1:$C$493,2,FALSE),"国外")</f>
        <v>国外</v>
      </c>
      <c r="D198" s="3" t="str">
        <f>VLOOKUP(C198,省份_地区vlookup!$B$2:$C$494,2,FALSE)</f>
        <v>国外</v>
      </c>
      <c r="E198" s="3" t="s">
        <v>8</v>
      </c>
      <c r="F198" s="4">
        <v>1323</v>
      </c>
      <c r="G198" s="16">
        <v>3657228</v>
      </c>
      <c r="H198" s="4" t="str">
        <f>VLOOKUP(I198,工作表3!$A$1:$B$7,2,FALSE)</f>
        <v>Within 5 million</v>
      </c>
      <c r="I198" s="4" t="str">
        <f>VLOOKUP(G198,{0,"0--1m";1000000,"1m--3m";3000000,"3m--5m";5000000,"5m--7m";7000000,"7m--9m";9000000,"9m--11m";11000000,"11m+"},2)</f>
        <v>3m--5m</v>
      </c>
      <c r="J198" s="4">
        <v>73144.56</v>
      </c>
      <c r="K198" s="3" t="s">
        <v>461</v>
      </c>
      <c r="L198" s="5"/>
      <c r="M198" s="22">
        <v>43260</v>
      </c>
      <c r="N198" s="25" t="str">
        <f t="shared" si="9"/>
        <v>Saturday</v>
      </c>
      <c r="O198" t="str">
        <f t="shared" si="10"/>
        <v>06</v>
      </c>
      <c r="P198" s="19">
        <v>43260</v>
      </c>
      <c r="Q198" t="str">
        <f t="shared" si="11"/>
        <v>06-09</v>
      </c>
    </row>
    <row r="199" spans="1:17" ht="17" x14ac:dyDescent="0.25">
      <c r="A199" s="2" t="s">
        <v>462</v>
      </c>
      <c r="B199" s="3" t="s">
        <v>1183</v>
      </c>
      <c r="C199" s="3" t="str">
        <f>IFERROR(VLOOKUP(B199,省份_地区vlookup!$A$1:$C$493,2,FALSE),"国外")</f>
        <v>山东</v>
      </c>
      <c r="D199" s="3" t="str">
        <f>VLOOKUP(C199,省份_地区vlookup!$B$2:$C$494,2,FALSE)</f>
        <v>华东区</v>
      </c>
      <c r="E199" s="3" t="s">
        <v>13</v>
      </c>
      <c r="F199" s="4">
        <v>291</v>
      </c>
      <c r="G199" s="16">
        <v>1684053</v>
      </c>
      <c r="H199" s="4" t="str">
        <f>VLOOKUP(I199,工作表3!$A$1:$B$7,2,FALSE)</f>
        <v>Within 3 million</v>
      </c>
      <c r="I199" s="4" t="str">
        <f>VLOOKUP(G199,{0,"0--1m";1000000,"1m--3m";3000000,"3m--5m";5000000,"5m--7m";7000000,"7m--9m";9000000,"9m--11m";11000000,"11m+"},2)</f>
        <v>1m--3m</v>
      </c>
      <c r="J199" s="4">
        <v>1684.05</v>
      </c>
      <c r="K199" s="3" t="s">
        <v>463</v>
      </c>
      <c r="L199" s="5"/>
      <c r="M199" s="22">
        <v>43259</v>
      </c>
      <c r="N199" s="25" t="str">
        <f t="shared" si="9"/>
        <v>Friday</v>
      </c>
      <c r="O199" t="str">
        <f t="shared" si="10"/>
        <v>06</v>
      </c>
      <c r="P199" s="19">
        <v>43259</v>
      </c>
      <c r="Q199" t="str">
        <f t="shared" si="11"/>
        <v>06-08</v>
      </c>
    </row>
    <row r="200" spans="1:17" ht="17" x14ac:dyDescent="0.25">
      <c r="A200" s="1" t="s">
        <v>1184</v>
      </c>
      <c r="B200" s="3" t="s">
        <v>1185</v>
      </c>
      <c r="C200" s="3" t="str">
        <f>IFERROR(VLOOKUP(B200,省份_地区vlookup!$A$1:$C$493,2,FALSE),"国外")</f>
        <v>甘肃</v>
      </c>
      <c r="D200" s="3" t="str">
        <f>VLOOKUP(C200,省份_地区vlookup!$B$2:$C$494,2,FALSE)</f>
        <v>西北区</v>
      </c>
      <c r="E200" s="3" t="s">
        <v>8</v>
      </c>
      <c r="F200" s="4">
        <v>709</v>
      </c>
      <c r="G200" s="16">
        <v>1878138</v>
      </c>
      <c r="H200" s="4" t="str">
        <f>VLOOKUP(I200,工作表3!$A$1:$B$7,2,FALSE)</f>
        <v>Within 3 million</v>
      </c>
      <c r="I200" s="4" t="str">
        <f>VLOOKUP(G200,{0,"0--1m";1000000,"1m--3m";3000000,"3m--5m";5000000,"5m--7m";7000000,"7m--9m";9000000,"9m--11m";11000000,"11m+"},2)</f>
        <v>1m--3m</v>
      </c>
      <c r="J200" s="4">
        <v>1878.14</v>
      </c>
      <c r="K200" s="3" t="s">
        <v>464</v>
      </c>
      <c r="L200" s="5"/>
      <c r="M200" s="22">
        <v>43259</v>
      </c>
      <c r="N200" s="25" t="str">
        <f t="shared" si="9"/>
        <v>Friday</v>
      </c>
      <c r="O200" t="str">
        <f t="shared" si="10"/>
        <v>06</v>
      </c>
      <c r="P200" s="19">
        <v>43259</v>
      </c>
      <c r="Q200" t="str">
        <f t="shared" si="11"/>
        <v>06-08</v>
      </c>
    </row>
    <row r="201" spans="1:17" ht="17" x14ac:dyDescent="0.25">
      <c r="A201" s="2" t="s">
        <v>465</v>
      </c>
      <c r="B201" s="3" t="s">
        <v>1123</v>
      </c>
      <c r="C201" s="3" t="str">
        <f>IFERROR(VLOOKUP(B201,省份_地区vlookup!$A$1:$C$493,2,FALSE),"国外")</f>
        <v>上海</v>
      </c>
      <c r="D201" s="3" t="str">
        <f>VLOOKUP(C201,省份_地区vlookup!$B$2:$C$494,2,FALSE)</f>
        <v>华东区</v>
      </c>
      <c r="E201" s="3" t="s">
        <v>6</v>
      </c>
      <c r="F201" s="4">
        <v>250</v>
      </c>
      <c r="G201" s="16">
        <v>2400003</v>
      </c>
      <c r="H201" s="4" t="str">
        <f>VLOOKUP(I201,工作表3!$A$1:$B$7,2,FALSE)</f>
        <v>Within 3 million</v>
      </c>
      <c r="I201" s="4" t="str">
        <f>VLOOKUP(G201,{0,"0--1m";1000000,"1m--3m";3000000,"3m--5m";5000000,"5m--7m";7000000,"7m--9m";9000000,"9m--11m";11000000,"11m+"},2)</f>
        <v>1m--3m</v>
      </c>
      <c r="J201" s="4">
        <v>4800.01</v>
      </c>
      <c r="K201" s="3" t="s">
        <v>466</v>
      </c>
      <c r="L201" s="5"/>
      <c r="M201" s="22">
        <v>43259</v>
      </c>
      <c r="N201" s="25" t="str">
        <f t="shared" si="9"/>
        <v>Friday</v>
      </c>
      <c r="O201" t="str">
        <f t="shared" si="10"/>
        <v>06</v>
      </c>
      <c r="P201" s="19">
        <v>43259</v>
      </c>
      <c r="Q201" t="str">
        <f t="shared" si="11"/>
        <v>06-08</v>
      </c>
    </row>
    <row r="202" spans="1:17" ht="17" x14ac:dyDescent="0.25">
      <c r="A202" s="2" t="s">
        <v>467</v>
      </c>
      <c r="B202" s="3" t="s">
        <v>1118</v>
      </c>
      <c r="C202" s="3" t="str">
        <f>IFERROR(VLOOKUP(B202,省份_地区vlookup!$A$1:$C$493,2,FALSE),"国外")</f>
        <v>福建</v>
      </c>
      <c r="D202" s="3" t="str">
        <f>VLOOKUP(C202,省份_地区vlookup!$B$2:$C$494,2,FALSE)</f>
        <v>华东区</v>
      </c>
      <c r="E202" s="3" t="s">
        <v>2</v>
      </c>
      <c r="F202" s="4">
        <v>60</v>
      </c>
      <c r="G202" s="16">
        <v>330000</v>
      </c>
      <c r="H202" s="4" t="str">
        <f>VLOOKUP(I202,工作表3!$A$1:$B$7,2,FALSE)</f>
        <v>Within 1 million</v>
      </c>
      <c r="I202" s="4" t="str">
        <f>VLOOKUP(G202,{0,"0--1m";1000000,"1m--3m";3000000,"3m--5m";5000000,"5m--7m";7000000,"7m--9m";9000000,"9m--11m";11000000,"11m+"},2)</f>
        <v>0--1m</v>
      </c>
      <c r="J202" s="4">
        <v>660</v>
      </c>
      <c r="K202" s="3" t="s">
        <v>468</v>
      </c>
      <c r="L202" s="5"/>
      <c r="M202" s="22">
        <v>43259</v>
      </c>
      <c r="N202" s="25" t="str">
        <f t="shared" si="9"/>
        <v>Friday</v>
      </c>
      <c r="O202" t="str">
        <f t="shared" si="10"/>
        <v>06</v>
      </c>
      <c r="P202" s="19">
        <v>43259</v>
      </c>
      <c r="Q202" t="str">
        <f t="shared" si="11"/>
        <v>06-08</v>
      </c>
    </row>
    <row r="203" spans="1:17" ht="17" x14ac:dyDescent="0.25">
      <c r="A203" s="2" t="s">
        <v>469</v>
      </c>
      <c r="B203" s="3" t="s">
        <v>1118</v>
      </c>
      <c r="C203" s="3" t="str">
        <f>IFERROR(VLOOKUP(B203,省份_地区vlookup!$A$1:$C$493,2,FALSE),"国外")</f>
        <v>福建</v>
      </c>
      <c r="D203" s="3" t="str">
        <f>VLOOKUP(C203,省份_地区vlookup!$B$2:$C$494,2,FALSE)</f>
        <v>华东区</v>
      </c>
      <c r="E203" s="3" t="s">
        <v>2</v>
      </c>
      <c r="F203" s="4">
        <v>293</v>
      </c>
      <c r="G203" s="16">
        <v>4700058</v>
      </c>
      <c r="H203" s="4" t="str">
        <f>VLOOKUP(I203,工作表3!$A$1:$B$7,2,FALSE)</f>
        <v>Within 5 million</v>
      </c>
      <c r="I203" s="4" t="str">
        <f>VLOOKUP(G203,{0,"0--1m";1000000,"1m--3m";3000000,"3m--5m";5000000,"5m--7m";7000000,"7m--9m";9000000,"9m--11m";11000000,"11m+"},2)</f>
        <v>3m--5m</v>
      </c>
      <c r="J203" s="4">
        <v>4700.0600000000004</v>
      </c>
      <c r="K203" s="3" t="s">
        <v>470</v>
      </c>
      <c r="L203" s="5"/>
      <c r="M203" s="22">
        <v>43258</v>
      </c>
      <c r="N203" s="25" t="str">
        <f t="shared" si="9"/>
        <v>Thursday</v>
      </c>
      <c r="O203" t="str">
        <f t="shared" si="10"/>
        <v>06</v>
      </c>
      <c r="P203" s="19">
        <v>43258</v>
      </c>
      <c r="Q203" t="str">
        <f t="shared" si="11"/>
        <v>06-07</v>
      </c>
    </row>
    <row r="204" spans="1:17" ht="17" x14ac:dyDescent="0.25">
      <c r="A204" s="2" t="s">
        <v>471</v>
      </c>
      <c r="B204" s="3" t="s">
        <v>472</v>
      </c>
      <c r="C204" s="3" t="str">
        <f>IFERROR(VLOOKUP(B204,省份_地区vlookup!$A$1:$C$493,2,FALSE),"国外")</f>
        <v>国外</v>
      </c>
      <c r="D204" s="3" t="str">
        <f>VLOOKUP(C204,省份_地区vlookup!$B$2:$C$494,2,FALSE)</f>
        <v>国外</v>
      </c>
      <c r="E204" s="3" t="s">
        <v>2</v>
      </c>
      <c r="F204" s="4">
        <v>53</v>
      </c>
      <c r="G204" s="16">
        <v>792851</v>
      </c>
      <c r="H204" s="4" t="str">
        <f>VLOOKUP(I204,工作表3!$A$1:$B$7,2,FALSE)</f>
        <v>Within 1 million</v>
      </c>
      <c r="I204" s="4" t="str">
        <f>VLOOKUP(G204,{0,"0--1m";1000000,"1m--3m";3000000,"3m--5m";5000000,"5m--7m";7000000,"7m--9m";9000000,"9m--11m";11000000,"11m+"},2)</f>
        <v>0--1m</v>
      </c>
      <c r="J204" s="4">
        <v>1585.7</v>
      </c>
      <c r="K204" s="3" t="s">
        <v>362</v>
      </c>
      <c r="L204" s="5"/>
      <c r="M204" s="22">
        <v>43258</v>
      </c>
      <c r="N204" s="25" t="str">
        <f t="shared" si="9"/>
        <v>Thursday</v>
      </c>
      <c r="O204" t="str">
        <f t="shared" si="10"/>
        <v>06</v>
      </c>
      <c r="P204" s="19">
        <v>43258</v>
      </c>
      <c r="Q204" t="str">
        <f t="shared" si="11"/>
        <v>06-07</v>
      </c>
    </row>
    <row r="205" spans="1:17" ht="17" x14ac:dyDescent="0.25">
      <c r="A205" s="2" t="s">
        <v>473</v>
      </c>
      <c r="B205" s="3" t="s">
        <v>1153</v>
      </c>
      <c r="C205" s="3" t="str">
        <f>IFERROR(VLOOKUP(B205,省份_地区vlookup!$A$1:$C$493,2,FALSE),"国外")</f>
        <v>西藏</v>
      </c>
      <c r="D205" s="3" t="str">
        <f>VLOOKUP(C205,省份_地区vlookup!$B$2:$C$494,2,FALSE)</f>
        <v>西南区</v>
      </c>
      <c r="E205" s="3" t="s">
        <v>2</v>
      </c>
      <c r="F205" s="4">
        <v>416</v>
      </c>
      <c r="G205" s="16">
        <v>26010</v>
      </c>
      <c r="H205" s="4" t="str">
        <f>VLOOKUP(I205,工作表3!$A$1:$B$7,2,FALSE)</f>
        <v>Within 1 million</v>
      </c>
      <c r="I205" s="4" t="str">
        <f>VLOOKUP(G205,{0,"0--1m";1000000,"1m--3m";3000000,"3m--5m";5000000,"5m--7m";7000000,"7m--9m";9000000,"9m--11m";11000000,"11m+"},2)</f>
        <v>0--1m</v>
      </c>
      <c r="J205" s="4">
        <v>2601</v>
      </c>
      <c r="K205" s="3" t="s">
        <v>474</v>
      </c>
      <c r="L205" s="5"/>
      <c r="M205" s="22">
        <v>43258</v>
      </c>
      <c r="N205" s="25" t="str">
        <f t="shared" si="9"/>
        <v>Thursday</v>
      </c>
      <c r="O205" t="str">
        <f t="shared" si="10"/>
        <v>06</v>
      </c>
      <c r="P205" s="19">
        <v>43258</v>
      </c>
      <c r="Q205" t="str">
        <f t="shared" si="11"/>
        <v>06-07</v>
      </c>
    </row>
    <row r="206" spans="1:17" ht="17" x14ac:dyDescent="0.25">
      <c r="A206" s="2" t="s">
        <v>475</v>
      </c>
      <c r="B206" s="3" t="s">
        <v>476</v>
      </c>
      <c r="C206" s="3" t="str">
        <f>IFERROR(VLOOKUP(B206,省份_地区vlookup!$A$1:$C$493,2,FALSE),"国外")</f>
        <v>国外</v>
      </c>
      <c r="D206" s="3" t="str">
        <f>VLOOKUP(C206,省份_地区vlookup!$B$2:$C$494,2,FALSE)</f>
        <v>国外</v>
      </c>
      <c r="E206" s="3" t="s">
        <v>8</v>
      </c>
      <c r="F206" s="4">
        <v>705</v>
      </c>
      <c r="G206" s="16">
        <v>14120</v>
      </c>
      <c r="H206" s="4" t="str">
        <f>VLOOKUP(I206,工作表3!$A$1:$B$7,2,FALSE)</f>
        <v>Within 1 million</v>
      </c>
      <c r="I206" s="4" t="str">
        <f>VLOOKUP(G206,{0,"0--1m";1000000,"1m--3m";3000000,"3m--5m";5000000,"5m--7m";7000000,"7m--9m";9000000,"9m--11m";11000000,"11m+"},2)</f>
        <v>0--1m</v>
      </c>
      <c r="J206" s="4">
        <v>706</v>
      </c>
      <c r="K206" s="3" t="s">
        <v>477</v>
      </c>
      <c r="L206" s="5"/>
      <c r="M206" s="22">
        <v>43257</v>
      </c>
      <c r="N206" s="25" t="str">
        <f t="shared" si="9"/>
        <v>Wednesday</v>
      </c>
      <c r="O206" t="str">
        <f t="shared" si="10"/>
        <v>06</v>
      </c>
      <c r="P206" s="19">
        <v>43257</v>
      </c>
      <c r="Q206" t="str">
        <f t="shared" si="11"/>
        <v>06-06</v>
      </c>
    </row>
    <row r="207" spans="1:17" ht="17" x14ac:dyDescent="0.25">
      <c r="A207" s="2" t="s">
        <v>478</v>
      </c>
      <c r="B207" s="3" t="s">
        <v>1113</v>
      </c>
      <c r="C207" s="3" t="str">
        <f>IFERROR(VLOOKUP(B207,省份_地区vlookup!$A$1:$C$493,2,FALSE),"国外")</f>
        <v>浙江</v>
      </c>
      <c r="D207" s="3" t="str">
        <f>VLOOKUP(C207,省份_地区vlookup!$B$2:$C$494,2,FALSE)</f>
        <v>华东区</v>
      </c>
      <c r="E207" s="3" t="s">
        <v>2</v>
      </c>
      <c r="F207" s="4">
        <v>193</v>
      </c>
      <c r="G207" s="16">
        <v>268800</v>
      </c>
      <c r="H207" s="4" t="str">
        <f>VLOOKUP(I207,工作表3!$A$1:$B$7,2,FALSE)</f>
        <v>Within 1 million</v>
      </c>
      <c r="I207" s="4" t="str">
        <f>VLOOKUP(G207,{0,"0--1m";1000000,"1m--3m";3000000,"3m--5m";5000000,"5m--7m";7000000,"7m--9m";9000000,"9m--11m";11000000,"11m+"},2)</f>
        <v>0--1m</v>
      </c>
      <c r="J207" s="4">
        <v>26880</v>
      </c>
      <c r="K207" s="3" t="s">
        <v>479</v>
      </c>
      <c r="L207" s="5"/>
      <c r="M207" s="22">
        <v>43257</v>
      </c>
      <c r="N207" s="25" t="str">
        <f t="shared" si="9"/>
        <v>Wednesday</v>
      </c>
      <c r="O207" t="str">
        <f t="shared" si="10"/>
        <v>06</v>
      </c>
      <c r="P207" s="19">
        <v>43257</v>
      </c>
      <c r="Q207" t="str">
        <f t="shared" si="11"/>
        <v>06-06</v>
      </c>
    </row>
    <row r="208" spans="1:17" ht="17" x14ac:dyDescent="0.25">
      <c r="A208" s="2" t="s">
        <v>480</v>
      </c>
      <c r="B208" s="3" t="s">
        <v>1118</v>
      </c>
      <c r="C208" s="3" t="str">
        <f>IFERROR(VLOOKUP(B208,省份_地区vlookup!$A$1:$C$493,2,FALSE),"国外")</f>
        <v>福建</v>
      </c>
      <c r="D208" s="3" t="str">
        <f>VLOOKUP(C208,省份_地区vlookup!$B$2:$C$494,2,FALSE)</f>
        <v>华东区</v>
      </c>
      <c r="E208" s="3" t="s">
        <v>6</v>
      </c>
      <c r="F208" s="4">
        <v>475</v>
      </c>
      <c r="G208" s="16">
        <v>1014002</v>
      </c>
      <c r="H208" s="4" t="str">
        <f>VLOOKUP(I208,工作表3!$A$1:$B$7,2,FALSE)</f>
        <v>Within 3 million</v>
      </c>
      <c r="I208" s="4" t="str">
        <f>VLOOKUP(G208,{0,"0--1m";1000000,"1m--3m";3000000,"3m--5m";5000000,"5m--7m";7000000,"7m--9m";9000000,"9m--11m";11000000,"11m+"},2)</f>
        <v>1m--3m</v>
      </c>
      <c r="J208" s="4">
        <v>33800.07</v>
      </c>
      <c r="K208" s="3" t="s">
        <v>481</v>
      </c>
      <c r="L208" s="5"/>
      <c r="M208" s="22">
        <v>43256</v>
      </c>
      <c r="N208" s="25" t="str">
        <f t="shared" si="9"/>
        <v>Tuesday</v>
      </c>
      <c r="O208" t="str">
        <f t="shared" si="10"/>
        <v>06</v>
      </c>
      <c r="P208" s="19">
        <v>43256</v>
      </c>
      <c r="Q208" t="str">
        <f t="shared" si="11"/>
        <v>06-05</v>
      </c>
    </row>
    <row r="209" spans="1:17" ht="17" x14ac:dyDescent="0.25">
      <c r="A209" s="2" t="s">
        <v>1186</v>
      </c>
      <c r="B209" s="3" t="s">
        <v>1187</v>
      </c>
      <c r="C209" s="3" t="str">
        <f>IFERROR(VLOOKUP(B209,省份_地区vlookup!$A$1:$C$493,2,FALSE),"国外")</f>
        <v>甘肃</v>
      </c>
      <c r="D209" s="3" t="str">
        <f>VLOOKUP(C209,省份_地区vlookup!$B$2:$C$494,2,FALSE)</f>
        <v>西北区</v>
      </c>
      <c r="E209" s="3" t="s">
        <v>2</v>
      </c>
      <c r="F209" s="4">
        <v>116</v>
      </c>
      <c r="G209" s="16">
        <v>3200202</v>
      </c>
      <c r="H209" s="4" t="str">
        <f>VLOOKUP(I209,工作表3!$A$1:$B$7,2,FALSE)</f>
        <v>Within 5 million</v>
      </c>
      <c r="I209" s="4" t="str">
        <f>VLOOKUP(G209,{0,"0--1m";1000000,"1m--3m";3000000,"3m--5m";5000000,"5m--7m";7000000,"7m--9m";9000000,"9m--11m";11000000,"11m+"},2)</f>
        <v>3m--5m</v>
      </c>
      <c r="J209" s="4">
        <v>6400.4</v>
      </c>
      <c r="K209" s="3" t="s">
        <v>482</v>
      </c>
      <c r="L209" s="5"/>
      <c r="M209" s="22">
        <v>43256</v>
      </c>
      <c r="N209" s="25" t="str">
        <f t="shared" si="9"/>
        <v>Tuesday</v>
      </c>
      <c r="O209" t="str">
        <f t="shared" si="10"/>
        <v>06</v>
      </c>
      <c r="P209" s="19">
        <v>43256</v>
      </c>
      <c r="Q209" t="str">
        <f t="shared" si="11"/>
        <v>06-05</v>
      </c>
    </row>
    <row r="210" spans="1:17" ht="17" x14ac:dyDescent="0.25">
      <c r="A210" s="2" t="s">
        <v>483</v>
      </c>
      <c r="B210" s="3" t="s">
        <v>1129</v>
      </c>
      <c r="C210" s="3" t="str">
        <f>IFERROR(VLOOKUP(B210,省份_地区vlookup!$A$1:$C$493,2,FALSE),"国外")</f>
        <v>江苏</v>
      </c>
      <c r="D210" s="3" t="str">
        <f>VLOOKUP(C210,省份_地区vlookup!$B$2:$C$494,2,FALSE)</f>
        <v>华东区</v>
      </c>
      <c r="E210" s="3" t="s">
        <v>13</v>
      </c>
      <c r="F210" s="4">
        <v>291</v>
      </c>
      <c r="G210" s="16">
        <v>1003055</v>
      </c>
      <c r="H210" s="4" t="str">
        <f>VLOOKUP(I210,工作表3!$A$1:$B$7,2,FALSE)</f>
        <v>Within 3 million</v>
      </c>
      <c r="I210" s="4" t="str">
        <f>VLOOKUP(G210,{0,"0--1m";1000000,"1m--3m";3000000,"3m--5m";5000000,"5m--7m";7000000,"7m--9m";9000000,"9m--11m";11000000,"11m+"},2)</f>
        <v>1m--3m</v>
      </c>
      <c r="J210" s="4">
        <v>1003.05</v>
      </c>
      <c r="K210" s="3" t="s">
        <v>484</v>
      </c>
      <c r="L210" s="5"/>
      <c r="M210" s="22">
        <v>43256</v>
      </c>
      <c r="N210" s="25" t="str">
        <f t="shared" si="9"/>
        <v>Tuesday</v>
      </c>
      <c r="O210" t="str">
        <f t="shared" si="10"/>
        <v>06</v>
      </c>
      <c r="P210" s="19">
        <v>43256</v>
      </c>
      <c r="Q210" t="str">
        <f t="shared" si="11"/>
        <v>06-05</v>
      </c>
    </row>
    <row r="211" spans="1:17" ht="17" x14ac:dyDescent="0.25">
      <c r="A211" s="1" t="s">
        <v>485</v>
      </c>
      <c r="B211" s="3" t="s">
        <v>1119</v>
      </c>
      <c r="C211" s="3" t="str">
        <f>IFERROR(VLOOKUP(B211,省份_地区vlookup!$A$1:$C$493,2,FALSE),"国外")</f>
        <v>浙江</v>
      </c>
      <c r="D211" s="3" t="str">
        <f>VLOOKUP(C211,省份_地区vlookup!$B$2:$C$494,2,FALSE)</f>
        <v>华东区</v>
      </c>
      <c r="E211" s="3" t="s">
        <v>2</v>
      </c>
      <c r="F211" s="4">
        <v>509</v>
      </c>
      <c r="G211" s="16">
        <v>19112</v>
      </c>
      <c r="H211" s="4" t="str">
        <f>VLOOKUP(I211,工作表3!$A$1:$B$7,2,FALSE)</f>
        <v>Within 1 million</v>
      </c>
      <c r="I211" s="4" t="str">
        <f>VLOOKUP(G211,{0,"0--1m";1000000,"1m--3m";3000000,"3m--5m";5000000,"5m--7m";7000000,"7m--9m";9000000,"9m--11m";11000000,"11m+"},2)</f>
        <v>0--1m</v>
      </c>
      <c r="J211" s="4">
        <v>1911.2</v>
      </c>
      <c r="K211" s="3" t="s">
        <v>486</v>
      </c>
      <c r="L211" s="5"/>
      <c r="M211" s="22">
        <v>43256</v>
      </c>
      <c r="N211" s="25" t="str">
        <f t="shared" si="9"/>
        <v>Tuesday</v>
      </c>
      <c r="O211" t="str">
        <f t="shared" si="10"/>
        <v>06</v>
      </c>
      <c r="P211" s="19">
        <v>43256</v>
      </c>
      <c r="Q211" t="str">
        <f t="shared" si="11"/>
        <v>06-05</v>
      </c>
    </row>
    <row r="212" spans="1:17" ht="17" x14ac:dyDescent="0.25">
      <c r="A212" s="2" t="s">
        <v>487</v>
      </c>
      <c r="B212" s="3" t="s">
        <v>1188</v>
      </c>
      <c r="C212" s="3" t="str">
        <f>IFERROR(VLOOKUP(B212,省份_地区vlookup!$A$1:$C$493,2,FALSE),"国外")</f>
        <v>辽宁</v>
      </c>
      <c r="D212" s="3" t="str">
        <f>VLOOKUP(C212,省份_地区vlookup!$B$2:$C$494,2,FALSE)</f>
        <v>东北区</v>
      </c>
      <c r="E212" s="3" t="s">
        <v>8</v>
      </c>
      <c r="F212" s="4">
        <v>417</v>
      </c>
      <c r="G212" s="16">
        <v>4514</v>
      </c>
      <c r="H212" s="4" t="str">
        <f>VLOOKUP(I212,工作表3!$A$1:$B$7,2,FALSE)</f>
        <v>Within 1 million</v>
      </c>
      <c r="I212" s="4" t="str">
        <f>VLOOKUP(G212,{0,"0--1m";1000000,"1m--3m";3000000,"3m--5m";5000000,"5m--7m";7000000,"7m--9m";9000000,"9m--11m";11000000,"11m+"},2)</f>
        <v>0--1m</v>
      </c>
      <c r="J212" s="4">
        <v>451.4</v>
      </c>
      <c r="K212" s="3" t="s">
        <v>488</v>
      </c>
      <c r="L212" s="5"/>
      <c r="M212" s="22">
        <v>43256</v>
      </c>
      <c r="N212" s="25" t="str">
        <f t="shared" si="9"/>
        <v>Tuesday</v>
      </c>
      <c r="O212" t="str">
        <f t="shared" si="10"/>
        <v>06</v>
      </c>
      <c r="P212" s="19">
        <v>43256</v>
      </c>
      <c r="Q212" t="str">
        <f t="shared" si="11"/>
        <v>06-05</v>
      </c>
    </row>
    <row r="213" spans="1:17" ht="17" x14ac:dyDescent="0.25">
      <c r="A213" s="2" t="s">
        <v>489</v>
      </c>
      <c r="B213" s="3" t="s">
        <v>1189</v>
      </c>
      <c r="C213" s="3" t="str">
        <f>IFERROR(VLOOKUP(B213,省份_地区vlookup!$A$1:$C$493,2,FALSE),"国外")</f>
        <v>浙江</v>
      </c>
      <c r="D213" s="3" t="str">
        <f>VLOOKUP(C213,省份_地区vlookup!$B$2:$C$494,2,FALSE)</f>
        <v>华东区</v>
      </c>
      <c r="E213" s="3" t="s">
        <v>8</v>
      </c>
      <c r="F213" s="4">
        <v>1315</v>
      </c>
      <c r="G213" s="16">
        <v>117967</v>
      </c>
      <c r="H213" s="4" t="str">
        <f>VLOOKUP(I213,工作表3!$A$1:$B$7,2,FALSE)</f>
        <v>Within 1 million</v>
      </c>
      <c r="I213" s="4" t="str">
        <f>VLOOKUP(G213,{0,"0--1m";1000000,"1m--3m";3000000,"3m--5m";5000000,"5m--7m";7000000,"7m--9m";9000000,"9m--11m";11000000,"11m+"},2)</f>
        <v>0--1m</v>
      </c>
      <c r="J213" s="4">
        <v>11796.7</v>
      </c>
      <c r="K213" s="3" t="s">
        <v>490</v>
      </c>
      <c r="L213" s="5"/>
      <c r="M213" s="22">
        <v>43254</v>
      </c>
      <c r="N213" s="25" t="str">
        <f t="shared" si="9"/>
        <v>Sunday</v>
      </c>
      <c r="O213" t="str">
        <f t="shared" si="10"/>
        <v>06</v>
      </c>
      <c r="P213" s="19">
        <v>43254</v>
      </c>
      <c r="Q213" t="str">
        <f t="shared" si="11"/>
        <v>06-03</v>
      </c>
    </row>
    <row r="214" spans="1:17" ht="17" x14ac:dyDescent="0.25">
      <c r="A214" s="2" t="s">
        <v>491</v>
      </c>
      <c r="B214" s="3" t="s">
        <v>1181</v>
      </c>
      <c r="C214" s="3" t="str">
        <f>IFERROR(VLOOKUP(B214,省份_地区vlookup!$A$1:$C$493,2,FALSE),"国外")</f>
        <v>安徽</v>
      </c>
      <c r="D214" s="3" t="str">
        <f>VLOOKUP(C214,省份_地区vlookup!$B$2:$C$494,2,FALSE)</f>
        <v>华东区</v>
      </c>
      <c r="E214" s="3" t="s">
        <v>2</v>
      </c>
      <c r="F214" s="4">
        <v>167</v>
      </c>
      <c r="G214" s="16">
        <v>487501</v>
      </c>
      <c r="H214" s="4" t="str">
        <f>VLOOKUP(I214,工作表3!$A$1:$B$7,2,FALSE)</f>
        <v>Within 1 million</v>
      </c>
      <c r="I214" s="4" t="str">
        <f>VLOOKUP(G214,{0,"0--1m";1000000,"1m--3m";3000000,"3m--5m";5000000,"5m--7m";7000000,"7m--9m";9000000,"9m--11m";11000000,"11m+"},2)</f>
        <v>0--1m</v>
      </c>
      <c r="J214" s="4">
        <v>2437.5100000000002</v>
      </c>
      <c r="K214" s="3" t="s">
        <v>492</v>
      </c>
      <c r="L214" s="5"/>
      <c r="M214" s="22">
        <v>43253</v>
      </c>
      <c r="N214" s="25" t="str">
        <f t="shared" si="9"/>
        <v>Saturday</v>
      </c>
      <c r="O214" t="str">
        <f t="shared" si="10"/>
        <v>06</v>
      </c>
      <c r="P214" s="19">
        <v>43253</v>
      </c>
      <c r="Q214" t="str">
        <f t="shared" si="11"/>
        <v>06-02</v>
      </c>
    </row>
    <row r="215" spans="1:17" ht="17" x14ac:dyDescent="0.25">
      <c r="A215" s="2" t="s">
        <v>493</v>
      </c>
      <c r="B215" s="3" t="s">
        <v>1111</v>
      </c>
      <c r="C215" s="3" t="str">
        <f>IFERROR(VLOOKUP(B215,省份_地区vlookup!$A$1:$C$493,2,FALSE),"国外")</f>
        <v>广东</v>
      </c>
      <c r="D215" s="3" t="str">
        <f>VLOOKUP(C215,省份_地区vlookup!$B$2:$C$494,2,FALSE)</f>
        <v>华南区</v>
      </c>
      <c r="E215" s="3" t="s">
        <v>2</v>
      </c>
      <c r="F215" s="4">
        <v>479</v>
      </c>
      <c r="G215" s="16">
        <v>1875053</v>
      </c>
      <c r="H215" s="4" t="str">
        <f>VLOOKUP(I215,工作表3!$A$1:$B$7,2,FALSE)</f>
        <v>Within 3 million</v>
      </c>
      <c r="I215" s="4" t="str">
        <f>VLOOKUP(G215,{0,"0--1m";1000000,"1m--3m";3000000,"3m--5m";5000000,"5m--7m";7000000,"7m--9m";9000000,"9m--11m";11000000,"11m+"},2)</f>
        <v>1m--3m</v>
      </c>
      <c r="J215" s="4">
        <v>1875.05</v>
      </c>
      <c r="K215" s="3" t="s">
        <v>494</v>
      </c>
      <c r="L215" s="5"/>
      <c r="M215" s="22">
        <v>43252</v>
      </c>
      <c r="N215" s="25" t="str">
        <f t="shared" si="9"/>
        <v>Friday</v>
      </c>
      <c r="O215" t="str">
        <f t="shared" si="10"/>
        <v>06</v>
      </c>
      <c r="P215" s="19">
        <v>43252</v>
      </c>
      <c r="Q215" t="str">
        <f t="shared" si="11"/>
        <v>06-01</v>
      </c>
    </row>
    <row r="216" spans="1:17" ht="17" x14ac:dyDescent="0.25">
      <c r="A216" s="1" t="s">
        <v>495</v>
      </c>
      <c r="B216" s="3" t="s">
        <v>1119</v>
      </c>
      <c r="C216" s="3" t="str">
        <f>IFERROR(VLOOKUP(B216,省份_地区vlookup!$A$1:$C$493,2,FALSE),"国外")</f>
        <v>浙江</v>
      </c>
      <c r="D216" s="3" t="str">
        <f>VLOOKUP(C216,省份_地区vlookup!$B$2:$C$494,2,FALSE)</f>
        <v>华东区</v>
      </c>
      <c r="E216" s="3" t="s">
        <v>13</v>
      </c>
      <c r="F216" s="4">
        <v>396</v>
      </c>
      <c r="G216" s="16">
        <v>3630986</v>
      </c>
      <c r="H216" s="4" t="str">
        <f>VLOOKUP(I216,工作表3!$A$1:$B$7,2,FALSE)</f>
        <v>Within 5 million</v>
      </c>
      <c r="I216" s="4" t="str">
        <f>VLOOKUP(G216,{0,"0--1m";1000000,"1m--3m";3000000,"3m--5m";5000000,"5m--7m";7000000,"7m--9m";9000000,"9m--11m";11000000,"11m+"},2)</f>
        <v>3m--5m</v>
      </c>
      <c r="J216" s="4">
        <v>3630.99</v>
      </c>
      <c r="K216" s="3" t="s">
        <v>496</v>
      </c>
      <c r="L216" s="5"/>
      <c r="M216" s="22">
        <v>43252</v>
      </c>
      <c r="N216" s="25" t="str">
        <f t="shared" si="9"/>
        <v>Friday</v>
      </c>
      <c r="O216" t="str">
        <f t="shared" si="10"/>
        <v>06</v>
      </c>
      <c r="P216" s="19">
        <v>43252</v>
      </c>
      <c r="Q216" t="str">
        <f t="shared" si="11"/>
        <v>06-01</v>
      </c>
    </row>
    <row r="217" spans="1:17" ht="17" x14ac:dyDescent="0.25">
      <c r="A217" s="2" t="s">
        <v>497</v>
      </c>
      <c r="B217" s="3" t="s">
        <v>1183</v>
      </c>
      <c r="C217" s="3" t="str">
        <f>IFERROR(VLOOKUP(B217,省份_地区vlookup!$A$1:$C$493,2,FALSE),"国外")</f>
        <v>山东</v>
      </c>
      <c r="D217" s="3" t="str">
        <f>VLOOKUP(C217,省份_地区vlookup!$B$2:$C$494,2,FALSE)</f>
        <v>华东区</v>
      </c>
      <c r="E217" s="3" t="s">
        <v>8</v>
      </c>
      <c r="F217" s="4">
        <v>1057</v>
      </c>
      <c r="G217" s="16">
        <v>401173</v>
      </c>
      <c r="H217" s="4" t="str">
        <f>VLOOKUP(I217,工作表3!$A$1:$B$7,2,FALSE)</f>
        <v>Within 1 million</v>
      </c>
      <c r="I217" s="4" t="str">
        <f>VLOOKUP(G217,{0,"0--1m";1000000,"1m--3m";3000000,"3m--5m";5000000,"5m--7m";7000000,"7m--9m";9000000,"9m--11m";11000000,"11m+"},2)</f>
        <v>0--1m</v>
      </c>
      <c r="J217" s="4">
        <v>40117.300000000003</v>
      </c>
      <c r="K217" s="3" t="s">
        <v>498</v>
      </c>
      <c r="L217" s="5"/>
      <c r="M217" s="22">
        <v>43252</v>
      </c>
      <c r="N217" s="25" t="str">
        <f t="shared" si="9"/>
        <v>Friday</v>
      </c>
      <c r="O217" t="str">
        <f t="shared" si="10"/>
        <v>06</v>
      </c>
      <c r="P217" s="19">
        <v>43252</v>
      </c>
      <c r="Q217" t="str">
        <f t="shared" si="11"/>
        <v>06-01</v>
      </c>
    </row>
    <row r="218" spans="1:17" ht="17" x14ac:dyDescent="0.25">
      <c r="A218" s="1" t="s">
        <v>499</v>
      </c>
      <c r="B218" s="3" t="s">
        <v>1190</v>
      </c>
      <c r="C218" s="3" t="str">
        <f>IFERROR(VLOOKUP(B218,省份_地区vlookup!$A$1:$C$493,2,FALSE),"国外")</f>
        <v>山东</v>
      </c>
      <c r="D218" s="3" t="str">
        <f>VLOOKUP(C218,省份_地区vlookup!$B$2:$C$494,2,FALSE)</f>
        <v>华东区</v>
      </c>
      <c r="E218" s="3" t="s">
        <v>2</v>
      </c>
      <c r="F218" s="4">
        <v>93</v>
      </c>
      <c r="G218" s="16">
        <v>1218000</v>
      </c>
      <c r="H218" s="4" t="str">
        <f>VLOOKUP(I218,工作表3!$A$1:$B$7,2,FALSE)</f>
        <v>Within 3 million</v>
      </c>
      <c r="I218" s="4" t="str">
        <f>VLOOKUP(G218,{0,"0--1m";1000000,"1m--3m";3000000,"3m--5m";5000000,"5m--7m";7000000,"7m--9m";9000000,"9m--11m";11000000,"11m+"},2)</f>
        <v>1m--3m</v>
      </c>
      <c r="J218" s="4">
        <v>121800</v>
      </c>
      <c r="K218" s="3" t="s">
        <v>500</v>
      </c>
      <c r="L218" s="5"/>
      <c r="M218" s="22">
        <v>43251</v>
      </c>
      <c r="N218" s="25" t="str">
        <f t="shared" si="9"/>
        <v>Thursday</v>
      </c>
      <c r="O218" t="str">
        <f t="shared" si="10"/>
        <v>05</v>
      </c>
      <c r="P218" s="19">
        <v>43251</v>
      </c>
      <c r="Q218" t="str">
        <f t="shared" si="11"/>
        <v>05-31</v>
      </c>
    </row>
    <row r="219" spans="1:17" ht="17" x14ac:dyDescent="0.25">
      <c r="A219" s="2" t="s">
        <v>501</v>
      </c>
      <c r="B219" s="3" t="s">
        <v>1123</v>
      </c>
      <c r="C219" s="3" t="str">
        <f>IFERROR(VLOOKUP(B219,省份_地区vlookup!$A$1:$C$493,2,FALSE),"国外")</f>
        <v>上海</v>
      </c>
      <c r="D219" s="3" t="str">
        <f>VLOOKUP(C219,省份_地区vlookup!$B$2:$C$494,2,FALSE)</f>
        <v>华东区</v>
      </c>
      <c r="E219" s="3" t="s">
        <v>2</v>
      </c>
      <c r="F219" s="4">
        <v>246</v>
      </c>
      <c r="G219" s="16">
        <v>4000002</v>
      </c>
      <c r="H219" s="4" t="str">
        <f>VLOOKUP(I219,工作表3!$A$1:$B$7,2,FALSE)</f>
        <v>Within 5 million</v>
      </c>
      <c r="I219" s="4" t="str">
        <f>VLOOKUP(G219,{0,"0--1m";1000000,"1m--3m";3000000,"3m--5m";5000000,"5m--7m";7000000,"7m--9m";9000000,"9m--11m";11000000,"11m+"},2)</f>
        <v>3m--5m</v>
      </c>
      <c r="J219" s="4">
        <v>8000</v>
      </c>
      <c r="K219" s="3" t="s">
        <v>502</v>
      </c>
      <c r="L219" s="5"/>
      <c r="M219" s="22">
        <v>43251</v>
      </c>
      <c r="N219" s="25" t="str">
        <f t="shared" si="9"/>
        <v>Thursday</v>
      </c>
      <c r="O219" t="str">
        <f t="shared" si="10"/>
        <v>05</v>
      </c>
      <c r="P219" s="19">
        <v>43251</v>
      </c>
      <c r="Q219" t="str">
        <f t="shared" si="11"/>
        <v>05-31</v>
      </c>
    </row>
    <row r="220" spans="1:17" ht="17" x14ac:dyDescent="0.25">
      <c r="A220" s="2" t="s">
        <v>503</v>
      </c>
      <c r="B220" s="3" t="s">
        <v>1132</v>
      </c>
      <c r="C220" s="3" t="str">
        <f>IFERROR(VLOOKUP(B220,省份_地区vlookup!$A$1:$C$493,2,FALSE),"国外")</f>
        <v>云南</v>
      </c>
      <c r="D220" s="3" t="str">
        <f>VLOOKUP(C220,省份_地区vlookup!$B$2:$C$494,2,FALSE)</f>
        <v>西南区</v>
      </c>
      <c r="E220" s="3" t="s">
        <v>13</v>
      </c>
      <c r="F220" s="4">
        <v>284</v>
      </c>
      <c r="G220" s="16">
        <v>2317508</v>
      </c>
      <c r="H220" s="4" t="str">
        <f>VLOOKUP(I220,工作表3!$A$1:$B$7,2,FALSE)</f>
        <v>Within 3 million</v>
      </c>
      <c r="I220" s="4" t="str">
        <f>VLOOKUP(G220,{0,"0--1m";1000000,"1m--3m";3000000,"3m--5m";5000000,"5m--7m";7000000,"7m--9m";9000000,"9m--11m";11000000,"11m+"},2)</f>
        <v>1m--3m</v>
      </c>
      <c r="J220" s="4">
        <v>2317.5100000000002</v>
      </c>
      <c r="K220" s="3" t="s">
        <v>504</v>
      </c>
      <c r="L220" s="5"/>
      <c r="M220" s="22">
        <v>43251</v>
      </c>
      <c r="N220" s="25" t="str">
        <f t="shared" si="9"/>
        <v>Thursday</v>
      </c>
      <c r="O220" t="str">
        <f t="shared" si="10"/>
        <v>05</v>
      </c>
      <c r="P220" s="19">
        <v>43251</v>
      </c>
      <c r="Q220" t="str">
        <f t="shared" si="11"/>
        <v>05-31</v>
      </c>
    </row>
    <row r="221" spans="1:17" ht="17" x14ac:dyDescent="0.25">
      <c r="A221" s="1" t="s">
        <v>505</v>
      </c>
      <c r="B221" s="3" t="s">
        <v>1173</v>
      </c>
      <c r="C221" s="3" t="str">
        <f>IFERROR(VLOOKUP(B221,省份_地区vlookup!$A$1:$C$493,2,FALSE),"国外")</f>
        <v>西藏</v>
      </c>
      <c r="D221" s="3" t="str">
        <f>VLOOKUP(C221,省份_地区vlookup!$B$2:$C$494,2,FALSE)</f>
        <v>西南区</v>
      </c>
      <c r="E221" s="3" t="s">
        <v>8</v>
      </c>
      <c r="F221" s="4">
        <v>665</v>
      </c>
      <c r="G221" s="16">
        <v>584560</v>
      </c>
      <c r="H221" s="4" t="str">
        <f>VLOOKUP(I221,工作表3!$A$1:$B$7,2,FALSE)</f>
        <v>Within 1 million</v>
      </c>
      <c r="I221" s="4" t="str">
        <f>VLOOKUP(G221,{0,"0--1m";1000000,"1m--3m";3000000,"3m--5m";5000000,"5m--7m";7000000,"7m--9m";9000000,"9m--11m";11000000,"11m+"},2)</f>
        <v>0--1m</v>
      </c>
      <c r="J221" s="4">
        <v>29228</v>
      </c>
      <c r="K221" s="3" t="s">
        <v>506</v>
      </c>
      <c r="L221" s="5"/>
      <c r="M221" s="22">
        <v>43251</v>
      </c>
      <c r="N221" s="25" t="str">
        <f t="shared" si="9"/>
        <v>Thursday</v>
      </c>
      <c r="O221" t="str">
        <f t="shared" si="10"/>
        <v>05</v>
      </c>
      <c r="P221" s="19">
        <v>43251</v>
      </c>
      <c r="Q221" t="str">
        <f t="shared" si="11"/>
        <v>05-31</v>
      </c>
    </row>
    <row r="222" spans="1:17" ht="17" x14ac:dyDescent="0.25">
      <c r="A222" s="2" t="s">
        <v>507</v>
      </c>
      <c r="B222" s="3" t="s">
        <v>1120</v>
      </c>
      <c r="C222" s="3" t="str">
        <f>IFERROR(VLOOKUP(B222,省份_地区vlookup!$A$1:$C$493,2,FALSE),"国外")</f>
        <v>北京</v>
      </c>
      <c r="D222" s="3" t="str">
        <f>VLOOKUP(C222,省份_地区vlookup!$B$2:$C$494,2,FALSE)</f>
        <v>华北区</v>
      </c>
      <c r="E222" s="3" t="s">
        <v>8</v>
      </c>
      <c r="F222" s="4">
        <v>513</v>
      </c>
      <c r="G222" s="16">
        <v>15507</v>
      </c>
      <c r="H222" s="4" t="str">
        <f>VLOOKUP(I222,工作表3!$A$1:$B$7,2,FALSE)</f>
        <v>Within 1 million</v>
      </c>
      <c r="I222" s="4" t="str">
        <f>VLOOKUP(G222,{0,"0--1m";1000000,"1m--3m";3000000,"3m--5m";5000000,"5m--7m";7000000,"7m--9m";9000000,"9m--11m";11000000,"11m+"},2)</f>
        <v>0--1m</v>
      </c>
      <c r="J222" s="4">
        <v>1550.7</v>
      </c>
      <c r="K222" s="3" t="s">
        <v>508</v>
      </c>
      <c r="L222" s="5"/>
      <c r="M222" s="22">
        <v>43251</v>
      </c>
      <c r="N222" s="25" t="str">
        <f t="shared" si="9"/>
        <v>Thursday</v>
      </c>
      <c r="O222" t="str">
        <f t="shared" si="10"/>
        <v>05</v>
      </c>
      <c r="P222" s="19">
        <v>43251</v>
      </c>
      <c r="Q222" t="str">
        <f t="shared" si="11"/>
        <v>05-31</v>
      </c>
    </row>
    <row r="223" spans="1:17" ht="17" x14ac:dyDescent="0.25">
      <c r="A223" s="2" t="s">
        <v>509</v>
      </c>
      <c r="B223" s="3" t="s">
        <v>1177</v>
      </c>
      <c r="C223" s="3" t="str">
        <f>IFERROR(VLOOKUP(B223,省份_地区vlookup!$A$1:$C$493,2,FALSE),"国外")</f>
        <v>云南</v>
      </c>
      <c r="D223" s="3" t="str">
        <f>VLOOKUP(C223,省份_地区vlookup!$B$2:$C$494,2,FALSE)</f>
        <v>西南区</v>
      </c>
      <c r="E223" s="3" t="s">
        <v>13</v>
      </c>
      <c r="F223" s="4">
        <v>336</v>
      </c>
      <c r="G223" s="16">
        <v>2547204</v>
      </c>
      <c r="H223" s="4" t="str">
        <f>VLOOKUP(I223,工作表3!$A$1:$B$7,2,FALSE)</f>
        <v>Within 3 million</v>
      </c>
      <c r="I223" s="4" t="str">
        <f>VLOOKUP(G223,{0,"0--1m";1000000,"1m--3m";3000000,"3m--5m";5000000,"5m--7m";7000000,"7m--9m";9000000,"9m--11m";11000000,"11m+"},2)</f>
        <v>1m--3m</v>
      </c>
      <c r="J223" s="4">
        <v>2547.1999999999998</v>
      </c>
      <c r="K223" s="3" t="s">
        <v>510</v>
      </c>
      <c r="L223" s="5"/>
      <c r="M223" s="22">
        <v>43250</v>
      </c>
      <c r="N223" s="25" t="str">
        <f t="shared" si="9"/>
        <v>Wednesday</v>
      </c>
      <c r="O223" t="str">
        <f t="shared" si="10"/>
        <v>05</v>
      </c>
      <c r="P223" s="19">
        <v>43250</v>
      </c>
      <c r="Q223" t="str">
        <f t="shared" si="11"/>
        <v>05-30</v>
      </c>
    </row>
    <row r="224" spans="1:17" ht="17" x14ac:dyDescent="0.25">
      <c r="A224" s="2" t="s">
        <v>511</v>
      </c>
      <c r="B224" s="3" t="s">
        <v>1119</v>
      </c>
      <c r="C224" s="3" t="str">
        <f>IFERROR(VLOOKUP(B224,省份_地区vlookup!$A$1:$C$493,2,FALSE),"国外")</f>
        <v>浙江</v>
      </c>
      <c r="D224" s="3" t="str">
        <f>VLOOKUP(C224,省份_地区vlookup!$B$2:$C$494,2,FALSE)</f>
        <v>华东区</v>
      </c>
      <c r="E224" s="3" t="s">
        <v>2</v>
      </c>
      <c r="F224" s="4">
        <v>521</v>
      </c>
      <c r="G224" s="16">
        <v>4880538</v>
      </c>
      <c r="H224" s="4" t="str">
        <f>VLOOKUP(I224,工作表3!$A$1:$B$7,2,FALSE)</f>
        <v>Within 5 million</v>
      </c>
      <c r="I224" s="4" t="str">
        <f>VLOOKUP(G224,{0,"0--1m";1000000,"1m--3m";3000000,"3m--5m";5000000,"5m--7m";7000000,"7m--9m";9000000,"9m--11m";11000000,"11m+"},2)</f>
        <v>3m--5m</v>
      </c>
      <c r="J224" s="4">
        <v>2440.27</v>
      </c>
      <c r="K224" s="3" t="s">
        <v>512</v>
      </c>
      <c r="L224" s="5"/>
      <c r="M224" s="22">
        <v>43250</v>
      </c>
      <c r="N224" s="25" t="str">
        <f t="shared" si="9"/>
        <v>Wednesday</v>
      </c>
      <c r="O224" t="str">
        <f t="shared" si="10"/>
        <v>05</v>
      </c>
      <c r="P224" s="19">
        <v>43250</v>
      </c>
      <c r="Q224" t="str">
        <f t="shared" si="11"/>
        <v>05-30</v>
      </c>
    </row>
    <row r="225" spans="1:17" ht="17" x14ac:dyDescent="0.25">
      <c r="A225" s="2" t="s">
        <v>1191</v>
      </c>
      <c r="B225" s="3" t="s">
        <v>1187</v>
      </c>
      <c r="C225" s="3" t="str">
        <f>IFERROR(VLOOKUP(B225,省份_地区vlookup!$A$1:$C$493,2,FALSE),"国外")</f>
        <v>甘肃</v>
      </c>
      <c r="D225" s="3" t="str">
        <f>VLOOKUP(C225,省份_地区vlookup!$B$2:$C$494,2,FALSE)</f>
        <v>西北区</v>
      </c>
      <c r="E225" s="3" t="s">
        <v>2</v>
      </c>
      <c r="F225" s="4">
        <v>250</v>
      </c>
      <c r="G225" s="16">
        <v>18750128</v>
      </c>
      <c r="H225" s="4" t="str">
        <f>VLOOKUP(I225,工作表3!$A$1:$B$7,2,FALSE)</f>
        <v>More than 11 million</v>
      </c>
      <c r="I225" s="4" t="str">
        <f>VLOOKUP(G225,{0,"0--1m";1000000,"1m--3m";3000000,"3m--5m";5000000,"5m--7m";7000000,"7m--9m";9000000,"9m--11m";11000000,"11m+"},2)</f>
        <v>11m+</v>
      </c>
      <c r="J225" s="4">
        <v>18750.13</v>
      </c>
      <c r="K225" s="3" t="s">
        <v>513</v>
      </c>
      <c r="L225" s="5"/>
      <c r="M225" s="22">
        <v>43250</v>
      </c>
      <c r="N225" s="25" t="str">
        <f t="shared" si="9"/>
        <v>Wednesday</v>
      </c>
      <c r="O225" t="str">
        <f t="shared" si="10"/>
        <v>05</v>
      </c>
      <c r="P225" s="19">
        <v>43250</v>
      </c>
      <c r="Q225" t="str">
        <f t="shared" si="11"/>
        <v>05-30</v>
      </c>
    </row>
    <row r="226" spans="1:17" ht="17" x14ac:dyDescent="0.25">
      <c r="A226" s="1" t="s">
        <v>514</v>
      </c>
      <c r="B226" s="3" t="s">
        <v>1132</v>
      </c>
      <c r="C226" s="3" t="str">
        <f>IFERROR(VLOOKUP(B226,省份_地区vlookup!$A$1:$C$493,2,FALSE),"国外")</f>
        <v>云南</v>
      </c>
      <c r="D226" s="3" t="str">
        <f>VLOOKUP(C226,省份_地区vlookup!$B$2:$C$494,2,FALSE)</f>
        <v>西南区</v>
      </c>
      <c r="E226" s="3" t="s">
        <v>6</v>
      </c>
      <c r="F226" s="4">
        <v>751</v>
      </c>
      <c r="G226" s="16">
        <v>6990002</v>
      </c>
      <c r="H226" s="4" t="str">
        <f>VLOOKUP(I226,工作表3!$A$1:$B$7,2,FALSE)</f>
        <v>Within 7 million</v>
      </c>
      <c r="I226" s="4" t="str">
        <f>VLOOKUP(G226,{0,"0--1m";1000000,"1m--3m";3000000,"3m--5m";5000000,"5m--7m";7000000,"7m--9m";9000000,"9m--11m";11000000,"11m+"},2)</f>
        <v>5m--7m</v>
      </c>
      <c r="J226" s="4">
        <v>1398</v>
      </c>
      <c r="K226" s="3" t="s">
        <v>67</v>
      </c>
      <c r="L226" s="5"/>
      <c r="M226" s="22">
        <v>43250</v>
      </c>
      <c r="N226" s="25" t="str">
        <f t="shared" si="9"/>
        <v>Wednesday</v>
      </c>
      <c r="O226" t="str">
        <f t="shared" si="10"/>
        <v>05</v>
      </c>
      <c r="P226" s="19">
        <v>43250</v>
      </c>
      <c r="Q226" t="str">
        <f t="shared" si="11"/>
        <v>05-30</v>
      </c>
    </row>
    <row r="227" spans="1:17" ht="17" x14ac:dyDescent="0.25">
      <c r="A227" s="2" t="s">
        <v>515</v>
      </c>
      <c r="B227" s="3" t="s">
        <v>516</v>
      </c>
      <c r="C227" s="3" t="str">
        <f>IFERROR(VLOOKUP(B227,省份_地区vlookup!$A$1:$C$493,2,FALSE),"国外")</f>
        <v>甘肃</v>
      </c>
      <c r="D227" s="3" t="str">
        <f>VLOOKUP(C227,省份_地区vlookup!$B$2:$C$494,2,FALSE)</f>
        <v>西北区</v>
      </c>
      <c r="E227" s="3" t="s">
        <v>13</v>
      </c>
      <c r="F227" s="4">
        <v>280</v>
      </c>
      <c r="G227" s="16">
        <v>2700053</v>
      </c>
      <c r="H227" s="4" t="str">
        <f>VLOOKUP(I227,工作表3!$A$1:$B$7,2,FALSE)</f>
        <v>Within 3 million</v>
      </c>
      <c r="I227" s="4" t="str">
        <f>VLOOKUP(G227,{0,"0--1m";1000000,"1m--3m";3000000,"3m--5m";5000000,"5m--7m";7000000,"7m--9m";9000000,"9m--11m";11000000,"11m+"},2)</f>
        <v>1m--3m</v>
      </c>
      <c r="J227" s="4">
        <v>2700.05</v>
      </c>
      <c r="K227" s="3" t="s">
        <v>517</v>
      </c>
      <c r="L227" s="5"/>
      <c r="M227" s="22">
        <v>43249</v>
      </c>
      <c r="N227" s="25" t="str">
        <f t="shared" si="9"/>
        <v>Tuesday</v>
      </c>
      <c r="O227" t="str">
        <f t="shared" si="10"/>
        <v>05</v>
      </c>
      <c r="P227" s="19">
        <v>43249</v>
      </c>
      <c r="Q227" t="str">
        <f t="shared" si="11"/>
        <v>05-29</v>
      </c>
    </row>
    <row r="228" spans="1:17" ht="17" x14ac:dyDescent="0.25">
      <c r="A228" s="2" t="s">
        <v>518</v>
      </c>
      <c r="B228" s="3" t="s">
        <v>1192</v>
      </c>
      <c r="C228" s="3" t="str">
        <f>IFERROR(VLOOKUP(B228,省份_地区vlookup!$A$1:$C$493,2,FALSE),"国外")</f>
        <v>浙江</v>
      </c>
      <c r="D228" s="3" t="str">
        <f>VLOOKUP(C228,省份_地区vlookup!$B$2:$C$494,2,FALSE)</f>
        <v>华东区</v>
      </c>
      <c r="E228" s="3" t="s">
        <v>13</v>
      </c>
      <c r="F228" s="4">
        <v>163</v>
      </c>
      <c r="G228" s="16">
        <v>600002</v>
      </c>
      <c r="H228" s="4" t="str">
        <f>VLOOKUP(I228,工作表3!$A$1:$B$7,2,FALSE)</f>
        <v>Within 1 million</v>
      </c>
      <c r="I228" s="4" t="str">
        <f>VLOOKUP(G228,{0,"0--1m";1000000,"1m--3m";3000000,"3m--5m";5000000,"5m--7m";7000000,"7m--9m";9000000,"9m--11m";11000000,"11m+"},2)</f>
        <v>0--1m</v>
      </c>
      <c r="J228" s="4">
        <v>600</v>
      </c>
      <c r="K228" s="3" t="s">
        <v>519</v>
      </c>
      <c r="L228" s="5"/>
      <c r="M228" s="22">
        <v>43249</v>
      </c>
      <c r="N228" s="25" t="str">
        <f t="shared" si="9"/>
        <v>Tuesday</v>
      </c>
      <c r="O228" t="str">
        <f t="shared" si="10"/>
        <v>05</v>
      </c>
      <c r="P228" s="19">
        <v>43249</v>
      </c>
      <c r="Q228" t="str">
        <f t="shared" si="11"/>
        <v>05-29</v>
      </c>
    </row>
    <row r="229" spans="1:17" ht="17" x14ac:dyDescent="0.25">
      <c r="A229" s="2" t="s">
        <v>520</v>
      </c>
      <c r="B229" s="3" t="s">
        <v>1166</v>
      </c>
      <c r="C229" s="3" t="str">
        <f>IFERROR(VLOOKUP(B229,省份_地区vlookup!$A$1:$C$493,2,FALSE),"国外")</f>
        <v>湖北</v>
      </c>
      <c r="D229" s="3" t="str">
        <f>VLOOKUP(C229,省份_地区vlookup!$B$2:$C$494,2,FALSE)</f>
        <v>华南区</v>
      </c>
      <c r="E229" s="3" t="s">
        <v>13</v>
      </c>
      <c r="F229" s="4">
        <v>155</v>
      </c>
      <c r="G229" s="16">
        <v>554000</v>
      </c>
      <c r="H229" s="4" t="str">
        <f>VLOOKUP(I229,工作表3!$A$1:$B$7,2,FALSE)</f>
        <v>Within 1 million</v>
      </c>
      <c r="I229" s="4" t="str">
        <f>VLOOKUP(G229,{0,"0--1m";1000000,"1m--3m";3000000,"3m--5m";5000000,"5m--7m";7000000,"7m--9m";9000000,"9m--11m";11000000,"11m+"},2)</f>
        <v>0--1m</v>
      </c>
      <c r="J229" s="4">
        <v>554</v>
      </c>
      <c r="K229" s="3" t="s">
        <v>521</v>
      </c>
      <c r="L229" s="5"/>
      <c r="M229" s="22">
        <v>43249</v>
      </c>
      <c r="N229" s="25" t="str">
        <f t="shared" si="9"/>
        <v>Tuesday</v>
      </c>
      <c r="O229" t="str">
        <f t="shared" si="10"/>
        <v>05</v>
      </c>
      <c r="P229" s="19">
        <v>43249</v>
      </c>
      <c r="Q229" t="str">
        <f t="shared" si="11"/>
        <v>05-29</v>
      </c>
    </row>
    <row r="230" spans="1:17" ht="17" x14ac:dyDescent="0.25">
      <c r="A230" s="2" t="s">
        <v>522</v>
      </c>
      <c r="B230" s="3" t="s">
        <v>1119</v>
      </c>
      <c r="C230" s="3" t="str">
        <f>IFERROR(VLOOKUP(B230,省份_地区vlookup!$A$1:$C$493,2,FALSE),"国外")</f>
        <v>浙江</v>
      </c>
      <c r="D230" s="3" t="str">
        <f>VLOOKUP(C230,省份_地区vlookup!$B$2:$C$494,2,FALSE)</f>
        <v>华东区</v>
      </c>
      <c r="E230" s="3" t="s">
        <v>2</v>
      </c>
      <c r="F230" s="4">
        <v>1015</v>
      </c>
      <c r="G230" s="16">
        <v>252273</v>
      </c>
      <c r="H230" s="4" t="str">
        <f>VLOOKUP(I230,工作表3!$A$1:$B$7,2,FALSE)</f>
        <v>Within 1 million</v>
      </c>
      <c r="I230" s="4" t="str">
        <f>VLOOKUP(G230,{0,"0--1m";1000000,"1m--3m";3000000,"3m--5m";5000000,"5m--7m";7000000,"7m--9m";9000000,"9m--11m";11000000,"11m+"},2)</f>
        <v>0--1m</v>
      </c>
      <c r="J230" s="4">
        <v>12613.65</v>
      </c>
      <c r="K230" s="3" t="s">
        <v>523</v>
      </c>
      <c r="L230" s="5"/>
      <c r="M230" s="22">
        <v>43249</v>
      </c>
      <c r="N230" s="25" t="str">
        <f t="shared" si="9"/>
        <v>Tuesday</v>
      </c>
      <c r="O230" t="str">
        <f t="shared" si="10"/>
        <v>05</v>
      </c>
      <c r="P230" s="19">
        <v>43249</v>
      </c>
      <c r="Q230" t="str">
        <f t="shared" si="11"/>
        <v>05-29</v>
      </c>
    </row>
    <row r="231" spans="1:17" ht="17" x14ac:dyDescent="0.25">
      <c r="A231" s="2" t="s">
        <v>524</v>
      </c>
      <c r="B231" s="3" t="s">
        <v>1176</v>
      </c>
      <c r="C231" s="3" t="str">
        <f>IFERROR(VLOOKUP(B231,省份_地区vlookup!$A$1:$C$493,2,FALSE),"国外")</f>
        <v>福建</v>
      </c>
      <c r="D231" s="3" t="str">
        <f>VLOOKUP(C231,省份_地区vlookup!$B$2:$C$494,2,FALSE)</f>
        <v>华东区</v>
      </c>
      <c r="E231" s="3" t="s">
        <v>2</v>
      </c>
      <c r="F231" s="4">
        <v>537</v>
      </c>
      <c r="G231" s="16">
        <v>53396</v>
      </c>
      <c r="H231" s="4" t="str">
        <f>VLOOKUP(I231,工作表3!$A$1:$B$7,2,FALSE)</f>
        <v>Within 1 million</v>
      </c>
      <c r="I231" s="4" t="str">
        <f>VLOOKUP(G231,{0,"0--1m";1000000,"1m--3m";3000000,"3m--5m";5000000,"5m--7m";7000000,"7m--9m";9000000,"9m--11m";11000000,"11m+"},2)</f>
        <v>0--1m</v>
      </c>
      <c r="J231" s="4">
        <v>2669.8</v>
      </c>
      <c r="K231" s="3" t="s">
        <v>525</v>
      </c>
      <c r="L231" s="5"/>
      <c r="M231" s="22">
        <v>43249</v>
      </c>
      <c r="N231" s="25" t="str">
        <f t="shared" si="9"/>
        <v>Tuesday</v>
      </c>
      <c r="O231" t="str">
        <f t="shared" si="10"/>
        <v>05</v>
      </c>
      <c r="P231" s="19">
        <v>43249</v>
      </c>
      <c r="Q231" t="str">
        <f t="shared" si="11"/>
        <v>05-29</v>
      </c>
    </row>
    <row r="232" spans="1:17" ht="17" x14ac:dyDescent="0.25">
      <c r="A232" s="2" t="s">
        <v>526</v>
      </c>
      <c r="B232" s="3" t="s">
        <v>1147</v>
      </c>
      <c r="C232" s="3" t="str">
        <f>IFERROR(VLOOKUP(B232,省份_地区vlookup!$A$1:$C$493,2,FALSE),"国外")</f>
        <v>福建</v>
      </c>
      <c r="D232" s="3" t="str">
        <f>VLOOKUP(C232,省份_地区vlookup!$B$2:$C$494,2,FALSE)</f>
        <v>华东区</v>
      </c>
      <c r="E232" s="3" t="s">
        <v>8</v>
      </c>
      <c r="F232" s="4">
        <v>463</v>
      </c>
      <c r="G232" s="16">
        <v>2423378</v>
      </c>
      <c r="H232" s="4" t="str">
        <f>VLOOKUP(I232,工作表3!$A$1:$B$7,2,FALSE)</f>
        <v>Within 3 million</v>
      </c>
      <c r="I232" s="4" t="str">
        <f>VLOOKUP(G232,{0,"0--1m";1000000,"1m--3m";3000000,"3m--5m";5000000,"5m--7m";7000000,"7m--9m";9000000,"9m--11m";11000000,"11m+"},2)</f>
        <v>1m--3m</v>
      </c>
      <c r="J232" s="4">
        <v>2423.38</v>
      </c>
      <c r="K232" s="3" t="s">
        <v>527</v>
      </c>
      <c r="L232" s="5"/>
      <c r="M232" s="22">
        <v>43248</v>
      </c>
      <c r="N232" s="25" t="str">
        <f t="shared" si="9"/>
        <v>Monday</v>
      </c>
      <c r="O232" t="str">
        <f t="shared" si="10"/>
        <v>05</v>
      </c>
      <c r="P232" s="19">
        <v>43248</v>
      </c>
      <c r="Q232" t="str">
        <f t="shared" si="11"/>
        <v>05-28</v>
      </c>
    </row>
    <row r="233" spans="1:17" ht="17" x14ac:dyDescent="0.25">
      <c r="A233" s="2" t="s">
        <v>528</v>
      </c>
      <c r="B233" s="3" t="s">
        <v>1181</v>
      </c>
      <c r="C233" s="3" t="str">
        <f>IFERROR(VLOOKUP(B233,省份_地区vlookup!$A$1:$C$493,2,FALSE),"国外")</f>
        <v>安徽</v>
      </c>
      <c r="D233" s="3" t="str">
        <f>VLOOKUP(C233,省份_地区vlookup!$B$2:$C$494,2,FALSE)</f>
        <v>华东区</v>
      </c>
      <c r="E233" s="3" t="s">
        <v>13</v>
      </c>
      <c r="F233" s="4">
        <v>474</v>
      </c>
      <c r="G233" s="16">
        <v>3150001</v>
      </c>
      <c r="H233" s="4" t="str">
        <f>VLOOKUP(I233,工作表3!$A$1:$B$7,2,FALSE)</f>
        <v>Within 5 million</v>
      </c>
      <c r="I233" s="4" t="str">
        <f>VLOOKUP(G233,{0,"0--1m";1000000,"1m--3m";3000000,"3m--5m";5000000,"5m--7m";7000000,"7m--9m";9000000,"9m--11m";11000000,"11m+"},2)</f>
        <v>3m--5m</v>
      </c>
      <c r="J233" s="4">
        <v>3150</v>
      </c>
      <c r="K233" s="3" t="s">
        <v>529</v>
      </c>
      <c r="L233" s="5"/>
      <c r="M233" s="22">
        <v>43248</v>
      </c>
      <c r="N233" s="25" t="str">
        <f t="shared" si="9"/>
        <v>Monday</v>
      </c>
      <c r="O233" t="str">
        <f t="shared" si="10"/>
        <v>05</v>
      </c>
      <c r="P233" s="19">
        <v>43248</v>
      </c>
      <c r="Q233" t="str">
        <f t="shared" si="11"/>
        <v>05-28</v>
      </c>
    </row>
    <row r="234" spans="1:17" ht="17" x14ac:dyDescent="0.25">
      <c r="A234" s="2" t="s">
        <v>530</v>
      </c>
      <c r="B234" s="3" t="s">
        <v>1119</v>
      </c>
      <c r="C234" s="3" t="str">
        <f>IFERROR(VLOOKUP(B234,省份_地区vlookup!$A$1:$C$493,2,FALSE),"国外")</f>
        <v>浙江</v>
      </c>
      <c r="D234" s="3" t="str">
        <f>VLOOKUP(C234,省份_地区vlookup!$B$2:$C$494,2,FALSE)</f>
        <v>华东区</v>
      </c>
      <c r="E234" s="3" t="s">
        <v>2</v>
      </c>
      <c r="F234" s="4">
        <v>388</v>
      </c>
      <c r="G234" s="16">
        <v>57328</v>
      </c>
      <c r="H234" s="4" t="str">
        <f>VLOOKUP(I234,工作表3!$A$1:$B$7,2,FALSE)</f>
        <v>Within 1 million</v>
      </c>
      <c r="I234" s="4" t="str">
        <f>VLOOKUP(G234,{0,"0--1m";1000000,"1m--3m";3000000,"3m--5m";5000000,"5m--7m";7000000,"7m--9m";9000000,"9m--11m";11000000,"11m+"},2)</f>
        <v>0--1m</v>
      </c>
      <c r="J234" s="4">
        <v>573.28</v>
      </c>
      <c r="K234" s="3" t="s">
        <v>531</v>
      </c>
      <c r="L234" s="5"/>
      <c r="M234" s="22">
        <v>43248</v>
      </c>
      <c r="N234" s="25" t="str">
        <f t="shared" si="9"/>
        <v>Monday</v>
      </c>
      <c r="O234" t="str">
        <f t="shared" si="10"/>
        <v>05</v>
      </c>
      <c r="P234" s="19">
        <v>43248</v>
      </c>
      <c r="Q234" t="str">
        <f t="shared" si="11"/>
        <v>05-28</v>
      </c>
    </row>
    <row r="235" spans="1:17" ht="17" x14ac:dyDescent="0.25">
      <c r="A235" s="2" t="s">
        <v>532</v>
      </c>
      <c r="B235" s="3" t="s">
        <v>1112</v>
      </c>
      <c r="C235" s="3" t="str">
        <f>IFERROR(VLOOKUP(B235,省份_地区vlookup!$A$1:$C$493,2,FALSE),"国外")</f>
        <v>山东</v>
      </c>
      <c r="D235" s="3" t="str">
        <f>VLOOKUP(C235,省份_地区vlookup!$B$2:$C$494,2,FALSE)</f>
        <v>华东区</v>
      </c>
      <c r="E235" s="3" t="s">
        <v>8</v>
      </c>
      <c r="F235" s="4">
        <v>592</v>
      </c>
      <c r="G235" s="16">
        <v>4101930</v>
      </c>
      <c r="H235" s="4" t="str">
        <f>VLOOKUP(I235,工作表3!$A$1:$B$7,2,FALSE)</f>
        <v>Within 5 million</v>
      </c>
      <c r="I235" s="4" t="str">
        <f>VLOOKUP(G235,{0,"0--1m";1000000,"1m--3m";3000000,"3m--5m";5000000,"5m--7m";7000000,"7m--9m";9000000,"9m--11m";11000000,"11m+"},2)</f>
        <v>3m--5m</v>
      </c>
      <c r="J235" s="4">
        <v>136731</v>
      </c>
      <c r="K235" s="3" t="s">
        <v>533</v>
      </c>
      <c r="L235" s="5"/>
      <c r="M235" s="22">
        <v>43248</v>
      </c>
      <c r="N235" s="25" t="str">
        <f t="shared" si="9"/>
        <v>Monday</v>
      </c>
      <c r="O235" t="str">
        <f t="shared" si="10"/>
        <v>05</v>
      </c>
      <c r="P235" s="19">
        <v>43248</v>
      </c>
      <c r="Q235" t="str">
        <f t="shared" si="11"/>
        <v>05-28</v>
      </c>
    </row>
    <row r="236" spans="1:17" ht="17" x14ac:dyDescent="0.25">
      <c r="A236" s="1" t="s">
        <v>534</v>
      </c>
      <c r="B236" s="3" t="s">
        <v>1193</v>
      </c>
      <c r="C236" s="3" t="str">
        <f>IFERROR(VLOOKUP(B236,省份_地区vlookup!$A$1:$C$493,2,FALSE),"国外")</f>
        <v>安徽</v>
      </c>
      <c r="D236" s="3" t="str">
        <f>VLOOKUP(C236,省份_地区vlookup!$B$2:$C$494,2,FALSE)</f>
        <v>华东区</v>
      </c>
      <c r="E236" s="3" t="s">
        <v>8</v>
      </c>
      <c r="F236" s="4">
        <v>1015</v>
      </c>
      <c r="G236" s="16">
        <v>556262</v>
      </c>
      <c r="H236" s="4" t="str">
        <f>VLOOKUP(I236,工作表3!$A$1:$B$7,2,FALSE)</f>
        <v>Within 1 million</v>
      </c>
      <c r="I236" s="4" t="str">
        <f>VLOOKUP(G236,{0,"0--1m";1000000,"1m--3m";3000000,"3m--5m";5000000,"5m--7m";7000000,"7m--9m";9000000,"9m--11m";11000000,"11m+"},2)</f>
        <v>0--1m</v>
      </c>
      <c r="J236" s="4">
        <v>55626.2</v>
      </c>
      <c r="K236" s="3" t="s">
        <v>535</v>
      </c>
      <c r="L236" s="5"/>
      <c r="M236" s="22">
        <v>43246</v>
      </c>
      <c r="N236" s="25" t="str">
        <f t="shared" si="9"/>
        <v>Saturday</v>
      </c>
      <c r="O236" t="str">
        <f t="shared" si="10"/>
        <v>05</v>
      </c>
      <c r="P236" s="19">
        <v>43246</v>
      </c>
      <c r="Q236" t="str">
        <f t="shared" si="11"/>
        <v>05-26</v>
      </c>
    </row>
    <row r="237" spans="1:17" ht="17" x14ac:dyDescent="0.25">
      <c r="A237" s="2" t="s">
        <v>536</v>
      </c>
      <c r="B237" s="3" t="s">
        <v>1173</v>
      </c>
      <c r="C237" s="3" t="str">
        <f>IFERROR(VLOOKUP(B237,省份_地区vlookup!$A$1:$C$493,2,FALSE),"国外")</f>
        <v>西藏</v>
      </c>
      <c r="D237" s="3" t="str">
        <f>VLOOKUP(C237,省份_地区vlookup!$B$2:$C$494,2,FALSE)</f>
        <v>西南区</v>
      </c>
      <c r="E237" s="3" t="s">
        <v>13</v>
      </c>
      <c r="F237" s="4">
        <v>366</v>
      </c>
      <c r="G237" s="16">
        <v>3098006</v>
      </c>
      <c r="H237" s="4" t="str">
        <f>VLOOKUP(I237,工作表3!$A$1:$B$7,2,FALSE)</f>
        <v>Within 5 million</v>
      </c>
      <c r="I237" s="4" t="str">
        <f>VLOOKUP(G237,{0,"0--1m";1000000,"1m--3m";3000000,"3m--5m";5000000,"5m--7m";7000000,"7m--9m";9000000,"9m--11m";11000000,"11m+"},2)</f>
        <v>3m--5m</v>
      </c>
      <c r="J237" s="4">
        <v>3098.01</v>
      </c>
      <c r="K237" s="3" t="s">
        <v>537</v>
      </c>
      <c r="L237" s="5"/>
      <c r="M237" s="22">
        <v>43245</v>
      </c>
      <c r="N237" s="25" t="str">
        <f t="shared" si="9"/>
        <v>Friday</v>
      </c>
      <c r="O237" t="str">
        <f t="shared" si="10"/>
        <v>05</v>
      </c>
      <c r="P237" s="19">
        <v>43245</v>
      </c>
      <c r="Q237" t="str">
        <f t="shared" si="11"/>
        <v>05-25</v>
      </c>
    </row>
    <row r="238" spans="1:17" ht="17" x14ac:dyDescent="0.25">
      <c r="A238" s="2" t="s">
        <v>538</v>
      </c>
      <c r="B238" s="3" t="s">
        <v>1194</v>
      </c>
      <c r="C238" s="3" t="str">
        <f>IFERROR(VLOOKUP(B238,省份_地区vlookup!$A$1:$C$493,2,FALSE),"国外")</f>
        <v>浙江</v>
      </c>
      <c r="D238" s="3" t="str">
        <f>VLOOKUP(C238,省份_地区vlookup!$B$2:$C$494,2,FALSE)</f>
        <v>华东区</v>
      </c>
      <c r="E238" s="3" t="s">
        <v>13</v>
      </c>
      <c r="F238" s="4">
        <v>282</v>
      </c>
      <c r="G238" s="16">
        <v>1310003</v>
      </c>
      <c r="H238" s="4" t="str">
        <f>VLOOKUP(I238,工作表3!$A$1:$B$7,2,FALSE)</f>
        <v>Within 3 million</v>
      </c>
      <c r="I238" s="4" t="str">
        <f>VLOOKUP(G238,{0,"0--1m";1000000,"1m--3m";3000000,"3m--5m";5000000,"5m--7m";7000000,"7m--9m";9000000,"9m--11m";11000000,"11m+"},2)</f>
        <v>1m--3m</v>
      </c>
      <c r="J238" s="4">
        <v>1310</v>
      </c>
      <c r="K238" s="3" t="s">
        <v>539</v>
      </c>
      <c r="L238" s="5"/>
      <c r="M238" s="22">
        <v>43245</v>
      </c>
      <c r="N238" s="25" t="str">
        <f t="shared" si="9"/>
        <v>Friday</v>
      </c>
      <c r="O238" t="str">
        <f t="shared" si="10"/>
        <v>05</v>
      </c>
      <c r="P238" s="19">
        <v>43245</v>
      </c>
      <c r="Q238" t="str">
        <f t="shared" si="11"/>
        <v>05-25</v>
      </c>
    </row>
    <row r="239" spans="1:17" ht="17" x14ac:dyDescent="0.25">
      <c r="A239" s="2" t="s">
        <v>540</v>
      </c>
      <c r="B239" s="3" t="s">
        <v>1119</v>
      </c>
      <c r="C239" s="3" t="str">
        <f>IFERROR(VLOOKUP(B239,省份_地区vlookup!$A$1:$C$493,2,FALSE),"国外")</f>
        <v>浙江</v>
      </c>
      <c r="D239" s="3" t="str">
        <f>VLOOKUP(C239,省份_地区vlookup!$B$2:$C$494,2,FALSE)</f>
        <v>华东区</v>
      </c>
      <c r="E239" s="3" t="s">
        <v>2</v>
      </c>
      <c r="F239" s="4">
        <v>134</v>
      </c>
      <c r="G239" s="16">
        <v>3180005</v>
      </c>
      <c r="H239" s="4" t="str">
        <f>VLOOKUP(I239,工作表3!$A$1:$B$7,2,FALSE)</f>
        <v>Within 5 million</v>
      </c>
      <c r="I239" s="4" t="str">
        <f>VLOOKUP(G239,{0,"0--1m";1000000,"1m--3m";3000000,"3m--5m";5000000,"5m--7m";7000000,"7m--9m";9000000,"9m--11m";11000000,"11m+"},2)</f>
        <v>3m--5m</v>
      </c>
      <c r="J239" s="4">
        <v>636</v>
      </c>
      <c r="K239" s="3" t="s">
        <v>541</v>
      </c>
      <c r="L239" s="5"/>
      <c r="M239" s="22">
        <v>43245</v>
      </c>
      <c r="N239" s="25" t="str">
        <f t="shared" si="9"/>
        <v>Friday</v>
      </c>
      <c r="O239" t="str">
        <f t="shared" si="10"/>
        <v>05</v>
      </c>
      <c r="P239" s="19">
        <v>43245</v>
      </c>
      <c r="Q239" t="str">
        <f t="shared" si="11"/>
        <v>05-25</v>
      </c>
    </row>
    <row r="240" spans="1:17" ht="17" x14ac:dyDescent="0.25">
      <c r="A240" s="1" t="s">
        <v>542</v>
      </c>
      <c r="B240" s="3" t="s">
        <v>1128</v>
      </c>
      <c r="C240" s="3" t="str">
        <f>IFERROR(VLOOKUP(B240,省份_地区vlookup!$A$1:$C$493,2,FALSE),"国外")</f>
        <v>四川</v>
      </c>
      <c r="D240" s="3" t="str">
        <f>VLOOKUP(C240,省份_地区vlookup!$B$2:$C$494,2,FALSE)</f>
        <v>西南区</v>
      </c>
      <c r="E240" s="3" t="s">
        <v>6</v>
      </c>
      <c r="F240" s="4">
        <v>416</v>
      </c>
      <c r="G240" s="16">
        <v>2520000</v>
      </c>
      <c r="H240" s="4" t="str">
        <f>VLOOKUP(I240,工作表3!$A$1:$B$7,2,FALSE)</f>
        <v>Within 3 million</v>
      </c>
      <c r="I240" s="4" t="str">
        <f>VLOOKUP(G240,{0,"0--1m";1000000,"1m--3m";3000000,"3m--5m";5000000,"5m--7m";7000000,"7m--9m";9000000,"9m--11m";11000000,"11m+"},2)</f>
        <v>1m--3m</v>
      </c>
      <c r="J240" s="4">
        <v>25200</v>
      </c>
      <c r="K240" s="3" t="s">
        <v>543</v>
      </c>
      <c r="L240" s="5"/>
      <c r="M240" s="22">
        <v>43245</v>
      </c>
      <c r="N240" s="25" t="str">
        <f t="shared" si="9"/>
        <v>Friday</v>
      </c>
      <c r="O240" t="str">
        <f t="shared" si="10"/>
        <v>05</v>
      </c>
      <c r="P240" s="19">
        <v>43245</v>
      </c>
      <c r="Q240" t="str">
        <f t="shared" si="11"/>
        <v>05-25</v>
      </c>
    </row>
    <row r="241" spans="1:17" ht="17" x14ac:dyDescent="0.25">
      <c r="A241" s="2" t="s">
        <v>544</v>
      </c>
      <c r="B241" s="3" t="s">
        <v>1189</v>
      </c>
      <c r="C241" s="3" t="str">
        <f>IFERROR(VLOOKUP(B241,省份_地区vlookup!$A$1:$C$493,2,FALSE),"国外")</f>
        <v>浙江</v>
      </c>
      <c r="D241" s="3" t="str">
        <f>VLOOKUP(C241,省份_地区vlookup!$B$2:$C$494,2,FALSE)</f>
        <v>华东区</v>
      </c>
      <c r="E241" s="3" t="s">
        <v>6</v>
      </c>
      <c r="F241" s="4">
        <v>121</v>
      </c>
      <c r="G241" s="16">
        <v>1800002</v>
      </c>
      <c r="H241" s="4" t="str">
        <f>VLOOKUP(I241,工作表3!$A$1:$B$7,2,FALSE)</f>
        <v>Within 3 million</v>
      </c>
      <c r="I241" s="4" t="str">
        <f>VLOOKUP(G241,{0,"0--1m";1000000,"1m--3m";3000000,"3m--5m";5000000,"5m--7m";7000000,"7m--9m";9000000,"9m--11m";11000000,"11m+"},2)</f>
        <v>1m--3m</v>
      </c>
      <c r="J241" s="4">
        <v>1800</v>
      </c>
      <c r="K241" s="3" t="s">
        <v>545</v>
      </c>
      <c r="L241" s="5"/>
      <c r="M241" s="22">
        <v>43245</v>
      </c>
      <c r="N241" s="25" t="str">
        <f t="shared" si="9"/>
        <v>Friday</v>
      </c>
      <c r="O241" t="str">
        <f t="shared" si="10"/>
        <v>05</v>
      </c>
      <c r="P241" s="19">
        <v>43245</v>
      </c>
      <c r="Q241" t="str">
        <f t="shared" si="11"/>
        <v>05-25</v>
      </c>
    </row>
    <row r="242" spans="1:17" ht="17" x14ac:dyDescent="0.25">
      <c r="A242" s="2" t="s">
        <v>546</v>
      </c>
      <c r="B242" s="3" t="s">
        <v>1115</v>
      </c>
      <c r="C242" s="3" t="str">
        <f>IFERROR(VLOOKUP(B242,省份_地区vlookup!$A$1:$C$493,2,FALSE),"国外")</f>
        <v>江苏</v>
      </c>
      <c r="D242" s="3" t="str">
        <f>VLOOKUP(C242,省份_地区vlookup!$B$2:$C$494,2,FALSE)</f>
        <v>华东区</v>
      </c>
      <c r="E242" s="3" t="s">
        <v>6</v>
      </c>
      <c r="F242" s="4">
        <v>50</v>
      </c>
      <c r="G242" s="16">
        <v>3300000</v>
      </c>
      <c r="H242" s="4" t="str">
        <f>VLOOKUP(I242,工作表3!$A$1:$B$7,2,FALSE)</f>
        <v>Within 5 million</v>
      </c>
      <c r="I242" s="4" t="str">
        <f>VLOOKUP(G242,{0,"0--1m";1000000,"1m--3m";3000000,"3m--5m";5000000,"5m--7m";7000000,"7m--9m";9000000,"9m--11m";11000000,"11m+"},2)</f>
        <v>3m--5m</v>
      </c>
      <c r="J242" s="4">
        <v>33000</v>
      </c>
      <c r="K242" s="3" t="s">
        <v>547</v>
      </c>
      <c r="L242" s="5"/>
      <c r="M242" s="22">
        <v>43245</v>
      </c>
      <c r="N242" s="25" t="str">
        <f t="shared" si="9"/>
        <v>Friday</v>
      </c>
      <c r="O242" t="str">
        <f t="shared" si="10"/>
        <v>05</v>
      </c>
      <c r="P242" s="19">
        <v>43245</v>
      </c>
      <c r="Q242" t="str">
        <f t="shared" si="11"/>
        <v>05-25</v>
      </c>
    </row>
    <row r="243" spans="1:17" ht="17" x14ac:dyDescent="0.25">
      <c r="A243" s="2" t="s">
        <v>548</v>
      </c>
      <c r="B243" s="3" t="s">
        <v>1123</v>
      </c>
      <c r="C243" s="3" t="str">
        <f>IFERROR(VLOOKUP(B243,省份_地区vlookup!$A$1:$C$493,2,FALSE),"国外")</f>
        <v>上海</v>
      </c>
      <c r="D243" s="3" t="str">
        <f>VLOOKUP(C243,省份_地区vlookup!$B$2:$C$494,2,FALSE)</f>
        <v>华东区</v>
      </c>
      <c r="E243" s="3" t="s">
        <v>2</v>
      </c>
      <c r="F243" s="4">
        <v>425</v>
      </c>
      <c r="G243" s="16">
        <v>13720023</v>
      </c>
      <c r="H243" s="4" t="str">
        <f>VLOOKUP(I243,工作表3!$A$1:$B$7,2,FALSE)</f>
        <v>More than 11 million</v>
      </c>
      <c r="I243" s="4" t="str">
        <f>VLOOKUP(G243,{0,"0--1m";1000000,"1m--3m";3000000,"3m--5m";5000000,"5m--7m";7000000,"7m--9m";9000000,"9m--11m";11000000,"11m+"},2)</f>
        <v>11m+</v>
      </c>
      <c r="J243" s="4">
        <v>13720.02</v>
      </c>
      <c r="K243" s="3" t="s">
        <v>549</v>
      </c>
      <c r="L243" s="5"/>
      <c r="M243" s="22">
        <v>43244</v>
      </c>
      <c r="N243" s="25" t="str">
        <f t="shared" si="9"/>
        <v>Thursday</v>
      </c>
      <c r="O243" t="str">
        <f t="shared" si="10"/>
        <v>05</v>
      </c>
      <c r="P243" s="19">
        <v>43244</v>
      </c>
      <c r="Q243" t="str">
        <f t="shared" si="11"/>
        <v>05-24</v>
      </c>
    </row>
    <row r="244" spans="1:17" ht="17" x14ac:dyDescent="0.25">
      <c r="A244" s="2" t="s">
        <v>550</v>
      </c>
      <c r="B244" s="3" t="s">
        <v>551</v>
      </c>
      <c r="C244" s="3" t="str">
        <f>IFERROR(VLOOKUP(B244,省份_地区vlookup!$A$1:$C$493,2,FALSE),"国外")</f>
        <v>上海</v>
      </c>
      <c r="D244" s="3" t="str">
        <f>VLOOKUP(C244,省份_地区vlookup!$B$2:$C$494,2,FALSE)</f>
        <v>华东区</v>
      </c>
      <c r="E244" s="3" t="s">
        <v>13</v>
      </c>
      <c r="F244" s="4">
        <v>288</v>
      </c>
      <c r="G244" s="16">
        <v>3440002</v>
      </c>
      <c r="H244" s="4" t="str">
        <f>VLOOKUP(I244,工作表3!$A$1:$B$7,2,FALSE)</f>
        <v>Within 5 million</v>
      </c>
      <c r="I244" s="4" t="str">
        <f>VLOOKUP(G244,{0,"0--1m";1000000,"1m--3m";3000000,"3m--5m";5000000,"5m--7m";7000000,"7m--9m";9000000,"9m--11m";11000000,"11m+"},2)</f>
        <v>3m--5m</v>
      </c>
      <c r="J244" s="4">
        <v>3440</v>
      </c>
      <c r="K244" s="3" t="s">
        <v>195</v>
      </c>
      <c r="L244" s="5"/>
      <c r="M244" s="22">
        <v>43244</v>
      </c>
      <c r="N244" s="25" t="str">
        <f t="shared" si="9"/>
        <v>Thursday</v>
      </c>
      <c r="O244" t="str">
        <f t="shared" si="10"/>
        <v>05</v>
      </c>
      <c r="P244" s="19">
        <v>43244</v>
      </c>
      <c r="Q244" t="str">
        <f t="shared" si="11"/>
        <v>05-24</v>
      </c>
    </row>
    <row r="245" spans="1:17" ht="17" x14ac:dyDescent="0.25">
      <c r="A245" s="2" t="s">
        <v>552</v>
      </c>
      <c r="B245" s="3" t="s">
        <v>1123</v>
      </c>
      <c r="C245" s="3" t="str">
        <f>IFERROR(VLOOKUP(B245,省份_地区vlookup!$A$1:$C$493,2,FALSE),"国外")</f>
        <v>上海</v>
      </c>
      <c r="D245" s="3" t="str">
        <f>VLOOKUP(C245,省份_地区vlookup!$B$2:$C$494,2,FALSE)</f>
        <v>华东区</v>
      </c>
      <c r="E245" s="3" t="s">
        <v>6</v>
      </c>
      <c r="F245" s="4">
        <v>386</v>
      </c>
      <c r="G245" s="16">
        <v>7450005</v>
      </c>
      <c r="H245" s="4" t="str">
        <f>VLOOKUP(I245,工作表3!$A$1:$B$7,2,FALSE)</f>
        <v>Within 9 million</v>
      </c>
      <c r="I245" s="4" t="str">
        <f>VLOOKUP(G245,{0,"0--1m";1000000,"1m--3m";3000000,"3m--5m";5000000,"5m--7m";7000000,"7m--9m";9000000,"9m--11m";11000000,"11m+"},2)</f>
        <v>7m--9m</v>
      </c>
      <c r="J245" s="4">
        <v>7450.01</v>
      </c>
      <c r="K245" s="3" t="s">
        <v>553</v>
      </c>
      <c r="L245" s="5"/>
      <c r="M245" s="22">
        <v>43244</v>
      </c>
      <c r="N245" s="25" t="str">
        <f t="shared" si="9"/>
        <v>Thursday</v>
      </c>
      <c r="O245" t="str">
        <f t="shared" si="10"/>
        <v>05</v>
      </c>
      <c r="P245" s="19">
        <v>43244</v>
      </c>
      <c r="Q245" t="str">
        <f t="shared" si="11"/>
        <v>05-24</v>
      </c>
    </row>
    <row r="246" spans="1:17" ht="17" x14ac:dyDescent="0.25">
      <c r="A246" s="2" t="s">
        <v>554</v>
      </c>
      <c r="B246" s="3" t="s">
        <v>1120</v>
      </c>
      <c r="C246" s="3" t="str">
        <f>IFERROR(VLOOKUP(B246,省份_地区vlookup!$A$1:$C$493,2,FALSE),"国外")</f>
        <v>北京</v>
      </c>
      <c r="D246" s="3" t="str">
        <f>VLOOKUP(C246,省份_地区vlookup!$B$2:$C$494,2,FALSE)</f>
        <v>华北区</v>
      </c>
      <c r="E246" s="3" t="s">
        <v>2</v>
      </c>
      <c r="F246" s="4">
        <v>171</v>
      </c>
      <c r="G246" s="16">
        <v>667510</v>
      </c>
      <c r="H246" s="4" t="str">
        <f>VLOOKUP(I246,工作表3!$A$1:$B$7,2,FALSE)</f>
        <v>Within 1 million</v>
      </c>
      <c r="I246" s="4" t="str">
        <f>VLOOKUP(G246,{0,"0--1m";1000000,"1m--3m";3000000,"3m--5m";5000000,"5m--7m";7000000,"7m--9m";9000000,"9m--11m";11000000,"11m+"},2)</f>
        <v>0--1m</v>
      </c>
      <c r="J246" s="4">
        <v>1335.02</v>
      </c>
      <c r="K246" s="3" t="s">
        <v>555</v>
      </c>
      <c r="L246" s="5"/>
      <c r="M246" s="22">
        <v>43243</v>
      </c>
      <c r="N246" s="25" t="str">
        <f t="shared" si="9"/>
        <v>Wednesday</v>
      </c>
      <c r="O246" t="str">
        <f t="shared" si="10"/>
        <v>05</v>
      </c>
      <c r="P246" s="19">
        <v>43243</v>
      </c>
      <c r="Q246" t="str">
        <f t="shared" si="11"/>
        <v>05-23</v>
      </c>
    </row>
    <row r="247" spans="1:17" ht="17" x14ac:dyDescent="0.25">
      <c r="A247" s="2" t="s">
        <v>556</v>
      </c>
      <c r="B247" s="3" t="s">
        <v>1118</v>
      </c>
      <c r="C247" s="3" t="str">
        <f>IFERROR(VLOOKUP(B247,省份_地区vlookup!$A$1:$C$493,2,FALSE),"国外")</f>
        <v>福建</v>
      </c>
      <c r="D247" s="3" t="str">
        <f>VLOOKUP(C247,省份_地区vlookup!$B$2:$C$494,2,FALSE)</f>
        <v>华东区</v>
      </c>
      <c r="E247" s="3" t="s">
        <v>13</v>
      </c>
      <c r="F247" s="4">
        <v>398</v>
      </c>
      <c r="G247" s="16">
        <v>2160000</v>
      </c>
      <c r="H247" s="4" t="str">
        <f>VLOOKUP(I247,工作表3!$A$1:$B$7,2,FALSE)</f>
        <v>Within 3 million</v>
      </c>
      <c r="I247" s="4" t="str">
        <f>VLOOKUP(G247,{0,"0--1m";1000000,"1m--3m";3000000,"3m--5m";5000000,"5m--7m";7000000,"7m--9m";9000000,"9m--11m";11000000,"11m+"},2)</f>
        <v>1m--3m</v>
      </c>
      <c r="J247" s="4">
        <v>2160</v>
      </c>
      <c r="K247" s="3" t="s">
        <v>557</v>
      </c>
      <c r="L247" s="5"/>
      <c r="M247" s="22">
        <v>43243</v>
      </c>
      <c r="N247" s="25" t="str">
        <f t="shared" si="9"/>
        <v>Wednesday</v>
      </c>
      <c r="O247" t="str">
        <f t="shared" si="10"/>
        <v>05</v>
      </c>
      <c r="P247" s="19">
        <v>43243</v>
      </c>
      <c r="Q247" t="str">
        <f t="shared" si="11"/>
        <v>05-23</v>
      </c>
    </row>
    <row r="248" spans="1:17" ht="17" x14ac:dyDescent="0.25">
      <c r="A248" s="2" t="s">
        <v>558</v>
      </c>
      <c r="B248" s="3" t="s">
        <v>1195</v>
      </c>
      <c r="C248" s="3" t="str">
        <f>IFERROR(VLOOKUP(B248,省份_地区vlookup!$A$1:$C$493,2,FALSE),"国外")</f>
        <v>江苏</v>
      </c>
      <c r="D248" s="3" t="str">
        <f>VLOOKUP(C248,省份_地区vlookup!$B$2:$C$494,2,FALSE)</f>
        <v>华东区</v>
      </c>
      <c r="E248" s="3" t="s">
        <v>38</v>
      </c>
      <c r="F248" s="4">
        <v>209</v>
      </c>
      <c r="G248" s="16">
        <v>4489007</v>
      </c>
      <c r="H248" s="4" t="str">
        <f>VLOOKUP(I248,工作表3!$A$1:$B$7,2,FALSE)</f>
        <v>Within 5 million</v>
      </c>
      <c r="I248" s="4" t="str">
        <f>VLOOKUP(G248,{0,"0--1m";1000000,"1m--3m";3000000,"3m--5m";5000000,"5m--7m";7000000,"7m--9m";9000000,"9m--11m";11000000,"11m+"},2)</f>
        <v>3m--5m</v>
      </c>
      <c r="J248" s="4">
        <v>2244.5</v>
      </c>
      <c r="K248" s="3" t="s">
        <v>559</v>
      </c>
      <c r="L248" s="5"/>
      <c r="M248" s="22">
        <v>43242</v>
      </c>
      <c r="N248" s="25" t="str">
        <f t="shared" si="9"/>
        <v>Tuesday</v>
      </c>
      <c r="O248" t="str">
        <f t="shared" si="10"/>
        <v>05</v>
      </c>
      <c r="P248" s="19">
        <v>43242</v>
      </c>
      <c r="Q248" t="str">
        <f t="shared" si="11"/>
        <v>05-22</v>
      </c>
    </row>
    <row r="249" spans="1:17" ht="17" x14ac:dyDescent="0.25">
      <c r="A249" s="2" t="s">
        <v>560</v>
      </c>
      <c r="B249" s="3" t="s">
        <v>1115</v>
      </c>
      <c r="C249" s="3" t="str">
        <f>IFERROR(VLOOKUP(B249,省份_地区vlookup!$A$1:$C$493,2,FALSE),"国外")</f>
        <v>江苏</v>
      </c>
      <c r="D249" s="3" t="str">
        <f>VLOOKUP(C249,省份_地区vlookup!$B$2:$C$494,2,FALSE)</f>
        <v>华东区</v>
      </c>
      <c r="E249" s="3" t="s">
        <v>13</v>
      </c>
      <c r="F249" s="4">
        <v>455</v>
      </c>
      <c r="G249" s="16">
        <v>1927402</v>
      </c>
      <c r="H249" s="4" t="str">
        <f>VLOOKUP(I249,工作表3!$A$1:$B$7,2,FALSE)</f>
        <v>Within 3 million</v>
      </c>
      <c r="I249" s="4" t="str">
        <f>VLOOKUP(G249,{0,"0--1m";1000000,"1m--3m";3000000,"3m--5m";5000000,"5m--7m";7000000,"7m--9m";9000000,"9m--11m";11000000,"11m+"},2)</f>
        <v>1m--3m</v>
      </c>
      <c r="J249" s="4">
        <v>1927.4</v>
      </c>
      <c r="K249" s="3" t="s">
        <v>427</v>
      </c>
      <c r="L249" s="5"/>
      <c r="M249" s="22">
        <v>43242</v>
      </c>
      <c r="N249" s="25" t="str">
        <f t="shared" si="9"/>
        <v>Tuesday</v>
      </c>
      <c r="O249" t="str">
        <f t="shared" si="10"/>
        <v>05</v>
      </c>
      <c r="P249" s="19">
        <v>43242</v>
      </c>
      <c r="Q249" t="str">
        <f t="shared" si="11"/>
        <v>05-22</v>
      </c>
    </row>
    <row r="250" spans="1:17" ht="17" x14ac:dyDescent="0.25">
      <c r="A250" s="1" t="s">
        <v>561</v>
      </c>
      <c r="B250" s="3" t="s">
        <v>1119</v>
      </c>
      <c r="C250" s="3" t="str">
        <f>IFERROR(VLOOKUP(B250,省份_地区vlookup!$A$1:$C$493,2,FALSE),"国外")</f>
        <v>浙江</v>
      </c>
      <c r="D250" s="3" t="str">
        <f>VLOOKUP(C250,省份_地区vlookup!$B$2:$C$494,2,FALSE)</f>
        <v>华东区</v>
      </c>
      <c r="E250" s="3" t="s">
        <v>6</v>
      </c>
      <c r="F250" s="4">
        <v>97</v>
      </c>
      <c r="G250" s="16">
        <v>1305021</v>
      </c>
      <c r="H250" s="4" t="str">
        <f>VLOOKUP(I250,工作表3!$A$1:$B$7,2,FALSE)</f>
        <v>Within 3 million</v>
      </c>
      <c r="I250" s="4" t="str">
        <f>VLOOKUP(G250,{0,"0--1m";1000000,"1m--3m";3000000,"3m--5m";5000000,"5m--7m";7000000,"7m--9m";9000000,"9m--11m";11000000,"11m+"},2)</f>
        <v>1m--3m</v>
      </c>
      <c r="J250" s="4">
        <v>1305.02</v>
      </c>
      <c r="K250" s="3" t="s">
        <v>49</v>
      </c>
      <c r="L250" s="5"/>
      <c r="M250" s="22">
        <v>43242</v>
      </c>
      <c r="N250" s="25" t="str">
        <f t="shared" si="9"/>
        <v>Tuesday</v>
      </c>
      <c r="O250" t="str">
        <f t="shared" si="10"/>
        <v>05</v>
      </c>
      <c r="P250" s="19">
        <v>43242</v>
      </c>
      <c r="Q250" t="str">
        <f t="shared" si="11"/>
        <v>05-22</v>
      </c>
    </row>
    <row r="251" spans="1:17" ht="17" x14ac:dyDescent="0.25">
      <c r="A251" s="2" t="s">
        <v>562</v>
      </c>
      <c r="B251" s="3" t="s">
        <v>1115</v>
      </c>
      <c r="C251" s="3" t="str">
        <f>IFERROR(VLOOKUP(B251,省份_地区vlookup!$A$1:$C$493,2,FALSE),"国外")</f>
        <v>江苏</v>
      </c>
      <c r="D251" s="3" t="str">
        <f>VLOOKUP(C251,省份_地区vlookup!$B$2:$C$494,2,FALSE)</f>
        <v>华东区</v>
      </c>
      <c r="E251" s="3" t="s">
        <v>2</v>
      </c>
      <c r="F251" s="4">
        <v>745</v>
      </c>
      <c r="G251" s="16">
        <v>4539559</v>
      </c>
      <c r="H251" s="4" t="str">
        <f>VLOOKUP(I251,工作表3!$A$1:$B$7,2,FALSE)</f>
        <v>Within 5 million</v>
      </c>
      <c r="I251" s="4" t="str">
        <f>VLOOKUP(G251,{0,"0--1m";1000000,"1m--3m";3000000,"3m--5m";5000000,"5m--7m";7000000,"7m--9m";9000000,"9m--11m";11000000,"11m+"},2)</f>
        <v>3m--5m</v>
      </c>
      <c r="J251" s="4">
        <v>4539.5600000000004</v>
      </c>
      <c r="K251" s="3" t="s">
        <v>563</v>
      </c>
      <c r="L251" s="5"/>
      <c r="M251" s="22">
        <v>43241</v>
      </c>
      <c r="N251" s="25" t="str">
        <f t="shared" si="9"/>
        <v>Monday</v>
      </c>
      <c r="O251" t="str">
        <f t="shared" si="10"/>
        <v>05</v>
      </c>
      <c r="P251" s="19">
        <v>43241</v>
      </c>
      <c r="Q251" t="str">
        <f t="shared" si="11"/>
        <v>05-21</v>
      </c>
    </row>
    <row r="252" spans="1:17" ht="17" x14ac:dyDescent="0.25">
      <c r="A252" s="2" t="s">
        <v>564</v>
      </c>
      <c r="B252" s="3" t="s">
        <v>1119</v>
      </c>
      <c r="C252" s="3" t="str">
        <f>IFERROR(VLOOKUP(B252,省份_地区vlookup!$A$1:$C$493,2,FALSE),"国外")</f>
        <v>浙江</v>
      </c>
      <c r="D252" s="3" t="str">
        <f>VLOOKUP(C252,省份_地区vlookup!$B$2:$C$494,2,FALSE)</f>
        <v>华东区</v>
      </c>
      <c r="E252" s="3" t="s">
        <v>13</v>
      </c>
      <c r="F252" s="4">
        <v>437</v>
      </c>
      <c r="G252" s="16">
        <v>750054</v>
      </c>
      <c r="H252" s="4" t="str">
        <f>VLOOKUP(I252,工作表3!$A$1:$B$7,2,FALSE)</f>
        <v>Within 1 million</v>
      </c>
      <c r="I252" s="4" t="str">
        <f>VLOOKUP(G252,{0,"0--1m";1000000,"1m--3m";3000000,"3m--5m";5000000,"5m--7m";7000000,"7m--9m";9000000,"9m--11m";11000000,"11m+"},2)</f>
        <v>0--1m</v>
      </c>
      <c r="J252" s="4">
        <v>1500.11</v>
      </c>
      <c r="K252" s="3" t="s">
        <v>565</v>
      </c>
      <c r="L252" s="5"/>
      <c r="M252" s="22">
        <v>43240</v>
      </c>
      <c r="N252" s="25" t="str">
        <f t="shared" si="9"/>
        <v>Sunday</v>
      </c>
      <c r="O252" t="str">
        <f t="shared" si="10"/>
        <v>05</v>
      </c>
      <c r="P252" s="19">
        <v>43240</v>
      </c>
      <c r="Q252" t="str">
        <f t="shared" si="11"/>
        <v>05-20</v>
      </c>
    </row>
    <row r="253" spans="1:17" ht="17" x14ac:dyDescent="0.25">
      <c r="A253" s="2" t="s">
        <v>566</v>
      </c>
      <c r="B253" s="3" t="s">
        <v>1196</v>
      </c>
      <c r="C253" s="3" t="str">
        <f>IFERROR(VLOOKUP(B253,省份_地区vlookup!$A$1:$C$493,2,FALSE),"国外")</f>
        <v>云南</v>
      </c>
      <c r="D253" s="3" t="str">
        <f>VLOOKUP(C253,省份_地区vlookup!$B$2:$C$494,2,FALSE)</f>
        <v>西南区</v>
      </c>
      <c r="E253" s="3" t="s">
        <v>8</v>
      </c>
      <c r="F253" s="4">
        <v>859</v>
      </c>
      <c r="G253" s="16">
        <v>1448332</v>
      </c>
      <c r="H253" s="4" t="str">
        <f>VLOOKUP(I253,工作表3!$A$1:$B$7,2,FALSE)</f>
        <v>Within 3 million</v>
      </c>
      <c r="I253" s="4" t="str">
        <f>VLOOKUP(G253,{0,"0--1m";1000000,"1m--3m";3000000,"3m--5m";5000000,"5m--7m";7000000,"7m--9m";9000000,"9m--11m";11000000,"11m+"},2)</f>
        <v>1m--3m</v>
      </c>
      <c r="J253" s="4">
        <v>48277.73</v>
      </c>
      <c r="K253" s="3" t="s">
        <v>567</v>
      </c>
      <c r="L253" s="5"/>
      <c r="M253" s="22">
        <v>43240</v>
      </c>
      <c r="N253" s="25" t="str">
        <f t="shared" si="9"/>
        <v>Sunday</v>
      </c>
      <c r="O253" t="str">
        <f t="shared" si="10"/>
        <v>05</v>
      </c>
      <c r="P253" s="19">
        <v>43240</v>
      </c>
      <c r="Q253" t="str">
        <f t="shared" si="11"/>
        <v>05-20</v>
      </c>
    </row>
    <row r="254" spans="1:17" ht="17" x14ac:dyDescent="0.25">
      <c r="A254" s="2" t="s">
        <v>1197</v>
      </c>
      <c r="B254" s="3" t="s">
        <v>1198</v>
      </c>
      <c r="C254" s="3" t="str">
        <f>IFERROR(VLOOKUP(B254,省份_地区vlookup!$A$1:$C$493,2,FALSE),"国外")</f>
        <v>天津</v>
      </c>
      <c r="D254" s="3" t="str">
        <f>VLOOKUP(C254,省份_地区vlookup!$B$2:$C$494,2,FALSE)</f>
        <v>华北区</v>
      </c>
      <c r="E254" s="3" t="s">
        <v>13</v>
      </c>
      <c r="F254" s="4">
        <v>368</v>
      </c>
      <c r="G254" s="16">
        <v>2110019</v>
      </c>
      <c r="H254" s="4" t="str">
        <f>VLOOKUP(I254,工作表3!$A$1:$B$7,2,FALSE)</f>
        <v>Within 3 million</v>
      </c>
      <c r="I254" s="4" t="str">
        <f>VLOOKUP(G254,{0,"0--1m";1000000,"1m--3m";3000000,"3m--5m";5000000,"5m--7m";7000000,"7m--9m";9000000,"9m--11m";11000000,"11m+"},2)</f>
        <v>1m--3m</v>
      </c>
      <c r="J254" s="4">
        <v>2110.02</v>
      </c>
      <c r="K254" s="3" t="s">
        <v>568</v>
      </c>
      <c r="L254" s="5"/>
      <c r="M254" s="22">
        <v>43239</v>
      </c>
      <c r="N254" s="25" t="str">
        <f t="shared" si="9"/>
        <v>Saturday</v>
      </c>
      <c r="O254" t="str">
        <f t="shared" si="10"/>
        <v>05</v>
      </c>
      <c r="P254" s="19">
        <v>43239</v>
      </c>
      <c r="Q254" t="str">
        <f t="shared" si="11"/>
        <v>05-19</v>
      </c>
    </row>
    <row r="255" spans="1:17" ht="17" x14ac:dyDescent="0.25">
      <c r="A255" s="2" t="s">
        <v>569</v>
      </c>
      <c r="B255" s="3" t="s">
        <v>1199</v>
      </c>
      <c r="C255" s="3" t="str">
        <f>IFERROR(VLOOKUP(B255,省份_地区vlookup!$A$1:$C$493,2,FALSE),"国外")</f>
        <v>江西</v>
      </c>
      <c r="D255" s="3" t="str">
        <f>VLOOKUP(C255,省份_地区vlookup!$B$2:$C$494,2,FALSE)</f>
        <v>华东区</v>
      </c>
      <c r="E255" s="3" t="s">
        <v>2</v>
      </c>
      <c r="F255" s="4">
        <v>17</v>
      </c>
      <c r="G255" s="16">
        <v>146381</v>
      </c>
      <c r="H255" s="4" t="str">
        <f>VLOOKUP(I255,工作表3!$A$1:$B$7,2,FALSE)</f>
        <v>Within 1 million</v>
      </c>
      <c r="I255" s="4" t="str">
        <f>VLOOKUP(G255,{0,"0--1m";1000000,"1m--3m";3000000,"3m--5m";5000000,"5m--7m";7000000,"7m--9m";9000000,"9m--11m";11000000,"11m+"},2)</f>
        <v>0--1m</v>
      </c>
      <c r="J255" s="4">
        <v>14638.1</v>
      </c>
      <c r="K255" s="3" t="s">
        <v>570</v>
      </c>
      <c r="L255" s="5"/>
      <c r="M255" s="22">
        <v>43239</v>
      </c>
      <c r="N255" s="25" t="str">
        <f t="shared" si="9"/>
        <v>Saturday</v>
      </c>
      <c r="O255" t="str">
        <f t="shared" si="10"/>
        <v>05</v>
      </c>
      <c r="P255" s="19">
        <v>43239</v>
      </c>
      <c r="Q255" t="str">
        <f t="shared" si="11"/>
        <v>05-19</v>
      </c>
    </row>
    <row r="256" spans="1:17" ht="17" x14ac:dyDescent="0.25">
      <c r="A256" s="2" t="s">
        <v>571</v>
      </c>
      <c r="B256" s="3" t="s">
        <v>1129</v>
      </c>
      <c r="C256" s="3" t="str">
        <f>IFERROR(VLOOKUP(B256,省份_地区vlookup!$A$1:$C$493,2,FALSE),"国外")</f>
        <v>江苏</v>
      </c>
      <c r="D256" s="3" t="str">
        <f>VLOOKUP(C256,省份_地区vlookup!$B$2:$C$494,2,FALSE)</f>
        <v>华东区</v>
      </c>
      <c r="E256" s="3" t="s">
        <v>2</v>
      </c>
      <c r="F256" s="4">
        <v>351</v>
      </c>
      <c r="G256" s="16">
        <v>3433024</v>
      </c>
      <c r="H256" s="4" t="str">
        <f>VLOOKUP(I256,工作表3!$A$1:$B$7,2,FALSE)</f>
        <v>Within 5 million</v>
      </c>
      <c r="I256" s="4" t="str">
        <f>VLOOKUP(G256,{0,"0--1m";1000000,"1m--3m";3000000,"3m--5m";5000000,"5m--7m";7000000,"7m--9m";9000000,"9m--11m";11000000,"11m+"},2)</f>
        <v>3m--5m</v>
      </c>
      <c r="J256" s="4">
        <v>3433.02</v>
      </c>
      <c r="K256" s="3" t="s">
        <v>572</v>
      </c>
      <c r="L256" s="5"/>
      <c r="M256" s="22">
        <v>43238</v>
      </c>
      <c r="N256" s="25" t="str">
        <f t="shared" si="9"/>
        <v>Friday</v>
      </c>
      <c r="O256" t="str">
        <f t="shared" si="10"/>
        <v>05</v>
      </c>
      <c r="P256" s="19">
        <v>43238</v>
      </c>
      <c r="Q256" t="str">
        <f t="shared" si="11"/>
        <v>05-18</v>
      </c>
    </row>
    <row r="257" spans="1:17" ht="17" x14ac:dyDescent="0.25">
      <c r="A257" s="2" t="s">
        <v>573</v>
      </c>
      <c r="B257" s="3" t="s">
        <v>1118</v>
      </c>
      <c r="C257" s="3" t="str">
        <f>IFERROR(VLOOKUP(B257,省份_地区vlookup!$A$1:$C$493,2,FALSE),"国外")</f>
        <v>福建</v>
      </c>
      <c r="D257" s="3" t="str">
        <f>VLOOKUP(C257,省份_地区vlookup!$B$2:$C$494,2,FALSE)</f>
        <v>华东区</v>
      </c>
      <c r="E257" s="3" t="s">
        <v>2</v>
      </c>
      <c r="F257" s="4">
        <v>433</v>
      </c>
      <c r="G257" s="16">
        <v>252440</v>
      </c>
      <c r="H257" s="4" t="str">
        <f>VLOOKUP(I257,工作表3!$A$1:$B$7,2,FALSE)</f>
        <v>Within 1 million</v>
      </c>
      <c r="I257" s="4" t="str">
        <f>VLOOKUP(G257,{0,"0--1m";1000000,"1m--3m";3000000,"3m--5m";5000000,"5m--7m";7000000,"7m--9m";9000000,"9m--11m";11000000,"11m+"},2)</f>
        <v>0--1m</v>
      </c>
      <c r="J257" s="4">
        <v>5048.8</v>
      </c>
      <c r="K257" s="3" t="s">
        <v>574</v>
      </c>
      <c r="L257" s="5"/>
      <c r="M257" s="22">
        <v>43238</v>
      </c>
      <c r="N257" s="25" t="str">
        <f t="shared" si="9"/>
        <v>Friday</v>
      </c>
      <c r="O257" t="str">
        <f t="shared" si="10"/>
        <v>05</v>
      </c>
      <c r="P257" s="19">
        <v>43238</v>
      </c>
      <c r="Q257" t="str">
        <f t="shared" si="11"/>
        <v>05-18</v>
      </c>
    </row>
    <row r="258" spans="1:17" ht="17" x14ac:dyDescent="0.25">
      <c r="A258" s="2" t="s">
        <v>575</v>
      </c>
      <c r="B258" s="3" t="s">
        <v>235</v>
      </c>
      <c r="C258" s="3" t="str">
        <f>IFERROR(VLOOKUP(B258,省份_地区vlookup!$A$1:$C$493,2,FALSE),"国外")</f>
        <v>云南</v>
      </c>
      <c r="D258" s="3" t="str">
        <f>VLOOKUP(C258,省份_地区vlookup!$B$2:$C$494,2,FALSE)</f>
        <v>西南区</v>
      </c>
      <c r="E258" s="3" t="s">
        <v>13</v>
      </c>
      <c r="F258" s="4">
        <v>302</v>
      </c>
      <c r="G258" s="16">
        <v>3045000</v>
      </c>
      <c r="H258" s="4" t="str">
        <f>VLOOKUP(I258,工作表3!$A$1:$B$7,2,FALSE)</f>
        <v>Within 5 million</v>
      </c>
      <c r="I258" s="4" t="str">
        <f>VLOOKUP(G258,{0,"0--1m";1000000,"1m--3m";3000000,"3m--5m";5000000,"5m--7m";7000000,"7m--9m";9000000,"9m--11m";11000000,"11m+"},2)</f>
        <v>3m--5m</v>
      </c>
      <c r="J258" s="4">
        <v>3045</v>
      </c>
      <c r="K258" s="3" t="s">
        <v>576</v>
      </c>
      <c r="L258" s="5"/>
      <c r="M258" s="22">
        <v>43238</v>
      </c>
      <c r="N258" s="25" t="str">
        <f t="shared" si="9"/>
        <v>Friday</v>
      </c>
      <c r="O258" t="str">
        <f t="shared" si="10"/>
        <v>05</v>
      </c>
      <c r="P258" s="19">
        <v>43238</v>
      </c>
      <c r="Q258" t="str">
        <f t="shared" si="11"/>
        <v>05-18</v>
      </c>
    </row>
    <row r="259" spans="1:17" ht="17" x14ac:dyDescent="0.25">
      <c r="A259" s="2" t="s">
        <v>577</v>
      </c>
      <c r="B259" s="3" t="s">
        <v>1119</v>
      </c>
      <c r="C259" s="3" t="str">
        <f>IFERROR(VLOOKUP(B259,省份_地区vlookup!$A$1:$C$493,2,FALSE),"国外")</f>
        <v>浙江</v>
      </c>
      <c r="D259" s="3" t="str">
        <f>VLOOKUP(C259,省份_地区vlookup!$B$2:$C$494,2,FALSE)</f>
        <v>华东区</v>
      </c>
      <c r="E259" s="3" t="s">
        <v>2</v>
      </c>
      <c r="F259" s="4">
        <v>330</v>
      </c>
      <c r="G259" s="16">
        <v>920950</v>
      </c>
      <c r="H259" s="4" t="str">
        <f>VLOOKUP(I259,工作表3!$A$1:$B$7,2,FALSE)</f>
        <v>Within 1 million</v>
      </c>
      <c r="I259" s="4" t="str">
        <f>VLOOKUP(G259,{0,"0--1m";1000000,"1m--3m";3000000,"3m--5m";5000000,"5m--7m";7000000,"7m--9m";9000000,"9m--11m";11000000,"11m+"},2)</f>
        <v>0--1m</v>
      </c>
      <c r="J259" s="4">
        <v>4604.75</v>
      </c>
      <c r="K259" s="3" t="s">
        <v>578</v>
      </c>
      <c r="L259" s="5"/>
      <c r="M259" s="22">
        <v>43237</v>
      </c>
      <c r="N259" s="25" t="str">
        <f t="shared" ref="N259:N322" si="12">TEXT(M259,"dddd")</f>
        <v>Thursday</v>
      </c>
      <c r="O259" t="str">
        <f t="shared" ref="O259:O322" si="13">LEFT(Q259,2)</f>
        <v>05</v>
      </c>
      <c r="P259" s="19">
        <v>43237</v>
      </c>
      <c r="Q259" t="str">
        <f t="shared" ref="Q259:Q322" si="14">TEXT(P259,"mm-dd")</f>
        <v>05-17</v>
      </c>
    </row>
    <row r="260" spans="1:17" ht="17" x14ac:dyDescent="0.25">
      <c r="A260" s="2" t="s">
        <v>579</v>
      </c>
      <c r="B260" s="3" t="s">
        <v>1129</v>
      </c>
      <c r="C260" s="3" t="str">
        <f>IFERROR(VLOOKUP(B260,省份_地区vlookup!$A$1:$C$493,2,FALSE),"国外")</f>
        <v>江苏</v>
      </c>
      <c r="D260" s="3" t="str">
        <f>VLOOKUP(C260,省份_地区vlookup!$B$2:$C$494,2,FALSE)</f>
        <v>华东区</v>
      </c>
      <c r="E260" s="3" t="s">
        <v>2</v>
      </c>
      <c r="F260" s="4">
        <v>82</v>
      </c>
      <c r="G260" s="16">
        <v>390510</v>
      </c>
      <c r="H260" s="4" t="str">
        <f>VLOOKUP(I260,工作表3!$A$1:$B$7,2,FALSE)</f>
        <v>Within 1 million</v>
      </c>
      <c r="I260" s="4" t="str">
        <f>VLOOKUP(G260,{0,"0--1m";1000000,"1m--3m";3000000,"3m--5m";5000000,"5m--7m";7000000,"7m--9m";9000000,"9m--11m";11000000,"11m+"},2)</f>
        <v>0--1m</v>
      </c>
      <c r="J260" s="4">
        <v>390.51</v>
      </c>
      <c r="K260" s="3" t="s">
        <v>580</v>
      </c>
      <c r="L260" s="5"/>
      <c r="M260" s="22">
        <v>43237</v>
      </c>
      <c r="N260" s="25" t="str">
        <f t="shared" si="12"/>
        <v>Thursday</v>
      </c>
      <c r="O260" t="str">
        <f t="shared" si="13"/>
        <v>05</v>
      </c>
      <c r="P260" s="19">
        <v>43237</v>
      </c>
      <c r="Q260" t="str">
        <f t="shared" si="14"/>
        <v>05-17</v>
      </c>
    </row>
    <row r="261" spans="1:17" ht="17" x14ac:dyDescent="0.25">
      <c r="A261" s="2" t="s">
        <v>581</v>
      </c>
      <c r="B261" s="3" t="s">
        <v>1111</v>
      </c>
      <c r="C261" s="3" t="str">
        <f>IFERROR(VLOOKUP(B261,省份_地区vlookup!$A$1:$C$493,2,FALSE),"国外")</f>
        <v>广东</v>
      </c>
      <c r="D261" s="3" t="str">
        <f>VLOOKUP(C261,省份_地区vlookup!$B$2:$C$494,2,FALSE)</f>
        <v>华南区</v>
      </c>
      <c r="E261" s="3" t="s">
        <v>6</v>
      </c>
      <c r="F261" s="4">
        <v>245</v>
      </c>
      <c r="G261" s="16">
        <v>922512</v>
      </c>
      <c r="H261" s="4" t="str">
        <f>VLOOKUP(I261,工作表3!$A$1:$B$7,2,FALSE)</f>
        <v>Within 1 million</v>
      </c>
      <c r="I261" s="4" t="str">
        <f>VLOOKUP(G261,{0,"0--1m";1000000,"1m--3m";3000000,"3m--5m";5000000,"5m--7m";7000000,"7m--9m";9000000,"9m--11m";11000000,"11m+"},2)</f>
        <v>0--1m</v>
      </c>
      <c r="J261" s="4">
        <v>922.51</v>
      </c>
      <c r="K261" s="3" t="s">
        <v>104</v>
      </c>
      <c r="L261" s="5"/>
      <c r="M261" s="22">
        <v>43237</v>
      </c>
      <c r="N261" s="25" t="str">
        <f t="shared" si="12"/>
        <v>Thursday</v>
      </c>
      <c r="O261" t="str">
        <f t="shared" si="13"/>
        <v>05</v>
      </c>
      <c r="P261" s="19">
        <v>43237</v>
      </c>
      <c r="Q261" t="str">
        <f t="shared" si="14"/>
        <v>05-17</v>
      </c>
    </row>
    <row r="262" spans="1:17" ht="17" x14ac:dyDescent="0.25">
      <c r="A262" s="2" t="s">
        <v>582</v>
      </c>
      <c r="B262" s="3" t="s">
        <v>1173</v>
      </c>
      <c r="C262" s="3" t="str">
        <f>IFERROR(VLOOKUP(B262,省份_地区vlookup!$A$1:$C$493,2,FALSE),"国外")</f>
        <v>西藏</v>
      </c>
      <c r="D262" s="3" t="str">
        <f>VLOOKUP(C262,省份_地区vlookup!$B$2:$C$494,2,FALSE)</f>
        <v>西南区</v>
      </c>
      <c r="E262" s="3" t="s">
        <v>8</v>
      </c>
      <c r="F262" s="4">
        <v>676</v>
      </c>
      <c r="G262" s="16">
        <v>203808</v>
      </c>
      <c r="H262" s="4" t="str">
        <f>VLOOKUP(I262,工作表3!$A$1:$B$7,2,FALSE)</f>
        <v>Within 1 million</v>
      </c>
      <c r="I262" s="4" t="str">
        <f>VLOOKUP(G262,{0,"0--1m";1000000,"1m--3m";3000000,"3m--5m";5000000,"5m--7m";7000000,"7m--9m";9000000,"9m--11m";11000000,"11m+"},2)</f>
        <v>0--1m</v>
      </c>
      <c r="J262" s="4">
        <v>1019.04</v>
      </c>
      <c r="K262" s="3" t="s">
        <v>583</v>
      </c>
      <c r="L262" s="5"/>
      <c r="M262" s="22">
        <v>43237</v>
      </c>
      <c r="N262" s="25" t="str">
        <f t="shared" si="12"/>
        <v>Thursday</v>
      </c>
      <c r="O262" t="str">
        <f t="shared" si="13"/>
        <v>05</v>
      </c>
      <c r="P262" s="19">
        <v>43237</v>
      </c>
      <c r="Q262" t="str">
        <f t="shared" si="14"/>
        <v>05-17</v>
      </c>
    </row>
    <row r="263" spans="1:17" ht="17" x14ac:dyDescent="0.25">
      <c r="A263" s="2" t="s">
        <v>584</v>
      </c>
      <c r="B263" s="3" t="s">
        <v>1200</v>
      </c>
      <c r="C263" s="3" t="str">
        <f>IFERROR(VLOOKUP(B263,省份_地区vlookup!$A$1:$C$493,2,FALSE),"国外")</f>
        <v>湖南</v>
      </c>
      <c r="D263" s="3" t="str">
        <f>VLOOKUP(C263,省份_地区vlookup!$B$2:$C$494,2,FALSE)</f>
        <v>华南区</v>
      </c>
      <c r="E263" s="3" t="s">
        <v>13</v>
      </c>
      <c r="F263" s="4">
        <v>325</v>
      </c>
      <c r="G263" s="16">
        <v>1860011</v>
      </c>
      <c r="H263" s="4" t="str">
        <f>VLOOKUP(I263,工作表3!$A$1:$B$7,2,FALSE)</f>
        <v>Within 3 million</v>
      </c>
      <c r="I263" s="4" t="str">
        <f>VLOOKUP(G263,{0,"0--1m";1000000,"1m--3m";3000000,"3m--5m";5000000,"5m--7m";7000000,"7m--9m";9000000,"9m--11m";11000000,"11m+"},2)</f>
        <v>1m--3m</v>
      </c>
      <c r="J263" s="4">
        <v>1860.01</v>
      </c>
      <c r="K263" s="3" t="s">
        <v>585</v>
      </c>
      <c r="L263" s="5"/>
      <c r="M263" s="22">
        <v>43236</v>
      </c>
      <c r="N263" s="25" t="str">
        <f t="shared" si="12"/>
        <v>Wednesday</v>
      </c>
      <c r="O263" t="str">
        <f t="shared" si="13"/>
        <v>05</v>
      </c>
      <c r="P263" s="19">
        <v>43236</v>
      </c>
      <c r="Q263" t="str">
        <f t="shared" si="14"/>
        <v>05-16</v>
      </c>
    </row>
    <row r="264" spans="1:17" ht="17" x14ac:dyDescent="0.25">
      <c r="A264" s="1" t="s">
        <v>586</v>
      </c>
      <c r="B264" s="3" t="s">
        <v>587</v>
      </c>
      <c r="C264" s="3" t="str">
        <f>IFERROR(VLOOKUP(B264,省份_地区vlookup!$A$1:$C$493,2,FALSE),"国外")</f>
        <v>国外</v>
      </c>
      <c r="D264" s="3" t="str">
        <f>VLOOKUP(C264,省份_地区vlookup!$B$2:$C$494,2,FALSE)</f>
        <v>国外</v>
      </c>
      <c r="E264" s="3" t="s">
        <v>13</v>
      </c>
      <c r="F264" s="4">
        <v>369</v>
      </c>
      <c r="G264" s="16">
        <v>8147777</v>
      </c>
      <c r="H264" s="4" t="str">
        <f>VLOOKUP(I264,工作表3!$A$1:$B$7,2,FALSE)</f>
        <v>Within 9 million</v>
      </c>
      <c r="I264" s="4" t="str">
        <f>VLOOKUP(G264,{0,"0--1m";1000000,"1m--3m";3000000,"3m--5m";5000000,"5m--7m";7000000,"7m--9m";9000000,"9m--11m";11000000,"11m+"},2)</f>
        <v>7m--9m</v>
      </c>
      <c r="J264" s="4">
        <v>8147.78</v>
      </c>
      <c r="K264" s="3" t="s">
        <v>588</v>
      </c>
      <c r="L264" s="5"/>
      <c r="M264" s="22">
        <v>43235</v>
      </c>
      <c r="N264" s="25" t="str">
        <f t="shared" si="12"/>
        <v>Tuesday</v>
      </c>
      <c r="O264" t="str">
        <f t="shared" si="13"/>
        <v>05</v>
      </c>
      <c r="P264" s="19">
        <v>43235</v>
      </c>
      <c r="Q264" t="str">
        <f t="shared" si="14"/>
        <v>05-15</v>
      </c>
    </row>
    <row r="265" spans="1:17" ht="17" x14ac:dyDescent="0.25">
      <c r="A265" s="2" t="s">
        <v>1201</v>
      </c>
      <c r="B265" s="3" t="s">
        <v>1126</v>
      </c>
      <c r="C265" s="3" t="str">
        <f>IFERROR(VLOOKUP(B265,省份_地区vlookup!$A$1:$C$493,2,FALSE),"国外")</f>
        <v>广东</v>
      </c>
      <c r="D265" s="3" t="str">
        <f>VLOOKUP(C265,省份_地区vlookup!$B$2:$C$494,2,FALSE)</f>
        <v>华南区</v>
      </c>
      <c r="E265" s="3" t="s">
        <v>2</v>
      </c>
      <c r="F265" s="4">
        <v>631</v>
      </c>
      <c r="G265" s="16">
        <v>1800073</v>
      </c>
      <c r="H265" s="4" t="str">
        <f>VLOOKUP(I265,工作表3!$A$1:$B$7,2,FALSE)</f>
        <v>Within 3 million</v>
      </c>
      <c r="I265" s="4" t="str">
        <f>VLOOKUP(G265,{0,"0--1m";1000000,"1m--3m";3000000,"3m--5m";5000000,"5m--7m";7000000,"7m--9m";9000000,"9m--11m";11000000,"11m+"},2)</f>
        <v>1m--3m</v>
      </c>
      <c r="J265" s="4">
        <v>1800.07</v>
      </c>
      <c r="K265" s="3" t="s">
        <v>589</v>
      </c>
      <c r="L265" s="5"/>
      <c r="M265" s="22">
        <v>43235</v>
      </c>
      <c r="N265" s="25" t="str">
        <f t="shared" si="12"/>
        <v>Tuesday</v>
      </c>
      <c r="O265" t="str">
        <f t="shared" si="13"/>
        <v>05</v>
      </c>
      <c r="P265" s="19">
        <v>43235</v>
      </c>
      <c r="Q265" t="str">
        <f t="shared" si="14"/>
        <v>05-15</v>
      </c>
    </row>
    <row r="266" spans="1:17" ht="17" x14ac:dyDescent="0.25">
      <c r="A266" s="2" t="s">
        <v>590</v>
      </c>
      <c r="B266" s="3" t="s">
        <v>1167</v>
      </c>
      <c r="C266" s="3" t="str">
        <f>IFERROR(VLOOKUP(B266,省份_地区vlookup!$A$1:$C$493,2,FALSE),"国外")</f>
        <v>四川</v>
      </c>
      <c r="D266" s="3" t="str">
        <f>VLOOKUP(C266,省份_地区vlookup!$B$2:$C$494,2,FALSE)</f>
        <v>西南区</v>
      </c>
      <c r="E266" s="3" t="s">
        <v>8</v>
      </c>
      <c r="F266" s="4">
        <v>905</v>
      </c>
      <c r="G266" s="16">
        <v>74491</v>
      </c>
      <c r="H266" s="4" t="str">
        <f>VLOOKUP(I266,工作表3!$A$1:$B$7,2,FALSE)</f>
        <v>Within 1 million</v>
      </c>
      <c r="I266" s="4" t="str">
        <f>VLOOKUP(G266,{0,"0--1m";1000000,"1m--3m";3000000,"3m--5m";5000000,"5m--7m";7000000,"7m--9m";9000000,"9m--11m";11000000,"11m+"},2)</f>
        <v>0--1m</v>
      </c>
      <c r="J266" s="4">
        <v>2483.0300000000002</v>
      </c>
      <c r="K266" s="3" t="s">
        <v>591</v>
      </c>
      <c r="L266" s="5"/>
      <c r="M266" s="22">
        <v>43235</v>
      </c>
      <c r="N266" s="25" t="str">
        <f t="shared" si="12"/>
        <v>Tuesday</v>
      </c>
      <c r="O266" t="str">
        <f t="shared" si="13"/>
        <v>05</v>
      </c>
      <c r="P266" s="19">
        <v>43235</v>
      </c>
      <c r="Q266" t="str">
        <f t="shared" si="14"/>
        <v>05-15</v>
      </c>
    </row>
    <row r="267" spans="1:17" ht="17" x14ac:dyDescent="0.25">
      <c r="A267" s="1" t="s">
        <v>592</v>
      </c>
      <c r="B267" s="3" t="s">
        <v>1195</v>
      </c>
      <c r="C267" s="3" t="str">
        <f>IFERROR(VLOOKUP(B267,省份_地区vlookup!$A$1:$C$493,2,FALSE),"国外")</f>
        <v>江苏</v>
      </c>
      <c r="D267" s="3" t="str">
        <f>VLOOKUP(C267,省份_地区vlookup!$B$2:$C$494,2,FALSE)</f>
        <v>华东区</v>
      </c>
      <c r="E267" s="3" t="s">
        <v>13</v>
      </c>
      <c r="F267" s="4">
        <v>285</v>
      </c>
      <c r="G267" s="16">
        <v>2834278</v>
      </c>
      <c r="H267" s="4" t="str">
        <f>VLOOKUP(I267,工作表3!$A$1:$B$7,2,FALSE)</f>
        <v>Within 3 million</v>
      </c>
      <c r="I267" s="4" t="str">
        <f>VLOOKUP(G267,{0,"0--1m";1000000,"1m--3m";3000000,"3m--5m";5000000,"5m--7m";7000000,"7m--9m";9000000,"9m--11m";11000000,"11m+"},2)</f>
        <v>1m--3m</v>
      </c>
      <c r="J267" s="4">
        <v>2834.28</v>
      </c>
      <c r="K267" s="3" t="s">
        <v>593</v>
      </c>
      <c r="L267" s="5"/>
      <c r="M267" s="22">
        <v>43234</v>
      </c>
      <c r="N267" s="25" t="str">
        <f t="shared" si="12"/>
        <v>Monday</v>
      </c>
      <c r="O267" t="str">
        <f t="shared" si="13"/>
        <v>05</v>
      </c>
      <c r="P267" s="19">
        <v>43234</v>
      </c>
      <c r="Q267" t="str">
        <f t="shared" si="14"/>
        <v>05-14</v>
      </c>
    </row>
    <row r="268" spans="1:17" ht="17" x14ac:dyDescent="0.25">
      <c r="A268" s="2" t="s">
        <v>594</v>
      </c>
      <c r="B268" s="3" t="s">
        <v>1154</v>
      </c>
      <c r="C268" s="3" t="str">
        <f>IFERROR(VLOOKUP(B268,省份_地区vlookup!$A$1:$C$493,2,FALSE),"国外")</f>
        <v>广西</v>
      </c>
      <c r="D268" s="3" t="str">
        <f>VLOOKUP(C268,省份_地区vlookup!$B$2:$C$494,2,FALSE)</f>
        <v>华南区</v>
      </c>
      <c r="E268" s="3" t="s">
        <v>8</v>
      </c>
      <c r="F268" s="4">
        <v>567</v>
      </c>
      <c r="G268" s="16">
        <v>4051720</v>
      </c>
      <c r="H268" s="4" t="str">
        <f>VLOOKUP(I268,工作表3!$A$1:$B$7,2,FALSE)</f>
        <v>Within 5 million</v>
      </c>
      <c r="I268" s="4" t="str">
        <f>VLOOKUP(G268,{0,"0--1m";1000000,"1m--3m";3000000,"3m--5m";5000000,"5m--7m";7000000,"7m--9m";9000000,"9m--11m";11000000,"11m+"},2)</f>
        <v>3m--5m</v>
      </c>
      <c r="J268" s="4">
        <v>135057.32999999999</v>
      </c>
      <c r="K268" s="3" t="s">
        <v>595</v>
      </c>
      <c r="L268" s="5"/>
      <c r="M268" s="22">
        <v>43234</v>
      </c>
      <c r="N268" s="25" t="str">
        <f t="shared" si="12"/>
        <v>Monday</v>
      </c>
      <c r="O268" t="str">
        <f t="shared" si="13"/>
        <v>05</v>
      </c>
      <c r="P268" s="19">
        <v>43234</v>
      </c>
      <c r="Q268" t="str">
        <f t="shared" si="14"/>
        <v>05-14</v>
      </c>
    </row>
    <row r="269" spans="1:17" ht="17" x14ac:dyDescent="0.25">
      <c r="A269" s="2" t="s">
        <v>596</v>
      </c>
      <c r="B269" s="3" t="s">
        <v>1129</v>
      </c>
      <c r="C269" s="3" t="str">
        <f>IFERROR(VLOOKUP(B269,省份_地区vlookup!$A$1:$C$493,2,FALSE),"国外")</f>
        <v>江苏</v>
      </c>
      <c r="D269" s="3" t="str">
        <f>VLOOKUP(C269,省份_地区vlookup!$B$2:$C$494,2,FALSE)</f>
        <v>华东区</v>
      </c>
      <c r="E269" s="3" t="s">
        <v>6</v>
      </c>
      <c r="F269" s="4">
        <v>289</v>
      </c>
      <c r="G269" s="16">
        <v>1975000</v>
      </c>
      <c r="H269" s="4" t="str">
        <f>VLOOKUP(I269,工作表3!$A$1:$B$7,2,FALSE)</f>
        <v>Within 3 million</v>
      </c>
      <c r="I269" s="4" t="str">
        <f>VLOOKUP(G269,{0,"0--1m";1000000,"1m--3m";3000000,"3m--5m";5000000,"5m--7m";7000000,"7m--9m";9000000,"9m--11m";11000000,"11m+"},2)</f>
        <v>1m--3m</v>
      </c>
      <c r="J269" s="4">
        <v>9875</v>
      </c>
      <c r="K269" s="3" t="s">
        <v>597</v>
      </c>
      <c r="L269" s="5"/>
      <c r="M269" s="22">
        <v>43233</v>
      </c>
      <c r="N269" s="25" t="str">
        <f t="shared" si="12"/>
        <v>Sunday</v>
      </c>
      <c r="O269" t="str">
        <f t="shared" si="13"/>
        <v>05</v>
      </c>
      <c r="P269" s="19">
        <v>43233</v>
      </c>
      <c r="Q269" t="str">
        <f t="shared" si="14"/>
        <v>05-13</v>
      </c>
    </row>
    <row r="270" spans="1:17" ht="17" x14ac:dyDescent="0.25">
      <c r="A270" s="2" t="s">
        <v>598</v>
      </c>
      <c r="B270" s="3" t="s">
        <v>1181</v>
      </c>
      <c r="C270" s="3" t="str">
        <f>IFERROR(VLOOKUP(B270,省份_地区vlookup!$A$1:$C$493,2,FALSE),"国外")</f>
        <v>安徽</v>
      </c>
      <c r="D270" s="3" t="str">
        <f>VLOOKUP(C270,省份_地区vlookup!$B$2:$C$494,2,FALSE)</f>
        <v>华东区</v>
      </c>
      <c r="E270" s="3" t="s">
        <v>8</v>
      </c>
      <c r="F270" s="4">
        <v>331</v>
      </c>
      <c r="G270" s="16">
        <v>460005</v>
      </c>
      <c r="H270" s="4" t="str">
        <f>VLOOKUP(I270,工作表3!$A$1:$B$7,2,FALSE)</f>
        <v>Within 1 million</v>
      </c>
      <c r="I270" s="4" t="str">
        <f>VLOOKUP(G270,{0,"0--1m";1000000,"1m--3m";3000000,"3m--5m";5000000,"5m--7m";7000000,"7m--9m";9000000,"9m--11m";11000000,"11m+"},2)</f>
        <v>0--1m</v>
      </c>
      <c r="J270" s="4">
        <v>460.01</v>
      </c>
      <c r="K270" s="3" t="s">
        <v>599</v>
      </c>
      <c r="L270" s="5"/>
      <c r="M270" s="22">
        <v>43232</v>
      </c>
      <c r="N270" s="25" t="str">
        <f t="shared" si="12"/>
        <v>Saturday</v>
      </c>
      <c r="O270" t="str">
        <f t="shared" si="13"/>
        <v>05</v>
      </c>
      <c r="P270" s="19">
        <v>43232</v>
      </c>
      <c r="Q270" t="str">
        <f t="shared" si="14"/>
        <v>05-12</v>
      </c>
    </row>
    <row r="271" spans="1:17" ht="17" x14ac:dyDescent="0.25">
      <c r="A271" s="2" t="s">
        <v>600</v>
      </c>
      <c r="B271" s="3" t="s">
        <v>1112</v>
      </c>
      <c r="C271" s="3" t="str">
        <f>IFERROR(VLOOKUP(B271,省份_地区vlookup!$A$1:$C$493,2,FALSE),"国外")</f>
        <v>山东</v>
      </c>
      <c r="D271" s="3" t="str">
        <f>VLOOKUP(C271,省份_地区vlookup!$B$2:$C$494,2,FALSE)</f>
        <v>华东区</v>
      </c>
      <c r="E271" s="3" t="s">
        <v>8</v>
      </c>
      <c r="F271" s="4">
        <v>899</v>
      </c>
      <c r="G271" s="16">
        <v>5760050</v>
      </c>
      <c r="H271" s="4" t="str">
        <f>VLOOKUP(I271,工作表3!$A$1:$B$7,2,FALSE)</f>
        <v>Within 7 million</v>
      </c>
      <c r="I271" s="4" t="str">
        <f>VLOOKUP(G271,{0,"0--1m";1000000,"1m--3m";3000000,"3m--5m";5000000,"5m--7m";7000000,"7m--9m";9000000,"9m--11m";11000000,"11m+"},2)</f>
        <v>5m--7m</v>
      </c>
      <c r="J271" s="4">
        <v>1152.01</v>
      </c>
      <c r="K271" s="3" t="s">
        <v>601</v>
      </c>
      <c r="L271" s="5"/>
      <c r="M271" s="22">
        <v>43231</v>
      </c>
      <c r="N271" s="25" t="str">
        <f t="shared" si="12"/>
        <v>Friday</v>
      </c>
      <c r="O271" t="str">
        <f t="shared" si="13"/>
        <v>05</v>
      </c>
      <c r="P271" s="19">
        <v>43231</v>
      </c>
      <c r="Q271" t="str">
        <f t="shared" si="14"/>
        <v>05-11</v>
      </c>
    </row>
    <row r="272" spans="1:17" ht="17" x14ac:dyDescent="0.25">
      <c r="A272" s="2" t="s">
        <v>602</v>
      </c>
      <c r="B272" s="3" t="s">
        <v>1126</v>
      </c>
      <c r="C272" s="3" t="str">
        <f>IFERROR(VLOOKUP(B272,省份_地区vlookup!$A$1:$C$493,2,FALSE),"国外")</f>
        <v>广东</v>
      </c>
      <c r="D272" s="3" t="str">
        <f>VLOOKUP(C272,省份_地区vlookup!$B$2:$C$494,2,FALSE)</f>
        <v>华南区</v>
      </c>
      <c r="E272" s="3" t="s">
        <v>2</v>
      </c>
      <c r="F272" s="4">
        <v>183</v>
      </c>
      <c r="G272" s="16">
        <v>1575003</v>
      </c>
      <c r="H272" s="4" t="str">
        <f>VLOOKUP(I272,工作表3!$A$1:$B$7,2,FALSE)</f>
        <v>Within 3 million</v>
      </c>
      <c r="I272" s="4" t="str">
        <f>VLOOKUP(G272,{0,"0--1m";1000000,"1m--3m";3000000,"3m--5m";5000000,"5m--7m";7000000,"7m--9m";9000000,"9m--11m";11000000,"11m+"},2)</f>
        <v>1m--3m</v>
      </c>
      <c r="J272" s="4">
        <v>1575</v>
      </c>
      <c r="K272" s="3" t="s">
        <v>603</v>
      </c>
      <c r="L272" s="5"/>
      <c r="M272" s="22">
        <v>43231</v>
      </c>
      <c r="N272" s="25" t="str">
        <f t="shared" si="12"/>
        <v>Friday</v>
      </c>
      <c r="O272" t="str">
        <f t="shared" si="13"/>
        <v>05</v>
      </c>
      <c r="P272" s="19">
        <v>43231</v>
      </c>
      <c r="Q272" t="str">
        <f t="shared" si="14"/>
        <v>05-11</v>
      </c>
    </row>
    <row r="273" spans="1:17" ht="17" x14ac:dyDescent="0.25">
      <c r="A273" s="2" t="s">
        <v>604</v>
      </c>
      <c r="B273" s="3" t="s">
        <v>1151</v>
      </c>
      <c r="C273" s="3" t="str">
        <f>IFERROR(VLOOKUP(B273,省份_地区vlookup!$A$1:$C$493,2,FALSE),"国外")</f>
        <v>浙江</v>
      </c>
      <c r="D273" s="3" t="str">
        <f>VLOOKUP(C273,省份_地区vlookup!$B$2:$C$494,2,FALSE)</f>
        <v>华东区</v>
      </c>
      <c r="E273" s="3" t="s">
        <v>8</v>
      </c>
      <c r="F273" s="4">
        <v>453</v>
      </c>
      <c r="G273" s="16">
        <v>26647</v>
      </c>
      <c r="H273" s="4" t="str">
        <f>VLOOKUP(I273,工作表3!$A$1:$B$7,2,FALSE)</f>
        <v>Within 1 million</v>
      </c>
      <c r="I273" s="4" t="str">
        <f>VLOOKUP(G273,{0,"0--1m";1000000,"1m--3m";3000000,"3m--5m";5000000,"5m--7m";7000000,"7m--9m";9000000,"9m--11m";11000000,"11m+"},2)</f>
        <v>0--1m</v>
      </c>
      <c r="J273" s="4">
        <v>2664.7</v>
      </c>
      <c r="K273" s="3" t="s">
        <v>605</v>
      </c>
      <c r="L273" s="5"/>
      <c r="M273" s="22">
        <v>43231</v>
      </c>
      <c r="N273" s="25" t="str">
        <f t="shared" si="12"/>
        <v>Friday</v>
      </c>
      <c r="O273" t="str">
        <f t="shared" si="13"/>
        <v>05</v>
      </c>
      <c r="P273" s="19">
        <v>43231</v>
      </c>
      <c r="Q273" t="str">
        <f t="shared" si="14"/>
        <v>05-11</v>
      </c>
    </row>
    <row r="274" spans="1:17" ht="17" x14ac:dyDescent="0.25">
      <c r="A274" s="2" t="s">
        <v>606</v>
      </c>
      <c r="B274" s="3" t="s">
        <v>1119</v>
      </c>
      <c r="C274" s="3" t="str">
        <f>IFERROR(VLOOKUP(B274,省份_地区vlookup!$A$1:$C$493,2,FALSE),"国外")</f>
        <v>浙江</v>
      </c>
      <c r="D274" s="3" t="str">
        <f>VLOOKUP(C274,省份_地区vlookup!$B$2:$C$494,2,FALSE)</f>
        <v>华东区</v>
      </c>
      <c r="E274" s="3" t="s">
        <v>13</v>
      </c>
      <c r="F274" s="4">
        <v>585</v>
      </c>
      <c r="G274" s="16">
        <v>2259657</v>
      </c>
      <c r="H274" s="4" t="str">
        <f>VLOOKUP(I274,工作表3!$A$1:$B$7,2,FALSE)</f>
        <v>Within 3 million</v>
      </c>
      <c r="I274" s="4" t="str">
        <f>VLOOKUP(G274,{0,"0--1m";1000000,"1m--3m";3000000,"3m--5m";5000000,"5m--7m";7000000,"7m--9m";9000000,"9m--11m";11000000,"11m+"},2)</f>
        <v>1m--3m</v>
      </c>
      <c r="J274" s="4">
        <v>2259.66</v>
      </c>
      <c r="K274" s="3" t="s">
        <v>607</v>
      </c>
      <c r="L274" s="5"/>
      <c r="M274" s="22">
        <v>43230</v>
      </c>
      <c r="N274" s="25" t="str">
        <f t="shared" si="12"/>
        <v>Thursday</v>
      </c>
      <c r="O274" t="str">
        <f t="shared" si="13"/>
        <v>05</v>
      </c>
      <c r="P274" s="19">
        <v>43230</v>
      </c>
      <c r="Q274" t="str">
        <f t="shared" si="14"/>
        <v>05-10</v>
      </c>
    </row>
    <row r="275" spans="1:17" ht="17" x14ac:dyDescent="0.25">
      <c r="A275" s="1" t="s">
        <v>608</v>
      </c>
      <c r="B275" s="3" t="s">
        <v>1151</v>
      </c>
      <c r="C275" s="3" t="str">
        <f>IFERROR(VLOOKUP(B275,省份_地区vlookup!$A$1:$C$493,2,FALSE),"国外")</f>
        <v>浙江</v>
      </c>
      <c r="D275" s="3" t="str">
        <f>VLOOKUP(C275,省份_地区vlookup!$B$2:$C$494,2,FALSE)</f>
        <v>华东区</v>
      </c>
      <c r="E275" s="3" t="s">
        <v>8</v>
      </c>
      <c r="F275" s="4">
        <v>329</v>
      </c>
      <c r="G275" s="16">
        <v>31508</v>
      </c>
      <c r="H275" s="4" t="str">
        <f>VLOOKUP(I275,工作表3!$A$1:$B$7,2,FALSE)</f>
        <v>Within 1 million</v>
      </c>
      <c r="I275" s="4" t="str">
        <f>VLOOKUP(G275,{0,"0--1m";1000000,"1m--3m";3000000,"3m--5m";5000000,"5m--7m";7000000,"7m--9m";9000000,"9m--11m";11000000,"11m+"},2)</f>
        <v>0--1m</v>
      </c>
      <c r="J275" s="4">
        <v>630.16</v>
      </c>
      <c r="K275" s="3" t="s">
        <v>609</v>
      </c>
      <c r="L275" s="5"/>
      <c r="M275" s="22">
        <v>43230</v>
      </c>
      <c r="N275" s="25" t="str">
        <f t="shared" si="12"/>
        <v>Thursday</v>
      </c>
      <c r="O275" t="str">
        <f t="shared" si="13"/>
        <v>05</v>
      </c>
      <c r="P275" s="19">
        <v>43230</v>
      </c>
      <c r="Q275" t="str">
        <f t="shared" si="14"/>
        <v>05-10</v>
      </c>
    </row>
    <row r="276" spans="1:17" ht="17" x14ac:dyDescent="0.25">
      <c r="A276" s="2" t="s">
        <v>610</v>
      </c>
      <c r="B276" s="3" t="s">
        <v>1112</v>
      </c>
      <c r="C276" s="3" t="str">
        <f>IFERROR(VLOOKUP(B276,省份_地区vlookup!$A$1:$C$493,2,FALSE),"国外")</f>
        <v>山东</v>
      </c>
      <c r="D276" s="3" t="str">
        <f>VLOOKUP(C276,省份_地区vlookup!$B$2:$C$494,2,FALSE)</f>
        <v>华东区</v>
      </c>
      <c r="E276" s="3" t="s">
        <v>8</v>
      </c>
      <c r="F276" s="4">
        <v>124</v>
      </c>
      <c r="G276" s="16">
        <v>29373</v>
      </c>
      <c r="H276" s="4" t="str">
        <f>VLOOKUP(I276,工作表3!$A$1:$B$7,2,FALSE)</f>
        <v>Within 1 million</v>
      </c>
      <c r="I276" s="4" t="str">
        <f>VLOOKUP(G276,{0,"0--1m";1000000,"1m--3m";3000000,"3m--5m";5000000,"5m--7m";7000000,"7m--9m";9000000,"9m--11m";11000000,"11m+"},2)</f>
        <v>0--1m</v>
      </c>
      <c r="J276" s="4">
        <v>2937.3</v>
      </c>
      <c r="K276" s="3" t="s">
        <v>611</v>
      </c>
      <c r="L276" s="5"/>
      <c r="M276" s="22">
        <v>43230</v>
      </c>
      <c r="N276" s="25" t="str">
        <f t="shared" si="12"/>
        <v>Thursday</v>
      </c>
      <c r="O276" t="str">
        <f t="shared" si="13"/>
        <v>05</v>
      </c>
      <c r="P276" s="19">
        <v>43230</v>
      </c>
      <c r="Q276" t="str">
        <f t="shared" si="14"/>
        <v>05-10</v>
      </c>
    </row>
    <row r="277" spans="1:17" ht="17" x14ac:dyDescent="0.25">
      <c r="A277" s="2" t="s">
        <v>612</v>
      </c>
      <c r="B277" s="3" t="s">
        <v>1202</v>
      </c>
      <c r="C277" s="3" t="str">
        <f>IFERROR(VLOOKUP(B277,省份_地区vlookup!$A$1:$C$493,2,FALSE),"国外")</f>
        <v>广东</v>
      </c>
      <c r="D277" s="3" t="str">
        <f>VLOOKUP(C277,省份_地区vlookup!$B$2:$C$494,2,FALSE)</f>
        <v>华南区</v>
      </c>
      <c r="E277" s="3" t="s">
        <v>8</v>
      </c>
      <c r="F277" s="4">
        <v>689</v>
      </c>
      <c r="G277" s="16">
        <v>50686</v>
      </c>
      <c r="H277" s="4" t="str">
        <f>VLOOKUP(I277,工作表3!$A$1:$B$7,2,FALSE)</f>
        <v>Within 1 million</v>
      </c>
      <c r="I277" s="4" t="str">
        <f>VLOOKUP(G277,{0,"0--1m";1000000,"1m--3m";3000000,"3m--5m";5000000,"5m--7m";7000000,"7m--9m";9000000,"9m--11m";11000000,"11m+"},2)</f>
        <v>0--1m</v>
      </c>
      <c r="J277" s="4">
        <v>1013.72</v>
      </c>
      <c r="K277" s="3" t="s">
        <v>613</v>
      </c>
      <c r="L277" s="5"/>
      <c r="M277" s="22">
        <v>43229</v>
      </c>
      <c r="N277" s="25" t="str">
        <f t="shared" si="12"/>
        <v>Wednesday</v>
      </c>
      <c r="O277" t="str">
        <f t="shared" si="13"/>
        <v>05</v>
      </c>
      <c r="P277" s="19">
        <v>43229</v>
      </c>
      <c r="Q277" t="str">
        <f t="shared" si="14"/>
        <v>05-09</v>
      </c>
    </row>
    <row r="278" spans="1:17" ht="17" x14ac:dyDescent="0.25">
      <c r="A278" s="2" t="s">
        <v>614</v>
      </c>
      <c r="B278" s="3" t="s">
        <v>1123</v>
      </c>
      <c r="C278" s="3" t="str">
        <f>IFERROR(VLOOKUP(B278,省份_地区vlookup!$A$1:$C$493,2,FALSE),"国外")</f>
        <v>上海</v>
      </c>
      <c r="D278" s="3" t="str">
        <f>VLOOKUP(C278,省份_地区vlookup!$B$2:$C$494,2,FALSE)</f>
        <v>华东区</v>
      </c>
      <c r="E278" s="3" t="s">
        <v>6</v>
      </c>
      <c r="F278" s="4">
        <v>389</v>
      </c>
      <c r="G278" s="16">
        <v>5060009</v>
      </c>
      <c r="H278" s="4" t="str">
        <f>VLOOKUP(I278,工作表3!$A$1:$B$7,2,FALSE)</f>
        <v>Within 7 million</v>
      </c>
      <c r="I278" s="4" t="str">
        <f>VLOOKUP(G278,{0,"0--1m";1000000,"1m--3m";3000000,"3m--5m";5000000,"5m--7m";7000000,"7m--9m";9000000,"9m--11m";11000000,"11m+"},2)</f>
        <v>5m--7m</v>
      </c>
      <c r="J278" s="4">
        <v>5060.01</v>
      </c>
      <c r="K278" s="3" t="s">
        <v>615</v>
      </c>
      <c r="L278" s="5"/>
      <c r="M278" s="22">
        <v>43228</v>
      </c>
      <c r="N278" s="25" t="str">
        <f t="shared" si="12"/>
        <v>Tuesday</v>
      </c>
      <c r="O278" t="str">
        <f t="shared" si="13"/>
        <v>05</v>
      </c>
      <c r="P278" s="19">
        <v>43228</v>
      </c>
      <c r="Q278" t="str">
        <f t="shared" si="14"/>
        <v>05-08</v>
      </c>
    </row>
    <row r="279" spans="1:17" ht="17" x14ac:dyDescent="0.25">
      <c r="A279" s="2" t="s">
        <v>616</v>
      </c>
      <c r="B279" s="3" t="s">
        <v>1183</v>
      </c>
      <c r="C279" s="3" t="str">
        <f>IFERROR(VLOOKUP(B279,省份_地区vlookup!$A$1:$C$493,2,FALSE),"国外")</f>
        <v>山东</v>
      </c>
      <c r="D279" s="3" t="str">
        <f>VLOOKUP(C279,省份_地区vlookup!$B$2:$C$494,2,FALSE)</f>
        <v>华东区</v>
      </c>
      <c r="E279" s="3" t="s">
        <v>13</v>
      </c>
      <c r="F279" s="4">
        <v>424</v>
      </c>
      <c r="G279" s="16">
        <v>2236001</v>
      </c>
      <c r="H279" s="4" t="str">
        <f>VLOOKUP(I279,工作表3!$A$1:$B$7,2,FALSE)</f>
        <v>Within 3 million</v>
      </c>
      <c r="I279" s="4" t="str">
        <f>VLOOKUP(G279,{0,"0--1m";1000000,"1m--3m";3000000,"3m--5m";5000000,"5m--7m";7000000,"7m--9m";9000000,"9m--11m";11000000,"11m+"},2)</f>
        <v>1m--3m</v>
      </c>
      <c r="J279" s="4">
        <v>2236</v>
      </c>
      <c r="K279" s="3" t="s">
        <v>617</v>
      </c>
      <c r="L279" s="5"/>
      <c r="M279" s="22">
        <v>43228</v>
      </c>
      <c r="N279" s="25" t="str">
        <f t="shared" si="12"/>
        <v>Tuesday</v>
      </c>
      <c r="O279" t="str">
        <f t="shared" si="13"/>
        <v>05</v>
      </c>
      <c r="P279" s="19">
        <v>43228</v>
      </c>
      <c r="Q279" t="str">
        <f t="shared" si="14"/>
        <v>05-08</v>
      </c>
    </row>
    <row r="280" spans="1:17" ht="17" x14ac:dyDescent="0.25">
      <c r="A280" s="2" t="s">
        <v>618</v>
      </c>
      <c r="B280" s="3" t="s">
        <v>1119</v>
      </c>
      <c r="C280" s="3" t="str">
        <f>IFERROR(VLOOKUP(B280,省份_地区vlookup!$A$1:$C$493,2,FALSE),"国外")</f>
        <v>浙江</v>
      </c>
      <c r="D280" s="3" t="str">
        <f>VLOOKUP(C280,省份_地区vlookup!$B$2:$C$494,2,FALSE)</f>
        <v>华东区</v>
      </c>
      <c r="E280" s="3" t="s">
        <v>2</v>
      </c>
      <c r="F280" s="4">
        <v>220</v>
      </c>
      <c r="G280" s="16">
        <v>2683667</v>
      </c>
      <c r="H280" s="4" t="str">
        <f>VLOOKUP(I280,工作表3!$A$1:$B$7,2,FALSE)</f>
        <v>Within 3 million</v>
      </c>
      <c r="I280" s="4" t="str">
        <f>VLOOKUP(G280,{0,"0--1m";1000000,"1m--3m";3000000,"3m--5m";5000000,"5m--7m";7000000,"7m--9m";9000000,"9m--11m";11000000,"11m+"},2)</f>
        <v>1m--3m</v>
      </c>
      <c r="J280" s="4">
        <v>13418.33</v>
      </c>
      <c r="K280" s="3" t="s">
        <v>619</v>
      </c>
      <c r="L280" s="5"/>
      <c r="M280" s="22">
        <v>43227</v>
      </c>
      <c r="N280" s="25" t="str">
        <f t="shared" si="12"/>
        <v>Monday</v>
      </c>
      <c r="O280" t="str">
        <f t="shared" si="13"/>
        <v>05</v>
      </c>
      <c r="P280" s="19">
        <v>43227</v>
      </c>
      <c r="Q280" t="str">
        <f t="shared" si="14"/>
        <v>05-07</v>
      </c>
    </row>
    <row r="281" spans="1:17" ht="17" x14ac:dyDescent="0.25">
      <c r="A281" s="2" t="s">
        <v>620</v>
      </c>
      <c r="B281" s="3" t="s">
        <v>1176</v>
      </c>
      <c r="C281" s="3" t="str">
        <f>IFERROR(VLOOKUP(B281,省份_地区vlookup!$A$1:$C$493,2,FALSE),"国外")</f>
        <v>福建</v>
      </c>
      <c r="D281" s="3" t="str">
        <f>VLOOKUP(C281,省份_地区vlookup!$B$2:$C$494,2,FALSE)</f>
        <v>华东区</v>
      </c>
      <c r="E281" s="3" t="s">
        <v>38</v>
      </c>
      <c r="F281" s="4">
        <v>943</v>
      </c>
      <c r="G281" s="16">
        <v>39375006</v>
      </c>
      <c r="H281" s="4" t="str">
        <f>VLOOKUP(I281,工作表3!$A$1:$B$7,2,FALSE)</f>
        <v>More than 11 million</v>
      </c>
      <c r="I281" s="4" t="str">
        <f>VLOOKUP(G281,{0,"0--1m";1000000,"1m--3m";3000000,"3m--5m";5000000,"5m--7m";7000000,"7m--9m";9000000,"9m--11m";11000000,"11m+"},2)</f>
        <v>11m+</v>
      </c>
      <c r="J281" s="4">
        <v>3937.5</v>
      </c>
      <c r="K281" s="3" t="s">
        <v>621</v>
      </c>
      <c r="L281" s="5"/>
      <c r="M281" s="22">
        <v>43225</v>
      </c>
      <c r="N281" s="25" t="str">
        <f t="shared" si="12"/>
        <v>Saturday</v>
      </c>
      <c r="O281" t="str">
        <f t="shared" si="13"/>
        <v>05</v>
      </c>
      <c r="P281" s="19">
        <v>43225</v>
      </c>
      <c r="Q281" t="str">
        <f t="shared" si="14"/>
        <v>05-05</v>
      </c>
    </row>
    <row r="282" spans="1:17" ht="17" x14ac:dyDescent="0.25">
      <c r="A282" s="2" t="s">
        <v>622</v>
      </c>
      <c r="B282" s="3" t="s">
        <v>1129</v>
      </c>
      <c r="C282" s="3" t="str">
        <f>IFERROR(VLOOKUP(B282,省份_地区vlookup!$A$1:$C$493,2,FALSE),"国外")</f>
        <v>江苏</v>
      </c>
      <c r="D282" s="3" t="str">
        <f>VLOOKUP(C282,省份_地区vlookup!$B$2:$C$494,2,FALSE)</f>
        <v>华东区</v>
      </c>
      <c r="E282" s="3" t="s">
        <v>6</v>
      </c>
      <c r="F282" s="4">
        <v>305</v>
      </c>
      <c r="G282" s="16">
        <v>1770000</v>
      </c>
      <c r="H282" s="4" t="str">
        <f>VLOOKUP(I282,工作表3!$A$1:$B$7,2,FALSE)</f>
        <v>Within 3 million</v>
      </c>
      <c r="I282" s="4" t="str">
        <f>VLOOKUP(G282,{0,"0--1m";1000000,"1m--3m";3000000,"3m--5m";5000000,"5m--7m";7000000,"7m--9m";9000000,"9m--11m";11000000,"11m+"},2)</f>
        <v>1m--3m</v>
      </c>
      <c r="J282" s="4">
        <v>1770</v>
      </c>
      <c r="K282" s="3" t="s">
        <v>623</v>
      </c>
      <c r="L282" s="5"/>
      <c r="M282" s="22">
        <v>43225</v>
      </c>
      <c r="N282" s="25" t="str">
        <f t="shared" si="12"/>
        <v>Saturday</v>
      </c>
      <c r="O282" t="str">
        <f t="shared" si="13"/>
        <v>05</v>
      </c>
      <c r="P282" s="19">
        <v>43225</v>
      </c>
      <c r="Q282" t="str">
        <f t="shared" si="14"/>
        <v>05-05</v>
      </c>
    </row>
    <row r="283" spans="1:17" ht="17" x14ac:dyDescent="0.25">
      <c r="A283" s="2" t="s">
        <v>624</v>
      </c>
      <c r="B283" s="3" t="s">
        <v>1203</v>
      </c>
      <c r="C283" s="3" t="str">
        <f>IFERROR(VLOOKUP(B283,省份_地区vlookup!$A$1:$C$493,2,FALSE),"国外")</f>
        <v>湖北</v>
      </c>
      <c r="D283" s="3" t="str">
        <f>VLOOKUP(C283,省份_地区vlookup!$B$2:$C$494,2,FALSE)</f>
        <v>华南区</v>
      </c>
      <c r="E283" s="3" t="s">
        <v>13</v>
      </c>
      <c r="F283" s="4">
        <v>610</v>
      </c>
      <c r="G283" s="16">
        <v>5102716</v>
      </c>
      <c r="H283" s="4" t="str">
        <f>VLOOKUP(I283,工作表3!$A$1:$B$7,2,FALSE)</f>
        <v>Within 7 million</v>
      </c>
      <c r="I283" s="4" t="str">
        <f>VLOOKUP(G283,{0,"0--1m";1000000,"1m--3m";3000000,"3m--5m";5000000,"5m--7m";7000000,"7m--9m";9000000,"9m--11m";11000000,"11m+"},2)</f>
        <v>5m--7m</v>
      </c>
      <c r="J283" s="4">
        <v>5102.72</v>
      </c>
      <c r="K283" s="3" t="s">
        <v>625</v>
      </c>
      <c r="L283" s="5"/>
      <c r="M283" s="22">
        <v>43224</v>
      </c>
      <c r="N283" s="25" t="str">
        <f t="shared" si="12"/>
        <v>Friday</v>
      </c>
      <c r="O283" t="str">
        <f t="shared" si="13"/>
        <v>05</v>
      </c>
      <c r="P283" s="19">
        <v>43224</v>
      </c>
      <c r="Q283" t="str">
        <f t="shared" si="14"/>
        <v>05-04</v>
      </c>
    </row>
    <row r="284" spans="1:17" ht="17" x14ac:dyDescent="0.25">
      <c r="A284" s="2" t="s">
        <v>626</v>
      </c>
      <c r="B284" s="3" t="s">
        <v>5</v>
      </c>
      <c r="C284" s="3" t="str">
        <f>IFERROR(VLOOKUP(B284,省份_地区vlookup!$A$1:$C$493,2,FALSE),"国外")</f>
        <v>云南</v>
      </c>
      <c r="D284" s="3" t="str">
        <f>VLOOKUP(C284,省份_地区vlookup!$B$2:$C$494,2,FALSE)</f>
        <v>西南区</v>
      </c>
      <c r="E284" s="3" t="s">
        <v>13</v>
      </c>
      <c r="F284" s="4">
        <v>417</v>
      </c>
      <c r="G284" s="16">
        <v>3826803</v>
      </c>
      <c r="H284" s="4" t="str">
        <f>VLOOKUP(I284,工作表3!$A$1:$B$7,2,FALSE)</f>
        <v>Within 5 million</v>
      </c>
      <c r="I284" s="4" t="str">
        <f>VLOOKUP(G284,{0,"0--1m";1000000,"1m--3m";3000000,"3m--5m";5000000,"5m--7m";7000000,"7m--9m";9000000,"9m--11m";11000000,"11m+"},2)</f>
        <v>3m--5m</v>
      </c>
      <c r="J284" s="4">
        <v>3826.8</v>
      </c>
      <c r="K284" s="3" t="s">
        <v>627</v>
      </c>
      <c r="L284" s="5"/>
      <c r="M284" s="22">
        <v>43223</v>
      </c>
      <c r="N284" s="25" t="str">
        <f t="shared" si="12"/>
        <v>Thursday</v>
      </c>
      <c r="O284" t="str">
        <f t="shared" si="13"/>
        <v>05</v>
      </c>
      <c r="P284" s="19">
        <v>43223</v>
      </c>
      <c r="Q284" t="str">
        <f t="shared" si="14"/>
        <v>05-03</v>
      </c>
    </row>
    <row r="285" spans="1:17" ht="17" x14ac:dyDescent="0.25">
      <c r="A285" s="2" t="s">
        <v>628</v>
      </c>
      <c r="B285" s="3" t="s">
        <v>1118</v>
      </c>
      <c r="C285" s="3" t="str">
        <f>IFERROR(VLOOKUP(B285,省份_地区vlookup!$A$1:$C$493,2,FALSE),"国外")</f>
        <v>福建</v>
      </c>
      <c r="D285" s="3" t="str">
        <f>VLOOKUP(C285,省份_地区vlookup!$B$2:$C$494,2,FALSE)</f>
        <v>华东区</v>
      </c>
      <c r="E285" s="3" t="s">
        <v>13</v>
      </c>
      <c r="F285" s="4">
        <v>377</v>
      </c>
      <c r="G285" s="16">
        <v>980000</v>
      </c>
      <c r="H285" s="4" t="str">
        <f>VLOOKUP(I285,工作表3!$A$1:$B$7,2,FALSE)</f>
        <v>Within 1 million</v>
      </c>
      <c r="I285" s="4" t="str">
        <f>VLOOKUP(G285,{0,"0--1m";1000000,"1m--3m";3000000,"3m--5m";5000000,"5m--7m";7000000,"7m--9m";9000000,"9m--11m";11000000,"11m+"},2)</f>
        <v>0--1m</v>
      </c>
      <c r="J285" s="4">
        <v>980</v>
      </c>
      <c r="K285" s="3" t="s">
        <v>629</v>
      </c>
      <c r="L285" s="5"/>
      <c r="M285" s="22">
        <v>43223</v>
      </c>
      <c r="N285" s="25" t="str">
        <f t="shared" si="12"/>
        <v>Thursday</v>
      </c>
      <c r="O285" t="str">
        <f t="shared" si="13"/>
        <v>05</v>
      </c>
      <c r="P285" s="19">
        <v>43223</v>
      </c>
      <c r="Q285" t="str">
        <f t="shared" si="14"/>
        <v>05-03</v>
      </c>
    </row>
    <row r="286" spans="1:17" ht="17" x14ac:dyDescent="0.25">
      <c r="A286" s="2" t="s">
        <v>630</v>
      </c>
      <c r="B286" s="3" t="s">
        <v>631</v>
      </c>
      <c r="C286" s="3" t="str">
        <f>IFERROR(VLOOKUP(B286,省份_地区vlookup!$A$1:$C$493,2,FALSE),"国外")</f>
        <v>国外</v>
      </c>
      <c r="D286" s="3" t="str">
        <f>VLOOKUP(C286,省份_地区vlookup!$B$2:$C$494,2,FALSE)</f>
        <v>国外</v>
      </c>
      <c r="E286" s="3" t="s">
        <v>2</v>
      </c>
      <c r="F286" s="4">
        <v>753</v>
      </c>
      <c r="G286" s="16">
        <v>1124037</v>
      </c>
      <c r="H286" s="4" t="str">
        <f>VLOOKUP(I286,工作表3!$A$1:$B$7,2,FALSE)</f>
        <v>Within 3 million</v>
      </c>
      <c r="I286" s="4" t="str">
        <f>VLOOKUP(G286,{0,"0--1m";1000000,"1m--3m";3000000,"3m--5m";5000000,"5m--7m";7000000,"7m--9m";9000000,"9m--11m";11000000,"11m+"},2)</f>
        <v>1m--3m</v>
      </c>
      <c r="J286" s="4">
        <v>2248.0700000000002</v>
      </c>
      <c r="K286" s="3" t="s">
        <v>362</v>
      </c>
      <c r="L286" s="5"/>
      <c r="M286" s="22">
        <v>43222</v>
      </c>
      <c r="N286" s="25" t="str">
        <f t="shared" si="12"/>
        <v>Wednesday</v>
      </c>
      <c r="O286" t="str">
        <f t="shared" si="13"/>
        <v>05</v>
      </c>
      <c r="P286" s="19">
        <v>43222</v>
      </c>
      <c r="Q286" t="str">
        <f t="shared" si="14"/>
        <v>05-02</v>
      </c>
    </row>
    <row r="287" spans="1:17" ht="17" x14ac:dyDescent="0.25">
      <c r="A287" s="2" t="s">
        <v>632</v>
      </c>
      <c r="B287" s="3" t="s">
        <v>1126</v>
      </c>
      <c r="C287" s="3" t="str">
        <f>IFERROR(VLOOKUP(B287,省份_地区vlookup!$A$1:$C$493,2,FALSE),"国外")</f>
        <v>广东</v>
      </c>
      <c r="D287" s="3" t="str">
        <f>VLOOKUP(C287,省份_地区vlookup!$B$2:$C$494,2,FALSE)</f>
        <v>华南区</v>
      </c>
      <c r="E287" s="3" t="s">
        <v>8</v>
      </c>
      <c r="F287" s="4">
        <v>855</v>
      </c>
      <c r="G287" s="16">
        <v>114936</v>
      </c>
      <c r="H287" s="4" t="str">
        <f>VLOOKUP(I287,工作表3!$A$1:$B$7,2,FALSE)</f>
        <v>Within 1 million</v>
      </c>
      <c r="I287" s="4" t="str">
        <f>VLOOKUP(G287,{0,"0--1m";1000000,"1m--3m";3000000,"3m--5m";5000000,"5m--7m";7000000,"7m--9m";9000000,"9m--11m";11000000,"11m+"},2)</f>
        <v>0--1m</v>
      </c>
      <c r="J287" s="4">
        <v>1149.3599999999999</v>
      </c>
      <c r="K287" s="3" t="s">
        <v>633</v>
      </c>
      <c r="L287" s="5"/>
      <c r="M287" s="22">
        <v>43220</v>
      </c>
      <c r="N287" s="25" t="str">
        <f t="shared" si="12"/>
        <v>Monday</v>
      </c>
      <c r="O287" t="str">
        <f t="shared" si="13"/>
        <v>04</v>
      </c>
      <c r="P287" s="19">
        <v>43220</v>
      </c>
      <c r="Q287" t="str">
        <f t="shared" si="14"/>
        <v>04-30</v>
      </c>
    </row>
    <row r="288" spans="1:17" ht="17" x14ac:dyDescent="0.25">
      <c r="A288" s="2" t="s">
        <v>634</v>
      </c>
      <c r="B288" s="3" t="s">
        <v>1119</v>
      </c>
      <c r="C288" s="3" t="str">
        <f>IFERROR(VLOOKUP(B288,省份_地区vlookup!$A$1:$C$493,2,FALSE),"国外")</f>
        <v>浙江</v>
      </c>
      <c r="D288" s="3" t="str">
        <f>VLOOKUP(C288,省份_地区vlookup!$B$2:$C$494,2,FALSE)</f>
        <v>华东区</v>
      </c>
      <c r="E288" s="3" t="s">
        <v>13</v>
      </c>
      <c r="F288" s="4">
        <v>787</v>
      </c>
      <c r="G288" s="16">
        <v>16184044</v>
      </c>
      <c r="H288" s="4" t="str">
        <f>VLOOKUP(I288,工作表3!$A$1:$B$7,2,FALSE)</f>
        <v>More than 11 million</v>
      </c>
      <c r="I288" s="4" t="str">
        <f>VLOOKUP(G288,{0,"0--1m";1000000,"1m--3m";3000000,"3m--5m";5000000,"5m--7m";7000000,"7m--9m";9000000,"9m--11m";11000000,"11m+"},2)</f>
        <v>11m+</v>
      </c>
      <c r="J288" s="4">
        <v>8092.02</v>
      </c>
      <c r="K288" s="3" t="s">
        <v>635</v>
      </c>
      <c r="L288" s="5"/>
      <c r="M288" s="22">
        <v>43218</v>
      </c>
      <c r="N288" s="25" t="str">
        <f t="shared" si="12"/>
        <v>Saturday</v>
      </c>
      <c r="O288" t="str">
        <f t="shared" si="13"/>
        <v>04</v>
      </c>
      <c r="P288" s="19">
        <v>43218</v>
      </c>
      <c r="Q288" t="str">
        <f t="shared" si="14"/>
        <v>04-28</v>
      </c>
    </row>
    <row r="289" spans="1:17" ht="17" x14ac:dyDescent="0.25">
      <c r="A289" s="2" t="s">
        <v>636</v>
      </c>
      <c r="B289" s="3" t="s">
        <v>1204</v>
      </c>
      <c r="C289" s="3" t="str">
        <f>IFERROR(VLOOKUP(B289,省份_地区vlookup!$A$1:$C$493,2,FALSE),"国外")</f>
        <v>四川</v>
      </c>
      <c r="D289" s="3" t="str">
        <f>VLOOKUP(C289,省份_地区vlookup!$B$2:$C$494,2,FALSE)</f>
        <v>西南区</v>
      </c>
      <c r="E289" s="3" t="s">
        <v>8</v>
      </c>
      <c r="F289" s="4">
        <v>792</v>
      </c>
      <c r="G289" s="16">
        <v>9010196</v>
      </c>
      <c r="H289" s="4" t="str">
        <f>VLOOKUP(I289,工作表3!$A$1:$B$7,2,FALSE)</f>
        <v>Within 11 million</v>
      </c>
      <c r="I289" s="4" t="str">
        <f>VLOOKUP(G289,{0,"0--1m";1000000,"1m--3m";3000000,"3m--5m";5000000,"5m--7m";7000000,"7m--9m";9000000,"9m--11m";11000000,"11m+"},2)</f>
        <v>9m--11m</v>
      </c>
      <c r="J289" s="4">
        <v>4505.1000000000004</v>
      </c>
      <c r="K289" s="3" t="s">
        <v>637</v>
      </c>
      <c r="L289" s="5"/>
      <c r="M289" s="22">
        <v>43218</v>
      </c>
      <c r="N289" s="25" t="str">
        <f t="shared" si="12"/>
        <v>Saturday</v>
      </c>
      <c r="O289" t="str">
        <f t="shared" si="13"/>
        <v>04</v>
      </c>
      <c r="P289" s="19">
        <v>43218</v>
      </c>
      <c r="Q289" t="str">
        <f t="shared" si="14"/>
        <v>04-28</v>
      </c>
    </row>
    <row r="290" spans="1:17" ht="17" x14ac:dyDescent="0.25">
      <c r="A290" s="2" t="s">
        <v>638</v>
      </c>
      <c r="B290" s="3" t="s">
        <v>1138</v>
      </c>
      <c r="C290" s="3" t="str">
        <f>IFERROR(VLOOKUP(B290,省份_地区vlookup!$A$1:$C$493,2,FALSE),"国外")</f>
        <v>浙江</v>
      </c>
      <c r="D290" s="3" t="str">
        <f>VLOOKUP(C290,省份_地区vlookup!$B$2:$C$494,2,FALSE)</f>
        <v>华东区</v>
      </c>
      <c r="E290" s="3" t="s">
        <v>6</v>
      </c>
      <c r="F290" s="4">
        <v>1006</v>
      </c>
      <c r="G290" s="16">
        <v>11350000</v>
      </c>
      <c r="H290" s="4" t="str">
        <f>VLOOKUP(I290,工作表3!$A$1:$B$7,2,FALSE)</f>
        <v>More than 11 million</v>
      </c>
      <c r="I290" s="4" t="str">
        <f>VLOOKUP(G290,{0,"0--1m";1000000,"1m--3m";3000000,"3m--5m";5000000,"5m--7m";7000000,"7m--9m";9000000,"9m--11m";11000000,"11m+"},2)</f>
        <v>11m+</v>
      </c>
      <c r="J290" s="4">
        <v>113500</v>
      </c>
      <c r="K290" s="3" t="s">
        <v>639</v>
      </c>
      <c r="L290" s="5"/>
      <c r="M290" s="22">
        <v>43218</v>
      </c>
      <c r="N290" s="25" t="str">
        <f t="shared" si="12"/>
        <v>Saturday</v>
      </c>
      <c r="O290" t="str">
        <f t="shared" si="13"/>
        <v>04</v>
      </c>
      <c r="P290" s="19">
        <v>43218</v>
      </c>
      <c r="Q290" t="str">
        <f t="shared" si="14"/>
        <v>04-28</v>
      </c>
    </row>
    <row r="291" spans="1:17" ht="17" x14ac:dyDescent="0.25">
      <c r="A291" s="2" t="s">
        <v>640</v>
      </c>
      <c r="B291" s="3" t="s">
        <v>1128</v>
      </c>
      <c r="C291" s="3" t="str">
        <f>IFERROR(VLOOKUP(B291,省份_地区vlookup!$A$1:$C$493,2,FALSE),"国外")</f>
        <v>四川</v>
      </c>
      <c r="D291" s="3" t="str">
        <f>VLOOKUP(C291,省份_地区vlookup!$B$2:$C$494,2,FALSE)</f>
        <v>西南区</v>
      </c>
      <c r="E291" s="3" t="s">
        <v>2</v>
      </c>
      <c r="F291" s="4">
        <v>80</v>
      </c>
      <c r="G291" s="16">
        <v>1980003</v>
      </c>
      <c r="H291" s="4" t="str">
        <f>VLOOKUP(I291,工作表3!$A$1:$B$7,2,FALSE)</f>
        <v>Within 3 million</v>
      </c>
      <c r="I291" s="4" t="str">
        <f>VLOOKUP(G291,{0,"0--1m";1000000,"1m--3m";3000000,"3m--5m";5000000,"5m--7m";7000000,"7m--9m";9000000,"9m--11m";11000000,"11m+"},2)</f>
        <v>1m--3m</v>
      </c>
      <c r="J291" s="4">
        <v>3960.01</v>
      </c>
      <c r="K291" s="3" t="s">
        <v>641</v>
      </c>
      <c r="L291" s="5"/>
      <c r="M291" s="22">
        <v>43217</v>
      </c>
      <c r="N291" s="25" t="str">
        <f t="shared" si="12"/>
        <v>Friday</v>
      </c>
      <c r="O291" t="str">
        <f t="shared" si="13"/>
        <v>04</v>
      </c>
      <c r="P291" s="19">
        <v>43217</v>
      </c>
      <c r="Q291" t="str">
        <f t="shared" si="14"/>
        <v>04-27</v>
      </c>
    </row>
    <row r="292" spans="1:17" ht="17" x14ac:dyDescent="0.25">
      <c r="A292" s="1" t="s">
        <v>642</v>
      </c>
      <c r="B292" s="3" t="s">
        <v>1132</v>
      </c>
      <c r="C292" s="3" t="str">
        <f>IFERROR(VLOOKUP(B292,省份_地区vlookup!$A$1:$C$493,2,FALSE),"国外")</f>
        <v>云南</v>
      </c>
      <c r="D292" s="3" t="str">
        <f>VLOOKUP(C292,省份_地区vlookup!$B$2:$C$494,2,FALSE)</f>
        <v>西南区</v>
      </c>
      <c r="E292" s="3" t="s">
        <v>13</v>
      </c>
      <c r="F292" s="4">
        <v>387</v>
      </c>
      <c r="G292" s="16">
        <v>1820997</v>
      </c>
      <c r="H292" s="4" t="str">
        <f>VLOOKUP(I292,工作表3!$A$1:$B$7,2,FALSE)</f>
        <v>Within 3 million</v>
      </c>
      <c r="I292" s="4" t="str">
        <f>VLOOKUP(G292,{0,"0--1m";1000000,"1m--3m";3000000,"3m--5m";5000000,"5m--7m";7000000,"7m--9m";9000000,"9m--11m";11000000,"11m+"},2)</f>
        <v>1m--3m</v>
      </c>
      <c r="J292" s="4">
        <v>1821</v>
      </c>
      <c r="K292" s="3" t="s">
        <v>643</v>
      </c>
      <c r="L292" s="5"/>
      <c r="M292" s="22">
        <v>43217</v>
      </c>
      <c r="N292" s="25" t="str">
        <f t="shared" si="12"/>
        <v>Friday</v>
      </c>
      <c r="O292" t="str">
        <f t="shared" si="13"/>
        <v>04</v>
      </c>
      <c r="P292" s="19">
        <v>43217</v>
      </c>
      <c r="Q292" t="str">
        <f t="shared" si="14"/>
        <v>04-27</v>
      </c>
    </row>
    <row r="293" spans="1:17" ht="17" x14ac:dyDescent="0.25">
      <c r="A293" s="2" t="s">
        <v>644</v>
      </c>
      <c r="B293" s="3" t="s">
        <v>1128</v>
      </c>
      <c r="C293" s="3" t="str">
        <f>IFERROR(VLOOKUP(B293,省份_地区vlookup!$A$1:$C$493,2,FALSE),"国外")</f>
        <v>四川</v>
      </c>
      <c r="D293" s="3" t="str">
        <f>VLOOKUP(C293,省份_地区vlookup!$B$2:$C$494,2,FALSE)</f>
        <v>西南区</v>
      </c>
      <c r="E293" s="3" t="s">
        <v>2</v>
      </c>
      <c r="F293" s="4">
        <v>338</v>
      </c>
      <c r="G293" s="16">
        <v>3735103</v>
      </c>
      <c r="H293" s="4" t="str">
        <f>VLOOKUP(I293,工作表3!$A$1:$B$7,2,FALSE)</f>
        <v>Within 5 million</v>
      </c>
      <c r="I293" s="4" t="str">
        <f>VLOOKUP(G293,{0,"0--1m";1000000,"1m--3m";3000000,"3m--5m";5000000,"5m--7m";7000000,"7m--9m";9000000,"9m--11m";11000000,"11m+"},2)</f>
        <v>3m--5m</v>
      </c>
      <c r="J293" s="4">
        <v>3735.1</v>
      </c>
      <c r="K293" s="3" t="s">
        <v>645</v>
      </c>
      <c r="L293" s="5"/>
      <c r="M293" s="22">
        <v>43217</v>
      </c>
      <c r="N293" s="25" t="str">
        <f t="shared" si="12"/>
        <v>Friday</v>
      </c>
      <c r="O293" t="str">
        <f t="shared" si="13"/>
        <v>04</v>
      </c>
      <c r="P293" s="19">
        <v>43217</v>
      </c>
      <c r="Q293" t="str">
        <f t="shared" si="14"/>
        <v>04-27</v>
      </c>
    </row>
    <row r="294" spans="1:17" ht="17" x14ac:dyDescent="0.25">
      <c r="A294" s="2" t="s">
        <v>646</v>
      </c>
      <c r="B294" s="3" t="s">
        <v>1188</v>
      </c>
      <c r="C294" s="3" t="str">
        <f>IFERROR(VLOOKUP(B294,省份_地区vlookup!$A$1:$C$493,2,FALSE),"国外")</f>
        <v>辽宁</v>
      </c>
      <c r="D294" s="3" t="str">
        <f>VLOOKUP(C294,省份_地区vlookup!$B$2:$C$494,2,FALSE)</f>
        <v>东北区</v>
      </c>
      <c r="E294" s="3" t="s">
        <v>8</v>
      </c>
      <c r="F294" s="4">
        <v>52</v>
      </c>
      <c r="G294" s="16">
        <v>1409507</v>
      </c>
      <c r="H294" s="4" t="str">
        <f>VLOOKUP(I294,工作表3!$A$1:$B$7,2,FALSE)</f>
        <v>Within 3 million</v>
      </c>
      <c r="I294" s="4" t="str">
        <f>VLOOKUP(G294,{0,"0--1m";1000000,"1m--3m";3000000,"3m--5m";5000000,"5m--7m";7000000,"7m--9m";9000000,"9m--11m";11000000,"11m+"},2)</f>
        <v>1m--3m</v>
      </c>
      <c r="J294" s="4">
        <v>140950.70000000001</v>
      </c>
      <c r="K294" s="3" t="s">
        <v>647</v>
      </c>
      <c r="L294" s="5"/>
      <c r="M294" s="22">
        <v>43217</v>
      </c>
      <c r="N294" s="25" t="str">
        <f t="shared" si="12"/>
        <v>Friday</v>
      </c>
      <c r="O294" t="str">
        <f t="shared" si="13"/>
        <v>04</v>
      </c>
      <c r="P294" s="19">
        <v>43217</v>
      </c>
      <c r="Q294" t="str">
        <f t="shared" si="14"/>
        <v>04-27</v>
      </c>
    </row>
    <row r="295" spans="1:17" ht="17" x14ac:dyDescent="0.25">
      <c r="A295" s="2" t="s">
        <v>648</v>
      </c>
      <c r="B295" s="3" t="s">
        <v>1194</v>
      </c>
      <c r="C295" s="3" t="str">
        <f>IFERROR(VLOOKUP(B295,省份_地区vlookup!$A$1:$C$493,2,FALSE),"国外")</f>
        <v>浙江</v>
      </c>
      <c r="D295" s="3" t="str">
        <f>VLOOKUP(C295,省份_地区vlookup!$B$2:$C$494,2,FALSE)</f>
        <v>华东区</v>
      </c>
      <c r="E295" s="3" t="s">
        <v>38</v>
      </c>
      <c r="F295" s="4">
        <v>713</v>
      </c>
      <c r="G295" s="16">
        <v>13395006</v>
      </c>
      <c r="H295" s="4" t="str">
        <f>VLOOKUP(I295,工作表3!$A$1:$B$7,2,FALSE)</f>
        <v>More than 11 million</v>
      </c>
      <c r="I295" s="4" t="str">
        <f>VLOOKUP(G295,{0,"0--1m";1000000,"1m--3m";3000000,"3m--5m";5000000,"5m--7m";7000000,"7m--9m";9000000,"9m--11m";11000000,"11m+"},2)</f>
        <v>11m+</v>
      </c>
      <c r="J295" s="4">
        <v>6697.5</v>
      </c>
      <c r="K295" s="3" t="s">
        <v>649</v>
      </c>
      <c r="L295" s="5"/>
      <c r="M295" s="22">
        <v>43216</v>
      </c>
      <c r="N295" s="25" t="str">
        <f t="shared" si="12"/>
        <v>Thursday</v>
      </c>
      <c r="O295" t="str">
        <f t="shared" si="13"/>
        <v>04</v>
      </c>
      <c r="P295" s="19">
        <v>43216</v>
      </c>
      <c r="Q295" t="str">
        <f t="shared" si="14"/>
        <v>04-26</v>
      </c>
    </row>
    <row r="296" spans="1:17" ht="17" x14ac:dyDescent="0.25">
      <c r="A296" s="2" t="s">
        <v>650</v>
      </c>
      <c r="B296" s="3" t="s">
        <v>1118</v>
      </c>
      <c r="C296" s="3" t="str">
        <f>IFERROR(VLOOKUP(B296,省份_地区vlookup!$A$1:$C$493,2,FALSE),"国外")</f>
        <v>福建</v>
      </c>
      <c r="D296" s="3" t="str">
        <f>VLOOKUP(C296,省份_地区vlookup!$B$2:$C$494,2,FALSE)</f>
        <v>华东区</v>
      </c>
      <c r="E296" s="3" t="s">
        <v>13</v>
      </c>
      <c r="F296" s="4">
        <v>540</v>
      </c>
      <c r="G296" s="16">
        <v>7230000</v>
      </c>
      <c r="H296" s="4" t="str">
        <f>VLOOKUP(I296,工作表3!$A$1:$B$7,2,FALSE)</f>
        <v>Within 9 million</v>
      </c>
      <c r="I296" s="4" t="str">
        <f>VLOOKUP(G296,{0,"0--1m";1000000,"1m--3m";3000000,"3m--5m";5000000,"5m--7m";7000000,"7m--9m";9000000,"9m--11m";11000000,"11m+"},2)</f>
        <v>7m--9m</v>
      </c>
      <c r="J296" s="4">
        <v>3615</v>
      </c>
      <c r="K296" s="3" t="s">
        <v>651</v>
      </c>
      <c r="L296" s="5"/>
      <c r="M296" s="22">
        <v>43216</v>
      </c>
      <c r="N296" s="25" t="str">
        <f t="shared" si="12"/>
        <v>Thursday</v>
      </c>
      <c r="O296" t="str">
        <f t="shared" si="13"/>
        <v>04</v>
      </c>
      <c r="P296" s="19">
        <v>43216</v>
      </c>
      <c r="Q296" t="str">
        <f t="shared" si="14"/>
        <v>04-26</v>
      </c>
    </row>
    <row r="297" spans="1:17" ht="17" x14ac:dyDescent="0.25">
      <c r="A297" s="2" t="s">
        <v>652</v>
      </c>
      <c r="B297" s="3" t="s">
        <v>1183</v>
      </c>
      <c r="C297" s="3" t="str">
        <f>IFERROR(VLOOKUP(B297,省份_地区vlookup!$A$1:$C$493,2,FALSE),"国外")</f>
        <v>山东</v>
      </c>
      <c r="D297" s="3" t="str">
        <f>VLOOKUP(C297,省份_地区vlookup!$B$2:$C$494,2,FALSE)</f>
        <v>华东区</v>
      </c>
      <c r="E297" s="3" t="s">
        <v>8</v>
      </c>
      <c r="F297" s="4">
        <v>797</v>
      </c>
      <c r="G297" s="16">
        <v>6330099</v>
      </c>
      <c r="H297" s="4" t="str">
        <f>VLOOKUP(I297,工作表3!$A$1:$B$7,2,FALSE)</f>
        <v>Within 7 million</v>
      </c>
      <c r="I297" s="4" t="str">
        <f>VLOOKUP(G297,{0,"0--1m";1000000,"1m--3m";3000000,"3m--5m";5000000,"5m--7m";7000000,"7m--9m";9000000,"9m--11m";11000000,"11m+"},2)</f>
        <v>5m--7m</v>
      </c>
      <c r="J297" s="4">
        <v>12660.2</v>
      </c>
      <c r="K297" s="3" t="s">
        <v>653</v>
      </c>
      <c r="L297" s="5"/>
      <c r="M297" s="22">
        <v>43216</v>
      </c>
      <c r="N297" s="25" t="str">
        <f t="shared" si="12"/>
        <v>Thursday</v>
      </c>
      <c r="O297" t="str">
        <f t="shared" si="13"/>
        <v>04</v>
      </c>
      <c r="P297" s="19">
        <v>43216</v>
      </c>
      <c r="Q297" t="str">
        <f t="shared" si="14"/>
        <v>04-26</v>
      </c>
    </row>
    <row r="298" spans="1:17" ht="17" x14ac:dyDescent="0.25">
      <c r="A298" s="2" t="s">
        <v>654</v>
      </c>
      <c r="B298" s="3" t="s">
        <v>1128</v>
      </c>
      <c r="C298" s="3" t="str">
        <f>IFERROR(VLOOKUP(B298,省份_地区vlookup!$A$1:$C$493,2,FALSE),"国外")</f>
        <v>四川</v>
      </c>
      <c r="D298" s="3" t="str">
        <f>VLOOKUP(C298,省份_地区vlookup!$B$2:$C$494,2,FALSE)</f>
        <v>西南区</v>
      </c>
      <c r="E298" s="3" t="s">
        <v>6</v>
      </c>
      <c r="F298" s="4">
        <v>48</v>
      </c>
      <c r="G298" s="16">
        <v>9024000</v>
      </c>
      <c r="H298" s="4" t="str">
        <f>VLOOKUP(I298,工作表3!$A$1:$B$7,2,FALSE)</f>
        <v>Within 11 million</v>
      </c>
      <c r="I298" s="4" t="str">
        <f>VLOOKUP(G298,{0,"0--1m";1000000,"1m--3m";3000000,"3m--5m";5000000,"5m--7m";7000000,"7m--9m";9000000,"9m--11m";11000000,"11m+"},2)</f>
        <v>9m--11m</v>
      </c>
      <c r="J298" s="4">
        <v>90240</v>
      </c>
      <c r="K298" s="3" t="s">
        <v>655</v>
      </c>
      <c r="L298" s="5"/>
      <c r="M298" s="22">
        <v>43216</v>
      </c>
      <c r="N298" s="25" t="str">
        <f t="shared" si="12"/>
        <v>Thursday</v>
      </c>
      <c r="O298" t="str">
        <f t="shared" si="13"/>
        <v>04</v>
      </c>
      <c r="P298" s="19">
        <v>43216</v>
      </c>
      <c r="Q298" t="str">
        <f t="shared" si="14"/>
        <v>04-26</v>
      </c>
    </row>
    <row r="299" spans="1:17" ht="17" x14ac:dyDescent="0.25">
      <c r="A299" s="2" t="s">
        <v>656</v>
      </c>
      <c r="B299" s="3" t="s">
        <v>5</v>
      </c>
      <c r="C299" s="3" t="str">
        <f>IFERROR(VLOOKUP(B299,省份_地区vlookup!$A$1:$C$493,2,FALSE),"国外")</f>
        <v>云南</v>
      </c>
      <c r="D299" s="3" t="str">
        <f>VLOOKUP(C299,省份_地区vlookup!$B$2:$C$494,2,FALSE)</f>
        <v>西南区</v>
      </c>
      <c r="E299" s="3" t="s">
        <v>8</v>
      </c>
      <c r="F299" s="4">
        <v>846</v>
      </c>
      <c r="G299" s="16">
        <v>2508674</v>
      </c>
      <c r="H299" s="4" t="str">
        <f>VLOOKUP(I299,工作表3!$A$1:$B$7,2,FALSE)</f>
        <v>Within 3 million</v>
      </c>
      <c r="I299" s="4" t="str">
        <f>VLOOKUP(G299,{0,"0--1m";1000000,"1m--3m";3000000,"3m--5m";5000000,"5m--7m";7000000,"7m--9m";9000000,"9m--11m";11000000,"11m+"},2)</f>
        <v>1m--3m</v>
      </c>
      <c r="J299" s="4">
        <v>2508.67</v>
      </c>
      <c r="K299" s="3" t="s">
        <v>657</v>
      </c>
      <c r="L299" s="5"/>
      <c r="M299" s="22">
        <v>43215</v>
      </c>
      <c r="N299" s="25" t="str">
        <f t="shared" si="12"/>
        <v>Wednesday</v>
      </c>
      <c r="O299" t="str">
        <f t="shared" si="13"/>
        <v>04</v>
      </c>
      <c r="P299" s="19">
        <v>43215</v>
      </c>
      <c r="Q299" t="str">
        <f t="shared" si="14"/>
        <v>04-25</v>
      </c>
    </row>
    <row r="300" spans="1:17" ht="17" x14ac:dyDescent="0.25">
      <c r="A300" s="2" t="s">
        <v>658</v>
      </c>
      <c r="B300" s="3" t="s">
        <v>1120</v>
      </c>
      <c r="C300" s="3" t="str">
        <f>IFERROR(VLOOKUP(B300,省份_地区vlookup!$A$1:$C$493,2,FALSE),"国外")</f>
        <v>北京</v>
      </c>
      <c r="D300" s="3" t="str">
        <f>VLOOKUP(C300,省份_地区vlookup!$B$2:$C$494,2,FALSE)</f>
        <v>华北区</v>
      </c>
      <c r="E300" s="3" t="s">
        <v>2</v>
      </c>
      <c r="F300" s="4">
        <v>144</v>
      </c>
      <c r="G300" s="16">
        <v>2501294</v>
      </c>
      <c r="H300" s="4" t="str">
        <f>VLOOKUP(I300,工作表3!$A$1:$B$7,2,FALSE)</f>
        <v>Within 3 million</v>
      </c>
      <c r="I300" s="4" t="str">
        <f>VLOOKUP(G300,{0,"0--1m";1000000,"1m--3m";3000000,"3m--5m";5000000,"5m--7m";7000000,"7m--9m";9000000,"9m--11m";11000000,"11m+"},2)</f>
        <v>1m--3m</v>
      </c>
      <c r="J300" s="4">
        <v>5002.59</v>
      </c>
      <c r="K300" s="3" t="s">
        <v>659</v>
      </c>
      <c r="L300" s="5"/>
      <c r="M300" s="22">
        <v>43215</v>
      </c>
      <c r="N300" s="25" t="str">
        <f t="shared" si="12"/>
        <v>Wednesday</v>
      </c>
      <c r="O300" t="str">
        <f t="shared" si="13"/>
        <v>04</v>
      </c>
      <c r="P300" s="19">
        <v>43215</v>
      </c>
      <c r="Q300" t="str">
        <f t="shared" si="14"/>
        <v>04-25</v>
      </c>
    </row>
    <row r="301" spans="1:17" ht="17" x14ac:dyDescent="0.25">
      <c r="A301" s="2" t="s">
        <v>660</v>
      </c>
      <c r="B301" s="3" t="s">
        <v>1123</v>
      </c>
      <c r="C301" s="3" t="str">
        <f>IFERROR(VLOOKUP(B301,省份_地区vlookup!$A$1:$C$493,2,FALSE),"国外")</f>
        <v>上海</v>
      </c>
      <c r="D301" s="3" t="str">
        <f>VLOOKUP(C301,省份_地区vlookup!$B$2:$C$494,2,FALSE)</f>
        <v>华东区</v>
      </c>
      <c r="E301" s="3" t="s">
        <v>6</v>
      </c>
      <c r="F301" s="4">
        <v>160</v>
      </c>
      <c r="G301" s="16">
        <v>780006</v>
      </c>
      <c r="H301" s="4" t="str">
        <f>VLOOKUP(I301,工作表3!$A$1:$B$7,2,FALSE)</f>
        <v>Within 1 million</v>
      </c>
      <c r="I301" s="4" t="str">
        <f>VLOOKUP(G301,{0,"0--1m";1000000,"1m--3m";3000000,"3m--5m";5000000,"5m--7m";7000000,"7m--9m";9000000,"9m--11m";11000000,"11m+"},2)</f>
        <v>0--1m</v>
      </c>
      <c r="J301" s="4">
        <v>780.01</v>
      </c>
      <c r="K301" s="3" t="s">
        <v>661</v>
      </c>
      <c r="L301" s="5"/>
      <c r="M301" s="22">
        <v>43215</v>
      </c>
      <c r="N301" s="25" t="str">
        <f t="shared" si="12"/>
        <v>Wednesday</v>
      </c>
      <c r="O301" t="str">
        <f t="shared" si="13"/>
        <v>04</v>
      </c>
      <c r="P301" s="19">
        <v>43215</v>
      </c>
      <c r="Q301" t="str">
        <f t="shared" si="14"/>
        <v>04-25</v>
      </c>
    </row>
    <row r="302" spans="1:17" ht="17" x14ac:dyDescent="0.25">
      <c r="A302" s="2" t="s">
        <v>662</v>
      </c>
      <c r="B302" s="3" t="s">
        <v>1129</v>
      </c>
      <c r="C302" s="3" t="str">
        <f>IFERROR(VLOOKUP(B302,省份_地区vlookup!$A$1:$C$493,2,FALSE),"国外")</f>
        <v>江苏</v>
      </c>
      <c r="D302" s="3" t="str">
        <f>VLOOKUP(C302,省份_地区vlookup!$B$2:$C$494,2,FALSE)</f>
        <v>华东区</v>
      </c>
      <c r="E302" s="3" t="s">
        <v>2</v>
      </c>
      <c r="F302" s="4">
        <v>596</v>
      </c>
      <c r="G302" s="16">
        <v>2920000</v>
      </c>
      <c r="H302" s="4" t="str">
        <f>VLOOKUP(I302,工作表3!$A$1:$B$7,2,FALSE)</f>
        <v>Within 3 million</v>
      </c>
      <c r="I302" s="4" t="str">
        <f>VLOOKUP(G302,{0,"0--1m";1000000,"1m--3m";3000000,"3m--5m";5000000,"5m--7m";7000000,"7m--9m";9000000,"9m--11m";11000000,"11m+"},2)</f>
        <v>1m--3m</v>
      </c>
      <c r="J302" s="4">
        <v>2920</v>
      </c>
      <c r="K302" s="3" t="s">
        <v>663</v>
      </c>
      <c r="L302" s="5"/>
      <c r="M302" s="22">
        <v>43215</v>
      </c>
      <c r="N302" s="25" t="str">
        <f t="shared" si="12"/>
        <v>Wednesday</v>
      </c>
      <c r="O302" t="str">
        <f t="shared" si="13"/>
        <v>04</v>
      </c>
      <c r="P302" s="19">
        <v>43215</v>
      </c>
      <c r="Q302" t="str">
        <f t="shared" si="14"/>
        <v>04-25</v>
      </c>
    </row>
    <row r="303" spans="1:17" ht="17" x14ac:dyDescent="0.25">
      <c r="A303" s="2" t="s">
        <v>664</v>
      </c>
      <c r="B303" s="3" t="s">
        <v>1132</v>
      </c>
      <c r="C303" s="3" t="str">
        <f>IFERROR(VLOOKUP(B303,省份_地区vlookup!$A$1:$C$493,2,FALSE),"国外")</f>
        <v>云南</v>
      </c>
      <c r="D303" s="3" t="str">
        <f>VLOOKUP(C303,省份_地区vlookup!$B$2:$C$494,2,FALSE)</f>
        <v>西南区</v>
      </c>
      <c r="E303" s="3" t="s">
        <v>13</v>
      </c>
      <c r="F303" s="4">
        <v>83</v>
      </c>
      <c r="G303" s="16">
        <v>725500</v>
      </c>
      <c r="H303" s="4" t="str">
        <f>VLOOKUP(I303,工作表3!$A$1:$B$7,2,FALSE)</f>
        <v>Within 1 million</v>
      </c>
      <c r="I303" s="4" t="str">
        <f>VLOOKUP(G303,{0,"0--1m";1000000,"1m--3m";3000000,"3m--5m";5000000,"5m--7m";7000000,"7m--9m";9000000,"9m--11m";11000000,"11m+"},2)</f>
        <v>0--1m</v>
      </c>
      <c r="J303" s="4">
        <v>362.75</v>
      </c>
      <c r="K303" s="3" t="s">
        <v>665</v>
      </c>
      <c r="L303" s="5"/>
      <c r="M303" s="22">
        <v>43215</v>
      </c>
      <c r="N303" s="25" t="str">
        <f t="shared" si="12"/>
        <v>Wednesday</v>
      </c>
      <c r="O303" t="str">
        <f t="shared" si="13"/>
        <v>04</v>
      </c>
      <c r="P303" s="19">
        <v>43215</v>
      </c>
      <c r="Q303" t="str">
        <f t="shared" si="14"/>
        <v>04-25</v>
      </c>
    </row>
    <row r="304" spans="1:17" ht="17" x14ac:dyDescent="0.25">
      <c r="A304" s="2" t="s">
        <v>666</v>
      </c>
      <c r="B304" s="3" t="s">
        <v>1156</v>
      </c>
      <c r="C304" s="3" t="str">
        <f>IFERROR(VLOOKUP(B304,省份_地区vlookup!$A$1:$C$493,2,FALSE),"国外")</f>
        <v>海南</v>
      </c>
      <c r="D304" s="3" t="str">
        <f>VLOOKUP(C304,省份_地区vlookup!$B$2:$C$494,2,FALSE)</f>
        <v>华南区</v>
      </c>
      <c r="E304" s="3" t="s">
        <v>8</v>
      </c>
      <c r="F304" s="4">
        <v>927</v>
      </c>
      <c r="G304" s="16">
        <v>73558</v>
      </c>
      <c r="H304" s="4" t="str">
        <f>VLOOKUP(I304,工作表3!$A$1:$B$7,2,FALSE)</f>
        <v>Within 1 million</v>
      </c>
      <c r="I304" s="4" t="str">
        <f>VLOOKUP(G304,{0,"0--1m";1000000,"1m--3m";3000000,"3m--5m";5000000,"5m--7m";7000000,"7m--9m";9000000,"9m--11m";11000000,"11m+"},2)</f>
        <v>0--1m</v>
      </c>
      <c r="J304" s="4">
        <v>1471.16</v>
      </c>
      <c r="K304" s="3" t="s">
        <v>667</v>
      </c>
      <c r="L304" s="5"/>
      <c r="M304" s="22">
        <v>43215</v>
      </c>
      <c r="N304" s="25" t="str">
        <f t="shared" si="12"/>
        <v>Wednesday</v>
      </c>
      <c r="O304" t="str">
        <f t="shared" si="13"/>
        <v>04</v>
      </c>
      <c r="P304" s="19">
        <v>43215</v>
      </c>
      <c r="Q304" t="str">
        <f t="shared" si="14"/>
        <v>04-25</v>
      </c>
    </row>
    <row r="305" spans="1:17" ht="17" x14ac:dyDescent="0.25">
      <c r="A305" s="2" t="s">
        <v>668</v>
      </c>
      <c r="B305" s="3" t="s">
        <v>1205</v>
      </c>
      <c r="C305" s="3" t="str">
        <f>IFERROR(VLOOKUP(B305,省份_地区vlookup!$A$1:$C$493,2,FALSE),"国外")</f>
        <v>宁夏</v>
      </c>
      <c r="D305" s="3" t="str">
        <f>VLOOKUP(C305,省份_地区vlookup!$B$2:$C$494,2,FALSE)</f>
        <v>西北区</v>
      </c>
      <c r="E305" s="3" t="s">
        <v>13</v>
      </c>
      <c r="F305" s="4">
        <v>262</v>
      </c>
      <c r="G305" s="16">
        <v>2225000</v>
      </c>
      <c r="H305" s="4" t="str">
        <f>VLOOKUP(I305,工作表3!$A$1:$B$7,2,FALSE)</f>
        <v>Within 3 million</v>
      </c>
      <c r="I305" s="4" t="str">
        <f>VLOOKUP(G305,{0,"0--1m";1000000,"1m--3m";3000000,"3m--5m";5000000,"5m--7m";7000000,"7m--9m";9000000,"9m--11m";11000000,"11m+"},2)</f>
        <v>1m--3m</v>
      </c>
      <c r="J305" s="4">
        <v>2225</v>
      </c>
      <c r="K305" s="3" t="s">
        <v>669</v>
      </c>
      <c r="L305" s="5"/>
      <c r="M305" s="22">
        <v>43214</v>
      </c>
      <c r="N305" s="25" t="str">
        <f t="shared" si="12"/>
        <v>Tuesday</v>
      </c>
      <c r="O305" t="str">
        <f t="shared" si="13"/>
        <v>04</v>
      </c>
      <c r="P305" s="19">
        <v>43214</v>
      </c>
      <c r="Q305" t="str">
        <f t="shared" si="14"/>
        <v>04-24</v>
      </c>
    </row>
    <row r="306" spans="1:17" ht="17" x14ac:dyDescent="0.25">
      <c r="A306" s="2" t="s">
        <v>670</v>
      </c>
      <c r="B306" s="3" t="s">
        <v>1120</v>
      </c>
      <c r="C306" s="3" t="str">
        <f>IFERROR(VLOOKUP(B306,省份_地区vlookup!$A$1:$C$493,2,FALSE),"国外")</f>
        <v>北京</v>
      </c>
      <c r="D306" s="3" t="str">
        <f>VLOOKUP(C306,省份_地区vlookup!$B$2:$C$494,2,FALSE)</f>
        <v>华北区</v>
      </c>
      <c r="E306" s="3" t="s">
        <v>6</v>
      </c>
      <c r="F306" s="4">
        <v>219</v>
      </c>
      <c r="G306" s="16">
        <v>2115004</v>
      </c>
      <c r="H306" s="4" t="str">
        <f>VLOOKUP(I306,工作表3!$A$1:$B$7,2,FALSE)</f>
        <v>Within 3 million</v>
      </c>
      <c r="I306" s="4" t="str">
        <f>VLOOKUP(G306,{0,"0--1m";1000000,"1m--3m";3000000,"3m--5m";5000000,"5m--7m";7000000,"7m--9m";9000000,"9m--11m";11000000,"11m+"},2)</f>
        <v>1m--3m</v>
      </c>
      <c r="J306" s="4">
        <v>2115</v>
      </c>
      <c r="K306" s="3" t="s">
        <v>671</v>
      </c>
      <c r="L306" s="5"/>
      <c r="M306" s="22">
        <v>43214</v>
      </c>
      <c r="N306" s="25" t="str">
        <f t="shared" si="12"/>
        <v>Tuesday</v>
      </c>
      <c r="O306" t="str">
        <f t="shared" si="13"/>
        <v>04</v>
      </c>
      <c r="P306" s="19">
        <v>43214</v>
      </c>
      <c r="Q306" t="str">
        <f t="shared" si="14"/>
        <v>04-24</v>
      </c>
    </row>
    <row r="307" spans="1:17" ht="17" x14ac:dyDescent="0.25">
      <c r="A307" s="2" t="s">
        <v>672</v>
      </c>
      <c r="B307" s="3" t="s">
        <v>5</v>
      </c>
      <c r="C307" s="3" t="str">
        <f>IFERROR(VLOOKUP(B307,省份_地区vlookup!$A$1:$C$493,2,FALSE),"国外")</f>
        <v>云南</v>
      </c>
      <c r="D307" s="3" t="str">
        <f>VLOOKUP(C307,省份_地区vlookup!$B$2:$C$494,2,FALSE)</f>
        <v>西南区</v>
      </c>
      <c r="E307" s="3" t="s">
        <v>2</v>
      </c>
      <c r="F307" s="4">
        <v>401</v>
      </c>
      <c r="G307" s="16">
        <v>492971</v>
      </c>
      <c r="H307" s="4" t="str">
        <f>VLOOKUP(I307,工作表3!$A$1:$B$7,2,FALSE)</f>
        <v>Within 1 million</v>
      </c>
      <c r="I307" s="4" t="str">
        <f>VLOOKUP(G307,{0,"0--1m";1000000,"1m--3m";3000000,"3m--5m";5000000,"5m--7m";7000000,"7m--9m";9000000,"9m--11m";11000000,"11m+"},2)</f>
        <v>0--1m</v>
      </c>
      <c r="J307" s="4">
        <v>4929.71</v>
      </c>
      <c r="K307" s="3" t="s">
        <v>673</v>
      </c>
      <c r="L307" s="5"/>
      <c r="M307" s="22">
        <v>43214</v>
      </c>
      <c r="N307" s="25" t="str">
        <f t="shared" si="12"/>
        <v>Tuesday</v>
      </c>
      <c r="O307" t="str">
        <f t="shared" si="13"/>
        <v>04</v>
      </c>
      <c r="P307" s="19">
        <v>43214</v>
      </c>
      <c r="Q307" t="str">
        <f t="shared" si="14"/>
        <v>04-24</v>
      </c>
    </row>
    <row r="308" spans="1:17" ht="17" x14ac:dyDescent="0.25">
      <c r="A308" s="2" t="s">
        <v>674</v>
      </c>
      <c r="B308" s="3" t="s">
        <v>1163</v>
      </c>
      <c r="C308" s="3" t="str">
        <f>IFERROR(VLOOKUP(B308,省份_地区vlookup!$A$1:$C$493,2,FALSE),"国外")</f>
        <v>贵州</v>
      </c>
      <c r="D308" s="3" t="str">
        <f>VLOOKUP(C308,省份_地区vlookup!$B$2:$C$494,2,FALSE)</f>
        <v>西南区</v>
      </c>
      <c r="E308" s="3" t="s">
        <v>8</v>
      </c>
      <c r="F308" s="4">
        <v>508</v>
      </c>
      <c r="G308" s="16">
        <v>341688</v>
      </c>
      <c r="H308" s="4" t="str">
        <f>VLOOKUP(I308,工作表3!$A$1:$B$7,2,FALSE)</f>
        <v>Within 1 million</v>
      </c>
      <c r="I308" s="4" t="str">
        <f>VLOOKUP(G308,{0,"0--1m";1000000,"1m--3m";3000000,"3m--5m";5000000,"5m--7m";7000000,"7m--9m";9000000,"9m--11m";11000000,"11m+"},2)</f>
        <v>0--1m</v>
      </c>
      <c r="J308" s="4">
        <v>17084.400000000001</v>
      </c>
      <c r="K308" s="3" t="s">
        <v>675</v>
      </c>
      <c r="L308" s="5"/>
      <c r="M308" s="22">
        <v>43214</v>
      </c>
      <c r="N308" s="25" t="str">
        <f t="shared" si="12"/>
        <v>Tuesday</v>
      </c>
      <c r="O308" t="str">
        <f t="shared" si="13"/>
        <v>04</v>
      </c>
      <c r="P308" s="19">
        <v>43214</v>
      </c>
      <c r="Q308" t="str">
        <f t="shared" si="14"/>
        <v>04-24</v>
      </c>
    </row>
    <row r="309" spans="1:17" ht="17" x14ac:dyDescent="0.25">
      <c r="A309" s="1" t="s">
        <v>676</v>
      </c>
      <c r="B309" s="3" t="s">
        <v>1115</v>
      </c>
      <c r="C309" s="3" t="str">
        <f>IFERROR(VLOOKUP(B309,省份_地区vlookup!$A$1:$C$493,2,FALSE),"国外")</f>
        <v>江苏</v>
      </c>
      <c r="D309" s="3" t="str">
        <f>VLOOKUP(C309,省份_地区vlookup!$B$2:$C$494,2,FALSE)</f>
        <v>华东区</v>
      </c>
      <c r="E309" s="3" t="s">
        <v>2</v>
      </c>
      <c r="F309" s="4">
        <v>1788</v>
      </c>
      <c r="G309" s="16">
        <v>11886019</v>
      </c>
      <c r="H309" s="4" t="str">
        <f>VLOOKUP(I309,工作表3!$A$1:$B$7,2,FALSE)</f>
        <v>More than 11 million</v>
      </c>
      <c r="I309" s="4" t="str">
        <f>VLOOKUP(G309,{0,"0--1m";1000000,"1m--3m";3000000,"3m--5m";5000000,"5m--7m";7000000,"7m--9m";9000000,"9m--11m";11000000,"11m+"},2)</f>
        <v>11m+</v>
      </c>
      <c r="J309" s="4">
        <v>23772.04</v>
      </c>
      <c r="K309" s="3" t="s">
        <v>677</v>
      </c>
      <c r="L309" s="5"/>
      <c r="M309" s="22">
        <v>43213</v>
      </c>
      <c r="N309" s="25" t="str">
        <f t="shared" si="12"/>
        <v>Monday</v>
      </c>
      <c r="O309" t="str">
        <f t="shared" si="13"/>
        <v>04</v>
      </c>
      <c r="P309" s="19">
        <v>43213</v>
      </c>
      <c r="Q309" t="str">
        <f t="shared" si="14"/>
        <v>04-23</v>
      </c>
    </row>
    <row r="310" spans="1:17" ht="17" x14ac:dyDescent="0.25">
      <c r="A310" s="2" t="s">
        <v>678</v>
      </c>
      <c r="B310" s="3" t="s">
        <v>1123</v>
      </c>
      <c r="C310" s="3" t="str">
        <f>IFERROR(VLOOKUP(B310,省份_地区vlookup!$A$1:$C$493,2,FALSE),"国外")</f>
        <v>上海</v>
      </c>
      <c r="D310" s="3" t="str">
        <f>VLOOKUP(C310,省份_地区vlookup!$B$2:$C$494,2,FALSE)</f>
        <v>华东区</v>
      </c>
      <c r="E310" s="3" t="s">
        <v>2</v>
      </c>
      <c r="F310" s="4">
        <v>402</v>
      </c>
      <c r="G310" s="16">
        <v>875000</v>
      </c>
      <c r="H310" s="4" t="str">
        <f>VLOOKUP(I310,工作表3!$A$1:$B$7,2,FALSE)</f>
        <v>Within 1 million</v>
      </c>
      <c r="I310" s="4" t="str">
        <f>VLOOKUP(G310,{0,"0--1m";1000000,"1m--3m";3000000,"3m--5m";5000000,"5m--7m";7000000,"7m--9m";9000000,"9m--11m";11000000,"11m+"},2)</f>
        <v>0--1m</v>
      </c>
      <c r="J310" s="4">
        <v>1750</v>
      </c>
      <c r="K310" s="3" t="s">
        <v>679</v>
      </c>
      <c r="L310" s="5"/>
      <c r="M310" s="22">
        <v>43213</v>
      </c>
      <c r="N310" s="25" t="str">
        <f t="shared" si="12"/>
        <v>Monday</v>
      </c>
      <c r="O310" t="str">
        <f t="shared" si="13"/>
        <v>04</v>
      </c>
      <c r="P310" s="19">
        <v>43213</v>
      </c>
      <c r="Q310" t="str">
        <f t="shared" si="14"/>
        <v>04-23</v>
      </c>
    </row>
    <row r="311" spans="1:17" ht="17" x14ac:dyDescent="0.25">
      <c r="A311" s="1" t="s">
        <v>680</v>
      </c>
      <c r="B311" s="3" t="s">
        <v>476</v>
      </c>
      <c r="C311" s="3" t="str">
        <f>IFERROR(VLOOKUP(B311,省份_地区vlookup!$A$1:$C$493,2,FALSE),"国外")</f>
        <v>国外</v>
      </c>
      <c r="D311" s="3" t="str">
        <f>VLOOKUP(C311,省份_地区vlookup!$B$2:$C$494,2,FALSE)</f>
        <v>国外</v>
      </c>
      <c r="E311" s="3" t="s">
        <v>8</v>
      </c>
      <c r="F311" s="4">
        <v>582</v>
      </c>
      <c r="G311" s="16">
        <v>1276118</v>
      </c>
      <c r="H311" s="4" t="str">
        <f>VLOOKUP(I311,工作表3!$A$1:$B$7,2,FALSE)</f>
        <v>Within 3 million</v>
      </c>
      <c r="I311" s="4" t="str">
        <f>VLOOKUP(G311,{0,"0--1m";1000000,"1m--3m";3000000,"3m--5m";5000000,"5m--7m";7000000,"7m--9m";9000000,"9m--11m";11000000,"11m+"},2)</f>
        <v>1m--3m</v>
      </c>
      <c r="J311" s="4">
        <v>6380.59</v>
      </c>
      <c r="K311" s="3" t="s">
        <v>681</v>
      </c>
      <c r="L311" s="5"/>
      <c r="M311" s="22">
        <v>43213</v>
      </c>
      <c r="N311" s="25" t="str">
        <f t="shared" si="12"/>
        <v>Monday</v>
      </c>
      <c r="O311" t="str">
        <f t="shared" si="13"/>
        <v>04</v>
      </c>
      <c r="P311" s="19">
        <v>43213</v>
      </c>
      <c r="Q311" t="str">
        <f t="shared" si="14"/>
        <v>04-23</v>
      </c>
    </row>
    <row r="312" spans="1:17" ht="17" x14ac:dyDescent="0.25">
      <c r="A312" s="2" t="s">
        <v>682</v>
      </c>
      <c r="B312" s="3" t="s">
        <v>1120</v>
      </c>
      <c r="C312" s="3" t="str">
        <f>IFERROR(VLOOKUP(B312,省份_地区vlookup!$A$1:$C$493,2,FALSE),"国外")</f>
        <v>北京</v>
      </c>
      <c r="D312" s="3" t="str">
        <f>VLOOKUP(C312,省份_地区vlookup!$B$2:$C$494,2,FALSE)</f>
        <v>华北区</v>
      </c>
      <c r="E312" s="3" t="s">
        <v>6</v>
      </c>
      <c r="F312" s="4">
        <v>206</v>
      </c>
      <c r="G312" s="16">
        <v>1050010</v>
      </c>
      <c r="H312" s="4" t="str">
        <f>VLOOKUP(I312,工作表3!$A$1:$B$7,2,FALSE)</f>
        <v>Within 3 million</v>
      </c>
      <c r="I312" s="4" t="str">
        <f>VLOOKUP(G312,{0,"0--1m";1000000,"1m--3m";3000000,"3m--5m";5000000,"5m--7m";7000000,"7m--9m";9000000,"9m--11m";11000000,"11m+"},2)</f>
        <v>1m--3m</v>
      </c>
      <c r="J312" s="4">
        <v>1050.01</v>
      </c>
      <c r="K312" s="3" t="s">
        <v>683</v>
      </c>
      <c r="L312" s="5"/>
      <c r="M312" s="22">
        <v>43210</v>
      </c>
      <c r="N312" s="25" t="str">
        <f t="shared" si="12"/>
        <v>Friday</v>
      </c>
      <c r="O312" t="str">
        <f t="shared" si="13"/>
        <v>04</v>
      </c>
      <c r="P312" s="19">
        <v>43210</v>
      </c>
      <c r="Q312" t="str">
        <f t="shared" si="14"/>
        <v>04-20</v>
      </c>
    </row>
    <row r="313" spans="1:17" ht="17" x14ac:dyDescent="0.25">
      <c r="A313" s="2" t="s">
        <v>684</v>
      </c>
      <c r="B313" s="3" t="s">
        <v>1123</v>
      </c>
      <c r="C313" s="3" t="str">
        <f>IFERROR(VLOOKUP(B313,省份_地区vlookup!$A$1:$C$493,2,FALSE),"国外")</f>
        <v>上海</v>
      </c>
      <c r="D313" s="3" t="str">
        <f>VLOOKUP(C313,省份_地区vlookup!$B$2:$C$494,2,FALSE)</f>
        <v>华东区</v>
      </c>
      <c r="E313" s="3" t="s">
        <v>2</v>
      </c>
      <c r="F313" s="4">
        <v>160</v>
      </c>
      <c r="G313" s="16">
        <v>1320016</v>
      </c>
      <c r="H313" s="4" t="str">
        <f>VLOOKUP(I313,工作表3!$A$1:$B$7,2,FALSE)</f>
        <v>Within 3 million</v>
      </c>
      <c r="I313" s="4" t="str">
        <f>VLOOKUP(G313,{0,"0--1m";1000000,"1m--3m";3000000,"3m--5m";5000000,"5m--7m";7000000,"7m--9m";9000000,"9m--11m";11000000,"11m+"},2)</f>
        <v>1m--3m</v>
      </c>
      <c r="J313" s="4">
        <v>2640.03</v>
      </c>
      <c r="K313" s="3" t="s">
        <v>685</v>
      </c>
      <c r="L313" s="5"/>
      <c r="M313" s="22">
        <v>43210</v>
      </c>
      <c r="N313" s="25" t="str">
        <f t="shared" si="12"/>
        <v>Friday</v>
      </c>
      <c r="O313" t="str">
        <f t="shared" si="13"/>
        <v>04</v>
      </c>
      <c r="P313" s="19">
        <v>43210</v>
      </c>
      <c r="Q313" t="str">
        <f t="shared" si="14"/>
        <v>04-20</v>
      </c>
    </row>
    <row r="314" spans="1:17" ht="17" x14ac:dyDescent="0.25">
      <c r="A314" s="2" t="s">
        <v>686</v>
      </c>
      <c r="B314" s="3" t="s">
        <v>1126</v>
      </c>
      <c r="C314" s="3" t="str">
        <f>IFERROR(VLOOKUP(B314,省份_地区vlookup!$A$1:$C$493,2,FALSE),"国外")</f>
        <v>广东</v>
      </c>
      <c r="D314" s="3" t="str">
        <f>VLOOKUP(C314,省份_地区vlookup!$B$2:$C$494,2,FALSE)</f>
        <v>华南区</v>
      </c>
      <c r="E314" s="3" t="s">
        <v>38</v>
      </c>
      <c r="F314" s="4">
        <v>587</v>
      </c>
      <c r="G314" s="16">
        <v>3700007</v>
      </c>
      <c r="H314" s="4" t="str">
        <f>VLOOKUP(I314,工作表3!$A$1:$B$7,2,FALSE)</f>
        <v>Within 5 million</v>
      </c>
      <c r="I314" s="4" t="str">
        <f>VLOOKUP(G314,{0,"0--1m";1000000,"1m--3m";3000000,"3m--5m";5000000,"5m--7m";7000000,"7m--9m";9000000,"9m--11m";11000000,"11m+"},2)</f>
        <v>3m--5m</v>
      </c>
      <c r="J314" s="4">
        <v>3700.01</v>
      </c>
      <c r="K314" s="3" t="s">
        <v>355</v>
      </c>
      <c r="L314" s="5"/>
      <c r="M314" s="22">
        <v>43209</v>
      </c>
      <c r="N314" s="25" t="str">
        <f t="shared" si="12"/>
        <v>Thursday</v>
      </c>
      <c r="O314" t="str">
        <f t="shared" si="13"/>
        <v>04</v>
      </c>
      <c r="P314" s="19">
        <v>43209</v>
      </c>
      <c r="Q314" t="str">
        <f t="shared" si="14"/>
        <v>04-19</v>
      </c>
    </row>
    <row r="315" spans="1:17" ht="17" x14ac:dyDescent="0.25">
      <c r="A315" s="2" t="s">
        <v>687</v>
      </c>
      <c r="B315" s="3" t="s">
        <v>1120</v>
      </c>
      <c r="C315" s="3" t="str">
        <f>IFERROR(VLOOKUP(B315,省份_地区vlookup!$A$1:$C$493,2,FALSE),"国外")</f>
        <v>北京</v>
      </c>
      <c r="D315" s="3" t="str">
        <f>VLOOKUP(C315,省份_地区vlookup!$B$2:$C$494,2,FALSE)</f>
        <v>华北区</v>
      </c>
      <c r="E315" s="3" t="s">
        <v>2</v>
      </c>
      <c r="F315" s="4">
        <v>47</v>
      </c>
      <c r="G315" s="16">
        <v>1200003</v>
      </c>
      <c r="H315" s="4" t="str">
        <f>VLOOKUP(I315,工作表3!$A$1:$B$7,2,FALSE)</f>
        <v>Within 3 million</v>
      </c>
      <c r="I315" s="4" t="str">
        <f>VLOOKUP(G315,{0,"0--1m";1000000,"1m--3m";3000000,"3m--5m";5000000,"5m--7m";7000000,"7m--9m";9000000,"9m--11m";11000000,"11m+"},2)</f>
        <v>1m--3m</v>
      </c>
      <c r="J315" s="4">
        <v>2400.0100000000002</v>
      </c>
      <c r="K315" s="3" t="s">
        <v>688</v>
      </c>
      <c r="L315" s="5"/>
      <c r="M315" s="22">
        <v>43209</v>
      </c>
      <c r="N315" s="25" t="str">
        <f t="shared" si="12"/>
        <v>Thursday</v>
      </c>
      <c r="O315" t="str">
        <f t="shared" si="13"/>
        <v>04</v>
      </c>
      <c r="P315" s="19">
        <v>43209</v>
      </c>
      <c r="Q315" t="str">
        <f t="shared" si="14"/>
        <v>04-19</v>
      </c>
    </row>
    <row r="316" spans="1:17" ht="17" x14ac:dyDescent="0.25">
      <c r="A316" s="2" t="s">
        <v>689</v>
      </c>
      <c r="B316" s="3" t="s">
        <v>5</v>
      </c>
      <c r="C316" s="3" t="str">
        <f>IFERROR(VLOOKUP(B316,省份_地区vlookup!$A$1:$C$493,2,FALSE),"国外")</f>
        <v>云南</v>
      </c>
      <c r="D316" s="3" t="str">
        <f>VLOOKUP(C316,省份_地区vlookup!$B$2:$C$494,2,FALSE)</f>
        <v>西南区</v>
      </c>
      <c r="E316" s="3" t="s">
        <v>13</v>
      </c>
      <c r="F316" s="4">
        <v>235</v>
      </c>
      <c r="G316" s="16">
        <v>1215007</v>
      </c>
      <c r="H316" s="4" t="str">
        <f>VLOOKUP(I316,工作表3!$A$1:$B$7,2,FALSE)</f>
        <v>Within 3 million</v>
      </c>
      <c r="I316" s="4" t="str">
        <f>VLOOKUP(G316,{0,"0--1m";1000000,"1m--3m";3000000,"3m--5m";5000000,"5m--7m";7000000,"7m--9m";9000000,"9m--11m";11000000,"11m+"},2)</f>
        <v>1m--3m</v>
      </c>
      <c r="J316" s="4">
        <v>1215.01</v>
      </c>
      <c r="K316" s="3" t="s">
        <v>690</v>
      </c>
      <c r="L316" s="5"/>
      <c r="M316" s="22">
        <v>43209</v>
      </c>
      <c r="N316" s="25" t="str">
        <f t="shared" si="12"/>
        <v>Thursday</v>
      </c>
      <c r="O316" t="str">
        <f t="shared" si="13"/>
        <v>04</v>
      </c>
      <c r="P316" s="19">
        <v>43209</v>
      </c>
      <c r="Q316" t="str">
        <f t="shared" si="14"/>
        <v>04-19</v>
      </c>
    </row>
    <row r="317" spans="1:17" ht="17" x14ac:dyDescent="0.25">
      <c r="A317" s="2" t="s">
        <v>691</v>
      </c>
      <c r="B317" s="3" t="s">
        <v>1189</v>
      </c>
      <c r="C317" s="3" t="str">
        <f>IFERROR(VLOOKUP(B317,省份_地区vlookup!$A$1:$C$493,2,FALSE),"国外")</f>
        <v>浙江</v>
      </c>
      <c r="D317" s="3" t="str">
        <f>VLOOKUP(C317,省份_地区vlookup!$B$2:$C$494,2,FALSE)</f>
        <v>华东区</v>
      </c>
      <c r="E317" s="3" t="s">
        <v>8</v>
      </c>
      <c r="F317" s="4">
        <v>864</v>
      </c>
      <c r="G317" s="16">
        <v>2444178</v>
      </c>
      <c r="H317" s="4" t="str">
        <f>VLOOKUP(I317,工作表3!$A$1:$B$7,2,FALSE)</f>
        <v>Within 3 million</v>
      </c>
      <c r="I317" s="4" t="str">
        <f>VLOOKUP(G317,{0,"0--1m";1000000,"1m--3m";3000000,"3m--5m";5000000,"5m--7m";7000000,"7m--9m";9000000,"9m--11m";11000000,"11m+"},2)</f>
        <v>1m--3m</v>
      </c>
      <c r="J317" s="4">
        <v>12220.89</v>
      </c>
      <c r="K317" s="3" t="s">
        <v>692</v>
      </c>
      <c r="L317" s="5"/>
      <c r="M317" s="22">
        <v>43209</v>
      </c>
      <c r="N317" s="25" t="str">
        <f t="shared" si="12"/>
        <v>Thursday</v>
      </c>
      <c r="O317" t="str">
        <f t="shared" si="13"/>
        <v>04</v>
      </c>
      <c r="P317" s="19">
        <v>43209</v>
      </c>
      <c r="Q317" t="str">
        <f t="shared" si="14"/>
        <v>04-19</v>
      </c>
    </row>
    <row r="318" spans="1:17" ht="17" x14ac:dyDescent="0.25">
      <c r="A318" s="2" t="s">
        <v>693</v>
      </c>
      <c r="B318" s="3" t="s">
        <v>1131</v>
      </c>
      <c r="C318" s="3" t="str">
        <f>IFERROR(VLOOKUP(B318,省份_地区vlookup!$A$1:$C$493,2,FALSE),"国外")</f>
        <v>陕西</v>
      </c>
      <c r="D318" s="3" t="str">
        <f>VLOOKUP(C318,省份_地区vlookup!$B$2:$C$494,2,FALSE)</f>
        <v>西北区</v>
      </c>
      <c r="E318" s="3" t="s">
        <v>13</v>
      </c>
      <c r="F318" s="4">
        <v>476</v>
      </c>
      <c r="G318" s="16">
        <v>11064059</v>
      </c>
      <c r="H318" s="4" t="str">
        <f>VLOOKUP(I318,工作表3!$A$1:$B$7,2,FALSE)</f>
        <v>More than 11 million</v>
      </c>
      <c r="I318" s="4" t="str">
        <f>VLOOKUP(G318,{0,"0--1m";1000000,"1m--3m";3000000,"3m--5m";5000000,"5m--7m";7000000,"7m--9m";9000000,"9m--11m";11000000,"11m+"},2)</f>
        <v>11m+</v>
      </c>
      <c r="J318" s="4">
        <v>5532.03</v>
      </c>
      <c r="K318" s="3" t="s">
        <v>694</v>
      </c>
      <c r="L318" s="5"/>
      <c r="M318" s="22">
        <v>43208</v>
      </c>
      <c r="N318" s="25" t="str">
        <f t="shared" si="12"/>
        <v>Wednesday</v>
      </c>
      <c r="O318" t="str">
        <f t="shared" si="13"/>
        <v>04</v>
      </c>
      <c r="P318" s="19">
        <v>43208</v>
      </c>
      <c r="Q318" t="str">
        <f t="shared" si="14"/>
        <v>04-18</v>
      </c>
    </row>
    <row r="319" spans="1:17" ht="17" x14ac:dyDescent="0.25">
      <c r="A319" s="2" t="s">
        <v>695</v>
      </c>
      <c r="B319" s="3" t="s">
        <v>1123</v>
      </c>
      <c r="C319" s="3" t="str">
        <f>IFERROR(VLOOKUP(B319,省份_地区vlookup!$A$1:$C$493,2,FALSE),"国外")</f>
        <v>上海</v>
      </c>
      <c r="D319" s="3" t="str">
        <f>VLOOKUP(C319,省份_地区vlookup!$B$2:$C$494,2,FALSE)</f>
        <v>华东区</v>
      </c>
      <c r="E319" s="3" t="s">
        <v>6</v>
      </c>
      <c r="F319" s="4">
        <v>289</v>
      </c>
      <c r="G319" s="16">
        <v>2500011</v>
      </c>
      <c r="H319" s="4" t="str">
        <f>VLOOKUP(I319,工作表3!$A$1:$B$7,2,FALSE)</f>
        <v>Within 3 million</v>
      </c>
      <c r="I319" s="4" t="str">
        <f>VLOOKUP(G319,{0,"0--1m";1000000,"1m--3m";3000000,"3m--5m";5000000,"5m--7m";7000000,"7m--9m";9000000,"9m--11m";11000000,"11m+"},2)</f>
        <v>1m--3m</v>
      </c>
      <c r="J319" s="4">
        <v>5000.0200000000004</v>
      </c>
      <c r="K319" s="3" t="s">
        <v>696</v>
      </c>
      <c r="L319" s="5"/>
      <c r="M319" s="22">
        <v>43208</v>
      </c>
      <c r="N319" s="25" t="str">
        <f t="shared" si="12"/>
        <v>Wednesday</v>
      </c>
      <c r="O319" t="str">
        <f t="shared" si="13"/>
        <v>04</v>
      </c>
      <c r="P319" s="19">
        <v>43208</v>
      </c>
      <c r="Q319" t="str">
        <f t="shared" si="14"/>
        <v>04-18</v>
      </c>
    </row>
    <row r="320" spans="1:17" ht="17" x14ac:dyDescent="0.25">
      <c r="A320" s="2" t="s">
        <v>697</v>
      </c>
      <c r="B320" s="3" t="s">
        <v>1123</v>
      </c>
      <c r="C320" s="3" t="str">
        <f>IFERROR(VLOOKUP(B320,省份_地区vlookup!$A$1:$C$493,2,FALSE),"国外")</f>
        <v>上海</v>
      </c>
      <c r="D320" s="3" t="str">
        <f>VLOOKUP(C320,省份_地区vlookup!$B$2:$C$494,2,FALSE)</f>
        <v>华东区</v>
      </c>
      <c r="E320" s="3" t="s">
        <v>2</v>
      </c>
      <c r="F320" s="4">
        <v>327</v>
      </c>
      <c r="G320" s="16">
        <v>945100</v>
      </c>
      <c r="H320" s="4" t="str">
        <f>VLOOKUP(I320,工作表3!$A$1:$B$7,2,FALSE)</f>
        <v>Within 1 million</v>
      </c>
      <c r="I320" s="4" t="str">
        <f>VLOOKUP(G320,{0,"0--1m";1000000,"1m--3m";3000000,"3m--5m";5000000,"5m--7m";7000000,"7m--9m";9000000,"9m--11m";11000000,"11m+"},2)</f>
        <v>0--1m</v>
      </c>
      <c r="J320" s="4">
        <v>1890.2</v>
      </c>
      <c r="K320" s="3" t="s">
        <v>698</v>
      </c>
      <c r="L320" s="5"/>
      <c r="M320" s="22">
        <v>43208</v>
      </c>
      <c r="N320" s="25" t="str">
        <f t="shared" si="12"/>
        <v>Wednesday</v>
      </c>
      <c r="O320" t="str">
        <f t="shared" si="13"/>
        <v>04</v>
      </c>
      <c r="P320" s="19">
        <v>43208</v>
      </c>
      <c r="Q320" t="str">
        <f t="shared" si="14"/>
        <v>04-18</v>
      </c>
    </row>
    <row r="321" spans="1:17" ht="17" x14ac:dyDescent="0.25">
      <c r="A321" s="2" t="s">
        <v>699</v>
      </c>
      <c r="B321" s="3" t="s">
        <v>1118</v>
      </c>
      <c r="C321" s="3" t="str">
        <f>IFERROR(VLOOKUP(B321,省份_地区vlookup!$A$1:$C$493,2,FALSE),"国外")</f>
        <v>福建</v>
      </c>
      <c r="D321" s="3" t="str">
        <f>VLOOKUP(C321,省份_地区vlookup!$B$2:$C$494,2,FALSE)</f>
        <v>华东区</v>
      </c>
      <c r="E321" s="3" t="s">
        <v>13</v>
      </c>
      <c r="F321" s="4">
        <v>548</v>
      </c>
      <c r="G321" s="16">
        <v>2980000</v>
      </c>
      <c r="H321" s="4" t="str">
        <f>VLOOKUP(I321,工作表3!$A$1:$B$7,2,FALSE)</f>
        <v>Within 3 million</v>
      </c>
      <c r="I321" s="4" t="str">
        <f>VLOOKUP(G321,{0,"0--1m";1000000,"1m--3m";3000000,"3m--5m";5000000,"5m--7m";7000000,"7m--9m";9000000,"9m--11m";11000000,"11m+"},2)</f>
        <v>1m--3m</v>
      </c>
      <c r="J321" s="4">
        <v>2980</v>
      </c>
      <c r="K321" s="3" t="s">
        <v>700</v>
      </c>
      <c r="L321" s="5"/>
      <c r="M321" s="22">
        <v>43208</v>
      </c>
      <c r="N321" s="25" t="str">
        <f t="shared" si="12"/>
        <v>Wednesday</v>
      </c>
      <c r="O321" t="str">
        <f t="shared" si="13"/>
        <v>04</v>
      </c>
      <c r="P321" s="19">
        <v>43208</v>
      </c>
      <c r="Q321" t="str">
        <f t="shared" si="14"/>
        <v>04-18</v>
      </c>
    </row>
    <row r="322" spans="1:17" ht="17" x14ac:dyDescent="0.25">
      <c r="A322" s="2" t="s">
        <v>701</v>
      </c>
      <c r="B322" s="3" t="s">
        <v>1123</v>
      </c>
      <c r="C322" s="3" t="str">
        <f>IFERROR(VLOOKUP(B322,省份_地区vlookup!$A$1:$C$493,2,FALSE),"国外")</f>
        <v>上海</v>
      </c>
      <c r="D322" s="3" t="str">
        <f>VLOOKUP(C322,省份_地区vlookup!$B$2:$C$494,2,FALSE)</f>
        <v>华东区</v>
      </c>
      <c r="E322" s="3" t="s">
        <v>2</v>
      </c>
      <c r="F322" s="4">
        <v>604</v>
      </c>
      <c r="G322" s="16">
        <v>4350013</v>
      </c>
      <c r="H322" s="4" t="str">
        <f>VLOOKUP(I322,工作表3!$A$1:$B$7,2,FALSE)</f>
        <v>Within 5 million</v>
      </c>
      <c r="I322" s="4" t="str">
        <f>VLOOKUP(G322,{0,"0--1m";1000000,"1m--3m";3000000,"3m--5m";5000000,"5m--7m";7000000,"7m--9m";9000000,"9m--11m";11000000,"11m+"},2)</f>
        <v>3m--5m</v>
      </c>
      <c r="J322" s="4">
        <v>8700.0300000000007</v>
      </c>
      <c r="K322" s="3" t="s">
        <v>702</v>
      </c>
      <c r="L322" s="5"/>
      <c r="M322" s="22">
        <v>43207</v>
      </c>
      <c r="N322" s="25" t="str">
        <f t="shared" si="12"/>
        <v>Tuesday</v>
      </c>
      <c r="O322" t="str">
        <f t="shared" si="13"/>
        <v>04</v>
      </c>
      <c r="P322" s="19">
        <v>43207</v>
      </c>
      <c r="Q322" t="str">
        <f t="shared" si="14"/>
        <v>04-17</v>
      </c>
    </row>
    <row r="323" spans="1:17" ht="17" x14ac:dyDescent="0.25">
      <c r="A323" s="2" t="s">
        <v>703</v>
      </c>
      <c r="B323" s="3" t="s">
        <v>1206</v>
      </c>
      <c r="C323" s="3" t="str">
        <f>IFERROR(VLOOKUP(B323,省份_地区vlookup!$A$1:$C$493,2,FALSE),"国外")</f>
        <v>山东</v>
      </c>
      <c r="D323" s="3" t="str">
        <f>VLOOKUP(C323,省份_地区vlookup!$B$2:$C$494,2,FALSE)</f>
        <v>华东区</v>
      </c>
      <c r="E323" s="3" t="s">
        <v>13</v>
      </c>
      <c r="F323" s="4">
        <v>195</v>
      </c>
      <c r="G323" s="16">
        <v>876199</v>
      </c>
      <c r="H323" s="4" t="str">
        <f>VLOOKUP(I323,工作表3!$A$1:$B$7,2,FALSE)</f>
        <v>Within 1 million</v>
      </c>
      <c r="I323" s="4" t="str">
        <f>VLOOKUP(G323,{0,"0--1m";1000000,"1m--3m";3000000,"3m--5m";5000000,"5m--7m";7000000,"7m--9m";9000000,"9m--11m";11000000,"11m+"},2)</f>
        <v>0--1m</v>
      </c>
      <c r="J323" s="4">
        <v>876.2</v>
      </c>
      <c r="K323" s="3" t="s">
        <v>704</v>
      </c>
      <c r="L323" s="5"/>
      <c r="M323" s="22">
        <v>43207</v>
      </c>
      <c r="N323" s="25" t="str">
        <f t="shared" ref="N323:N386" si="15">TEXT(M323,"dddd")</f>
        <v>Tuesday</v>
      </c>
      <c r="O323" t="str">
        <f t="shared" ref="O323:O386" si="16">LEFT(Q323,2)</f>
        <v>04</v>
      </c>
      <c r="P323" s="19">
        <v>43207</v>
      </c>
      <c r="Q323" t="str">
        <f t="shared" ref="Q323:Q386" si="17">TEXT(P323,"mm-dd")</f>
        <v>04-17</v>
      </c>
    </row>
    <row r="324" spans="1:17" ht="17" x14ac:dyDescent="0.25">
      <c r="A324" s="2" t="s">
        <v>1207</v>
      </c>
      <c r="B324" s="3" t="s">
        <v>1123</v>
      </c>
      <c r="C324" s="3" t="str">
        <f>IFERROR(VLOOKUP(B324,省份_地区vlookup!$A$1:$C$493,2,FALSE),"国外")</f>
        <v>上海</v>
      </c>
      <c r="D324" s="3" t="str">
        <f>VLOOKUP(C324,省份_地区vlookup!$B$2:$C$494,2,FALSE)</f>
        <v>华东区</v>
      </c>
      <c r="E324" s="3" t="s">
        <v>6</v>
      </c>
      <c r="F324" s="4">
        <v>10</v>
      </c>
      <c r="G324" s="16">
        <v>820000</v>
      </c>
      <c r="H324" s="4" t="str">
        <f>VLOOKUP(I324,工作表3!$A$1:$B$7,2,FALSE)</f>
        <v>Within 1 million</v>
      </c>
      <c r="I324" s="4" t="str">
        <f>VLOOKUP(G324,{0,"0--1m";1000000,"1m--3m";3000000,"3m--5m";5000000,"5m--7m";7000000,"7m--9m";9000000,"9m--11m";11000000,"11m+"},2)</f>
        <v>0--1m</v>
      </c>
      <c r="J324" s="4">
        <v>1640</v>
      </c>
      <c r="K324" s="3" t="s">
        <v>705</v>
      </c>
      <c r="L324" s="5"/>
      <c r="M324" s="22">
        <v>43207</v>
      </c>
      <c r="N324" s="25" t="str">
        <f t="shared" si="15"/>
        <v>Tuesday</v>
      </c>
      <c r="O324" t="str">
        <f t="shared" si="16"/>
        <v>04</v>
      </c>
      <c r="P324" s="19">
        <v>43207</v>
      </c>
      <c r="Q324" t="str">
        <f t="shared" si="17"/>
        <v>04-17</v>
      </c>
    </row>
    <row r="325" spans="1:17" ht="17" x14ac:dyDescent="0.25">
      <c r="A325" s="2" t="s">
        <v>706</v>
      </c>
      <c r="B325" s="3" t="s">
        <v>1131</v>
      </c>
      <c r="C325" s="3" t="str">
        <f>IFERROR(VLOOKUP(B325,省份_地区vlookup!$A$1:$C$493,2,FALSE),"国外")</f>
        <v>陕西</v>
      </c>
      <c r="D325" s="3" t="str">
        <f>VLOOKUP(C325,省份_地区vlookup!$B$2:$C$494,2,FALSE)</f>
        <v>西北区</v>
      </c>
      <c r="E325" s="3" t="s">
        <v>2</v>
      </c>
      <c r="F325" s="4">
        <v>271</v>
      </c>
      <c r="G325" s="16">
        <v>920052</v>
      </c>
      <c r="H325" s="4" t="str">
        <f>VLOOKUP(I325,工作表3!$A$1:$B$7,2,FALSE)</f>
        <v>Within 1 million</v>
      </c>
      <c r="I325" s="4" t="str">
        <f>VLOOKUP(G325,{0,"0--1m";1000000,"1m--3m";3000000,"3m--5m";5000000,"5m--7m";7000000,"7m--9m";9000000,"9m--11m";11000000,"11m+"},2)</f>
        <v>0--1m</v>
      </c>
      <c r="J325" s="4">
        <v>1840.1</v>
      </c>
      <c r="K325" s="3" t="s">
        <v>707</v>
      </c>
      <c r="L325" s="5"/>
      <c r="M325" s="22">
        <v>43207</v>
      </c>
      <c r="N325" s="25" t="str">
        <f t="shared" si="15"/>
        <v>Tuesday</v>
      </c>
      <c r="O325" t="str">
        <f t="shared" si="16"/>
        <v>04</v>
      </c>
      <c r="P325" s="19">
        <v>43207</v>
      </c>
      <c r="Q325" t="str">
        <f t="shared" si="17"/>
        <v>04-17</v>
      </c>
    </row>
    <row r="326" spans="1:17" ht="17" x14ac:dyDescent="0.25">
      <c r="A326" s="2" t="s">
        <v>708</v>
      </c>
      <c r="B326" s="3" t="s">
        <v>1151</v>
      </c>
      <c r="C326" s="3" t="str">
        <f>IFERROR(VLOOKUP(B326,省份_地区vlookup!$A$1:$C$493,2,FALSE),"国外")</f>
        <v>浙江</v>
      </c>
      <c r="D326" s="3" t="str">
        <f>VLOOKUP(C326,省份_地区vlookup!$B$2:$C$494,2,FALSE)</f>
        <v>华东区</v>
      </c>
      <c r="E326" s="3" t="s">
        <v>8</v>
      </c>
      <c r="F326" s="4">
        <v>895</v>
      </c>
      <c r="G326" s="16">
        <v>11652785</v>
      </c>
      <c r="H326" s="4" t="str">
        <f>VLOOKUP(I326,工作表3!$A$1:$B$7,2,FALSE)</f>
        <v>More than 11 million</v>
      </c>
      <c r="I326" s="4" t="str">
        <f>VLOOKUP(G326,{0,"0--1m";1000000,"1m--3m";3000000,"3m--5m";5000000,"5m--7m";7000000,"7m--9m";9000000,"9m--11m";11000000,"11m+"},2)</f>
        <v>11m+</v>
      </c>
      <c r="J326" s="4">
        <v>11652.78</v>
      </c>
      <c r="K326" s="3" t="s">
        <v>709</v>
      </c>
      <c r="L326" s="5"/>
      <c r="M326" s="22">
        <v>43206</v>
      </c>
      <c r="N326" s="25" t="str">
        <f t="shared" si="15"/>
        <v>Monday</v>
      </c>
      <c r="O326" t="str">
        <f t="shared" si="16"/>
        <v>04</v>
      </c>
      <c r="P326" s="19">
        <v>43206</v>
      </c>
      <c r="Q326" t="str">
        <f t="shared" si="17"/>
        <v>04-16</v>
      </c>
    </row>
    <row r="327" spans="1:17" ht="17" x14ac:dyDescent="0.25">
      <c r="A327" s="2" t="s">
        <v>710</v>
      </c>
      <c r="B327" s="3" t="s">
        <v>1208</v>
      </c>
      <c r="C327" s="3" t="str">
        <f>IFERROR(VLOOKUP(B327,省份_地区vlookup!$A$1:$C$493,2,FALSE),"国外")</f>
        <v>广西</v>
      </c>
      <c r="D327" s="3" t="str">
        <f>VLOOKUP(C327,省份_地区vlookup!$B$2:$C$494,2,FALSE)</f>
        <v>华南区</v>
      </c>
      <c r="E327" s="3" t="s">
        <v>38</v>
      </c>
      <c r="F327" s="4">
        <v>198</v>
      </c>
      <c r="G327" s="16">
        <v>1620030</v>
      </c>
      <c r="H327" s="4" t="str">
        <f>VLOOKUP(I327,工作表3!$A$1:$B$7,2,FALSE)</f>
        <v>Within 3 million</v>
      </c>
      <c r="I327" s="4" t="str">
        <f>VLOOKUP(G327,{0,"0--1m";1000000,"1m--3m";3000000,"3m--5m";5000000,"5m--7m";7000000,"7m--9m";9000000,"9m--11m";11000000,"11m+"},2)</f>
        <v>1m--3m</v>
      </c>
      <c r="J327" s="4">
        <v>810.01</v>
      </c>
      <c r="K327" s="3" t="s">
        <v>711</v>
      </c>
      <c r="L327" s="5"/>
      <c r="M327" s="22">
        <v>43206</v>
      </c>
      <c r="N327" s="25" t="str">
        <f t="shared" si="15"/>
        <v>Monday</v>
      </c>
      <c r="O327" t="str">
        <f t="shared" si="16"/>
        <v>04</v>
      </c>
      <c r="P327" s="19">
        <v>43206</v>
      </c>
      <c r="Q327" t="str">
        <f t="shared" si="17"/>
        <v>04-16</v>
      </c>
    </row>
    <row r="328" spans="1:17" ht="17" x14ac:dyDescent="0.25">
      <c r="A328" s="1" t="s">
        <v>712</v>
      </c>
      <c r="B328" s="3" t="s">
        <v>1192</v>
      </c>
      <c r="C328" s="3" t="str">
        <f>IFERROR(VLOOKUP(B328,省份_地区vlookup!$A$1:$C$493,2,FALSE),"国外")</f>
        <v>浙江</v>
      </c>
      <c r="D328" s="3" t="str">
        <f>VLOOKUP(C328,省份_地区vlookup!$B$2:$C$494,2,FALSE)</f>
        <v>华东区</v>
      </c>
      <c r="E328" s="3" t="s">
        <v>2</v>
      </c>
      <c r="F328" s="4">
        <v>343</v>
      </c>
      <c r="G328" s="16">
        <v>556387</v>
      </c>
      <c r="H328" s="4" t="str">
        <f>VLOOKUP(I328,工作表3!$A$1:$B$7,2,FALSE)</f>
        <v>Within 1 million</v>
      </c>
      <c r="I328" s="4" t="str">
        <f>VLOOKUP(G328,{0,"0--1m";1000000,"1m--3m";3000000,"3m--5m";5000000,"5m--7m";7000000,"7m--9m";9000000,"9m--11m";11000000,"11m+"},2)</f>
        <v>0--1m</v>
      </c>
      <c r="J328" s="4">
        <v>5563.87</v>
      </c>
      <c r="K328" s="3" t="s">
        <v>713</v>
      </c>
      <c r="L328" s="5"/>
      <c r="M328" s="22">
        <v>43206</v>
      </c>
      <c r="N328" s="25" t="str">
        <f t="shared" si="15"/>
        <v>Monday</v>
      </c>
      <c r="O328" t="str">
        <f t="shared" si="16"/>
        <v>04</v>
      </c>
      <c r="P328" s="19">
        <v>43206</v>
      </c>
      <c r="Q328" t="str">
        <f t="shared" si="17"/>
        <v>04-16</v>
      </c>
    </row>
    <row r="329" spans="1:17" ht="17" x14ac:dyDescent="0.25">
      <c r="A329" s="2" t="s">
        <v>714</v>
      </c>
      <c r="B329" s="3" t="s">
        <v>715</v>
      </c>
      <c r="C329" s="3" t="str">
        <f>IFERROR(VLOOKUP(B329,省份_地区vlookup!$A$1:$C$493,2,FALSE),"国外")</f>
        <v>国外</v>
      </c>
      <c r="D329" s="3" t="str">
        <f>VLOOKUP(C329,省份_地区vlookup!$B$2:$C$494,2,FALSE)</f>
        <v>国外</v>
      </c>
      <c r="E329" s="3" t="s">
        <v>13</v>
      </c>
      <c r="F329" s="4">
        <v>301</v>
      </c>
      <c r="G329" s="16">
        <v>1291949</v>
      </c>
      <c r="H329" s="4" t="str">
        <f>VLOOKUP(I329,工作表3!$A$1:$B$7,2,FALSE)</f>
        <v>Within 3 million</v>
      </c>
      <c r="I329" s="4" t="str">
        <f>VLOOKUP(G329,{0,"0--1m";1000000,"1m--3m";3000000,"3m--5m";5000000,"5m--7m";7000000,"7m--9m";9000000,"9m--11m";11000000,"11m+"},2)</f>
        <v>1m--3m</v>
      </c>
      <c r="J329" s="4">
        <v>1291.95</v>
      </c>
      <c r="K329" s="3" t="s">
        <v>716</v>
      </c>
      <c r="L329" s="5"/>
      <c r="M329" s="22">
        <v>43205</v>
      </c>
      <c r="N329" s="25" t="str">
        <f t="shared" si="15"/>
        <v>Sunday</v>
      </c>
      <c r="O329" t="str">
        <f t="shared" si="16"/>
        <v>04</v>
      </c>
      <c r="P329" s="19">
        <v>43205</v>
      </c>
      <c r="Q329" t="str">
        <f t="shared" si="17"/>
        <v>04-15</v>
      </c>
    </row>
    <row r="330" spans="1:17" ht="17" x14ac:dyDescent="0.25">
      <c r="A330" s="2" t="s">
        <v>717</v>
      </c>
      <c r="B330" s="3" t="s">
        <v>1209</v>
      </c>
      <c r="C330" s="3" t="str">
        <f>IFERROR(VLOOKUP(B330,省份_地区vlookup!$A$1:$C$493,2,FALSE),"国外")</f>
        <v>安徽</v>
      </c>
      <c r="D330" s="3" t="str">
        <f>VLOOKUP(C330,省份_地区vlookup!$B$2:$C$494,2,FALSE)</f>
        <v>华东区</v>
      </c>
      <c r="E330" s="3" t="s">
        <v>38</v>
      </c>
      <c r="F330" s="4">
        <v>611</v>
      </c>
      <c r="G330" s="16">
        <v>5236004</v>
      </c>
      <c r="H330" s="4" t="str">
        <f>VLOOKUP(I330,工作表3!$A$1:$B$7,2,FALSE)</f>
        <v>Within 7 million</v>
      </c>
      <c r="I330" s="4" t="str">
        <f>VLOOKUP(G330,{0,"0--1m";1000000,"1m--3m";3000000,"3m--5m";5000000,"5m--7m";7000000,"7m--9m";9000000,"9m--11m";11000000,"11m+"},2)</f>
        <v>5m--7m</v>
      </c>
      <c r="J330" s="4">
        <v>5236</v>
      </c>
      <c r="K330" s="3" t="s">
        <v>718</v>
      </c>
      <c r="L330" s="5"/>
      <c r="M330" s="22">
        <v>43203</v>
      </c>
      <c r="N330" s="25" t="str">
        <f t="shared" si="15"/>
        <v>Friday</v>
      </c>
      <c r="O330" t="str">
        <f t="shared" si="16"/>
        <v>04</v>
      </c>
      <c r="P330" s="19">
        <v>43203</v>
      </c>
      <c r="Q330" t="str">
        <f t="shared" si="17"/>
        <v>04-13</v>
      </c>
    </row>
    <row r="331" spans="1:17" ht="17" x14ac:dyDescent="0.25">
      <c r="A331" s="2" t="s">
        <v>719</v>
      </c>
      <c r="B331" s="3" t="s">
        <v>1118</v>
      </c>
      <c r="C331" s="3" t="str">
        <f>IFERROR(VLOOKUP(B331,省份_地区vlookup!$A$1:$C$493,2,FALSE),"国外")</f>
        <v>福建</v>
      </c>
      <c r="D331" s="3" t="str">
        <f>VLOOKUP(C331,省份_地区vlookup!$B$2:$C$494,2,FALSE)</f>
        <v>华东区</v>
      </c>
      <c r="E331" s="3" t="s">
        <v>13</v>
      </c>
      <c r="F331" s="4">
        <v>596</v>
      </c>
      <c r="G331" s="16">
        <v>8220001</v>
      </c>
      <c r="H331" s="4" t="str">
        <f>VLOOKUP(I331,工作表3!$A$1:$B$7,2,FALSE)</f>
        <v>Within 9 million</v>
      </c>
      <c r="I331" s="4" t="str">
        <f>VLOOKUP(G331,{0,"0--1m";1000000,"1m--3m";3000000,"3m--5m";5000000,"5m--7m";7000000,"7m--9m";9000000,"9m--11m";11000000,"11m+"},2)</f>
        <v>7m--9m</v>
      </c>
      <c r="J331" s="4">
        <v>8220</v>
      </c>
      <c r="K331" s="3" t="s">
        <v>720</v>
      </c>
      <c r="L331" s="5"/>
      <c r="M331" s="22">
        <v>43203</v>
      </c>
      <c r="N331" s="25" t="str">
        <f t="shared" si="15"/>
        <v>Friday</v>
      </c>
      <c r="O331" t="str">
        <f t="shared" si="16"/>
        <v>04</v>
      </c>
      <c r="P331" s="19">
        <v>43203</v>
      </c>
      <c r="Q331" t="str">
        <f t="shared" si="17"/>
        <v>04-13</v>
      </c>
    </row>
    <row r="332" spans="1:17" ht="17" x14ac:dyDescent="0.25">
      <c r="A332" s="2" t="s">
        <v>721</v>
      </c>
      <c r="B332" s="3" t="s">
        <v>1183</v>
      </c>
      <c r="C332" s="3" t="str">
        <f>IFERROR(VLOOKUP(B332,省份_地区vlookup!$A$1:$C$493,2,FALSE),"国外")</f>
        <v>山东</v>
      </c>
      <c r="D332" s="3" t="str">
        <f>VLOOKUP(C332,省份_地区vlookup!$B$2:$C$494,2,FALSE)</f>
        <v>华东区</v>
      </c>
      <c r="E332" s="3" t="s">
        <v>13</v>
      </c>
      <c r="F332" s="4">
        <v>328</v>
      </c>
      <c r="G332" s="16">
        <v>1725888</v>
      </c>
      <c r="H332" s="4" t="str">
        <f>VLOOKUP(I332,工作表3!$A$1:$B$7,2,FALSE)</f>
        <v>Within 3 million</v>
      </c>
      <c r="I332" s="4" t="str">
        <f>VLOOKUP(G332,{0,"0--1m";1000000,"1m--3m";3000000,"3m--5m";5000000,"5m--7m";7000000,"7m--9m";9000000,"9m--11m";11000000,"11m+"},2)</f>
        <v>1m--3m</v>
      </c>
      <c r="J332" s="4">
        <v>1725.89</v>
      </c>
      <c r="K332" s="3" t="s">
        <v>722</v>
      </c>
      <c r="L332" s="5"/>
      <c r="M332" s="22">
        <v>43203</v>
      </c>
      <c r="N332" s="25" t="str">
        <f t="shared" si="15"/>
        <v>Friday</v>
      </c>
      <c r="O332" t="str">
        <f t="shared" si="16"/>
        <v>04</v>
      </c>
      <c r="P332" s="19">
        <v>43203</v>
      </c>
      <c r="Q332" t="str">
        <f t="shared" si="17"/>
        <v>04-13</v>
      </c>
    </row>
    <row r="333" spans="1:17" ht="17" x14ac:dyDescent="0.25">
      <c r="A333" s="1" t="s">
        <v>723</v>
      </c>
      <c r="B333" s="3" t="s">
        <v>1114</v>
      </c>
      <c r="C333" s="3" t="str">
        <f>IFERROR(VLOOKUP(B333,省份_地区vlookup!$A$1:$C$493,2,FALSE),"国外")</f>
        <v>浙江</v>
      </c>
      <c r="D333" s="3" t="str">
        <f>VLOOKUP(C333,省份_地区vlookup!$B$2:$C$494,2,FALSE)</f>
        <v>华东区</v>
      </c>
      <c r="E333" s="3" t="s">
        <v>8</v>
      </c>
      <c r="F333" s="4">
        <v>798</v>
      </c>
      <c r="G333" s="16">
        <v>7712952</v>
      </c>
      <c r="H333" s="4" t="str">
        <f>VLOOKUP(I333,工作表3!$A$1:$B$7,2,FALSE)</f>
        <v>Within 9 million</v>
      </c>
      <c r="I333" s="4" t="str">
        <f>VLOOKUP(G333,{0,"0--1m";1000000,"1m--3m";3000000,"3m--5m";5000000,"5m--7m";7000000,"7m--9m";9000000,"9m--11m";11000000,"11m+"},2)</f>
        <v>7m--9m</v>
      </c>
      <c r="J333" s="4">
        <v>77129.52</v>
      </c>
      <c r="K333" s="3" t="s">
        <v>724</v>
      </c>
      <c r="L333" s="5"/>
      <c r="M333" s="22">
        <v>43203</v>
      </c>
      <c r="N333" s="25" t="str">
        <f t="shared" si="15"/>
        <v>Friday</v>
      </c>
      <c r="O333" t="str">
        <f t="shared" si="16"/>
        <v>04</v>
      </c>
      <c r="P333" s="19">
        <v>43203</v>
      </c>
      <c r="Q333" t="str">
        <f t="shared" si="17"/>
        <v>04-13</v>
      </c>
    </row>
    <row r="334" spans="1:17" ht="17" x14ac:dyDescent="0.25">
      <c r="A334" s="2" t="s">
        <v>725</v>
      </c>
      <c r="B334" s="3" t="s">
        <v>1122</v>
      </c>
      <c r="C334" s="3" t="str">
        <f>IFERROR(VLOOKUP(B334,省份_地区vlookup!$A$1:$C$493,2,FALSE),"国外")</f>
        <v>云南</v>
      </c>
      <c r="D334" s="3" t="str">
        <f>VLOOKUP(C334,省份_地区vlookup!$B$2:$C$494,2,FALSE)</f>
        <v>西南区</v>
      </c>
      <c r="E334" s="3" t="s">
        <v>38</v>
      </c>
      <c r="F334" s="4">
        <v>383</v>
      </c>
      <c r="G334" s="16">
        <v>3856004</v>
      </c>
      <c r="H334" s="4" t="str">
        <f>VLOOKUP(I334,工作表3!$A$1:$B$7,2,FALSE)</f>
        <v>Within 5 million</v>
      </c>
      <c r="I334" s="4" t="str">
        <f>VLOOKUP(G334,{0,"0--1m";1000000,"1m--3m";3000000,"3m--5m";5000000,"5m--7m";7000000,"7m--9m";9000000,"9m--11m";11000000,"11m+"},2)</f>
        <v>3m--5m</v>
      </c>
      <c r="J334" s="4">
        <v>3856</v>
      </c>
      <c r="K334" s="3" t="s">
        <v>726</v>
      </c>
      <c r="L334" s="5"/>
      <c r="M334" s="22">
        <v>43202</v>
      </c>
      <c r="N334" s="25" t="str">
        <f t="shared" si="15"/>
        <v>Thursday</v>
      </c>
      <c r="O334" t="str">
        <f t="shared" si="16"/>
        <v>04</v>
      </c>
      <c r="P334" s="19">
        <v>43202</v>
      </c>
      <c r="Q334" t="str">
        <f t="shared" si="17"/>
        <v>04-12</v>
      </c>
    </row>
    <row r="335" spans="1:17" ht="17" x14ac:dyDescent="0.25">
      <c r="A335" s="2" t="s">
        <v>727</v>
      </c>
      <c r="B335" s="3" t="s">
        <v>43</v>
      </c>
      <c r="C335" s="3" t="str">
        <f>IFERROR(VLOOKUP(B335,省份_地区vlookup!$A$1:$C$493,2,FALSE),"国外")</f>
        <v>云南</v>
      </c>
      <c r="D335" s="3" t="str">
        <f>VLOOKUP(C335,省份_地区vlookup!$B$2:$C$494,2,FALSE)</f>
        <v>西南区</v>
      </c>
      <c r="E335" s="3" t="s">
        <v>38</v>
      </c>
      <c r="F335" s="4">
        <v>537</v>
      </c>
      <c r="G335" s="16">
        <v>7920002</v>
      </c>
      <c r="H335" s="4" t="str">
        <f>VLOOKUP(I335,工作表3!$A$1:$B$7,2,FALSE)</f>
        <v>Within 9 million</v>
      </c>
      <c r="I335" s="4" t="str">
        <f>VLOOKUP(G335,{0,"0--1m";1000000,"1m--3m";3000000,"3m--5m";5000000,"5m--7m";7000000,"7m--9m";9000000,"9m--11m";11000000,"11m+"},2)</f>
        <v>7m--9m</v>
      </c>
      <c r="J335" s="4">
        <v>2640</v>
      </c>
      <c r="K335" s="3" t="s">
        <v>728</v>
      </c>
      <c r="L335" s="5"/>
      <c r="M335" s="22">
        <v>43201</v>
      </c>
      <c r="N335" s="25" t="str">
        <f t="shared" si="15"/>
        <v>Wednesday</v>
      </c>
      <c r="O335" t="str">
        <f t="shared" si="16"/>
        <v>04</v>
      </c>
      <c r="P335" s="19">
        <v>43201</v>
      </c>
      <c r="Q335" t="str">
        <f t="shared" si="17"/>
        <v>04-11</v>
      </c>
    </row>
    <row r="336" spans="1:17" ht="17" x14ac:dyDescent="0.25">
      <c r="A336" s="2" t="s">
        <v>729</v>
      </c>
      <c r="B336" s="3" t="s">
        <v>1120</v>
      </c>
      <c r="C336" s="3" t="str">
        <f>IFERROR(VLOOKUP(B336,省份_地区vlookup!$A$1:$C$493,2,FALSE),"国外")</f>
        <v>北京</v>
      </c>
      <c r="D336" s="3" t="str">
        <f>VLOOKUP(C336,省份_地区vlookup!$B$2:$C$494,2,FALSE)</f>
        <v>华北区</v>
      </c>
      <c r="E336" s="3" t="s">
        <v>2</v>
      </c>
      <c r="F336" s="4">
        <v>128</v>
      </c>
      <c r="G336" s="16">
        <v>4850001</v>
      </c>
      <c r="H336" s="4" t="str">
        <f>VLOOKUP(I336,工作表3!$A$1:$B$7,2,FALSE)</f>
        <v>Within 5 million</v>
      </c>
      <c r="I336" s="4" t="str">
        <f>VLOOKUP(G336,{0,"0--1m";1000000,"1m--3m";3000000,"3m--5m";5000000,"5m--7m";7000000,"7m--9m";9000000,"9m--11m";11000000,"11m+"},2)</f>
        <v>3m--5m</v>
      </c>
      <c r="J336" s="4">
        <v>4850</v>
      </c>
      <c r="K336" s="3" t="s">
        <v>730</v>
      </c>
      <c r="L336" s="5"/>
      <c r="M336" s="22">
        <v>43201</v>
      </c>
      <c r="N336" s="25" t="str">
        <f t="shared" si="15"/>
        <v>Wednesday</v>
      </c>
      <c r="O336" t="str">
        <f t="shared" si="16"/>
        <v>04</v>
      </c>
      <c r="P336" s="19">
        <v>43201</v>
      </c>
      <c r="Q336" t="str">
        <f t="shared" si="17"/>
        <v>04-11</v>
      </c>
    </row>
    <row r="337" spans="1:17" ht="17" x14ac:dyDescent="0.25">
      <c r="A337" s="2" t="s">
        <v>731</v>
      </c>
      <c r="B337" s="3" t="s">
        <v>1120</v>
      </c>
      <c r="C337" s="3" t="str">
        <f>IFERROR(VLOOKUP(B337,省份_地区vlookup!$A$1:$C$493,2,FALSE),"国外")</f>
        <v>北京</v>
      </c>
      <c r="D337" s="3" t="str">
        <f>VLOOKUP(C337,省份_地区vlookup!$B$2:$C$494,2,FALSE)</f>
        <v>华北区</v>
      </c>
      <c r="E337" s="3" t="s">
        <v>6</v>
      </c>
      <c r="F337" s="4">
        <v>255</v>
      </c>
      <c r="G337" s="16">
        <v>1380000</v>
      </c>
      <c r="H337" s="4" t="str">
        <f>VLOOKUP(I337,工作表3!$A$1:$B$7,2,FALSE)</f>
        <v>Within 3 million</v>
      </c>
      <c r="I337" s="4" t="str">
        <f>VLOOKUP(G337,{0,"0--1m";1000000,"1m--3m";3000000,"3m--5m";5000000,"5m--7m";7000000,"7m--9m";9000000,"9m--11m";11000000,"11m+"},2)</f>
        <v>1m--3m</v>
      </c>
      <c r="J337" s="4">
        <v>2760</v>
      </c>
      <c r="K337" s="3" t="s">
        <v>732</v>
      </c>
      <c r="L337" s="5"/>
      <c r="M337" s="22">
        <v>43201</v>
      </c>
      <c r="N337" s="25" t="str">
        <f t="shared" si="15"/>
        <v>Wednesday</v>
      </c>
      <c r="O337" t="str">
        <f t="shared" si="16"/>
        <v>04</v>
      </c>
      <c r="P337" s="19">
        <v>43201</v>
      </c>
      <c r="Q337" t="str">
        <f t="shared" si="17"/>
        <v>04-11</v>
      </c>
    </row>
    <row r="338" spans="1:17" ht="17" x14ac:dyDescent="0.25">
      <c r="A338" s="2" t="s">
        <v>733</v>
      </c>
      <c r="B338" s="3" t="s">
        <v>1146</v>
      </c>
      <c r="C338" s="3" t="str">
        <f>IFERROR(VLOOKUP(B338,省份_地区vlookup!$A$1:$C$493,2,FALSE),"国外")</f>
        <v>湖南</v>
      </c>
      <c r="D338" s="3" t="str">
        <f>VLOOKUP(C338,省份_地区vlookup!$B$2:$C$494,2,FALSE)</f>
        <v>华南区</v>
      </c>
      <c r="E338" s="3" t="s">
        <v>38</v>
      </c>
      <c r="F338" s="4">
        <v>376</v>
      </c>
      <c r="G338" s="16">
        <v>6325583</v>
      </c>
      <c r="H338" s="4" t="str">
        <f>VLOOKUP(I338,工作表3!$A$1:$B$7,2,FALSE)</f>
        <v>Within 7 million</v>
      </c>
      <c r="I338" s="4" t="str">
        <f>VLOOKUP(G338,{0,"0--1m";1000000,"1m--3m";3000000,"3m--5m";5000000,"5m--7m";7000000,"7m--9m";9000000,"9m--11m";11000000,"11m+"},2)</f>
        <v>5m--7m</v>
      </c>
      <c r="J338" s="4">
        <v>3162.79</v>
      </c>
      <c r="K338" s="3" t="s">
        <v>734</v>
      </c>
      <c r="L338" s="5"/>
      <c r="M338" s="22">
        <v>43200</v>
      </c>
      <c r="N338" s="25" t="str">
        <f t="shared" si="15"/>
        <v>Tuesday</v>
      </c>
      <c r="O338" t="str">
        <f t="shared" si="16"/>
        <v>04</v>
      </c>
      <c r="P338" s="19">
        <v>43200</v>
      </c>
      <c r="Q338" t="str">
        <f t="shared" si="17"/>
        <v>04-10</v>
      </c>
    </row>
    <row r="339" spans="1:17" ht="17" x14ac:dyDescent="0.25">
      <c r="A339" s="1" t="s">
        <v>735</v>
      </c>
      <c r="B339" s="3" t="s">
        <v>1128</v>
      </c>
      <c r="C339" s="3" t="str">
        <f>IFERROR(VLOOKUP(B339,省份_地区vlookup!$A$1:$C$493,2,FALSE),"国外")</f>
        <v>四川</v>
      </c>
      <c r="D339" s="3" t="str">
        <f>VLOOKUP(C339,省份_地区vlookup!$B$2:$C$494,2,FALSE)</f>
        <v>西南区</v>
      </c>
      <c r="E339" s="3" t="s">
        <v>2</v>
      </c>
      <c r="F339" s="4">
        <v>154</v>
      </c>
      <c r="G339" s="16">
        <v>1965002</v>
      </c>
      <c r="H339" s="4" t="str">
        <f>VLOOKUP(I339,工作表3!$A$1:$B$7,2,FALSE)</f>
        <v>Within 3 million</v>
      </c>
      <c r="I339" s="4" t="str">
        <f>VLOOKUP(G339,{0,"0--1m";1000000,"1m--3m";3000000,"3m--5m";5000000,"5m--7m";7000000,"7m--9m";9000000,"9m--11m";11000000,"11m+"},2)</f>
        <v>1m--3m</v>
      </c>
      <c r="J339" s="4">
        <v>982.5</v>
      </c>
      <c r="K339" s="3" t="s">
        <v>736</v>
      </c>
      <c r="L339" s="5"/>
      <c r="M339" s="22">
        <v>43200</v>
      </c>
      <c r="N339" s="25" t="str">
        <f t="shared" si="15"/>
        <v>Tuesday</v>
      </c>
      <c r="O339" t="str">
        <f t="shared" si="16"/>
        <v>04</v>
      </c>
      <c r="P339" s="19">
        <v>43200</v>
      </c>
      <c r="Q339" t="str">
        <f t="shared" si="17"/>
        <v>04-10</v>
      </c>
    </row>
    <row r="340" spans="1:17" ht="17" x14ac:dyDescent="0.25">
      <c r="A340" s="2" t="s">
        <v>737</v>
      </c>
      <c r="B340" s="3" t="s">
        <v>738</v>
      </c>
      <c r="C340" s="3" t="str">
        <f>IFERROR(VLOOKUP(B340,省份_地区vlookup!$A$1:$C$493,2,FALSE),"国外")</f>
        <v>四川</v>
      </c>
      <c r="D340" s="3" t="str">
        <f>VLOOKUP(C340,省份_地区vlookup!$B$2:$C$494,2,FALSE)</f>
        <v>西南区</v>
      </c>
      <c r="E340" s="3" t="s">
        <v>13</v>
      </c>
      <c r="F340" s="4">
        <v>351</v>
      </c>
      <c r="G340" s="16">
        <v>2789870</v>
      </c>
      <c r="H340" s="4" t="str">
        <f>VLOOKUP(I340,工作表3!$A$1:$B$7,2,FALSE)</f>
        <v>Within 3 million</v>
      </c>
      <c r="I340" s="4" t="str">
        <f>VLOOKUP(G340,{0,"0--1m";1000000,"1m--3m";3000000,"3m--5m";5000000,"5m--7m";7000000,"7m--9m";9000000,"9m--11m";11000000,"11m+"},2)</f>
        <v>1m--3m</v>
      </c>
      <c r="J340" s="4">
        <v>2789.87</v>
      </c>
      <c r="K340" s="3" t="s">
        <v>739</v>
      </c>
      <c r="L340" s="5"/>
      <c r="M340" s="22">
        <v>43200</v>
      </c>
      <c r="N340" s="25" t="str">
        <f t="shared" si="15"/>
        <v>Tuesday</v>
      </c>
      <c r="O340" t="str">
        <f t="shared" si="16"/>
        <v>04</v>
      </c>
      <c r="P340" s="19">
        <v>43200</v>
      </c>
      <c r="Q340" t="str">
        <f t="shared" si="17"/>
        <v>04-10</v>
      </c>
    </row>
    <row r="341" spans="1:17" ht="17" x14ac:dyDescent="0.25">
      <c r="A341" s="2" t="s">
        <v>740</v>
      </c>
      <c r="B341" s="3" t="s">
        <v>1149</v>
      </c>
      <c r="C341" s="3" t="str">
        <f>IFERROR(VLOOKUP(B341,省份_地区vlookup!$A$1:$C$493,2,FALSE),"国外")</f>
        <v>福建</v>
      </c>
      <c r="D341" s="3" t="str">
        <f>VLOOKUP(C341,省份_地区vlookup!$B$2:$C$494,2,FALSE)</f>
        <v>华东区</v>
      </c>
      <c r="E341" s="3" t="s">
        <v>2</v>
      </c>
      <c r="F341" s="4">
        <v>223</v>
      </c>
      <c r="G341" s="16">
        <v>621002</v>
      </c>
      <c r="H341" s="4" t="str">
        <f>VLOOKUP(I341,工作表3!$A$1:$B$7,2,FALSE)</f>
        <v>Within 1 million</v>
      </c>
      <c r="I341" s="4" t="str">
        <f>VLOOKUP(G341,{0,"0--1m";1000000,"1m--3m";3000000,"3m--5m";5000000,"5m--7m";7000000,"7m--9m";9000000,"9m--11m";11000000,"11m+"},2)</f>
        <v>0--1m</v>
      </c>
      <c r="J341" s="4">
        <v>1242</v>
      </c>
      <c r="K341" s="3" t="s">
        <v>741</v>
      </c>
      <c r="L341" s="5"/>
      <c r="M341" s="22">
        <v>43200</v>
      </c>
      <c r="N341" s="25" t="str">
        <f t="shared" si="15"/>
        <v>Tuesday</v>
      </c>
      <c r="O341" t="str">
        <f t="shared" si="16"/>
        <v>04</v>
      </c>
      <c r="P341" s="19">
        <v>43200</v>
      </c>
      <c r="Q341" t="str">
        <f t="shared" si="17"/>
        <v>04-10</v>
      </c>
    </row>
    <row r="342" spans="1:17" ht="17" x14ac:dyDescent="0.25">
      <c r="A342" s="2" t="s">
        <v>742</v>
      </c>
      <c r="B342" s="3" t="s">
        <v>1118</v>
      </c>
      <c r="C342" s="3" t="str">
        <f>IFERROR(VLOOKUP(B342,省份_地区vlookup!$A$1:$C$493,2,FALSE),"国外")</f>
        <v>福建</v>
      </c>
      <c r="D342" s="3" t="str">
        <f>VLOOKUP(C342,省份_地区vlookup!$B$2:$C$494,2,FALSE)</f>
        <v>华东区</v>
      </c>
      <c r="E342" s="3" t="s">
        <v>8</v>
      </c>
      <c r="F342" s="4">
        <v>1067</v>
      </c>
      <c r="G342" s="16">
        <v>4166277</v>
      </c>
      <c r="H342" s="4" t="str">
        <f>VLOOKUP(I342,工作表3!$A$1:$B$7,2,FALSE)</f>
        <v>Within 5 million</v>
      </c>
      <c r="I342" s="4" t="str">
        <f>VLOOKUP(G342,{0,"0--1m";1000000,"1m--3m";3000000,"3m--5m";5000000,"5m--7m";7000000,"7m--9m";9000000,"9m--11m";11000000,"11m+"},2)</f>
        <v>3m--5m</v>
      </c>
      <c r="J342" s="4">
        <v>41662.769999999997</v>
      </c>
      <c r="K342" s="3" t="s">
        <v>210</v>
      </c>
      <c r="L342" s="5"/>
      <c r="M342" s="22">
        <v>43200</v>
      </c>
      <c r="N342" s="25" t="str">
        <f t="shared" si="15"/>
        <v>Tuesday</v>
      </c>
      <c r="O342" t="str">
        <f t="shared" si="16"/>
        <v>04</v>
      </c>
      <c r="P342" s="19">
        <v>43200</v>
      </c>
      <c r="Q342" t="str">
        <f t="shared" si="17"/>
        <v>04-10</v>
      </c>
    </row>
    <row r="343" spans="1:17" ht="17" x14ac:dyDescent="0.25">
      <c r="A343" s="2" t="s">
        <v>743</v>
      </c>
      <c r="B343" s="3" t="s">
        <v>1118</v>
      </c>
      <c r="C343" s="3" t="str">
        <f>IFERROR(VLOOKUP(B343,省份_地区vlookup!$A$1:$C$493,2,FALSE),"国外")</f>
        <v>福建</v>
      </c>
      <c r="D343" s="3" t="str">
        <f>VLOOKUP(C343,省份_地区vlookup!$B$2:$C$494,2,FALSE)</f>
        <v>华东区</v>
      </c>
      <c r="E343" s="3" t="s">
        <v>6</v>
      </c>
      <c r="F343" s="4">
        <v>1039</v>
      </c>
      <c r="G343" s="16">
        <v>650001</v>
      </c>
      <c r="H343" s="4" t="str">
        <f>VLOOKUP(I343,工作表3!$A$1:$B$7,2,FALSE)</f>
        <v>Within 1 million</v>
      </c>
      <c r="I343" s="4" t="str">
        <f>VLOOKUP(G343,{0,"0--1m";1000000,"1m--3m";3000000,"3m--5m";5000000,"5m--7m";7000000,"7m--9m";9000000,"9m--11m";11000000,"11m+"},2)</f>
        <v>0--1m</v>
      </c>
      <c r="J343" s="4">
        <v>32500.05</v>
      </c>
      <c r="K343" s="3" t="s">
        <v>72</v>
      </c>
      <c r="L343" s="5"/>
      <c r="M343" s="22">
        <v>43196</v>
      </c>
      <c r="N343" s="25" t="str">
        <f t="shared" si="15"/>
        <v>Friday</v>
      </c>
      <c r="O343" t="str">
        <f t="shared" si="16"/>
        <v>04</v>
      </c>
      <c r="P343" s="19">
        <v>43196</v>
      </c>
      <c r="Q343" t="str">
        <f t="shared" si="17"/>
        <v>04-06</v>
      </c>
    </row>
    <row r="344" spans="1:17" ht="17" x14ac:dyDescent="0.25">
      <c r="A344" s="2" t="s">
        <v>744</v>
      </c>
      <c r="B344" s="3" t="s">
        <v>1126</v>
      </c>
      <c r="C344" s="3" t="str">
        <f>IFERROR(VLOOKUP(B344,省份_地区vlookup!$A$1:$C$493,2,FALSE),"国外")</f>
        <v>广东</v>
      </c>
      <c r="D344" s="3" t="str">
        <f>VLOOKUP(C344,省份_地区vlookup!$B$2:$C$494,2,FALSE)</f>
        <v>华南区</v>
      </c>
      <c r="E344" s="3" t="s">
        <v>2</v>
      </c>
      <c r="F344" s="4">
        <v>173</v>
      </c>
      <c r="G344" s="16">
        <v>940002</v>
      </c>
      <c r="H344" s="4" t="str">
        <f>VLOOKUP(I344,工作表3!$A$1:$B$7,2,FALSE)</f>
        <v>Within 1 million</v>
      </c>
      <c r="I344" s="4" t="str">
        <f>VLOOKUP(G344,{0,"0--1m";1000000,"1m--3m";3000000,"3m--5m";5000000,"5m--7m";7000000,"7m--9m";9000000,"9m--11m";11000000,"11m+"},2)</f>
        <v>0--1m</v>
      </c>
      <c r="J344" s="4">
        <v>9400.02</v>
      </c>
      <c r="K344" s="3" t="s">
        <v>745</v>
      </c>
      <c r="L344" s="5"/>
      <c r="M344" s="22">
        <v>43195</v>
      </c>
      <c r="N344" s="25" t="str">
        <f t="shared" si="15"/>
        <v>Thursday</v>
      </c>
      <c r="O344" t="str">
        <f t="shared" si="16"/>
        <v>04</v>
      </c>
      <c r="P344" s="19">
        <v>43195</v>
      </c>
      <c r="Q344" t="str">
        <f t="shared" si="17"/>
        <v>04-05</v>
      </c>
    </row>
    <row r="345" spans="1:17" ht="17" x14ac:dyDescent="0.25">
      <c r="A345" s="2" t="s">
        <v>1210</v>
      </c>
      <c r="B345" s="3" t="s">
        <v>1128</v>
      </c>
      <c r="C345" s="3" t="str">
        <f>IFERROR(VLOOKUP(B345,省份_地区vlookup!$A$1:$C$493,2,FALSE),"国外")</f>
        <v>四川</v>
      </c>
      <c r="D345" s="3" t="str">
        <f>VLOOKUP(C345,省份_地区vlookup!$B$2:$C$494,2,FALSE)</f>
        <v>西南区</v>
      </c>
      <c r="E345" s="3" t="s">
        <v>2</v>
      </c>
      <c r="F345" s="4">
        <v>325</v>
      </c>
      <c r="G345" s="16">
        <v>2385050</v>
      </c>
      <c r="H345" s="4" t="str">
        <f>VLOOKUP(I345,工作表3!$A$1:$B$7,2,FALSE)</f>
        <v>Within 3 million</v>
      </c>
      <c r="I345" s="4" t="str">
        <f>VLOOKUP(G345,{0,"0--1m";1000000,"1m--3m";3000000,"3m--5m";5000000,"5m--7m";7000000,"7m--9m";9000000,"9m--11m";11000000,"11m+"},2)</f>
        <v>1m--3m</v>
      </c>
      <c r="J345" s="4">
        <v>2385.0500000000002</v>
      </c>
      <c r="K345" s="3" t="s">
        <v>746</v>
      </c>
      <c r="L345" s="5"/>
      <c r="M345" s="22">
        <v>43194</v>
      </c>
      <c r="N345" s="25" t="str">
        <f t="shared" si="15"/>
        <v>Wednesday</v>
      </c>
      <c r="O345" t="str">
        <f t="shared" si="16"/>
        <v>04</v>
      </c>
      <c r="P345" s="19">
        <v>43194</v>
      </c>
      <c r="Q345" t="str">
        <f t="shared" si="17"/>
        <v>04-04</v>
      </c>
    </row>
    <row r="346" spans="1:17" ht="17" x14ac:dyDescent="0.25">
      <c r="A346" s="2" t="s">
        <v>747</v>
      </c>
      <c r="B346" s="3" t="s">
        <v>1118</v>
      </c>
      <c r="C346" s="3" t="str">
        <f>IFERROR(VLOOKUP(B346,省份_地区vlookup!$A$1:$C$493,2,FALSE),"国外")</f>
        <v>福建</v>
      </c>
      <c r="D346" s="3" t="str">
        <f>VLOOKUP(C346,省份_地区vlookup!$B$2:$C$494,2,FALSE)</f>
        <v>华东区</v>
      </c>
      <c r="E346" s="3" t="s">
        <v>13</v>
      </c>
      <c r="F346" s="4">
        <v>591</v>
      </c>
      <c r="G346" s="16">
        <v>2625009</v>
      </c>
      <c r="H346" s="4" t="str">
        <f>VLOOKUP(I346,工作表3!$A$1:$B$7,2,FALSE)</f>
        <v>Within 3 million</v>
      </c>
      <c r="I346" s="4" t="str">
        <f>VLOOKUP(G346,{0,"0--1m";1000000,"1m--3m";3000000,"3m--5m";5000000,"5m--7m";7000000,"7m--9m";9000000,"9m--11m";11000000,"11m+"},2)</f>
        <v>1m--3m</v>
      </c>
      <c r="J346" s="4">
        <v>2625.01</v>
      </c>
      <c r="K346" s="3" t="s">
        <v>748</v>
      </c>
      <c r="L346" s="5"/>
      <c r="M346" s="22">
        <v>43193</v>
      </c>
      <c r="N346" s="25" t="str">
        <f t="shared" si="15"/>
        <v>Tuesday</v>
      </c>
      <c r="O346" t="str">
        <f t="shared" si="16"/>
        <v>04</v>
      </c>
      <c r="P346" s="19">
        <v>43193</v>
      </c>
      <c r="Q346" t="str">
        <f t="shared" si="17"/>
        <v>04-03</v>
      </c>
    </row>
    <row r="347" spans="1:17" ht="17" x14ac:dyDescent="0.25">
      <c r="A347" s="2" t="s">
        <v>749</v>
      </c>
      <c r="B347" s="3" t="s">
        <v>1211</v>
      </c>
      <c r="C347" s="3" t="str">
        <f>IFERROR(VLOOKUP(B347,省份_地区vlookup!$A$1:$C$493,2,FALSE),"国外")</f>
        <v>贵州</v>
      </c>
      <c r="D347" s="3" t="str">
        <f>VLOOKUP(C347,省份_地区vlookup!$B$2:$C$494,2,FALSE)</f>
        <v>西南区</v>
      </c>
      <c r="E347" s="3" t="s">
        <v>13</v>
      </c>
      <c r="F347" s="4">
        <v>380</v>
      </c>
      <c r="G347" s="16">
        <v>1000001</v>
      </c>
      <c r="H347" s="4" t="str">
        <f>VLOOKUP(I347,工作表3!$A$1:$B$7,2,FALSE)</f>
        <v>Within 3 million</v>
      </c>
      <c r="I347" s="4" t="str">
        <f>VLOOKUP(G347,{0,"0--1m";1000000,"1m--3m";3000000,"3m--5m";5000000,"5m--7m";7000000,"7m--9m";9000000,"9m--11m";11000000,"11m+"},2)</f>
        <v>1m--3m</v>
      </c>
      <c r="J347" s="4">
        <v>1000</v>
      </c>
      <c r="K347" s="3" t="s">
        <v>750</v>
      </c>
      <c r="L347" s="5"/>
      <c r="M347" s="22">
        <v>43193</v>
      </c>
      <c r="N347" s="25" t="str">
        <f t="shared" si="15"/>
        <v>Tuesday</v>
      </c>
      <c r="O347" t="str">
        <f t="shared" si="16"/>
        <v>04</v>
      </c>
      <c r="P347" s="19">
        <v>43193</v>
      </c>
      <c r="Q347" t="str">
        <f t="shared" si="17"/>
        <v>04-03</v>
      </c>
    </row>
    <row r="348" spans="1:17" ht="17" x14ac:dyDescent="0.25">
      <c r="A348" s="2" t="s">
        <v>751</v>
      </c>
      <c r="B348" s="3" t="s">
        <v>1123</v>
      </c>
      <c r="C348" s="3" t="str">
        <f>IFERROR(VLOOKUP(B348,省份_地区vlookup!$A$1:$C$493,2,FALSE),"国外")</f>
        <v>上海</v>
      </c>
      <c r="D348" s="3" t="str">
        <f>VLOOKUP(C348,省份_地区vlookup!$B$2:$C$494,2,FALSE)</f>
        <v>华东区</v>
      </c>
      <c r="E348" s="3" t="s">
        <v>6</v>
      </c>
      <c r="F348" s="4">
        <v>809</v>
      </c>
      <c r="G348" s="16">
        <v>2256670</v>
      </c>
      <c r="H348" s="4" t="str">
        <f>VLOOKUP(I348,工作表3!$A$1:$B$7,2,FALSE)</f>
        <v>Within 3 million</v>
      </c>
      <c r="I348" s="4" t="str">
        <f>VLOOKUP(G348,{0,"0--1m";1000000,"1m--3m";3000000,"3m--5m";5000000,"5m--7m";7000000,"7m--9m";9000000,"9m--11m";11000000,"11m+"},2)</f>
        <v>1m--3m</v>
      </c>
      <c r="J348" s="4">
        <v>4513.34</v>
      </c>
      <c r="K348" s="3" t="s">
        <v>752</v>
      </c>
      <c r="L348" s="5"/>
      <c r="M348" s="22">
        <v>43190</v>
      </c>
      <c r="N348" s="25" t="str">
        <f t="shared" si="15"/>
        <v>Saturday</v>
      </c>
      <c r="O348" t="str">
        <f t="shared" si="16"/>
        <v>03</v>
      </c>
      <c r="P348" s="19">
        <v>43190</v>
      </c>
      <c r="Q348" t="str">
        <f t="shared" si="17"/>
        <v>03-31</v>
      </c>
    </row>
    <row r="349" spans="1:17" ht="17" x14ac:dyDescent="0.25">
      <c r="A349" s="2" t="s">
        <v>753</v>
      </c>
      <c r="B349" s="3" t="s">
        <v>1120</v>
      </c>
      <c r="C349" s="3" t="str">
        <f>IFERROR(VLOOKUP(B349,省份_地区vlookup!$A$1:$C$493,2,FALSE),"国外")</f>
        <v>北京</v>
      </c>
      <c r="D349" s="3" t="str">
        <f>VLOOKUP(C349,省份_地区vlookup!$B$2:$C$494,2,FALSE)</f>
        <v>华北区</v>
      </c>
      <c r="E349" s="3" t="s">
        <v>2</v>
      </c>
      <c r="F349" s="4">
        <v>66</v>
      </c>
      <c r="G349" s="16">
        <v>13186800</v>
      </c>
      <c r="H349" s="4" t="str">
        <f>VLOOKUP(I349,工作表3!$A$1:$B$7,2,FALSE)</f>
        <v>More than 11 million</v>
      </c>
      <c r="I349" s="4" t="str">
        <f>VLOOKUP(G349,{0,"0--1m";1000000,"1m--3m";3000000,"3m--5m";5000000,"5m--7m";7000000,"7m--9m";9000000,"9m--11m";11000000,"11m+"},2)</f>
        <v>11m+</v>
      </c>
      <c r="J349" s="4">
        <v>26373.599999999999</v>
      </c>
      <c r="K349" s="3" t="s">
        <v>754</v>
      </c>
      <c r="L349" s="5"/>
      <c r="M349" s="22">
        <v>43190</v>
      </c>
      <c r="N349" s="25" t="str">
        <f t="shared" si="15"/>
        <v>Saturday</v>
      </c>
      <c r="O349" t="str">
        <f t="shared" si="16"/>
        <v>03</v>
      </c>
      <c r="P349" s="19">
        <v>43190</v>
      </c>
      <c r="Q349" t="str">
        <f t="shared" si="17"/>
        <v>03-31</v>
      </c>
    </row>
    <row r="350" spans="1:17" ht="17" x14ac:dyDescent="0.25">
      <c r="A350" s="2" t="s">
        <v>755</v>
      </c>
      <c r="B350" s="3" t="s">
        <v>1119</v>
      </c>
      <c r="C350" s="3" t="str">
        <f>IFERROR(VLOOKUP(B350,省份_地区vlookup!$A$1:$C$493,2,FALSE),"国外")</f>
        <v>浙江</v>
      </c>
      <c r="D350" s="3" t="str">
        <f>VLOOKUP(C350,省份_地区vlookup!$B$2:$C$494,2,FALSE)</f>
        <v>华东区</v>
      </c>
      <c r="E350" s="3" t="s">
        <v>6</v>
      </c>
      <c r="F350" s="4">
        <v>96</v>
      </c>
      <c r="G350" s="16">
        <v>2046012</v>
      </c>
      <c r="H350" s="4" t="str">
        <f>VLOOKUP(I350,工作表3!$A$1:$B$7,2,FALSE)</f>
        <v>Within 3 million</v>
      </c>
      <c r="I350" s="4" t="str">
        <f>VLOOKUP(G350,{0,"0--1m";1000000,"1m--3m";3000000,"3m--5m";5000000,"5m--7m";7000000,"7m--9m";9000000,"9m--11m";11000000,"11m+"},2)</f>
        <v>1m--3m</v>
      </c>
      <c r="J350" s="4">
        <v>2046.01</v>
      </c>
      <c r="K350" s="3" t="s">
        <v>756</v>
      </c>
      <c r="L350" s="5"/>
      <c r="M350" s="22">
        <v>43190</v>
      </c>
      <c r="N350" s="25" t="str">
        <f t="shared" si="15"/>
        <v>Saturday</v>
      </c>
      <c r="O350" t="str">
        <f t="shared" si="16"/>
        <v>03</v>
      </c>
      <c r="P350" s="19">
        <v>43190</v>
      </c>
      <c r="Q350" t="str">
        <f t="shared" si="17"/>
        <v>03-31</v>
      </c>
    </row>
    <row r="351" spans="1:17" ht="17" x14ac:dyDescent="0.25">
      <c r="A351" s="2" t="s">
        <v>757</v>
      </c>
      <c r="B351" s="3" t="s">
        <v>1119</v>
      </c>
      <c r="C351" s="3" t="str">
        <f>IFERROR(VLOOKUP(B351,省份_地区vlookup!$A$1:$C$493,2,FALSE),"国外")</f>
        <v>浙江</v>
      </c>
      <c r="D351" s="3" t="str">
        <f>VLOOKUP(C351,省份_地区vlookup!$B$2:$C$494,2,FALSE)</f>
        <v>华东区</v>
      </c>
      <c r="E351" s="3" t="s">
        <v>2</v>
      </c>
      <c r="F351" s="4">
        <v>1449</v>
      </c>
      <c r="G351" s="16">
        <v>345082</v>
      </c>
      <c r="H351" s="4" t="str">
        <f>VLOOKUP(I351,工作表3!$A$1:$B$7,2,FALSE)</f>
        <v>Within 1 million</v>
      </c>
      <c r="I351" s="4" t="str">
        <f>VLOOKUP(G351,{0,"0--1m";1000000,"1m--3m";3000000,"3m--5m";5000000,"5m--7m";7000000,"7m--9m";9000000,"9m--11m";11000000,"11m+"},2)</f>
        <v>0--1m</v>
      </c>
      <c r="J351" s="4">
        <v>115.03</v>
      </c>
      <c r="K351" s="3" t="s">
        <v>758</v>
      </c>
      <c r="L351" s="5"/>
      <c r="M351" s="22">
        <v>43190</v>
      </c>
      <c r="N351" s="25" t="str">
        <f t="shared" si="15"/>
        <v>Saturday</v>
      </c>
      <c r="O351" t="str">
        <f t="shared" si="16"/>
        <v>03</v>
      </c>
      <c r="P351" s="19">
        <v>43190</v>
      </c>
      <c r="Q351" t="str">
        <f t="shared" si="17"/>
        <v>03-31</v>
      </c>
    </row>
    <row r="352" spans="1:17" ht="17" x14ac:dyDescent="0.25">
      <c r="A352" s="2" t="s">
        <v>759</v>
      </c>
      <c r="B352" s="3" t="s">
        <v>760</v>
      </c>
      <c r="C352" s="3" t="str">
        <f>IFERROR(VLOOKUP(B352,省份_地区vlookup!$A$1:$C$493,2,FALSE),"国外")</f>
        <v>国外</v>
      </c>
      <c r="D352" s="3" t="str">
        <f>VLOOKUP(C352,省份_地区vlookup!$B$2:$C$494,2,FALSE)</f>
        <v>国外</v>
      </c>
      <c r="E352" s="3" t="s">
        <v>8</v>
      </c>
      <c r="F352" s="4">
        <v>1506</v>
      </c>
      <c r="G352" s="16">
        <v>5563339</v>
      </c>
      <c r="H352" s="4" t="str">
        <f>VLOOKUP(I352,工作表3!$A$1:$B$7,2,FALSE)</f>
        <v>Within 7 million</v>
      </c>
      <c r="I352" s="4" t="str">
        <f>VLOOKUP(G352,{0,"0--1m";1000000,"1m--3m";3000000,"3m--5m";5000000,"5m--7m";7000000,"7m--9m";9000000,"9m--11m";11000000,"11m+"},2)</f>
        <v>5m--7m</v>
      </c>
      <c r="J352" s="4">
        <v>5563.34</v>
      </c>
      <c r="K352" s="3" t="s">
        <v>124</v>
      </c>
      <c r="L352" s="5"/>
      <c r="M352" s="22">
        <v>43189</v>
      </c>
      <c r="N352" s="25" t="str">
        <f t="shared" si="15"/>
        <v>Friday</v>
      </c>
      <c r="O352" t="str">
        <f t="shared" si="16"/>
        <v>03</v>
      </c>
      <c r="P352" s="19">
        <v>43189</v>
      </c>
      <c r="Q352" t="str">
        <f t="shared" si="17"/>
        <v>03-30</v>
      </c>
    </row>
    <row r="353" spans="1:17" ht="17" x14ac:dyDescent="0.25">
      <c r="A353" s="2" t="s">
        <v>761</v>
      </c>
      <c r="B353" s="3" t="s">
        <v>1128</v>
      </c>
      <c r="C353" s="3" t="str">
        <f>IFERROR(VLOOKUP(B353,省份_地区vlookup!$A$1:$C$493,2,FALSE),"国外")</f>
        <v>四川</v>
      </c>
      <c r="D353" s="3" t="str">
        <f>VLOOKUP(C353,省份_地区vlookup!$B$2:$C$494,2,FALSE)</f>
        <v>西南区</v>
      </c>
      <c r="E353" s="3" t="s">
        <v>13</v>
      </c>
      <c r="F353" s="4">
        <v>460</v>
      </c>
      <c r="G353" s="16">
        <v>4073495</v>
      </c>
      <c r="H353" s="4" t="str">
        <f>VLOOKUP(I353,工作表3!$A$1:$B$7,2,FALSE)</f>
        <v>Within 5 million</v>
      </c>
      <c r="I353" s="4" t="str">
        <f>VLOOKUP(G353,{0,"0--1m";1000000,"1m--3m";3000000,"3m--5m";5000000,"5m--7m";7000000,"7m--9m";9000000,"9m--11m";11000000,"11m+"},2)</f>
        <v>3m--5m</v>
      </c>
      <c r="J353" s="4">
        <v>2036.75</v>
      </c>
      <c r="K353" s="3" t="s">
        <v>762</v>
      </c>
      <c r="L353" s="5"/>
      <c r="M353" s="22">
        <v>43189</v>
      </c>
      <c r="N353" s="25" t="str">
        <f t="shared" si="15"/>
        <v>Friday</v>
      </c>
      <c r="O353" t="str">
        <f t="shared" si="16"/>
        <v>03</v>
      </c>
      <c r="P353" s="19">
        <v>43189</v>
      </c>
      <c r="Q353" t="str">
        <f t="shared" si="17"/>
        <v>03-30</v>
      </c>
    </row>
    <row r="354" spans="1:17" ht="17" x14ac:dyDescent="0.25">
      <c r="A354" s="2" t="s">
        <v>763</v>
      </c>
      <c r="B354" s="3" t="s">
        <v>1115</v>
      </c>
      <c r="C354" s="3" t="str">
        <f>IFERROR(VLOOKUP(B354,省份_地区vlookup!$A$1:$C$493,2,FALSE),"国外")</f>
        <v>江苏</v>
      </c>
      <c r="D354" s="3" t="str">
        <f>VLOOKUP(C354,省份_地区vlookup!$B$2:$C$494,2,FALSE)</f>
        <v>华东区</v>
      </c>
      <c r="E354" s="3" t="s">
        <v>2</v>
      </c>
      <c r="F354" s="4">
        <v>675</v>
      </c>
      <c r="G354" s="16">
        <v>8127001</v>
      </c>
      <c r="H354" s="4" t="str">
        <f>VLOOKUP(I354,工作表3!$A$1:$B$7,2,FALSE)</f>
        <v>Within 9 million</v>
      </c>
      <c r="I354" s="4" t="str">
        <f>VLOOKUP(G354,{0,"0--1m";1000000,"1m--3m";3000000,"3m--5m";5000000,"5m--7m";7000000,"7m--9m";9000000,"9m--11m";11000000,"11m+"},2)</f>
        <v>7m--9m</v>
      </c>
      <c r="J354" s="4">
        <v>8127</v>
      </c>
      <c r="K354" s="3" t="s">
        <v>246</v>
      </c>
      <c r="L354" s="5"/>
      <c r="M354" s="22">
        <v>43189</v>
      </c>
      <c r="N354" s="25" t="str">
        <f t="shared" si="15"/>
        <v>Friday</v>
      </c>
      <c r="O354" t="str">
        <f t="shared" si="16"/>
        <v>03</v>
      </c>
      <c r="P354" s="19">
        <v>43189</v>
      </c>
      <c r="Q354" t="str">
        <f t="shared" si="17"/>
        <v>03-30</v>
      </c>
    </row>
    <row r="355" spans="1:17" ht="17" x14ac:dyDescent="0.25">
      <c r="A355" s="2" t="s">
        <v>764</v>
      </c>
      <c r="B355" s="3" t="s">
        <v>1120</v>
      </c>
      <c r="C355" s="3" t="str">
        <f>IFERROR(VLOOKUP(B355,省份_地区vlookup!$A$1:$C$493,2,FALSE),"国外")</f>
        <v>北京</v>
      </c>
      <c r="D355" s="3" t="str">
        <f>VLOOKUP(C355,省份_地区vlookup!$B$2:$C$494,2,FALSE)</f>
        <v>华北区</v>
      </c>
      <c r="E355" s="3" t="s">
        <v>6</v>
      </c>
      <c r="F355" s="4">
        <v>331</v>
      </c>
      <c r="G355" s="16">
        <v>440005</v>
      </c>
      <c r="H355" s="4" t="str">
        <f>VLOOKUP(I355,工作表3!$A$1:$B$7,2,FALSE)</f>
        <v>Within 1 million</v>
      </c>
      <c r="I355" s="4" t="str">
        <f>VLOOKUP(G355,{0,"0--1m";1000000,"1m--3m";3000000,"3m--5m";5000000,"5m--7m";7000000,"7m--9m";9000000,"9m--11m";11000000,"11m+"},2)</f>
        <v>0--1m</v>
      </c>
      <c r="J355" s="4">
        <v>880.01</v>
      </c>
      <c r="K355" s="3" t="s">
        <v>765</v>
      </c>
      <c r="L355" s="5"/>
      <c r="M355" s="22">
        <v>43189</v>
      </c>
      <c r="N355" s="25" t="str">
        <f t="shared" si="15"/>
        <v>Friday</v>
      </c>
      <c r="O355" t="str">
        <f t="shared" si="16"/>
        <v>03</v>
      </c>
      <c r="P355" s="19">
        <v>43189</v>
      </c>
      <c r="Q355" t="str">
        <f t="shared" si="17"/>
        <v>03-30</v>
      </c>
    </row>
    <row r="356" spans="1:17" ht="17" x14ac:dyDescent="0.25">
      <c r="A356" s="2" t="s">
        <v>766</v>
      </c>
      <c r="B356" s="3" t="s">
        <v>1126</v>
      </c>
      <c r="C356" s="3" t="str">
        <f>IFERROR(VLOOKUP(B356,省份_地区vlookup!$A$1:$C$493,2,FALSE),"国外")</f>
        <v>广东</v>
      </c>
      <c r="D356" s="3" t="str">
        <f>VLOOKUP(C356,省份_地区vlookup!$B$2:$C$494,2,FALSE)</f>
        <v>华南区</v>
      </c>
      <c r="E356" s="3" t="s">
        <v>2</v>
      </c>
      <c r="F356" s="4">
        <v>353</v>
      </c>
      <c r="G356" s="16">
        <v>5375000</v>
      </c>
      <c r="H356" s="4" t="str">
        <f>VLOOKUP(I356,工作表3!$A$1:$B$7,2,FALSE)</f>
        <v>Within 7 million</v>
      </c>
      <c r="I356" s="4" t="str">
        <f>VLOOKUP(G356,{0,"0--1m";1000000,"1m--3m";3000000,"3m--5m";5000000,"5m--7m";7000000,"7m--9m";9000000,"9m--11m";11000000,"11m+"},2)</f>
        <v>5m--7m</v>
      </c>
      <c r="J356" s="4">
        <v>5375</v>
      </c>
      <c r="K356" s="3" t="s">
        <v>767</v>
      </c>
      <c r="L356" s="5"/>
      <c r="M356" s="22">
        <v>43188</v>
      </c>
      <c r="N356" s="25" t="str">
        <f t="shared" si="15"/>
        <v>Thursday</v>
      </c>
      <c r="O356" t="str">
        <f t="shared" si="16"/>
        <v>03</v>
      </c>
      <c r="P356" s="19">
        <v>43188</v>
      </c>
      <c r="Q356" t="str">
        <f t="shared" si="17"/>
        <v>03-29</v>
      </c>
    </row>
    <row r="357" spans="1:17" ht="17" x14ac:dyDescent="0.25">
      <c r="A357" s="2" t="s">
        <v>768</v>
      </c>
      <c r="B357" s="3" t="s">
        <v>1199</v>
      </c>
      <c r="C357" s="3" t="str">
        <f>IFERROR(VLOOKUP(B357,省份_地区vlookup!$A$1:$C$493,2,FALSE),"国外")</f>
        <v>江西</v>
      </c>
      <c r="D357" s="3" t="str">
        <f>VLOOKUP(C357,省份_地区vlookup!$B$2:$C$494,2,FALSE)</f>
        <v>华东区</v>
      </c>
      <c r="E357" s="3" t="s">
        <v>8</v>
      </c>
      <c r="F357" s="4">
        <v>652</v>
      </c>
      <c r="G357" s="16">
        <v>876295</v>
      </c>
      <c r="H357" s="4" t="str">
        <f>VLOOKUP(I357,工作表3!$A$1:$B$7,2,FALSE)</f>
        <v>Within 1 million</v>
      </c>
      <c r="I357" s="4" t="str">
        <f>VLOOKUP(G357,{0,"0--1m";1000000,"1m--3m";3000000,"3m--5m";5000000,"5m--7m";7000000,"7m--9m";9000000,"9m--11m";11000000,"11m+"},2)</f>
        <v>0--1m</v>
      </c>
      <c r="J357" s="4">
        <v>1752.59</v>
      </c>
      <c r="K357" s="3" t="s">
        <v>769</v>
      </c>
      <c r="L357" s="5"/>
      <c r="M357" s="22">
        <v>43188</v>
      </c>
      <c r="N357" s="25" t="str">
        <f t="shared" si="15"/>
        <v>Thursday</v>
      </c>
      <c r="O357" t="str">
        <f t="shared" si="16"/>
        <v>03</v>
      </c>
      <c r="P357" s="19">
        <v>43188</v>
      </c>
      <c r="Q357" t="str">
        <f t="shared" si="17"/>
        <v>03-29</v>
      </c>
    </row>
    <row r="358" spans="1:17" ht="17" x14ac:dyDescent="0.25">
      <c r="A358" s="2" t="s">
        <v>1212</v>
      </c>
      <c r="B358" s="3" t="s">
        <v>1120</v>
      </c>
      <c r="C358" s="3" t="str">
        <f>IFERROR(VLOOKUP(B358,省份_地区vlookup!$A$1:$C$493,2,FALSE),"国外")</f>
        <v>北京</v>
      </c>
      <c r="D358" s="3" t="str">
        <f>VLOOKUP(C358,省份_地区vlookup!$B$2:$C$494,2,FALSE)</f>
        <v>华北区</v>
      </c>
      <c r="E358" s="3" t="s">
        <v>6</v>
      </c>
      <c r="F358" s="4">
        <v>160</v>
      </c>
      <c r="G358" s="16">
        <v>1020000</v>
      </c>
      <c r="H358" s="4" t="str">
        <f>VLOOKUP(I358,工作表3!$A$1:$B$7,2,FALSE)</f>
        <v>Within 3 million</v>
      </c>
      <c r="I358" s="4" t="str">
        <f>VLOOKUP(G358,{0,"0--1m";1000000,"1m--3m";3000000,"3m--5m";5000000,"5m--7m";7000000,"7m--9m";9000000,"9m--11m";11000000,"11m+"},2)</f>
        <v>1m--3m</v>
      </c>
      <c r="J358" s="4">
        <v>2040</v>
      </c>
      <c r="K358" s="3" t="s">
        <v>770</v>
      </c>
      <c r="L358" s="5"/>
      <c r="M358" s="22">
        <v>43188</v>
      </c>
      <c r="N358" s="25" t="str">
        <f t="shared" si="15"/>
        <v>Thursday</v>
      </c>
      <c r="O358" t="str">
        <f t="shared" si="16"/>
        <v>03</v>
      </c>
      <c r="P358" s="19">
        <v>43188</v>
      </c>
      <c r="Q358" t="str">
        <f t="shared" si="17"/>
        <v>03-29</v>
      </c>
    </row>
    <row r="359" spans="1:17" ht="17" x14ac:dyDescent="0.25">
      <c r="A359" s="2" t="s">
        <v>771</v>
      </c>
      <c r="B359" s="3" t="s">
        <v>1119</v>
      </c>
      <c r="C359" s="3" t="str">
        <f>IFERROR(VLOOKUP(B359,省份_地区vlookup!$A$1:$C$493,2,FALSE),"国外")</f>
        <v>浙江</v>
      </c>
      <c r="D359" s="3" t="str">
        <f>VLOOKUP(C359,省份_地区vlookup!$B$2:$C$494,2,FALSE)</f>
        <v>华东区</v>
      </c>
      <c r="E359" s="3" t="s">
        <v>13</v>
      </c>
      <c r="F359" s="4">
        <v>272</v>
      </c>
      <c r="G359" s="16">
        <v>70054</v>
      </c>
      <c r="H359" s="4" t="str">
        <f>VLOOKUP(I359,工作表3!$A$1:$B$7,2,FALSE)</f>
        <v>Within 1 million</v>
      </c>
      <c r="I359" s="4" t="str">
        <f>VLOOKUP(G359,{0,"0--1m";1000000,"1m--3m";3000000,"3m--5m";5000000,"5m--7m";7000000,"7m--9m";9000000,"9m--11m";11000000,"11m+"},2)</f>
        <v>0--1m</v>
      </c>
      <c r="J359" s="4">
        <v>1401.36</v>
      </c>
      <c r="K359" s="3" t="s">
        <v>772</v>
      </c>
      <c r="L359" s="5"/>
      <c r="M359" s="22">
        <v>43187</v>
      </c>
      <c r="N359" s="25" t="str">
        <f t="shared" si="15"/>
        <v>Wednesday</v>
      </c>
      <c r="O359" t="str">
        <f t="shared" si="16"/>
        <v>03</v>
      </c>
      <c r="P359" s="19">
        <v>43187</v>
      </c>
      <c r="Q359" t="str">
        <f t="shared" si="17"/>
        <v>03-28</v>
      </c>
    </row>
    <row r="360" spans="1:17" ht="17" x14ac:dyDescent="0.25">
      <c r="A360" s="2" t="s">
        <v>773</v>
      </c>
      <c r="B360" s="3" t="s">
        <v>1120</v>
      </c>
      <c r="C360" s="3" t="str">
        <f>IFERROR(VLOOKUP(B360,省份_地区vlookup!$A$1:$C$493,2,FALSE),"国外")</f>
        <v>北京</v>
      </c>
      <c r="D360" s="3" t="str">
        <f>VLOOKUP(C360,省份_地区vlookup!$B$2:$C$494,2,FALSE)</f>
        <v>华北区</v>
      </c>
      <c r="E360" s="3" t="s">
        <v>6</v>
      </c>
      <c r="F360" s="4">
        <v>38</v>
      </c>
      <c r="G360" s="16">
        <v>1040001</v>
      </c>
      <c r="H360" s="4" t="str">
        <f>VLOOKUP(I360,工作表3!$A$1:$B$7,2,FALSE)</f>
        <v>Within 3 million</v>
      </c>
      <c r="I360" s="4" t="str">
        <f>VLOOKUP(G360,{0,"0--1m";1000000,"1m--3m";3000000,"3m--5m";5000000,"5m--7m";7000000,"7m--9m";9000000,"9m--11m";11000000,"11m+"},2)</f>
        <v>1m--3m</v>
      </c>
      <c r="J360" s="4">
        <v>1040</v>
      </c>
      <c r="K360" s="3" t="s">
        <v>774</v>
      </c>
      <c r="L360" s="5"/>
      <c r="M360" s="22">
        <v>43187</v>
      </c>
      <c r="N360" s="25" t="str">
        <f t="shared" si="15"/>
        <v>Wednesday</v>
      </c>
      <c r="O360" t="str">
        <f t="shared" si="16"/>
        <v>03</v>
      </c>
      <c r="P360" s="19">
        <v>43187</v>
      </c>
      <c r="Q360" t="str">
        <f t="shared" si="17"/>
        <v>03-28</v>
      </c>
    </row>
    <row r="361" spans="1:17" ht="17" x14ac:dyDescent="0.25">
      <c r="A361" s="2" t="s">
        <v>775</v>
      </c>
      <c r="B361" s="3" t="s">
        <v>1119</v>
      </c>
      <c r="C361" s="3" t="str">
        <f>IFERROR(VLOOKUP(B361,省份_地区vlookup!$A$1:$C$493,2,FALSE),"国外")</f>
        <v>浙江</v>
      </c>
      <c r="D361" s="3" t="str">
        <f>VLOOKUP(C361,省份_地区vlookup!$B$2:$C$494,2,FALSE)</f>
        <v>华东区</v>
      </c>
      <c r="E361" s="3" t="s">
        <v>8</v>
      </c>
      <c r="F361" s="4">
        <v>242</v>
      </c>
      <c r="G361" s="16">
        <v>21696</v>
      </c>
      <c r="H361" s="4" t="str">
        <f>VLOOKUP(I361,工作表3!$A$1:$B$7,2,FALSE)</f>
        <v>Within 1 million</v>
      </c>
      <c r="I361" s="4" t="str">
        <f>VLOOKUP(G361,{0,"0--1m";1000000,"1m--3m";3000000,"3m--5m";5000000,"5m--7m";7000000,"7m--9m";9000000,"9m--11m";11000000,"11m+"},2)</f>
        <v>0--1m</v>
      </c>
      <c r="J361" s="4">
        <v>1084.8</v>
      </c>
      <c r="K361" s="3" t="s">
        <v>776</v>
      </c>
      <c r="L361" s="5"/>
      <c r="M361" s="22">
        <v>43187</v>
      </c>
      <c r="N361" s="25" t="str">
        <f t="shared" si="15"/>
        <v>Wednesday</v>
      </c>
      <c r="O361" t="str">
        <f t="shared" si="16"/>
        <v>03</v>
      </c>
      <c r="P361" s="19">
        <v>43187</v>
      </c>
      <c r="Q361" t="str">
        <f t="shared" si="17"/>
        <v>03-28</v>
      </c>
    </row>
    <row r="362" spans="1:17" ht="17" x14ac:dyDescent="0.25">
      <c r="A362" s="2" t="s">
        <v>1213</v>
      </c>
      <c r="B362" s="3" t="s">
        <v>1111</v>
      </c>
      <c r="C362" s="3" t="str">
        <f>IFERROR(VLOOKUP(B362,省份_地区vlookup!$A$1:$C$493,2,FALSE),"国外")</f>
        <v>广东</v>
      </c>
      <c r="D362" s="3" t="str">
        <f>VLOOKUP(C362,省份_地区vlookup!$B$2:$C$494,2,FALSE)</f>
        <v>华南区</v>
      </c>
      <c r="E362" s="3" t="s">
        <v>2</v>
      </c>
      <c r="F362" s="4">
        <v>291</v>
      </c>
      <c r="G362" s="16">
        <v>260000</v>
      </c>
      <c r="H362" s="4" t="str">
        <f>VLOOKUP(I362,工作表3!$A$1:$B$7,2,FALSE)</f>
        <v>Within 1 million</v>
      </c>
      <c r="I362" s="4" t="str">
        <f>VLOOKUP(G362,{0,"0--1m";1000000,"1m--3m";3000000,"3m--5m";5000000,"5m--7m";7000000,"7m--9m";9000000,"9m--11m";11000000,"11m+"},2)</f>
        <v>0--1m</v>
      </c>
      <c r="J362" s="4">
        <v>260</v>
      </c>
      <c r="K362" s="3" t="s">
        <v>777</v>
      </c>
      <c r="L362" s="5"/>
      <c r="M362" s="22">
        <v>43186</v>
      </c>
      <c r="N362" s="25" t="str">
        <f t="shared" si="15"/>
        <v>Tuesday</v>
      </c>
      <c r="O362" t="str">
        <f t="shared" si="16"/>
        <v>03</v>
      </c>
      <c r="P362" s="19">
        <v>43186</v>
      </c>
      <c r="Q362" t="str">
        <f t="shared" si="17"/>
        <v>03-27</v>
      </c>
    </row>
    <row r="363" spans="1:17" ht="17" x14ac:dyDescent="0.25">
      <c r="A363" s="2" t="s">
        <v>778</v>
      </c>
      <c r="B363" s="3" t="s">
        <v>1119</v>
      </c>
      <c r="C363" s="3" t="str">
        <f>IFERROR(VLOOKUP(B363,省份_地区vlookup!$A$1:$C$493,2,FALSE),"国外")</f>
        <v>浙江</v>
      </c>
      <c r="D363" s="3" t="str">
        <f>VLOOKUP(C363,省份_地区vlookup!$B$2:$C$494,2,FALSE)</f>
        <v>华东区</v>
      </c>
      <c r="E363" s="3" t="s">
        <v>6</v>
      </c>
      <c r="F363" s="4">
        <v>92</v>
      </c>
      <c r="G363" s="16">
        <v>1780003</v>
      </c>
      <c r="H363" s="4" t="str">
        <f>VLOOKUP(I363,工作表3!$A$1:$B$7,2,FALSE)</f>
        <v>Within 3 million</v>
      </c>
      <c r="I363" s="4" t="str">
        <f>VLOOKUP(G363,{0,"0--1m";1000000,"1m--3m";3000000,"3m--5m";5000000,"5m--7m";7000000,"7m--9m";9000000,"9m--11m";11000000,"11m+"},2)</f>
        <v>1m--3m</v>
      </c>
      <c r="J363" s="4">
        <v>890</v>
      </c>
      <c r="K363" s="3" t="s">
        <v>779</v>
      </c>
      <c r="L363" s="5"/>
      <c r="M363" s="22">
        <v>43186</v>
      </c>
      <c r="N363" s="25" t="str">
        <f t="shared" si="15"/>
        <v>Tuesday</v>
      </c>
      <c r="O363" t="str">
        <f t="shared" si="16"/>
        <v>03</v>
      </c>
      <c r="P363" s="19">
        <v>43186</v>
      </c>
      <c r="Q363" t="str">
        <f t="shared" si="17"/>
        <v>03-27</v>
      </c>
    </row>
    <row r="364" spans="1:17" ht="17" x14ac:dyDescent="0.25">
      <c r="A364" s="2" t="s">
        <v>780</v>
      </c>
      <c r="B364" s="3" t="s">
        <v>1119</v>
      </c>
      <c r="C364" s="3" t="str">
        <f>IFERROR(VLOOKUP(B364,省份_地区vlookup!$A$1:$C$493,2,FALSE),"国外")</f>
        <v>浙江</v>
      </c>
      <c r="D364" s="3" t="str">
        <f>VLOOKUP(C364,省份_地区vlookup!$B$2:$C$494,2,FALSE)</f>
        <v>华东区</v>
      </c>
      <c r="E364" s="3" t="s">
        <v>2</v>
      </c>
      <c r="F364" s="4">
        <v>66</v>
      </c>
      <c r="G364" s="16">
        <v>1411121</v>
      </c>
      <c r="H364" s="4" t="str">
        <f>VLOOKUP(I364,工作表3!$A$1:$B$7,2,FALSE)</f>
        <v>Within 3 million</v>
      </c>
      <c r="I364" s="4" t="str">
        <f>VLOOKUP(G364,{0,"0--1m";1000000,"1m--3m";3000000,"3m--5m";5000000,"5m--7m";7000000,"7m--9m";9000000,"9m--11m";11000000,"11m+"},2)</f>
        <v>1m--3m</v>
      </c>
      <c r="J364" s="4">
        <v>14111.21</v>
      </c>
      <c r="K364" s="3" t="s">
        <v>781</v>
      </c>
      <c r="L364" s="5"/>
      <c r="M364" s="22">
        <v>43186</v>
      </c>
      <c r="N364" s="25" t="str">
        <f t="shared" si="15"/>
        <v>Tuesday</v>
      </c>
      <c r="O364" t="str">
        <f t="shared" si="16"/>
        <v>03</v>
      </c>
      <c r="P364" s="19">
        <v>43186</v>
      </c>
      <c r="Q364" t="str">
        <f t="shared" si="17"/>
        <v>03-27</v>
      </c>
    </row>
    <row r="365" spans="1:17" ht="17" x14ac:dyDescent="0.25">
      <c r="A365" s="2" t="s">
        <v>782</v>
      </c>
      <c r="B365" s="3" t="s">
        <v>1119</v>
      </c>
      <c r="C365" s="3" t="str">
        <f>IFERROR(VLOOKUP(B365,省份_地区vlookup!$A$1:$C$493,2,FALSE),"国外")</f>
        <v>浙江</v>
      </c>
      <c r="D365" s="3" t="str">
        <f>VLOOKUP(C365,省份_地区vlookup!$B$2:$C$494,2,FALSE)</f>
        <v>华东区</v>
      </c>
      <c r="E365" s="3" t="s">
        <v>6</v>
      </c>
      <c r="F365" s="4">
        <v>8</v>
      </c>
      <c r="G365" s="16">
        <v>928000</v>
      </c>
      <c r="H365" s="4" t="str">
        <f>VLOOKUP(I365,工作表3!$A$1:$B$7,2,FALSE)</f>
        <v>Within 1 million</v>
      </c>
      <c r="I365" s="4" t="str">
        <f>VLOOKUP(G365,{0,"0--1m";1000000,"1m--3m";3000000,"3m--5m";5000000,"5m--7m";7000000,"7m--9m";9000000,"9m--11m";11000000,"11m+"},2)</f>
        <v>0--1m</v>
      </c>
      <c r="J365" s="4">
        <v>9280</v>
      </c>
      <c r="K365" s="3" t="s">
        <v>783</v>
      </c>
      <c r="L365" s="5"/>
      <c r="M365" s="22">
        <v>43186</v>
      </c>
      <c r="N365" s="25" t="str">
        <f t="shared" si="15"/>
        <v>Tuesday</v>
      </c>
      <c r="O365" t="str">
        <f t="shared" si="16"/>
        <v>03</v>
      </c>
      <c r="P365" s="19">
        <v>43186</v>
      </c>
      <c r="Q365" t="str">
        <f t="shared" si="17"/>
        <v>03-27</v>
      </c>
    </row>
    <row r="366" spans="1:17" ht="17" x14ac:dyDescent="0.25">
      <c r="A366" s="2" t="s">
        <v>784</v>
      </c>
      <c r="B366" s="3" t="s">
        <v>1129</v>
      </c>
      <c r="C366" s="3" t="str">
        <f>IFERROR(VLOOKUP(B366,省份_地区vlookup!$A$1:$C$493,2,FALSE),"国外")</f>
        <v>江苏</v>
      </c>
      <c r="D366" s="3" t="str">
        <f>VLOOKUP(C366,省份_地区vlookup!$B$2:$C$494,2,FALSE)</f>
        <v>华东区</v>
      </c>
      <c r="E366" s="3" t="s">
        <v>6</v>
      </c>
      <c r="F366" s="4">
        <v>320</v>
      </c>
      <c r="G366" s="16">
        <v>5350006</v>
      </c>
      <c r="H366" s="4" t="str">
        <f>VLOOKUP(I366,工作表3!$A$1:$B$7,2,FALSE)</f>
        <v>Within 7 million</v>
      </c>
      <c r="I366" s="4" t="str">
        <f>VLOOKUP(G366,{0,"0--1m";1000000,"1m--3m";3000000,"3m--5m";5000000,"5m--7m";7000000,"7m--9m";9000000,"9m--11m";11000000,"11m+"},2)</f>
        <v>5m--7m</v>
      </c>
      <c r="J366" s="4">
        <v>5350.01</v>
      </c>
      <c r="K366" s="3" t="s">
        <v>785</v>
      </c>
      <c r="L366" s="5"/>
      <c r="M366" s="22">
        <v>43185</v>
      </c>
      <c r="N366" s="25" t="str">
        <f t="shared" si="15"/>
        <v>Monday</v>
      </c>
      <c r="O366" t="str">
        <f t="shared" si="16"/>
        <v>03</v>
      </c>
      <c r="P366" s="19">
        <v>43185</v>
      </c>
      <c r="Q366" t="str">
        <f t="shared" si="17"/>
        <v>03-26</v>
      </c>
    </row>
    <row r="367" spans="1:17" ht="17" x14ac:dyDescent="0.25">
      <c r="A367" s="2" t="s">
        <v>786</v>
      </c>
      <c r="B367" s="3" t="s">
        <v>1119</v>
      </c>
      <c r="C367" s="3" t="str">
        <f>IFERROR(VLOOKUP(B367,省份_地区vlookup!$A$1:$C$493,2,FALSE),"国外")</f>
        <v>浙江</v>
      </c>
      <c r="D367" s="3" t="str">
        <f>VLOOKUP(C367,省份_地区vlookup!$B$2:$C$494,2,FALSE)</f>
        <v>华东区</v>
      </c>
      <c r="E367" s="3" t="s">
        <v>8</v>
      </c>
      <c r="F367" s="4">
        <v>777</v>
      </c>
      <c r="G367" s="16">
        <v>1064600</v>
      </c>
      <c r="H367" s="4" t="str">
        <f>VLOOKUP(I367,工作表3!$A$1:$B$7,2,FALSE)</f>
        <v>Within 3 million</v>
      </c>
      <c r="I367" s="4" t="str">
        <f>VLOOKUP(G367,{0,"0--1m";1000000,"1m--3m";3000000,"3m--5m";5000000,"5m--7m";7000000,"7m--9m";9000000,"9m--11m";11000000,"11m+"},2)</f>
        <v>1m--3m</v>
      </c>
      <c r="J367" s="4">
        <v>53230</v>
      </c>
      <c r="K367" s="3" t="s">
        <v>787</v>
      </c>
      <c r="L367" s="5"/>
      <c r="M367" s="22">
        <v>43183</v>
      </c>
      <c r="N367" s="25" t="str">
        <f t="shared" si="15"/>
        <v>Saturday</v>
      </c>
      <c r="O367" t="str">
        <f t="shared" si="16"/>
        <v>03</v>
      </c>
      <c r="P367" s="19">
        <v>43183</v>
      </c>
      <c r="Q367" t="str">
        <f t="shared" si="17"/>
        <v>03-24</v>
      </c>
    </row>
    <row r="368" spans="1:17" ht="17" x14ac:dyDescent="0.25">
      <c r="A368" s="2" t="s">
        <v>788</v>
      </c>
      <c r="B368" s="3" t="s">
        <v>1128</v>
      </c>
      <c r="C368" s="3" t="str">
        <f>IFERROR(VLOOKUP(B368,省份_地区vlookup!$A$1:$C$493,2,FALSE),"国外")</f>
        <v>四川</v>
      </c>
      <c r="D368" s="3" t="str">
        <f>VLOOKUP(C368,省份_地区vlookup!$B$2:$C$494,2,FALSE)</f>
        <v>西南区</v>
      </c>
      <c r="E368" s="3" t="s">
        <v>2</v>
      </c>
      <c r="F368" s="4">
        <v>123</v>
      </c>
      <c r="G368" s="16">
        <v>1230000</v>
      </c>
      <c r="H368" s="4" t="str">
        <f>VLOOKUP(I368,工作表3!$A$1:$B$7,2,FALSE)</f>
        <v>Within 3 million</v>
      </c>
      <c r="I368" s="4" t="str">
        <f>VLOOKUP(G368,{0,"0--1m";1000000,"1m--3m";3000000,"3m--5m";5000000,"5m--7m";7000000,"7m--9m";9000000,"9m--11m";11000000,"11m+"},2)</f>
        <v>1m--3m</v>
      </c>
      <c r="J368" s="4">
        <v>123000</v>
      </c>
      <c r="K368" s="3" t="s">
        <v>789</v>
      </c>
      <c r="L368" s="5"/>
      <c r="M368" s="22">
        <v>43183</v>
      </c>
      <c r="N368" s="25" t="str">
        <f t="shared" si="15"/>
        <v>Saturday</v>
      </c>
      <c r="O368" t="str">
        <f t="shared" si="16"/>
        <v>03</v>
      </c>
      <c r="P368" s="19">
        <v>43183</v>
      </c>
      <c r="Q368" t="str">
        <f t="shared" si="17"/>
        <v>03-24</v>
      </c>
    </row>
    <row r="369" spans="1:17" ht="17" x14ac:dyDescent="0.25">
      <c r="A369" s="2" t="s">
        <v>790</v>
      </c>
      <c r="B369" s="3" t="s">
        <v>1132</v>
      </c>
      <c r="C369" s="3" t="str">
        <f>IFERROR(VLOOKUP(B369,省份_地区vlookup!$A$1:$C$493,2,FALSE),"国外")</f>
        <v>云南</v>
      </c>
      <c r="D369" s="3" t="str">
        <f>VLOOKUP(C369,省份_地区vlookup!$B$2:$C$494,2,FALSE)</f>
        <v>西南区</v>
      </c>
      <c r="E369" s="3" t="s">
        <v>13</v>
      </c>
      <c r="F369" s="4">
        <v>467</v>
      </c>
      <c r="G369" s="16">
        <v>1215112</v>
      </c>
      <c r="H369" s="4" t="str">
        <f>VLOOKUP(I369,工作表3!$A$1:$B$7,2,FALSE)</f>
        <v>Within 3 million</v>
      </c>
      <c r="I369" s="4" t="str">
        <f>VLOOKUP(G369,{0,"0--1m";1000000,"1m--3m";3000000,"3m--5m";5000000,"5m--7m";7000000,"7m--9m";9000000,"9m--11m";11000000,"11m+"},2)</f>
        <v>1m--3m</v>
      </c>
      <c r="J369" s="4">
        <v>1215.1099999999999</v>
      </c>
      <c r="K369" s="3" t="s">
        <v>791</v>
      </c>
      <c r="L369" s="5"/>
      <c r="M369" s="22">
        <v>43182</v>
      </c>
      <c r="N369" s="25" t="str">
        <f t="shared" si="15"/>
        <v>Friday</v>
      </c>
      <c r="O369" t="str">
        <f t="shared" si="16"/>
        <v>03</v>
      </c>
      <c r="P369" s="19">
        <v>43182</v>
      </c>
      <c r="Q369" t="str">
        <f t="shared" si="17"/>
        <v>03-23</v>
      </c>
    </row>
    <row r="370" spans="1:17" ht="17" x14ac:dyDescent="0.25">
      <c r="A370" s="2" t="s">
        <v>792</v>
      </c>
      <c r="B370" s="3" t="s">
        <v>1123</v>
      </c>
      <c r="C370" s="3" t="str">
        <f>IFERROR(VLOOKUP(B370,省份_地区vlookup!$A$1:$C$493,2,FALSE),"国外")</f>
        <v>上海</v>
      </c>
      <c r="D370" s="3" t="str">
        <f>VLOOKUP(C370,省份_地区vlookup!$B$2:$C$494,2,FALSE)</f>
        <v>华东区</v>
      </c>
      <c r="E370" s="3" t="s">
        <v>13</v>
      </c>
      <c r="F370" s="4">
        <v>474</v>
      </c>
      <c r="G370" s="16">
        <v>16800000</v>
      </c>
      <c r="H370" s="4" t="str">
        <f>VLOOKUP(I370,工作表3!$A$1:$B$7,2,FALSE)</f>
        <v>More than 11 million</v>
      </c>
      <c r="I370" s="4" t="str">
        <f>VLOOKUP(G370,{0,"0--1m";1000000,"1m--3m";3000000,"3m--5m";5000000,"5m--7m";7000000,"7m--9m";9000000,"9m--11m";11000000,"11m+"},2)</f>
        <v>11m+</v>
      </c>
      <c r="J370" s="4">
        <v>16800</v>
      </c>
      <c r="K370" s="3" t="s">
        <v>793</v>
      </c>
      <c r="L370" s="5"/>
      <c r="M370" s="22">
        <v>43181</v>
      </c>
      <c r="N370" s="25" t="str">
        <f t="shared" si="15"/>
        <v>Thursday</v>
      </c>
      <c r="O370" t="str">
        <f t="shared" si="16"/>
        <v>03</v>
      </c>
      <c r="P370" s="19">
        <v>43181</v>
      </c>
      <c r="Q370" t="str">
        <f t="shared" si="17"/>
        <v>03-22</v>
      </c>
    </row>
    <row r="371" spans="1:17" ht="17" x14ac:dyDescent="0.25">
      <c r="A371" s="2" t="s">
        <v>794</v>
      </c>
      <c r="B371" s="3" t="s">
        <v>1123</v>
      </c>
      <c r="C371" s="3" t="str">
        <f>IFERROR(VLOOKUP(B371,省份_地区vlookup!$A$1:$C$493,2,FALSE),"国外")</f>
        <v>上海</v>
      </c>
      <c r="D371" s="3" t="str">
        <f>VLOOKUP(C371,省份_地区vlookup!$B$2:$C$494,2,FALSE)</f>
        <v>华东区</v>
      </c>
      <c r="E371" s="3" t="s">
        <v>6</v>
      </c>
      <c r="F371" s="4">
        <v>413</v>
      </c>
      <c r="G371" s="16">
        <v>625000</v>
      </c>
      <c r="H371" s="4" t="str">
        <f>VLOOKUP(I371,工作表3!$A$1:$B$7,2,FALSE)</f>
        <v>Within 1 million</v>
      </c>
      <c r="I371" s="4" t="str">
        <f>VLOOKUP(G371,{0,"0--1m";1000000,"1m--3m";3000000,"3m--5m";5000000,"5m--7m";7000000,"7m--9m";9000000,"9m--11m";11000000,"11m+"},2)</f>
        <v>0--1m</v>
      </c>
      <c r="J371" s="4">
        <v>125</v>
      </c>
      <c r="K371" s="3" t="s">
        <v>795</v>
      </c>
      <c r="L371" s="5"/>
      <c r="M371" s="22">
        <v>43181</v>
      </c>
      <c r="N371" s="25" t="str">
        <f t="shared" si="15"/>
        <v>Thursday</v>
      </c>
      <c r="O371" t="str">
        <f t="shared" si="16"/>
        <v>03</v>
      </c>
      <c r="P371" s="19">
        <v>43181</v>
      </c>
      <c r="Q371" t="str">
        <f t="shared" si="17"/>
        <v>03-22</v>
      </c>
    </row>
    <row r="372" spans="1:17" ht="17" x14ac:dyDescent="0.25">
      <c r="A372" s="1" t="s">
        <v>796</v>
      </c>
      <c r="B372" s="3" t="s">
        <v>1120</v>
      </c>
      <c r="C372" s="3" t="str">
        <f>IFERROR(VLOOKUP(B372,省份_地区vlookup!$A$1:$C$493,2,FALSE),"国外")</f>
        <v>北京</v>
      </c>
      <c r="D372" s="3" t="str">
        <f>VLOOKUP(C372,省份_地区vlookup!$B$2:$C$494,2,FALSE)</f>
        <v>华北区</v>
      </c>
      <c r="E372" s="3" t="s">
        <v>2</v>
      </c>
      <c r="F372" s="4">
        <v>200</v>
      </c>
      <c r="G372" s="16">
        <v>3740097</v>
      </c>
      <c r="H372" s="4" t="str">
        <f>VLOOKUP(I372,工作表3!$A$1:$B$7,2,FALSE)</f>
        <v>Within 5 million</v>
      </c>
      <c r="I372" s="4" t="str">
        <f>VLOOKUP(G372,{0,"0--1m";1000000,"1m--3m";3000000,"3m--5m";5000000,"5m--7m";7000000,"7m--9m";9000000,"9m--11m";11000000,"11m+"},2)</f>
        <v>3m--5m</v>
      </c>
      <c r="J372" s="4">
        <v>748.02</v>
      </c>
      <c r="K372" s="3" t="s">
        <v>797</v>
      </c>
      <c r="L372" s="5"/>
      <c r="M372" s="22">
        <v>43180</v>
      </c>
      <c r="N372" s="25" t="str">
        <f t="shared" si="15"/>
        <v>Wednesday</v>
      </c>
      <c r="O372" t="str">
        <f t="shared" si="16"/>
        <v>03</v>
      </c>
      <c r="P372" s="19">
        <v>43180</v>
      </c>
      <c r="Q372" t="str">
        <f t="shared" si="17"/>
        <v>03-21</v>
      </c>
    </row>
    <row r="373" spans="1:17" ht="17" x14ac:dyDescent="0.25">
      <c r="A373" s="2" t="s">
        <v>798</v>
      </c>
      <c r="B373" s="3" t="s">
        <v>1120</v>
      </c>
      <c r="C373" s="3" t="str">
        <f>IFERROR(VLOOKUP(B373,省份_地区vlookup!$A$1:$C$493,2,FALSE),"国外")</f>
        <v>北京</v>
      </c>
      <c r="D373" s="3" t="str">
        <f>VLOOKUP(C373,省份_地区vlookup!$B$2:$C$494,2,FALSE)</f>
        <v>华北区</v>
      </c>
      <c r="E373" s="3" t="s">
        <v>6</v>
      </c>
      <c r="F373" s="4">
        <v>347</v>
      </c>
      <c r="G373" s="16">
        <v>1180005</v>
      </c>
      <c r="H373" s="4" t="str">
        <f>VLOOKUP(I373,工作表3!$A$1:$B$7,2,FALSE)</f>
        <v>Within 3 million</v>
      </c>
      <c r="I373" s="4" t="str">
        <f>VLOOKUP(G373,{0,"0--1m";1000000,"1m--3m";3000000,"3m--5m";5000000,"5m--7m";7000000,"7m--9m";9000000,"9m--11m";11000000,"11m+"},2)</f>
        <v>1m--3m</v>
      </c>
      <c r="J373" s="4">
        <v>2360.0100000000002</v>
      </c>
      <c r="K373" s="3" t="s">
        <v>799</v>
      </c>
      <c r="L373" s="5"/>
      <c r="M373" s="22">
        <v>43180</v>
      </c>
      <c r="N373" s="25" t="str">
        <f t="shared" si="15"/>
        <v>Wednesday</v>
      </c>
      <c r="O373" t="str">
        <f t="shared" si="16"/>
        <v>03</v>
      </c>
      <c r="P373" s="19">
        <v>43180</v>
      </c>
      <c r="Q373" t="str">
        <f t="shared" si="17"/>
        <v>03-21</v>
      </c>
    </row>
    <row r="374" spans="1:17" ht="17" x14ac:dyDescent="0.25">
      <c r="A374" s="2" t="s">
        <v>800</v>
      </c>
      <c r="B374" s="3" t="s">
        <v>1126</v>
      </c>
      <c r="C374" s="3" t="str">
        <f>IFERROR(VLOOKUP(B374,省份_地区vlookup!$A$1:$C$493,2,FALSE),"国外")</f>
        <v>广东</v>
      </c>
      <c r="D374" s="3" t="str">
        <f>VLOOKUP(C374,省份_地区vlookup!$B$2:$C$494,2,FALSE)</f>
        <v>华南区</v>
      </c>
      <c r="E374" s="3" t="s">
        <v>2</v>
      </c>
      <c r="F374" s="4">
        <v>229</v>
      </c>
      <c r="G374" s="16">
        <v>2570000</v>
      </c>
      <c r="H374" s="4" t="str">
        <f>VLOOKUP(I374,工作表3!$A$1:$B$7,2,FALSE)</f>
        <v>Within 3 million</v>
      </c>
      <c r="I374" s="4" t="str">
        <f>VLOOKUP(G374,{0,"0--1m";1000000,"1m--3m";3000000,"3m--5m";5000000,"5m--7m";7000000,"7m--9m";9000000,"9m--11m";11000000,"11m+"},2)</f>
        <v>1m--3m</v>
      </c>
      <c r="J374" s="4">
        <v>2570</v>
      </c>
      <c r="K374" s="3" t="s">
        <v>801</v>
      </c>
      <c r="L374" s="5"/>
      <c r="M374" s="22">
        <v>43179</v>
      </c>
      <c r="N374" s="25" t="str">
        <f t="shared" si="15"/>
        <v>Tuesday</v>
      </c>
      <c r="O374" t="str">
        <f t="shared" si="16"/>
        <v>03</v>
      </c>
      <c r="P374" s="19">
        <v>43179</v>
      </c>
      <c r="Q374" t="str">
        <f t="shared" si="17"/>
        <v>03-20</v>
      </c>
    </row>
    <row r="375" spans="1:17" ht="17" x14ac:dyDescent="0.25">
      <c r="A375" s="2" t="s">
        <v>802</v>
      </c>
      <c r="B375" s="3" t="s">
        <v>1120</v>
      </c>
      <c r="C375" s="3" t="str">
        <f>IFERROR(VLOOKUP(B375,省份_地区vlookup!$A$1:$C$493,2,FALSE),"国外")</f>
        <v>北京</v>
      </c>
      <c r="D375" s="3" t="str">
        <f>VLOOKUP(C375,省份_地区vlookup!$B$2:$C$494,2,FALSE)</f>
        <v>华北区</v>
      </c>
      <c r="E375" s="3" t="s">
        <v>6</v>
      </c>
      <c r="F375" s="4">
        <v>264</v>
      </c>
      <c r="G375" s="16">
        <v>2677506</v>
      </c>
      <c r="H375" s="4" t="str">
        <f>VLOOKUP(I375,工作表3!$A$1:$B$7,2,FALSE)</f>
        <v>Within 3 million</v>
      </c>
      <c r="I375" s="4" t="str">
        <f>VLOOKUP(G375,{0,"0--1m";1000000,"1m--3m";3000000,"3m--5m";5000000,"5m--7m";7000000,"7m--9m";9000000,"9m--11m";11000000,"11m+"},2)</f>
        <v>1m--3m</v>
      </c>
      <c r="J375" s="4">
        <v>2677.51</v>
      </c>
      <c r="K375" s="3" t="s">
        <v>803</v>
      </c>
      <c r="L375" s="5"/>
      <c r="M375" s="22">
        <v>43179</v>
      </c>
      <c r="N375" s="25" t="str">
        <f t="shared" si="15"/>
        <v>Tuesday</v>
      </c>
      <c r="O375" t="str">
        <f t="shared" si="16"/>
        <v>03</v>
      </c>
      <c r="P375" s="19">
        <v>43179</v>
      </c>
      <c r="Q375" t="str">
        <f t="shared" si="17"/>
        <v>03-20</v>
      </c>
    </row>
    <row r="376" spans="1:17" ht="17" x14ac:dyDescent="0.25">
      <c r="A376" s="2" t="s">
        <v>804</v>
      </c>
      <c r="B376" s="3" t="s">
        <v>1187</v>
      </c>
      <c r="C376" s="3" t="str">
        <f>IFERROR(VLOOKUP(B376,省份_地区vlookup!$A$1:$C$493,2,FALSE),"国外")</f>
        <v>甘肃</v>
      </c>
      <c r="D376" s="3" t="str">
        <f>VLOOKUP(C376,省份_地区vlookup!$B$2:$C$494,2,FALSE)</f>
        <v>西北区</v>
      </c>
      <c r="E376" s="3" t="s">
        <v>38</v>
      </c>
      <c r="F376" s="4">
        <v>743</v>
      </c>
      <c r="G376" s="16">
        <v>43081018</v>
      </c>
      <c r="H376" s="4" t="str">
        <f>VLOOKUP(I376,工作表3!$A$1:$B$7,2,FALSE)</f>
        <v>More than 11 million</v>
      </c>
      <c r="I376" s="4" t="str">
        <f>VLOOKUP(G376,{0,"0--1m";1000000,"1m--3m";3000000,"3m--5m";5000000,"5m--7m";7000000,"7m--9m";9000000,"9m--11m";11000000,"11m+"},2)</f>
        <v>11m+</v>
      </c>
      <c r="J376" s="4">
        <v>43081.02</v>
      </c>
      <c r="K376" s="3" t="s">
        <v>513</v>
      </c>
      <c r="L376" s="5"/>
      <c r="M376" s="22">
        <v>43178</v>
      </c>
      <c r="N376" s="25" t="str">
        <f t="shared" si="15"/>
        <v>Monday</v>
      </c>
      <c r="O376" t="str">
        <f t="shared" si="16"/>
        <v>03</v>
      </c>
      <c r="P376" s="19">
        <v>43178</v>
      </c>
      <c r="Q376" t="str">
        <f t="shared" si="17"/>
        <v>03-19</v>
      </c>
    </row>
    <row r="377" spans="1:17" ht="17" x14ac:dyDescent="0.25">
      <c r="A377" s="2" t="s">
        <v>805</v>
      </c>
      <c r="B377" s="3" t="s">
        <v>1132</v>
      </c>
      <c r="C377" s="3" t="str">
        <f>IFERROR(VLOOKUP(B377,省份_地区vlookup!$A$1:$C$493,2,FALSE),"国外")</f>
        <v>云南</v>
      </c>
      <c r="D377" s="3" t="str">
        <f>VLOOKUP(C377,省份_地区vlookup!$B$2:$C$494,2,FALSE)</f>
        <v>西南区</v>
      </c>
      <c r="E377" s="3" t="s">
        <v>13</v>
      </c>
      <c r="F377" s="4">
        <v>345</v>
      </c>
      <c r="G377" s="16">
        <v>2436000</v>
      </c>
      <c r="H377" s="4" t="str">
        <f>VLOOKUP(I377,工作表3!$A$1:$B$7,2,FALSE)</f>
        <v>Within 3 million</v>
      </c>
      <c r="I377" s="4" t="str">
        <f>VLOOKUP(G377,{0,"0--1m";1000000,"1m--3m";3000000,"3m--5m";5000000,"5m--7m";7000000,"7m--9m";9000000,"9m--11m";11000000,"11m+"},2)</f>
        <v>1m--3m</v>
      </c>
      <c r="J377" s="4">
        <v>2436</v>
      </c>
      <c r="K377" s="3" t="s">
        <v>806</v>
      </c>
      <c r="L377" s="5"/>
      <c r="M377" s="22">
        <v>43178</v>
      </c>
      <c r="N377" s="25" t="str">
        <f t="shared" si="15"/>
        <v>Monday</v>
      </c>
      <c r="O377" t="str">
        <f t="shared" si="16"/>
        <v>03</v>
      </c>
      <c r="P377" s="19">
        <v>43178</v>
      </c>
      <c r="Q377" t="str">
        <f t="shared" si="17"/>
        <v>03-19</v>
      </c>
    </row>
    <row r="378" spans="1:17" ht="17" x14ac:dyDescent="0.25">
      <c r="A378" s="2" t="s">
        <v>807</v>
      </c>
      <c r="B378" s="3" t="s">
        <v>1154</v>
      </c>
      <c r="C378" s="3" t="str">
        <f>IFERROR(VLOOKUP(B378,省份_地区vlookup!$A$1:$C$493,2,FALSE),"国外")</f>
        <v>广西</v>
      </c>
      <c r="D378" s="3" t="str">
        <f>VLOOKUP(C378,省份_地区vlookup!$B$2:$C$494,2,FALSE)</f>
        <v>华南区</v>
      </c>
      <c r="E378" s="3" t="s">
        <v>13</v>
      </c>
      <c r="F378" s="4">
        <v>547</v>
      </c>
      <c r="G378" s="16">
        <v>2897038</v>
      </c>
      <c r="H378" s="4" t="str">
        <f>VLOOKUP(I378,工作表3!$A$1:$B$7,2,FALSE)</f>
        <v>Within 3 million</v>
      </c>
      <c r="I378" s="4" t="str">
        <f>VLOOKUP(G378,{0,"0--1m";1000000,"1m--3m";3000000,"3m--5m";5000000,"5m--7m";7000000,"7m--9m";9000000,"9m--11m";11000000,"11m+"},2)</f>
        <v>1m--3m</v>
      </c>
      <c r="J378" s="4">
        <v>2897.04</v>
      </c>
      <c r="K378" s="3" t="s">
        <v>808</v>
      </c>
      <c r="L378" s="5"/>
      <c r="M378" s="22">
        <v>43177</v>
      </c>
      <c r="N378" s="25" t="str">
        <f t="shared" si="15"/>
        <v>Sunday</v>
      </c>
      <c r="O378" t="str">
        <f t="shared" si="16"/>
        <v>03</v>
      </c>
      <c r="P378" s="19">
        <v>43177</v>
      </c>
      <c r="Q378" t="str">
        <f t="shared" si="17"/>
        <v>03-18</v>
      </c>
    </row>
    <row r="379" spans="1:17" ht="17" x14ac:dyDescent="0.25">
      <c r="A379" s="2" t="s">
        <v>809</v>
      </c>
      <c r="B379" s="3" t="s">
        <v>1155</v>
      </c>
      <c r="C379" s="3" t="str">
        <f>IFERROR(VLOOKUP(B379,省份_地区vlookup!$A$1:$C$493,2,FALSE),"国外")</f>
        <v>浙江</v>
      </c>
      <c r="D379" s="3" t="str">
        <f>VLOOKUP(C379,省份_地区vlookup!$B$2:$C$494,2,FALSE)</f>
        <v>华东区</v>
      </c>
      <c r="E379" s="3" t="s">
        <v>13</v>
      </c>
      <c r="F379" s="4">
        <v>341</v>
      </c>
      <c r="G379" s="16">
        <v>3069165</v>
      </c>
      <c r="H379" s="4" t="str">
        <f>VLOOKUP(I379,工作表3!$A$1:$B$7,2,FALSE)</f>
        <v>Within 5 million</v>
      </c>
      <c r="I379" s="4" t="str">
        <f>VLOOKUP(G379,{0,"0--1m";1000000,"1m--3m";3000000,"3m--5m";5000000,"5m--7m";7000000,"7m--9m";9000000,"9m--11m";11000000,"11m+"},2)</f>
        <v>3m--5m</v>
      </c>
      <c r="J379" s="4">
        <v>3069.16</v>
      </c>
      <c r="K379" s="3" t="s">
        <v>810</v>
      </c>
      <c r="L379" s="5"/>
      <c r="M379" s="22">
        <v>43176</v>
      </c>
      <c r="N379" s="25" t="str">
        <f t="shared" si="15"/>
        <v>Saturday</v>
      </c>
      <c r="O379" t="str">
        <f t="shared" si="16"/>
        <v>03</v>
      </c>
      <c r="P379" s="19">
        <v>43176</v>
      </c>
      <c r="Q379" t="str">
        <f t="shared" si="17"/>
        <v>03-17</v>
      </c>
    </row>
    <row r="380" spans="1:17" ht="17" x14ac:dyDescent="0.25">
      <c r="A380" s="2" t="s">
        <v>811</v>
      </c>
      <c r="B380" s="3" t="s">
        <v>738</v>
      </c>
      <c r="C380" s="3" t="str">
        <f>IFERROR(VLOOKUP(B380,省份_地区vlookup!$A$1:$C$493,2,FALSE),"国外")</f>
        <v>四川</v>
      </c>
      <c r="D380" s="3" t="str">
        <f>VLOOKUP(C380,省份_地区vlookup!$B$2:$C$494,2,FALSE)</f>
        <v>西南区</v>
      </c>
      <c r="E380" s="3" t="s">
        <v>2</v>
      </c>
      <c r="F380" s="4">
        <v>526</v>
      </c>
      <c r="G380" s="16">
        <v>86719</v>
      </c>
      <c r="H380" s="4" t="str">
        <f>VLOOKUP(I380,工作表3!$A$1:$B$7,2,FALSE)</f>
        <v>Within 1 million</v>
      </c>
      <c r="I380" s="4" t="str">
        <f>VLOOKUP(G380,{0,"0--1m";1000000,"1m--3m";3000000,"3m--5m";5000000,"5m--7m";7000000,"7m--9m";9000000,"9m--11m";11000000,"11m+"},2)</f>
        <v>0--1m</v>
      </c>
      <c r="J380" s="4">
        <v>289.06</v>
      </c>
      <c r="K380" s="3" t="s">
        <v>812</v>
      </c>
      <c r="L380" s="5"/>
      <c r="M380" s="22">
        <v>43176</v>
      </c>
      <c r="N380" s="25" t="str">
        <f t="shared" si="15"/>
        <v>Saturday</v>
      </c>
      <c r="O380" t="str">
        <f t="shared" si="16"/>
        <v>03</v>
      </c>
      <c r="P380" s="19">
        <v>43176</v>
      </c>
      <c r="Q380" t="str">
        <f t="shared" si="17"/>
        <v>03-17</v>
      </c>
    </row>
    <row r="381" spans="1:17" ht="17" x14ac:dyDescent="0.25">
      <c r="A381" s="2" t="s">
        <v>813</v>
      </c>
      <c r="B381" s="3" t="s">
        <v>1119</v>
      </c>
      <c r="C381" s="3" t="str">
        <f>IFERROR(VLOOKUP(B381,省份_地区vlookup!$A$1:$C$493,2,FALSE),"国外")</f>
        <v>浙江</v>
      </c>
      <c r="D381" s="3" t="str">
        <f>VLOOKUP(C381,省份_地区vlookup!$B$2:$C$494,2,FALSE)</f>
        <v>华东区</v>
      </c>
      <c r="E381" s="3" t="s">
        <v>2</v>
      </c>
      <c r="F381" s="4">
        <v>347</v>
      </c>
      <c r="G381" s="16">
        <v>5505584</v>
      </c>
      <c r="H381" s="4" t="str">
        <f>VLOOKUP(I381,工作表3!$A$1:$B$7,2,FALSE)</f>
        <v>Within 7 million</v>
      </c>
      <c r="I381" s="4" t="str">
        <f>VLOOKUP(G381,{0,"0--1m";1000000,"1m--3m";3000000,"3m--5m";5000000,"5m--7m";7000000,"7m--9m";9000000,"9m--11m";11000000,"11m+"},2)</f>
        <v>5m--7m</v>
      </c>
      <c r="J381" s="4">
        <v>11011.17</v>
      </c>
      <c r="K381" s="3" t="s">
        <v>814</v>
      </c>
      <c r="L381" s="5"/>
      <c r="M381" s="22">
        <v>43175</v>
      </c>
      <c r="N381" s="25" t="str">
        <f t="shared" si="15"/>
        <v>Friday</v>
      </c>
      <c r="O381" t="str">
        <f t="shared" si="16"/>
        <v>03</v>
      </c>
      <c r="P381" s="19">
        <v>43175</v>
      </c>
      <c r="Q381" t="str">
        <f t="shared" si="17"/>
        <v>03-16</v>
      </c>
    </row>
    <row r="382" spans="1:17" ht="17" x14ac:dyDescent="0.25">
      <c r="A382" s="2" t="s">
        <v>815</v>
      </c>
      <c r="B382" s="3" t="s">
        <v>1214</v>
      </c>
      <c r="C382" s="3" t="str">
        <f>IFERROR(VLOOKUP(B382,省份_地区vlookup!$A$1:$C$493,2,FALSE),"国外")</f>
        <v>河北</v>
      </c>
      <c r="D382" s="3" t="str">
        <f>VLOOKUP(C382,省份_地区vlookup!$B$2:$C$494,2,FALSE)</f>
        <v>华北区</v>
      </c>
      <c r="E382" s="3" t="s">
        <v>13</v>
      </c>
      <c r="F382" s="4">
        <v>155</v>
      </c>
      <c r="G382" s="16">
        <v>3139870</v>
      </c>
      <c r="H382" s="4" t="str">
        <f>VLOOKUP(I382,工作表3!$A$1:$B$7,2,FALSE)</f>
        <v>Within 5 million</v>
      </c>
      <c r="I382" s="4" t="str">
        <f>VLOOKUP(G382,{0,"0--1m";1000000,"1m--3m";3000000,"3m--5m";5000000,"5m--7m";7000000,"7m--9m";9000000,"9m--11m";11000000,"11m+"},2)</f>
        <v>3m--5m</v>
      </c>
      <c r="J382" s="4">
        <v>3139.87</v>
      </c>
      <c r="K382" s="3" t="s">
        <v>816</v>
      </c>
      <c r="L382" s="5"/>
      <c r="M382" s="22">
        <v>43175</v>
      </c>
      <c r="N382" s="25" t="str">
        <f t="shared" si="15"/>
        <v>Friday</v>
      </c>
      <c r="O382" t="str">
        <f t="shared" si="16"/>
        <v>03</v>
      </c>
      <c r="P382" s="19">
        <v>43175</v>
      </c>
      <c r="Q382" t="str">
        <f t="shared" si="17"/>
        <v>03-16</v>
      </c>
    </row>
    <row r="383" spans="1:17" ht="17" x14ac:dyDescent="0.25">
      <c r="A383" s="2" t="s">
        <v>817</v>
      </c>
      <c r="B383" s="3" t="s">
        <v>1125</v>
      </c>
      <c r="C383" s="3" t="str">
        <f>IFERROR(VLOOKUP(B383,省份_地区vlookup!$A$1:$C$493,2,FALSE),"国外")</f>
        <v>广西</v>
      </c>
      <c r="D383" s="3" t="str">
        <f>VLOOKUP(C383,省份_地区vlookup!$B$2:$C$494,2,FALSE)</f>
        <v>华南区</v>
      </c>
      <c r="E383" s="3" t="s">
        <v>13</v>
      </c>
      <c r="F383" s="4">
        <v>407</v>
      </c>
      <c r="G383" s="16">
        <v>6046333</v>
      </c>
      <c r="H383" s="4" t="str">
        <f>VLOOKUP(I383,工作表3!$A$1:$B$7,2,FALSE)</f>
        <v>Within 7 million</v>
      </c>
      <c r="I383" s="4" t="str">
        <f>VLOOKUP(G383,{0,"0--1m";1000000,"1m--3m";3000000,"3m--5m";5000000,"5m--7m";7000000,"7m--9m";9000000,"9m--11m";11000000,"11m+"},2)</f>
        <v>5m--7m</v>
      </c>
      <c r="J383" s="4">
        <v>6046.33</v>
      </c>
      <c r="K383" s="3" t="s">
        <v>818</v>
      </c>
      <c r="L383" s="5"/>
      <c r="M383" s="22">
        <v>43175</v>
      </c>
      <c r="N383" s="25" t="str">
        <f t="shared" si="15"/>
        <v>Friday</v>
      </c>
      <c r="O383" t="str">
        <f t="shared" si="16"/>
        <v>03</v>
      </c>
      <c r="P383" s="19">
        <v>43175</v>
      </c>
      <c r="Q383" t="str">
        <f t="shared" si="17"/>
        <v>03-16</v>
      </c>
    </row>
    <row r="384" spans="1:17" ht="17" x14ac:dyDescent="0.25">
      <c r="A384" s="2" t="s">
        <v>819</v>
      </c>
      <c r="B384" s="3" t="s">
        <v>1122</v>
      </c>
      <c r="C384" s="3" t="str">
        <f>IFERROR(VLOOKUP(B384,省份_地区vlookup!$A$1:$C$493,2,FALSE),"国外")</f>
        <v>云南</v>
      </c>
      <c r="D384" s="3" t="str">
        <f>VLOOKUP(C384,省份_地区vlookup!$B$2:$C$494,2,FALSE)</f>
        <v>西南区</v>
      </c>
      <c r="E384" s="3" t="s">
        <v>38</v>
      </c>
      <c r="F384" s="4">
        <v>506</v>
      </c>
      <c r="G384" s="16">
        <v>9275005</v>
      </c>
      <c r="H384" s="4" t="str">
        <f>VLOOKUP(I384,工作表3!$A$1:$B$7,2,FALSE)</f>
        <v>Within 11 million</v>
      </c>
      <c r="I384" s="4" t="str">
        <f>VLOOKUP(G384,{0,"0--1m";1000000,"1m--3m";3000000,"3m--5m";5000000,"5m--7m";7000000,"7m--9m";9000000,"9m--11m";11000000,"11m+"},2)</f>
        <v>9m--11m</v>
      </c>
      <c r="J384" s="4">
        <v>4637.5</v>
      </c>
      <c r="K384" s="4" t="s">
        <v>820</v>
      </c>
      <c r="L384" s="5"/>
      <c r="M384" s="22">
        <v>43174</v>
      </c>
      <c r="N384" s="25" t="str">
        <f t="shared" si="15"/>
        <v>Thursday</v>
      </c>
      <c r="O384" t="str">
        <f t="shared" si="16"/>
        <v>03</v>
      </c>
      <c r="P384" s="19">
        <v>43174</v>
      </c>
      <c r="Q384" t="str">
        <f t="shared" si="17"/>
        <v>03-15</v>
      </c>
    </row>
    <row r="385" spans="1:17" ht="17" x14ac:dyDescent="0.25">
      <c r="A385" s="2" t="s">
        <v>821</v>
      </c>
      <c r="B385" s="3" t="s">
        <v>1215</v>
      </c>
      <c r="C385" s="3" t="str">
        <f>IFERROR(VLOOKUP(B385,省份_地区vlookup!$A$1:$C$493,2,FALSE),"国外")</f>
        <v>山西</v>
      </c>
      <c r="D385" s="3" t="str">
        <f>VLOOKUP(C385,省份_地区vlookup!$B$2:$C$494,2,FALSE)</f>
        <v>华北区</v>
      </c>
      <c r="E385" s="3" t="s">
        <v>8</v>
      </c>
      <c r="F385" s="4">
        <v>1111</v>
      </c>
      <c r="G385" s="16">
        <v>4094261</v>
      </c>
      <c r="H385" s="4" t="str">
        <f>VLOOKUP(I385,工作表3!$A$1:$B$7,2,FALSE)</f>
        <v>Within 5 million</v>
      </c>
      <c r="I385" s="4" t="str">
        <f>VLOOKUP(G385,{0,"0--1m";1000000,"1m--3m";3000000,"3m--5m";5000000,"5m--7m";7000000,"7m--9m";9000000,"9m--11m";11000000,"11m+"},2)</f>
        <v>3m--5m</v>
      </c>
      <c r="J385" s="4">
        <v>8188.52</v>
      </c>
      <c r="K385" s="3" t="s">
        <v>822</v>
      </c>
      <c r="L385" s="5"/>
      <c r="M385" s="22">
        <v>43174</v>
      </c>
      <c r="N385" s="25" t="str">
        <f t="shared" si="15"/>
        <v>Thursday</v>
      </c>
      <c r="O385" t="str">
        <f t="shared" si="16"/>
        <v>03</v>
      </c>
      <c r="P385" s="19">
        <v>43174</v>
      </c>
      <c r="Q385" t="str">
        <f t="shared" si="17"/>
        <v>03-15</v>
      </c>
    </row>
    <row r="386" spans="1:17" ht="17" x14ac:dyDescent="0.25">
      <c r="A386" s="2" t="s">
        <v>823</v>
      </c>
      <c r="B386" s="3" t="s">
        <v>1198</v>
      </c>
      <c r="C386" s="3" t="str">
        <f>IFERROR(VLOOKUP(B386,省份_地区vlookup!$A$1:$C$493,2,FALSE),"国外")</f>
        <v>天津</v>
      </c>
      <c r="D386" s="3" t="str">
        <f>VLOOKUP(C386,省份_地区vlookup!$B$2:$C$494,2,FALSE)</f>
        <v>华北区</v>
      </c>
      <c r="E386" s="3" t="s">
        <v>2</v>
      </c>
      <c r="F386" s="4">
        <v>103</v>
      </c>
      <c r="G386" s="16">
        <v>2132000</v>
      </c>
      <c r="H386" s="4" t="str">
        <f>VLOOKUP(I386,工作表3!$A$1:$B$7,2,FALSE)</f>
        <v>Within 3 million</v>
      </c>
      <c r="I386" s="4" t="str">
        <f>VLOOKUP(G386,{0,"0--1m";1000000,"1m--3m";3000000,"3m--5m";5000000,"5m--7m";7000000,"7m--9m";9000000,"9m--11m";11000000,"11m+"},2)</f>
        <v>1m--3m</v>
      </c>
      <c r="J386" s="4">
        <v>4264</v>
      </c>
      <c r="K386" s="3" t="s">
        <v>824</v>
      </c>
      <c r="L386" s="5"/>
      <c r="M386" s="22">
        <v>43174</v>
      </c>
      <c r="N386" s="25" t="str">
        <f t="shared" si="15"/>
        <v>Thursday</v>
      </c>
      <c r="O386" t="str">
        <f t="shared" si="16"/>
        <v>03</v>
      </c>
      <c r="P386" s="19">
        <v>43174</v>
      </c>
      <c r="Q386" t="str">
        <f t="shared" si="17"/>
        <v>03-15</v>
      </c>
    </row>
    <row r="387" spans="1:17" ht="17" x14ac:dyDescent="0.25">
      <c r="A387" s="2" t="s">
        <v>825</v>
      </c>
      <c r="B387" s="3" t="s">
        <v>1123</v>
      </c>
      <c r="C387" s="3" t="str">
        <f>IFERROR(VLOOKUP(B387,省份_地区vlookup!$A$1:$C$493,2,FALSE),"国外")</f>
        <v>上海</v>
      </c>
      <c r="D387" s="3" t="str">
        <f>VLOOKUP(C387,省份_地区vlookup!$B$2:$C$494,2,FALSE)</f>
        <v>华东区</v>
      </c>
      <c r="E387" s="3" t="s">
        <v>13</v>
      </c>
      <c r="F387" s="4">
        <v>988</v>
      </c>
      <c r="G387" s="16">
        <v>15494599</v>
      </c>
      <c r="H387" s="4" t="str">
        <f>VLOOKUP(I387,工作表3!$A$1:$B$7,2,FALSE)</f>
        <v>More than 11 million</v>
      </c>
      <c r="I387" s="4" t="str">
        <f>VLOOKUP(G387,{0,"0--1m";1000000,"1m--3m";3000000,"3m--5m";5000000,"5m--7m";7000000,"7m--9m";9000000,"9m--11m";11000000,"11m+"},2)</f>
        <v>11m+</v>
      </c>
      <c r="J387" s="4">
        <v>7747.3</v>
      </c>
      <c r="K387" s="3" t="s">
        <v>120</v>
      </c>
      <c r="L387" s="5"/>
      <c r="M387" s="22">
        <v>43173</v>
      </c>
      <c r="N387" s="25" t="str">
        <f t="shared" ref="N387:N450" si="18">TEXT(M387,"dddd")</f>
        <v>Wednesday</v>
      </c>
      <c r="O387" t="str">
        <f t="shared" ref="O387:O450" si="19">LEFT(Q387,2)</f>
        <v>03</v>
      </c>
      <c r="P387" s="19">
        <v>43173</v>
      </c>
      <c r="Q387" t="str">
        <f t="shared" ref="Q387:Q450" si="20">TEXT(P387,"mm-dd")</f>
        <v>03-14</v>
      </c>
    </row>
    <row r="388" spans="1:17" ht="17" x14ac:dyDescent="0.25">
      <c r="A388" s="2" t="s">
        <v>826</v>
      </c>
      <c r="B388" s="3" t="s">
        <v>1128</v>
      </c>
      <c r="C388" s="3" t="str">
        <f>IFERROR(VLOOKUP(B388,省份_地区vlookup!$A$1:$C$493,2,FALSE),"国外")</f>
        <v>四川</v>
      </c>
      <c r="D388" s="3" t="str">
        <f>VLOOKUP(C388,省份_地区vlookup!$B$2:$C$494,2,FALSE)</f>
        <v>西南区</v>
      </c>
      <c r="E388" s="3" t="s">
        <v>38</v>
      </c>
      <c r="F388" s="4">
        <v>490</v>
      </c>
      <c r="G388" s="16">
        <v>7750190</v>
      </c>
      <c r="H388" s="4" t="str">
        <f>VLOOKUP(I388,工作表3!$A$1:$B$7,2,FALSE)</f>
        <v>Within 9 million</v>
      </c>
      <c r="I388" s="4" t="str">
        <f>VLOOKUP(G388,{0,"0--1m";1000000,"1m--3m";3000000,"3m--5m";5000000,"5m--7m";7000000,"7m--9m";9000000,"9m--11m";11000000,"11m+"},2)</f>
        <v>7m--9m</v>
      </c>
      <c r="J388" s="4">
        <v>3875.1</v>
      </c>
      <c r="K388" s="3" t="s">
        <v>827</v>
      </c>
      <c r="L388" s="5"/>
      <c r="M388" s="22">
        <v>43172</v>
      </c>
      <c r="N388" s="25" t="str">
        <f t="shared" si="18"/>
        <v>Tuesday</v>
      </c>
      <c r="O388" t="str">
        <f t="shared" si="19"/>
        <v>03</v>
      </c>
      <c r="P388" s="19">
        <v>43172</v>
      </c>
      <c r="Q388" t="str">
        <f t="shared" si="20"/>
        <v>03-13</v>
      </c>
    </row>
    <row r="389" spans="1:17" ht="17" x14ac:dyDescent="0.25">
      <c r="A389" s="2" t="s">
        <v>828</v>
      </c>
      <c r="B389" s="3" t="s">
        <v>1123</v>
      </c>
      <c r="C389" s="3" t="str">
        <f>IFERROR(VLOOKUP(B389,省份_地区vlookup!$A$1:$C$493,2,FALSE),"国外")</f>
        <v>上海</v>
      </c>
      <c r="D389" s="3" t="str">
        <f>VLOOKUP(C389,省份_地区vlookup!$B$2:$C$494,2,FALSE)</f>
        <v>华东区</v>
      </c>
      <c r="E389" s="3" t="s">
        <v>6</v>
      </c>
      <c r="F389" s="4">
        <v>296</v>
      </c>
      <c r="G389" s="16">
        <v>2426593</v>
      </c>
      <c r="H389" s="4" t="str">
        <f>VLOOKUP(I389,工作表3!$A$1:$B$7,2,FALSE)</f>
        <v>Within 3 million</v>
      </c>
      <c r="I389" s="4" t="str">
        <f>VLOOKUP(G389,{0,"0--1m";1000000,"1m--3m";3000000,"3m--5m";5000000,"5m--7m";7000000,"7m--9m";9000000,"9m--11m";11000000,"11m+"},2)</f>
        <v>1m--3m</v>
      </c>
      <c r="J389" s="4">
        <v>4853.1899999999996</v>
      </c>
      <c r="K389" s="3" t="s">
        <v>829</v>
      </c>
      <c r="L389" s="5"/>
      <c r="M389" s="22">
        <v>43172</v>
      </c>
      <c r="N389" s="25" t="str">
        <f t="shared" si="18"/>
        <v>Tuesday</v>
      </c>
      <c r="O389" t="str">
        <f t="shared" si="19"/>
        <v>03</v>
      </c>
      <c r="P389" s="19">
        <v>43172</v>
      </c>
      <c r="Q389" t="str">
        <f t="shared" si="20"/>
        <v>03-13</v>
      </c>
    </row>
    <row r="390" spans="1:17" ht="17" x14ac:dyDescent="0.25">
      <c r="A390" s="2" t="s">
        <v>1216</v>
      </c>
      <c r="B390" s="3" t="s">
        <v>1118</v>
      </c>
      <c r="C390" s="3" t="str">
        <f>IFERROR(VLOOKUP(B390,省份_地区vlookup!$A$1:$C$493,2,FALSE),"国外")</f>
        <v>福建</v>
      </c>
      <c r="D390" s="3" t="str">
        <f>VLOOKUP(C390,省份_地区vlookup!$B$2:$C$494,2,FALSE)</f>
        <v>华东区</v>
      </c>
      <c r="E390" s="3" t="s">
        <v>2</v>
      </c>
      <c r="F390" s="4">
        <v>171</v>
      </c>
      <c r="G390" s="16">
        <v>760001</v>
      </c>
      <c r="H390" s="4" t="str">
        <f>VLOOKUP(I390,工作表3!$A$1:$B$7,2,FALSE)</f>
        <v>Within 1 million</v>
      </c>
      <c r="I390" s="4" t="str">
        <f>VLOOKUP(G390,{0,"0--1m";1000000,"1m--3m";3000000,"3m--5m";5000000,"5m--7m";7000000,"7m--9m";9000000,"9m--11m";11000000,"11m+"},2)</f>
        <v>0--1m</v>
      </c>
      <c r="J390" s="4">
        <v>1520</v>
      </c>
      <c r="K390" s="3" t="s">
        <v>830</v>
      </c>
      <c r="L390" s="5"/>
      <c r="M390" s="22">
        <v>43172</v>
      </c>
      <c r="N390" s="25" t="str">
        <f t="shared" si="18"/>
        <v>Tuesday</v>
      </c>
      <c r="O390" t="str">
        <f t="shared" si="19"/>
        <v>03</v>
      </c>
      <c r="P390" s="19">
        <v>43172</v>
      </c>
      <c r="Q390" t="str">
        <f t="shared" si="20"/>
        <v>03-13</v>
      </c>
    </row>
    <row r="391" spans="1:17" ht="17" x14ac:dyDescent="0.25">
      <c r="A391" s="2" t="s">
        <v>831</v>
      </c>
      <c r="B391" s="3" t="s">
        <v>1132</v>
      </c>
      <c r="C391" s="3" t="str">
        <f>IFERROR(VLOOKUP(B391,省份_地区vlookup!$A$1:$C$493,2,FALSE),"国外")</f>
        <v>云南</v>
      </c>
      <c r="D391" s="3" t="str">
        <f>VLOOKUP(C391,省份_地区vlookup!$B$2:$C$494,2,FALSE)</f>
        <v>西南区</v>
      </c>
      <c r="E391" s="3" t="s">
        <v>38</v>
      </c>
      <c r="F391" s="4">
        <v>698</v>
      </c>
      <c r="G391" s="16">
        <v>8561047</v>
      </c>
      <c r="H391" s="4" t="str">
        <f>VLOOKUP(I391,工作表3!$A$1:$B$7,2,FALSE)</f>
        <v>Within 9 million</v>
      </c>
      <c r="I391" s="4" t="str">
        <f>VLOOKUP(G391,{0,"0--1m";1000000,"1m--3m";3000000,"3m--5m";5000000,"5m--7m";7000000,"7m--9m";9000000,"9m--11m";11000000,"11m+"},2)</f>
        <v>7m--9m</v>
      </c>
      <c r="J391" s="4">
        <v>8561.0499999999993</v>
      </c>
      <c r="K391" s="3" t="s">
        <v>832</v>
      </c>
      <c r="L391" s="5"/>
      <c r="M391" s="22">
        <v>43171</v>
      </c>
      <c r="N391" s="25" t="str">
        <f t="shared" si="18"/>
        <v>Monday</v>
      </c>
      <c r="O391" t="str">
        <f t="shared" si="19"/>
        <v>03</v>
      </c>
      <c r="P391" s="19">
        <v>43171</v>
      </c>
      <c r="Q391" t="str">
        <f t="shared" si="20"/>
        <v>03-12</v>
      </c>
    </row>
    <row r="392" spans="1:17" ht="17" x14ac:dyDescent="0.25">
      <c r="A392" s="2" t="s">
        <v>833</v>
      </c>
      <c r="B392" s="3" t="s">
        <v>1155</v>
      </c>
      <c r="C392" s="3" t="str">
        <f>IFERROR(VLOOKUP(B392,省份_地区vlookup!$A$1:$C$493,2,FALSE),"国外")</f>
        <v>浙江</v>
      </c>
      <c r="D392" s="3" t="str">
        <f>VLOOKUP(C392,省份_地区vlookup!$B$2:$C$494,2,FALSE)</f>
        <v>华东区</v>
      </c>
      <c r="E392" s="3" t="s">
        <v>13</v>
      </c>
      <c r="F392" s="4">
        <v>255</v>
      </c>
      <c r="G392" s="16">
        <v>1125500</v>
      </c>
      <c r="H392" s="4" t="str">
        <f>VLOOKUP(I392,工作表3!$A$1:$B$7,2,FALSE)</f>
        <v>Within 3 million</v>
      </c>
      <c r="I392" s="4" t="str">
        <f>VLOOKUP(G392,{0,"0--1m";1000000,"1m--3m";3000000,"3m--5m";5000000,"5m--7m";7000000,"7m--9m";9000000,"9m--11m";11000000,"11m+"},2)</f>
        <v>1m--3m</v>
      </c>
      <c r="J392" s="4">
        <v>1125.5</v>
      </c>
      <c r="K392" s="3" t="s">
        <v>834</v>
      </c>
      <c r="L392" s="5"/>
      <c r="M392" s="22">
        <v>43171</v>
      </c>
      <c r="N392" s="25" t="str">
        <f t="shared" si="18"/>
        <v>Monday</v>
      </c>
      <c r="O392" t="str">
        <f t="shared" si="19"/>
        <v>03</v>
      </c>
      <c r="P392" s="19">
        <v>43171</v>
      </c>
      <c r="Q392" t="str">
        <f t="shared" si="20"/>
        <v>03-12</v>
      </c>
    </row>
    <row r="393" spans="1:17" ht="17" x14ac:dyDescent="0.25">
      <c r="A393" s="2" t="s">
        <v>835</v>
      </c>
      <c r="B393" s="3" t="s">
        <v>1129</v>
      </c>
      <c r="C393" s="3" t="str">
        <f>IFERROR(VLOOKUP(B393,省份_地区vlookup!$A$1:$C$493,2,FALSE),"国外")</f>
        <v>江苏</v>
      </c>
      <c r="D393" s="3" t="str">
        <f>VLOOKUP(C393,省份_地区vlookup!$B$2:$C$494,2,FALSE)</f>
        <v>华东区</v>
      </c>
      <c r="E393" s="3" t="s">
        <v>6</v>
      </c>
      <c r="F393" s="4">
        <v>79</v>
      </c>
      <c r="G393" s="16">
        <v>10375000</v>
      </c>
      <c r="H393" s="4" t="str">
        <f>VLOOKUP(I393,工作表3!$A$1:$B$7,2,FALSE)</f>
        <v>Within 11 million</v>
      </c>
      <c r="I393" s="4" t="str">
        <f>VLOOKUP(G393,{0,"0--1m";1000000,"1m--3m";3000000,"3m--5m";5000000,"5m--7m";7000000,"7m--9m";9000000,"9m--11m";11000000,"11m+"},2)</f>
        <v>9m--11m</v>
      </c>
      <c r="J393" s="4">
        <v>10375</v>
      </c>
      <c r="K393" s="3" t="s">
        <v>836</v>
      </c>
      <c r="L393" s="5"/>
      <c r="M393" s="22">
        <v>43171</v>
      </c>
      <c r="N393" s="25" t="str">
        <f t="shared" si="18"/>
        <v>Monday</v>
      </c>
      <c r="O393" t="str">
        <f t="shared" si="19"/>
        <v>03</v>
      </c>
      <c r="P393" s="19">
        <v>43171</v>
      </c>
      <c r="Q393" t="str">
        <f t="shared" si="20"/>
        <v>03-12</v>
      </c>
    </row>
    <row r="394" spans="1:17" ht="17" x14ac:dyDescent="0.25">
      <c r="A394" s="2" t="s">
        <v>837</v>
      </c>
      <c r="B394" s="3" t="s">
        <v>1119</v>
      </c>
      <c r="C394" s="3" t="str">
        <f>IFERROR(VLOOKUP(B394,省份_地区vlookup!$A$1:$C$493,2,FALSE),"国外")</f>
        <v>浙江</v>
      </c>
      <c r="D394" s="3" t="str">
        <f>VLOOKUP(C394,省份_地区vlookup!$B$2:$C$494,2,FALSE)</f>
        <v>华东区</v>
      </c>
      <c r="E394" s="3" t="s">
        <v>13</v>
      </c>
      <c r="F394" s="4">
        <v>654</v>
      </c>
      <c r="G394" s="16">
        <v>6120024</v>
      </c>
      <c r="H394" s="4" t="str">
        <f>VLOOKUP(I394,工作表3!$A$1:$B$7,2,FALSE)</f>
        <v>Within 7 million</v>
      </c>
      <c r="I394" s="4" t="str">
        <f>VLOOKUP(G394,{0,"0--1m";1000000,"1m--3m";3000000,"3m--5m";5000000,"5m--7m";7000000,"7m--9m";9000000,"9m--11m";11000000,"11m+"},2)</f>
        <v>5m--7m</v>
      </c>
      <c r="J394" s="4">
        <v>3060.01</v>
      </c>
      <c r="K394" s="3" t="s">
        <v>838</v>
      </c>
      <c r="L394" s="5"/>
      <c r="M394" s="22">
        <v>43170</v>
      </c>
      <c r="N394" s="25" t="str">
        <f t="shared" si="18"/>
        <v>Sunday</v>
      </c>
      <c r="O394" t="str">
        <f t="shared" si="19"/>
        <v>03</v>
      </c>
      <c r="P394" s="19">
        <v>43170</v>
      </c>
      <c r="Q394" t="str">
        <f t="shared" si="20"/>
        <v>03-11</v>
      </c>
    </row>
    <row r="395" spans="1:17" ht="17" x14ac:dyDescent="0.25">
      <c r="A395" s="2" t="s">
        <v>839</v>
      </c>
      <c r="B395" s="3" t="s">
        <v>1199</v>
      </c>
      <c r="C395" s="3" t="str">
        <f>IFERROR(VLOOKUP(B395,省份_地区vlookup!$A$1:$C$493,2,FALSE),"国外")</f>
        <v>江西</v>
      </c>
      <c r="D395" s="3" t="str">
        <f>VLOOKUP(C395,省份_地区vlookup!$B$2:$C$494,2,FALSE)</f>
        <v>华东区</v>
      </c>
      <c r="E395" s="3" t="s">
        <v>2</v>
      </c>
      <c r="F395" s="4">
        <v>934</v>
      </c>
      <c r="G395" s="16">
        <v>667217</v>
      </c>
      <c r="H395" s="4" t="str">
        <f>VLOOKUP(I395,工作表3!$A$1:$B$7,2,FALSE)</f>
        <v>Within 1 million</v>
      </c>
      <c r="I395" s="4" t="str">
        <f>VLOOKUP(G395,{0,"0--1m";1000000,"1m--3m";3000000,"3m--5m";5000000,"5m--7m";7000000,"7m--9m";9000000,"9m--11m";11000000,"11m+"},2)</f>
        <v>0--1m</v>
      </c>
      <c r="J395" s="4">
        <v>3336.09</v>
      </c>
      <c r="K395" s="3" t="s">
        <v>840</v>
      </c>
      <c r="L395" s="5"/>
      <c r="M395" s="22">
        <v>43169</v>
      </c>
      <c r="N395" s="25" t="str">
        <f t="shared" si="18"/>
        <v>Saturday</v>
      </c>
      <c r="O395" t="str">
        <f t="shared" si="19"/>
        <v>03</v>
      </c>
      <c r="P395" s="19">
        <v>43169</v>
      </c>
      <c r="Q395" t="str">
        <f t="shared" si="20"/>
        <v>03-10</v>
      </c>
    </row>
    <row r="396" spans="1:17" ht="17" x14ac:dyDescent="0.25">
      <c r="A396" s="2" t="s">
        <v>841</v>
      </c>
      <c r="B396" s="3" t="s">
        <v>1123</v>
      </c>
      <c r="C396" s="3" t="str">
        <f>IFERROR(VLOOKUP(B396,省份_地区vlookup!$A$1:$C$493,2,FALSE),"国外")</f>
        <v>上海</v>
      </c>
      <c r="D396" s="3" t="str">
        <f>VLOOKUP(C396,省份_地区vlookup!$B$2:$C$494,2,FALSE)</f>
        <v>华东区</v>
      </c>
      <c r="E396" s="3" t="s">
        <v>6</v>
      </c>
      <c r="F396" s="4">
        <v>394</v>
      </c>
      <c r="G396" s="16">
        <v>2052007</v>
      </c>
      <c r="H396" s="4" t="str">
        <f>VLOOKUP(I396,工作表3!$A$1:$B$7,2,FALSE)</f>
        <v>Within 3 million</v>
      </c>
      <c r="I396" s="4" t="str">
        <f>VLOOKUP(G396,{0,"0--1m";1000000,"1m--3m";3000000,"3m--5m";5000000,"5m--7m";7000000,"7m--9m";9000000,"9m--11m";11000000,"11m+"},2)</f>
        <v>1m--3m</v>
      </c>
      <c r="J396" s="4">
        <v>2052.0100000000002</v>
      </c>
      <c r="K396" s="3" t="s">
        <v>842</v>
      </c>
      <c r="L396" s="5"/>
      <c r="M396" s="22">
        <v>43168</v>
      </c>
      <c r="N396" s="25" t="str">
        <f t="shared" si="18"/>
        <v>Friday</v>
      </c>
      <c r="O396" t="str">
        <f t="shared" si="19"/>
        <v>03</v>
      </c>
      <c r="P396" s="19">
        <v>43168</v>
      </c>
      <c r="Q396" t="str">
        <f t="shared" si="20"/>
        <v>03-09</v>
      </c>
    </row>
    <row r="397" spans="1:17" ht="17" x14ac:dyDescent="0.25">
      <c r="A397" s="2" t="s">
        <v>843</v>
      </c>
      <c r="B397" s="3" t="s">
        <v>1120</v>
      </c>
      <c r="C397" s="3" t="str">
        <f>IFERROR(VLOOKUP(B397,省份_地区vlookup!$A$1:$C$493,2,FALSE),"国外")</f>
        <v>北京</v>
      </c>
      <c r="D397" s="3" t="str">
        <f>VLOOKUP(C397,省份_地区vlookup!$B$2:$C$494,2,FALSE)</f>
        <v>华北区</v>
      </c>
      <c r="E397" s="3" t="s">
        <v>2</v>
      </c>
      <c r="F397" s="4">
        <v>157</v>
      </c>
      <c r="G397" s="16">
        <v>1760050</v>
      </c>
      <c r="H397" s="4" t="str">
        <f>VLOOKUP(I397,工作表3!$A$1:$B$7,2,FALSE)</f>
        <v>Within 3 million</v>
      </c>
      <c r="I397" s="4" t="str">
        <f>VLOOKUP(G397,{0,"0--1m";1000000,"1m--3m";3000000,"3m--5m";5000000,"5m--7m";7000000,"7m--9m";9000000,"9m--11m";11000000,"11m+"},2)</f>
        <v>1m--3m</v>
      </c>
      <c r="J397" s="4">
        <v>3520.1</v>
      </c>
      <c r="K397" s="3" t="s">
        <v>844</v>
      </c>
      <c r="L397" s="5"/>
      <c r="M397" s="22">
        <v>43168</v>
      </c>
      <c r="N397" s="25" t="str">
        <f t="shared" si="18"/>
        <v>Friday</v>
      </c>
      <c r="O397" t="str">
        <f t="shared" si="19"/>
        <v>03</v>
      </c>
      <c r="P397" s="19">
        <v>43168</v>
      </c>
      <c r="Q397" t="str">
        <f t="shared" si="20"/>
        <v>03-09</v>
      </c>
    </row>
    <row r="398" spans="1:17" ht="17" x14ac:dyDescent="0.25">
      <c r="A398" s="2" t="s">
        <v>845</v>
      </c>
      <c r="B398" s="3" t="s">
        <v>1128</v>
      </c>
      <c r="C398" s="3" t="str">
        <f>IFERROR(VLOOKUP(B398,省份_地区vlookup!$A$1:$C$493,2,FALSE),"国外")</f>
        <v>四川</v>
      </c>
      <c r="D398" s="3" t="str">
        <f>VLOOKUP(C398,省份_地区vlookup!$B$2:$C$494,2,FALSE)</f>
        <v>西南区</v>
      </c>
      <c r="E398" s="3" t="s">
        <v>8</v>
      </c>
      <c r="F398" s="4">
        <v>1420</v>
      </c>
      <c r="G398" s="16">
        <v>170061</v>
      </c>
      <c r="H398" s="4" t="str">
        <f>VLOOKUP(I398,工作表3!$A$1:$B$7,2,FALSE)</f>
        <v>Within 1 million</v>
      </c>
      <c r="I398" s="4" t="str">
        <f>VLOOKUP(G398,{0,"0--1m";1000000,"1m--3m";3000000,"3m--5m";5000000,"5m--7m";7000000,"7m--9m";9000000,"9m--11m";11000000,"11m+"},2)</f>
        <v>0--1m</v>
      </c>
      <c r="J398" s="4">
        <v>1700.61</v>
      </c>
      <c r="K398" s="3" t="s">
        <v>846</v>
      </c>
      <c r="L398" s="5"/>
      <c r="M398" s="22">
        <v>43168</v>
      </c>
      <c r="N398" s="25" t="str">
        <f t="shared" si="18"/>
        <v>Friday</v>
      </c>
      <c r="O398" t="str">
        <f t="shared" si="19"/>
        <v>03</v>
      </c>
      <c r="P398" s="19">
        <v>43168</v>
      </c>
      <c r="Q398" t="str">
        <f t="shared" si="20"/>
        <v>03-09</v>
      </c>
    </row>
    <row r="399" spans="1:17" ht="17" x14ac:dyDescent="0.25">
      <c r="A399" s="2" t="s">
        <v>847</v>
      </c>
      <c r="B399" s="3" t="s">
        <v>1118</v>
      </c>
      <c r="C399" s="3" t="str">
        <f>IFERROR(VLOOKUP(B399,省份_地区vlookup!$A$1:$C$493,2,FALSE),"国外")</f>
        <v>福建</v>
      </c>
      <c r="D399" s="3" t="str">
        <f>VLOOKUP(C399,省份_地区vlookup!$B$2:$C$494,2,FALSE)</f>
        <v>华东区</v>
      </c>
      <c r="E399" s="3" t="s">
        <v>38</v>
      </c>
      <c r="F399" s="4">
        <v>372</v>
      </c>
      <c r="G399" s="16">
        <v>1680027</v>
      </c>
      <c r="H399" s="4" t="str">
        <f>VLOOKUP(I399,工作表3!$A$1:$B$7,2,FALSE)</f>
        <v>Within 3 million</v>
      </c>
      <c r="I399" s="4" t="str">
        <f>VLOOKUP(G399,{0,"0--1m";1000000,"1m--3m";3000000,"3m--5m";5000000,"5m--7m";7000000,"7m--9m";9000000,"9m--11m";11000000,"11m+"},2)</f>
        <v>1m--3m</v>
      </c>
      <c r="J399" s="4">
        <v>1680.03</v>
      </c>
      <c r="K399" s="3" t="s">
        <v>42</v>
      </c>
      <c r="L399" s="5"/>
      <c r="M399" s="22">
        <v>43167</v>
      </c>
      <c r="N399" s="25" t="str">
        <f t="shared" si="18"/>
        <v>Thursday</v>
      </c>
      <c r="O399" t="str">
        <f t="shared" si="19"/>
        <v>03</v>
      </c>
      <c r="P399" s="19">
        <v>43167</v>
      </c>
      <c r="Q399" t="str">
        <f t="shared" si="20"/>
        <v>03-08</v>
      </c>
    </row>
    <row r="400" spans="1:17" ht="17" x14ac:dyDescent="0.25">
      <c r="A400" s="2" t="s">
        <v>848</v>
      </c>
      <c r="B400" s="3" t="s">
        <v>1199</v>
      </c>
      <c r="C400" s="3" t="str">
        <f>IFERROR(VLOOKUP(B400,省份_地区vlookup!$A$1:$C$493,2,FALSE),"国外")</f>
        <v>江西</v>
      </c>
      <c r="D400" s="3" t="str">
        <f>VLOOKUP(C400,省份_地区vlookup!$B$2:$C$494,2,FALSE)</f>
        <v>华东区</v>
      </c>
      <c r="E400" s="3" t="s">
        <v>13</v>
      </c>
      <c r="F400" s="4">
        <v>401</v>
      </c>
      <c r="G400" s="16">
        <v>672000</v>
      </c>
      <c r="H400" s="4" t="str">
        <f>VLOOKUP(I400,工作表3!$A$1:$B$7,2,FALSE)</f>
        <v>Within 1 million</v>
      </c>
      <c r="I400" s="4" t="str">
        <f>VLOOKUP(G400,{0,"0--1m";1000000,"1m--3m";3000000,"3m--5m";5000000,"5m--7m";7000000,"7m--9m";9000000,"9m--11m";11000000,"11m+"},2)</f>
        <v>0--1m</v>
      </c>
      <c r="J400" s="4">
        <v>672</v>
      </c>
      <c r="K400" s="3" t="s">
        <v>849</v>
      </c>
      <c r="L400" s="5"/>
      <c r="M400" s="22">
        <v>43167</v>
      </c>
      <c r="N400" s="25" t="str">
        <f t="shared" si="18"/>
        <v>Thursday</v>
      </c>
      <c r="O400" t="str">
        <f t="shared" si="19"/>
        <v>03</v>
      </c>
      <c r="P400" s="19">
        <v>43167</v>
      </c>
      <c r="Q400" t="str">
        <f t="shared" si="20"/>
        <v>03-08</v>
      </c>
    </row>
    <row r="401" spans="1:17" ht="17" x14ac:dyDescent="0.25">
      <c r="A401" s="2" t="s">
        <v>850</v>
      </c>
      <c r="B401" s="3" t="s">
        <v>1122</v>
      </c>
      <c r="C401" s="3" t="str">
        <f>IFERROR(VLOOKUP(B401,省份_地区vlookup!$A$1:$C$493,2,FALSE),"国外")</f>
        <v>云南</v>
      </c>
      <c r="D401" s="3" t="str">
        <f>VLOOKUP(C401,省份_地区vlookup!$B$2:$C$494,2,FALSE)</f>
        <v>西南区</v>
      </c>
      <c r="E401" s="3" t="s">
        <v>13</v>
      </c>
      <c r="F401" s="4">
        <v>505</v>
      </c>
      <c r="G401" s="16">
        <v>2075977</v>
      </c>
      <c r="H401" s="4" t="str">
        <f>VLOOKUP(I401,工作表3!$A$1:$B$7,2,FALSE)</f>
        <v>Within 3 million</v>
      </c>
      <c r="I401" s="4" t="str">
        <f>VLOOKUP(G401,{0,"0--1m";1000000,"1m--3m";3000000,"3m--5m";5000000,"5m--7m";7000000,"7m--9m";9000000,"9m--11m";11000000,"11m+"},2)</f>
        <v>1m--3m</v>
      </c>
      <c r="J401" s="4">
        <v>1037.99</v>
      </c>
      <c r="K401" s="3" t="s">
        <v>851</v>
      </c>
      <c r="L401" s="5"/>
      <c r="M401" s="22">
        <v>43166</v>
      </c>
      <c r="N401" s="25" t="str">
        <f t="shared" si="18"/>
        <v>Wednesday</v>
      </c>
      <c r="O401" t="str">
        <f t="shared" si="19"/>
        <v>03</v>
      </c>
      <c r="P401" s="19">
        <v>43166</v>
      </c>
      <c r="Q401" t="str">
        <f t="shared" si="20"/>
        <v>03-07</v>
      </c>
    </row>
    <row r="402" spans="1:17" ht="17" x14ac:dyDescent="0.25">
      <c r="A402" s="2" t="s">
        <v>852</v>
      </c>
      <c r="B402" s="3" t="s">
        <v>1120</v>
      </c>
      <c r="C402" s="3" t="str">
        <f>IFERROR(VLOOKUP(B402,省份_地区vlookup!$A$1:$C$493,2,FALSE),"国外")</f>
        <v>北京</v>
      </c>
      <c r="D402" s="3" t="str">
        <f>VLOOKUP(C402,省份_地区vlookup!$B$2:$C$494,2,FALSE)</f>
        <v>华北区</v>
      </c>
      <c r="E402" s="3" t="s">
        <v>6</v>
      </c>
      <c r="F402" s="4">
        <v>193</v>
      </c>
      <c r="G402" s="16">
        <v>970000</v>
      </c>
      <c r="H402" s="4" t="str">
        <f>VLOOKUP(I402,工作表3!$A$1:$B$7,2,FALSE)</f>
        <v>Within 1 million</v>
      </c>
      <c r="I402" s="4" t="str">
        <f>VLOOKUP(G402,{0,"0--1m";1000000,"1m--3m";3000000,"3m--5m";5000000,"5m--7m";7000000,"7m--9m";9000000,"9m--11m";11000000,"11m+"},2)</f>
        <v>0--1m</v>
      </c>
      <c r="J402" s="4">
        <v>1940</v>
      </c>
      <c r="K402" s="3" t="s">
        <v>853</v>
      </c>
      <c r="L402" s="5"/>
      <c r="M402" s="22">
        <v>43166</v>
      </c>
      <c r="N402" s="25" t="str">
        <f t="shared" si="18"/>
        <v>Wednesday</v>
      </c>
      <c r="O402" t="str">
        <f t="shared" si="19"/>
        <v>03</v>
      </c>
      <c r="P402" s="19">
        <v>43166</v>
      </c>
      <c r="Q402" t="str">
        <f t="shared" si="20"/>
        <v>03-07</v>
      </c>
    </row>
    <row r="403" spans="1:17" ht="17" x14ac:dyDescent="0.25">
      <c r="A403" s="2" t="s">
        <v>854</v>
      </c>
      <c r="B403" s="3" t="s">
        <v>1120</v>
      </c>
      <c r="C403" s="3" t="str">
        <f>IFERROR(VLOOKUP(B403,省份_地区vlookup!$A$1:$C$493,2,FALSE),"国外")</f>
        <v>北京</v>
      </c>
      <c r="D403" s="3" t="str">
        <f>VLOOKUP(C403,省份_地区vlookup!$B$2:$C$494,2,FALSE)</f>
        <v>华北区</v>
      </c>
      <c r="E403" s="3" t="s">
        <v>2</v>
      </c>
      <c r="F403" s="4">
        <v>1158</v>
      </c>
      <c r="G403" s="16">
        <v>26104582</v>
      </c>
      <c r="H403" s="4" t="str">
        <f>VLOOKUP(I403,工作表3!$A$1:$B$7,2,FALSE)</f>
        <v>More than 11 million</v>
      </c>
      <c r="I403" s="4" t="str">
        <f>VLOOKUP(G403,{0,"0--1m";1000000,"1m--3m";3000000,"3m--5m";5000000,"5m--7m";7000000,"7m--9m";9000000,"9m--11m";11000000,"11m+"},2)</f>
        <v>11m+</v>
      </c>
      <c r="J403" s="4">
        <v>1243.08</v>
      </c>
      <c r="K403" s="3" t="s">
        <v>855</v>
      </c>
      <c r="L403" s="5"/>
      <c r="M403" s="22">
        <v>43165</v>
      </c>
      <c r="N403" s="25" t="str">
        <f t="shared" si="18"/>
        <v>Tuesday</v>
      </c>
      <c r="O403" t="str">
        <f t="shared" si="19"/>
        <v>03</v>
      </c>
      <c r="P403" s="19">
        <v>43165</v>
      </c>
      <c r="Q403" t="str">
        <f t="shared" si="20"/>
        <v>03-06</v>
      </c>
    </row>
    <row r="404" spans="1:17" ht="17" x14ac:dyDescent="0.25">
      <c r="A404" s="2" t="s">
        <v>856</v>
      </c>
      <c r="B404" s="3" t="s">
        <v>1119</v>
      </c>
      <c r="C404" s="3" t="str">
        <f>IFERROR(VLOOKUP(B404,省份_地区vlookup!$A$1:$C$493,2,FALSE),"国外")</f>
        <v>浙江</v>
      </c>
      <c r="D404" s="3" t="str">
        <f>VLOOKUP(C404,省份_地区vlookup!$B$2:$C$494,2,FALSE)</f>
        <v>华东区</v>
      </c>
      <c r="E404" s="3" t="s">
        <v>6</v>
      </c>
      <c r="F404" s="4">
        <v>23</v>
      </c>
      <c r="G404" s="16">
        <v>2760000</v>
      </c>
      <c r="H404" s="4" t="str">
        <f>VLOOKUP(I404,工作表3!$A$1:$B$7,2,FALSE)</f>
        <v>Within 3 million</v>
      </c>
      <c r="I404" s="4" t="str">
        <f>VLOOKUP(G404,{0,"0--1m";1000000,"1m--3m";3000000,"3m--5m";5000000,"5m--7m";7000000,"7m--9m";9000000,"9m--11m";11000000,"11m+"},2)</f>
        <v>1m--3m</v>
      </c>
      <c r="J404" s="4">
        <v>5520</v>
      </c>
      <c r="K404" s="3" t="s">
        <v>431</v>
      </c>
      <c r="L404" s="5"/>
      <c r="M404" s="22">
        <v>43165</v>
      </c>
      <c r="N404" s="25" t="str">
        <f t="shared" si="18"/>
        <v>Tuesday</v>
      </c>
      <c r="O404" t="str">
        <f t="shared" si="19"/>
        <v>03</v>
      </c>
      <c r="P404" s="19">
        <v>43165</v>
      </c>
      <c r="Q404" t="str">
        <f t="shared" si="20"/>
        <v>03-06</v>
      </c>
    </row>
    <row r="405" spans="1:17" ht="17" x14ac:dyDescent="0.25">
      <c r="A405" s="2" t="s">
        <v>857</v>
      </c>
      <c r="B405" s="3" t="s">
        <v>1217</v>
      </c>
      <c r="C405" s="3" t="str">
        <f>IFERROR(VLOOKUP(B405,省份_地区vlookup!$A$1:$C$493,2,FALSE),"国外")</f>
        <v>云南</v>
      </c>
      <c r="D405" s="3" t="str">
        <f>VLOOKUP(C405,省份_地区vlookup!$B$2:$C$494,2,FALSE)</f>
        <v>西南区</v>
      </c>
      <c r="E405" s="3" t="s">
        <v>8</v>
      </c>
      <c r="F405" s="4">
        <v>933</v>
      </c>
      <c r="G405" s="16">
        <v>45982</v>
      </c>
      <c r="H405" s="4" t="str">
        <f>VLOOKUP(I405,工作表3!$A$1:$B$7,2,FALSE)</f>
        <v>Within 1 million</v>
      </c>
      <c r="I405" s="4" t="str">
        <f>VLOOKUP(G405,{0,"0--1m";1000000,"1m--3m";3000000,"3m--5m";5000000,"5m--7m";7000000,"7m--9m";9000000,"9m--11m";11000000,"11m+"},2)</f>
        <v>0--1m</v>
      </c>
      <c r="J405" s="4">
        <v>919.64</v>
      </c>
      <c r="K405" s="3" t="s">
        <v>858</v>
      </c>
      <c r="L405" s="5"/>
      <c r="M405" s="22">
        <v>43160</v>
      </c>
      <c r="N405" s="25" t="str">
        <f t="shared" si="18"/>
        <v>Thursday</v>
      </c>
      <c r="O405" t="str">
        <f t="shared" si="19"/>
        <v>03</v>
      </c>
      <c r="P405" s="19">
        <v>43160</v>
      </c>
      <c r="Q405" t="str">
        <f t="shared" si="20"/>
        <v>03-01</v>
      </c>
    </row>
    <row r="406" spans="1:17" ht="17" x14ac:dyDescent="0.25">
      <c r="A406" s="2" t="s">
        <v>859</v>
      </c>
      <c r="B406" s="3" t="s">
        <v>1119</v>
      </c>
      <c r="C406" s="3" t="str">
        <f>IFERROR(VLOOKUP(B406,省份_地区vlookup!$A$1:$C$493,2,FALSE),"国外")</f>
        <v>浙江</v>
      </c>
      <c r="D406" s="3" t="str">
        <f>VLOOKUP(C406,省份_地区vlookup!$B$2:$C$494,2,FALSE)</f>
        <v>华东区</v>
      </c>
      <c r="E406" s="3" t="s">
        <v>6</v>
      </c>
      <c r="F406" s="4">
        <v>504</v>
      </c>
      <c r="G406" s="16">
        <v>2480037</v>
      </c>
      <c r="H406" s="4" t="str">
        <f>VLOOKUP(I406,工作表3!$A$1:$B$7,2,FALSE)</f>
        <v>Within 3 million</v>
      </c>
      <c r="I406" s="4" t="str">
        <f>VLOOKUP(G406,{0,"0--1m";1000000,"1m--3m";3000000,"3m--5m";5000000,"5m--7m";7000000,"7m--9m";9000000,"9m--11m";11000000,"11m+"},2)</f>
        <v>1m--3m</v>
      </c>
      <c r="J406" s="4">
        <v>4960.07</v>
      </c>
      <c r="K406" s="3" t="s">
        <v>783</v>
      </c>
      <c r="L406" s="5"/>
      <c r="M406" s="22">
        <v>43159</v>
      </c>
      <c r="N406" s="25" t="str">
        <f t="shared" si="18"/>
        <v>Wednesday</v>
      </c>
      <c r="O406" t="str">
        <f t="shared" si="19"/>
        <v>02</v>
      </c>
      <c r="P406" s="19">
        <v>43159</v>
      </c>
      <c r="Q406" t="str">
        <f t="shared" si="20"/>
        <v>02-28</v>
      </c>
    </row>
    <row r="407" spans="1:17" ht="17" x14ac:dyDescent="0.25">
      <c r="A407" s="2" t="s">
        <v>860</v>
      </c>
      <c r="B407" s="3" t="s">
        <v>1123</v>
      </c>
      <c r="C407" s="3" t="str">
        <f>IFERROR(VLOOKUP(B407,省份_地区vlookup!$A$1:$C$493,2,FALSE),"国外")</f>
        <v>上海</v>
      </c>
      <c r="D407" s="3" t="str">
        <f>VLOOKUP(C407,省份_地区vlookup!$B$2:$C$494,2,FALSE)</f>
        <v>华东区</v>
      </c>
      <c r="E407" s="3" t="s">
        <v>6</v>
      </c>
      <c r="F407" s="4">
        <v>1038</v>
      </c>
      <c r="G407" s="16">
        <v>18293</v>
      </c>
      <c r="H407" s="4" t="str">
        <f>VLOOKUP(I407,工作表3!$A$1:$B$7,2,FALSE)</f>
        <v>Within 1 million</v>
      </c>
      <c r="I407" s="4" t="str">
        <f>VLOOKUP(G407,{0,"0--1m";1000000,"1m--3m";3000000,"3m--5m";5000000,"5m--7m";7000000,"7m--9m";9000000,"9m--11m";11000000,"11m+"},2)</f>
        <v>0--1m</v>
      </c>
      <c r="J407" s="4">
        <v>1829.3</v>
      </c>
      <c r="K407" s="3" t="s">
        <v>861</v>
      </c>
      <c r="L407" s="5"/>
      <c r="M407" s="22">
        <v>43154</v>
      </c>
      <c r="N407" s="25" t="str">
        <f t="shared" si="18"/>
        <v>Friday</v>
      </c>
      <c r="O407" t="str">
        <f t="shared" si="19"/>
        <v>02</v>
      </c>
      <c r="P407" s="19">
        <v>43154</v>
      </c>
      <c r="Q407" t="str">
        <f t="shared" si="20"/>
        <v>02-23</v>
      </c>
    </row>
    <row r="408" spans="1:17" ht="17" x14ac:dyDescent="0.25">
      <c r="A408" s="2" t="s">
        <v>862</v>
      </c>
      <c r="B408" s="3" t="s">
        <v>1129</v>
      </c>
      <c r="C408" s="3" t="str">
        <f>IFERROR(VLOOKUP(B408,省份_地区vlookup!$A$1:$C$493,2,FALSE),"国外")</f>
        <v>江苏</v>
      </c>
      <c r="D408" s="3" t="str">
        <f>VLOOKUP(C408,省份_地区vlookup!$B$2:$C$494,2,FALSE)</f>
        <v>华东区</v>
      </c>
      <c r="E408" s="3" t="s">
        <v>6</v>
      </c>
      <c r="F408" s="4">
        <v>1283</v>
      </c>
      <c r="G408" s="16">
        <v>107070</v>
      </c>
      <c r="H408" s="4" t="str">
        <f>VLOOKUP(I408,工作表3!$A$1:$B$7,2,FALSE)</f>
        <v>Within 1 million</v>
      </c>
      <c r="I408" s="4" t="str">
        <f>VLOOKUP(G408,{0,"0--1m";1000000,"1m--3m";3000000,"3m--5m";5000000,"5m--7m";7000000,"7m--9m";9000000,"9m--11m";11000000,"11m+"},2)</f>
        <v>0--1m</v>
      </c>
      <c r="J408" s="4">
        <v>10707</v>
      </c>
      <c r="K408" s="3" t="s">
        <v>863</v>
      </c>
      <c r="L408" s="5"/>
      <c r="M408" s="22">
        <v>43151</v>
      </c>
      <c r="N408" s="25" t="str">
        <f t="shared" si="18"/>
        <v>Tuesday</v>
      </c>
      <c r="O408" t="str">
        <f t="shared" si="19"/>
        <v>02</v>
      </c>
      <c r="P408" s="19">
        <v>43151</v>
      </c>
      <c r="Q408" t="str">
        <f t="shared" si="20"/>
        <v>02-20</v>
      </c>
    </row>
    <row r="409" spans="1:17" ht="17" x14ac:dyDescent="0.25">
      <c r="A409" s="2" t="s">
        <v>864</v>
      </c>
      <c r="B409" s="3" t="s">
        <v>1176</v>
      </c>
      <c r="C409" s="3" t="str">
        <f>IFERROR(VLOOKUP(B409,省份_地区vlookup!$A$1:$C$493,2,FALSE),"国外")</f>
        <v>福建</v>
      </c>
      <c r="D409" s="3" t="str">
        <f>VLOOKUP(C409,省份_地区vlookup!$B$2:$C$494,2,FALSE)</f>
        <v>华东区</v>
      </c>
      <c r="E409" s="3" t="s">
        <v>2</v>
      </c>
      <c r="F409" s="4">
        <v>939</v>
      </c>
      <c r="G409" s="16">
        <v>63222</v>
      </c>
      <c r="H409" s="4" t="str">
        <f>VLOOKUP(I409,工作表3!$A$1:$B$7,2,FALSE)</f>
        <v>Within 1 million</v>
      </c>
      <c r="I409" s="4" t="str">
        <f>VLOOKUP(G409,{0,"0--1m";1000000,"1m--3m";3000000,"3m--5m";5000000,"5m--7m";7000000,"7m--9m";9000000,"9m--11m";11000000,"11m+"},2)</f>
        <v>0--1m</v>
      </c>
      <c r="J409" s="4">
        <v>3161.1</v>
      </c>
      <c r="K409" s="3" t="s">
        <v>865</v>
      </c>
      <c r="L409" s="5"/>
      <c r="M409" s="22">
        <v>43150</v>
      </c>
      <c r="N409" s="25" t="str">
        <f t="shared" si="18"/>
        <v>Monday</v>
      </c>
      <c r="O409" t="str">
        <f t="shared" si="19"/>
        <v>02</v>
      </c>
      <c r="P409" s="19">
        <v>43150</v>
      </c>
      <c r="Q409" t="str">
        <f t="shared" si="20"/>
        <v>02-19</v>
      </c>
    </row>
    <row r="410" spans="1:17" ht="17" x14ac:dyDescent="0.25">
      <c r="A410" s="2" t="s">
        <v>866</v>
      </c>
      <c r="B410" s="3" t="s">
        <v>1119</v>
      </c>
      <c r="C410" s="3" t="str">
        <f>IFERROR(VLOOKUP(B410,省份_地区vlookup!$A$1:$C$493,2,FALSE),"国外")</f>
        <v>浙江</v>
      </c>
      <c r="D410" s="3" t="str">
        <f>VLOOKUP(C410,省份_地区vlookup!$B$2:$C$494,2,FALSE)</f>
        <v>华东区</v>
      </c>
      <c r="E410" s="3" t="s">
        <v>6</v>
      </c>
      <c r="F410" s="4">
        <v>817</v>
      </c>
      <c r="G410" s="16">
        <v>11457</v>
      </c>
      <c r="H410" s="4" t="str">
        <f>VLOOKUP(I410,工作表3!$A$1:$B$7,2,FALSE)</f>
        <v>Within 1 million</v>
      </c>
      <c r="I410" s="4" t="str">
        <f>VLOOKUP(G410,{0,"0--1m";1000000,"1m--3m";3000000,"3m--5m";5000000,"5m--7m";7000000,"7m--9m";9000000,"9m--11m";11000000,"11m+"},2)</f>
        <v>0--1m</v>
      </c>
      <c r="J410" s="4">
        <v>1145.7</v>
      </c>
      <c r="K410" s="3" t="s">
        <v>867</v>
      </c>
      <c r="L410" s="5"/>
      <c r="M410" s="22">
        <v>43149</v>
      </c>
      <c r="N410" s="25" t="str">
        <f t="shared" si="18"/>
        <v>Sunday</v>
      </c>
      <c r="O410" t="str">
        <f t="shared" si="19"/>
        <v>02</v>
      </c>
      <c r="P410" s="19">
        <v>43149</v>
      </c>
      <c r="Q410" t="str">
        <f t="shared" si="20"/>
        <v>02-18</v>
      </c>
    </row>
    <row r="411" spans="1:17" ht="17" x14ac:dyDescent="0.25">
      <c r="A411" s="2" t="s">
        <v>868</v>
      </c>
      <c r="B411" s="3" t="s">
        <v>1151</v>
      </c>
      <c r="C411" s="3" t="str">
        <f>IFERROR(VLOOKUP(B411,省份_地区vlookup!$A$1:$C$493,2,FALSE),"国外")</f>
        <v>浙江</v>
      </c>
      <c r="D411" s="3" t="str">
        <f>VLOOKUP(C411,省份_地区vlookup!$B$2:$C$494,2,FALSE)</f>
        <v>华东区</v>
      </c>
      <c r="E411" s="3" t="s">
        <v>2</v>
      </c>
      <c r="F411" s="4">
        <v>28</v>
      </c>
      <c r="G411" s="16">
        <v>5600000</v>
      </c>
      <c r="H411" s="4" t="str">
        <f>VLOOKUP(I411,工作表3!$A$1:$B$7,2,FALSE)</f>
        <v>Within 7 million</v>
      </c>
      <c r="I411" s="4" t="str">
        <f>VLOOKUP(G411,{0,"0--1m";1000000,"1m--3m";3000000,"3m--5m";5000000,"5m--7m";7000000,"7m--9m";9000000,"9m--11m";11000000,"11m+"},2)</f>
        <v>5m--7m</v>
      </c>
      <c r="J411" s="4">
        <v>11200</v>
      </c>
      <c r="K411" s="3" t="s">
        <v>869</v>
      </c>
      <c r="L411" s="5"/>
      <c r="M411" s="22">
        <v>43145</v>
      </c>
      <c r="N411" s="25" t="str">
        <f t="shared" si="18"/>
        <v>Wednesday</v>
      </c>
      <c r="O411" t="str">
        <f t="shared" si="19"/>
        <v>02</v>
      </c>
      <c r="P411" s="19">
        <v>43145</v>
      </c>
      <c r="Q411" t="str">
        <f t="shared" si="20"/>
        <v>02-14</v>
      </c>
    </row>
    <row r="412" spans="1:17" ht="17" x14ac:dyDescent="0.25">
      <c r="A412" s="2" t="s">
        <v>870</v>
      </c>
      <c r="B412" s="3" t="s">
        <v>1218</v>
      </c>
      <c r="C412" s="3" t="str">
        <f>IFERROR(VLOOKUP(B412,省份_地区vlookup!$A$1:$C$493,2,FALSE),"国外")</f>
        <v>青海</v>
      </c>
      <c r="D412" s="3" t="str">
        <f>VLOOKUP(C412,省份_地区vlookup!$B$2:$C$494,2,FALSE)</f>
        <v>西北区</v>
      </c>
      <c r="E412" s="3" t="s">
        <v>8</v>
      </c>
      <c r="F412" s="4">
        <v>1035</v>
      </c>
      <c r="G412" s="16">
        <v>81471</v>
      </c>
      <c r="H412" s="4" t="str">
        <f>VLOOKUP(I412,工作表3!$A$1:$B$7,2,FALSE)</f>
        <v>Within 1 million</v>
      </c>
      <c r="I412" s="4" t="str">
        <f>VLOOKUP(G412,{0,"0--1m";1000000,"1m--3m";3000000,"3m--5m";5000000,"5m--7m";7000000,"7m--9m";9000000,"9m--11m";11000000,"11m+"},2)</f>
        <v>0--1m</v>
      </c>
      <c r="J412" s="4">
        <v>4073.55</v>
      </c>
      <c r="K412" s="3" t="s">
        <v>871</v>
      </c>
      <c r="L412" s="5"/>
      <c r="M412" s="22">
        <v>43144</v>
      </c>
      <c r="N412" s="25" t="str">
        <f t="shared" si="18"/>
        <v>Tuesday</v>
      </c>
      <c r="O412" t="str">
        <f t="shared" si="19"/>
        <v>02</v>
      </c>
      <c r="P412" s="19">
        <v>43144</v>
      </c>
      <c r="Q412" t="str">
        <f t="shared" si="20"/>
        <v>02-13</v>
      </c>
    </row>
    <row r="413" spans="1:17" ht="17" x14ac:dyDescent="0.25">
      <c r="A413" s="2" t="s">
        <v>872</v>
      </c>
      <c r="B413" s="3" t="s">
        <v>1120</v>
      </c>
      <c r="C413" s="3" t="str">
        <f>IFERROR(VLOOKUP(B413,省份_地区vlookup!$A$1:$C$493,2,FALSE),"国外")</f>
        <v>北京</v>
      </c>
      <c r="D413" s="3" t="str">
        <f>VLOOKUP(C413,省份_地区vlookup!$B$2:$C$494,2,FALSE)</f>
        <v>华北区</v>
      </c>
      <c r="E413" s="3" t="s">
        <v>2</v>
      </c>
      <c r="F413" s="4">
        <v>456</v>
      </c>
      <c r="G413" s="16">
        <v>33400</v>
      </c>
      <c r="H413" s="4" t="str">
        <f>VLOOKUP(I413,工作表3!$A$1:$B$7,2,FALSE)</f>
        <v>Within 1 million</v>
      </c>
      <c r="I413" s="4" t="str">
        <f>VLOOKUP(G413,{0,"0--1m";1000000,"1m--3m";3000000,"3m--5m";5000000,"5m--7m";7000000,"7m--9m";9000000,"9m--11m";11000000,"11m+"},2)</f>
        <v>0--1m</v>
      </c>
      <c r="J413" s="4">
        <v>111.33</v>
      </c>
      <c r="K413" s="3" t="s">
        <v>873</v>
      </c>
      <c r="L413" s="5"/>
      <c r="M413" s="22">
        <v>43144</v>
      </c>
      <c r="N413" s="25" t="str">
        <f t="shared" si="18"/>
        <v>Tuesday</v>
      </c>
      <c r="O413" t="str">
        <f t="shared" si="19"/>
        <v>02</v>
      </c>
      <c r="P413" s="19">
        <v>43144</v>
      </c>
      <c r="Q413" t="str">
        <f t="shared" si="20"/>
        <v>02-13</v>
      </c>
    </row>
    <row r="414" spans="1:17" ht="17" x14ac:dyDescent="0.25">
      <c r="A414" s="2" t="s">
        <v>874</v>
      </c>
      <c r="B414" s="3" t="s">
        <v>1219</v>
      </c>
      <c r="C414" s="3" t="str">
        <f>IFERROR(VLOOKUP(B414,省份_地区vlookup!$A$1:$C$493,2,FALSE),"国外")</f>
        <v>江苏</v>
      </c>
      <c r="D414" s="3" t="str">
        <f>VLOOKUP(C414,省份_地区vlookup!$B$2:$C$494,2,FALSE)</f>
        <v>华东区</v>
      </c>
      <c r="E414" s="3" t="s">
        <v>8</v>
      </c>
      <c r="F414" s="4">
        <v>659</v>
      </c>
      <c r="G414" s="16">
        <v>15210</v>
      </c>
      <c r="H414" s="4" t="str">
        <f>VLOOKUP(I414,工作表3!$A$1:$B$7,2,FALSE)</f>
        <v>Within 1 million</v>
      </c>
      <c r="I414" s="4" t="str">
        <f>VLOOKUP(G414,{0,"0--1m";1000000,"1m--3m";3000000,"3m--5m";5000000,"5m--7m";7000000,"7m--9m";9000000,"9m--11m";11000000,"11m+"},2)</f>
        <v>0--1m</v>
      </c>
      <c r="J414" s="4">
        <v>760.5</v>
      </c>
      <c r="K414" s="3" t="s">
        <v>875</v>
      </c>
      <c r="L414" s="5"/>
      <c r="M414" s="22">
        <v>43144</v>
      </c>
      <c r="N414" s="25" t="str">
        <f t="shared" si="18"/>
        <v>Tuesday</v>
      </c>
      <c r="O414" t="str">
        <f t="shared" si="19"/>
        <v>02</v>
      </c>
      <c r="P414" s="19">
        <v>43144</v>
      </c>
      <c r="Q414" t="str">
        <f t="shared" si="20"/>
        <v>02-13</v>
      </c>
    </row>
    <row r="415" spans="1:17" ht="17" x14ac:dyDescent="0.25">
      <c r="A415" s="1" t="s">
        <v>876</v>
      </c>
      <c r="B415" s="3" t="s">
        <v>877</v>
      </c>
      <c r="C415" s="3" t="str">
        <f>IFERROR(VLOOKUP(B415,省份_地区vlookup!$A$1:$C$493,2,FALSE),"国外")</f>
        <v>国外</v>
      </c>
      <c r="D415" s="3" t="str">
        <f>VLOOKUP(C415,省份_地区vlookup!$B$2:$C$494,2,FALSE)</f>
        <v>国外</v>
      </c>
      <c r="E415" s="3" t="s">
        <v>8</v>
      </c>
      <c r="F415" s="4">
        <v>946</v>
      </c>
      <c r="G415" s="16">
        <v>121659</v>
      </c>
      <c r="H415" s="4" t="str">
        <f>VLOOKUP(I415,工作表3!$A$1:$B$7,2,FALSE)</f>
        <v>Within 1 million</v>
      </c>
      <c r="I415" s="4" t="str">
        <f>VLOOKUP(G415,{0,"0--1m";1000000,"1m--3m";3000000,"3m--5m";5000000,"5m--7m";7000000,"7m--9m";9000000,"9m--11m";11000000,"11m+"},2)</f>
        <v>0--1m</v>
      </c>
      <c r="J415" s="4">
        <v>6082.95</v>
      </c>
      <c r="K415" s="3" t="s">
        <v>878</v>
      </c>
      <c r="L415" s="5"/>
      <c r="M415" s="22">
        <v>43143</v>
      </c>
      <c r="N415" s="25" t="str">
        <f t="shared" si="18"/>
        <v>Monday</v>
      </c>
      <c r="O415" t="str">
        <f t="shared" si="19"/>
        <v>02</v>
      </c>
      <c r="P415" s="19">
        <v>43143</v>
      </c>
      <c r="Q415" t="str">
        <f t="shared" si="20"/>
        <v>02-12</v>
      </c>
    </row>
    <row r="416" spans="1:17" ht="17" x14ac:dyDescent="0.25">
      <c r="A416" s="2" t="s">
        <v>879</v>
      </c>
      <c r="B416" s="3" t="s">
        <v>1153</v>
      </c>
      <c r="C416" s="3" t="str">
        <f>IFERROR(VLOOKUP(B416,省份_地区vlookup!$A$1:$C$493,2,FALSE),"国外")</f>
        <v>西藏</v>
      </c>
      <c r="D416" s="3" t="str">
        <f>VLOOKUP(C416,省份_地区vlookup!$B$2:$C$494,2,FALSE)</f>
        <v>西南区</v>
      </c>
      <c r="E416" s="3" t="s">
        <v>13</v>
      </c>
      <c r="F416" s="4">
        <v>494</v>
      </c>
      <c r="G416" s="16">
        <v>2800038</v>
      </c>
      <c r="H416" s="4" t="str">
        <f>VLOOKUP(I416,工作表3!$A$1:$B$7,2,FALSE)</f>
        <v>Within 3 million</v>
      </c>
      <c r="I416" s="4" t="str">
        <f>VLOOKUP(G416,{0,"0--1m";1000000,"1m--3m";3000000,"3m--5m";5000000,"5m--7m";7000000,"7m--9m";9000000,"9m--11m";11000000,"11m+"},2)</f>
        <v>1m--3m</v>
      </c>
      <c r="J416" s="4">
        <v>5600.08</v>
      </c>
      <c r="K416" s="3" t="s">
        <v>880</v>
      </c>
      <c r="L416" s="5"/>
      <c r="M416" s="22">
        <v>43141</v>
      </c>
      <c r="N416" s="25" t="str">
        <f t="shared" si="18"/>
        <v>Saturday</v>
      </c>
      <c r="O416" t="str">
        <f t="shared" si="19"/>
        <v>02</v>
      </c>
      <c r="P416" s="19">
        <v>43141</v>
      </c>
      <c r="Q416" t="str">
        <f t="shared" si="20"/>
        <v>02-10</v>
      </c>
    </row>
    <row r="417" spans="1:17" ht="17" x14ac:dyDescent="0.25">
      <c r="A417" s="2" t="s">
        <v>881</v>
      </c>
      <c r="B417" s="3" t="s">
        <v>1118</v>
      </c>
      <c r="C417" s="3" t="str">
        <f>IFERROR(VLOOKUP(B417,省份_地区vlookup!$A$1:$C$493,2,FALSE),"国外")</f>
        <v>福建</v>
      </c>
      <c r="D417" s="3" t="str">
        <f>VLOOKUP(C417,省份_地区vlookup!$B$2:$C$494,2,FALSE)</f>
        <v>华东区</v>
      </c>
      <c r="E417" s="3" t="s">
        <v>13</v>
      </c>
      <c r="F417" s="4">
        <v>683</v>
      </c>
      <c r="G417" s="16">
        <v>5725001</v>
      </c>
      <c r="H417" s="4" t="str">
        <f>VLOOKUP(I417,工作表3!$A$1:$B$7,2,FALSE)</f>
        <v>Within 7 million</v>
      </c>
      <c r="I417" s="4" t="str">
        <f>VLOOKUP(G417,{0,"0--1m";1000000,"1m--3m";3000000,"3m--5m";5000000,"5m--7m";7000000,"7m--9m";9000000,"9m--11m";11000000,"11m+"},2)</f>
        <v>5m--7m</v>
      </c>
      <c r="J417" s="4">
        <v>5725</v>
      </c>
      <c r="K417" s="3" t="s">
        <v>882</v>
      </c>
      <c r="L417" s="5"/>
      <c r="M417" s="22">
        <v>43140</v>
      </c>
      <c r="N417" s="25" t="str">
        <f t="shared" si="18"/>
        <v>Friday</v>
      </c>
      <c r="O417" t="str">
        <f t="shared" si="19"/>
        <v>02</v>
      </c>
      <c r="P417" s="19">
        <v>43140</v>
      </c>
      <c r="Q417" t="str">
        <f t="shared" si="20"/>
        <v>02-09</v>
      </c>
    </row>
    <row r="418" spans="1:17" ht="17" x14ac:dyDescent="0.25">
      <c r="A418" s="2" t="s">
        <v>883</v>
      </c>
      <c r="B418" s="3" t="s">
        <v>1166</v>
      </c>
      <c r="C418" s="3" t="str">
        <f>IFERROR(VLOOKUP(B418,省份_地区vlookup!$A$1:$C$493,2,FALSE),"国外")</f>
        <v>湖北</v>
      </c>
      <c r="D418" s="3" t="str">
        <f>VLOOKUP(C418,省份_地区vlookup!$B$2:$C$494,2,FALSE)</f>
        <v>华南区</v>
      </c>
      <c r="E418" s="3" t="s">
        <v>2</v>
      </c>
      <c r="F418" s="4">
        <v>499</v>
      </c>
      <c r="G418" s="16">
        <v>1642657</v>
      </c>
      <c r="H418" s="4" t="str">
        <f>VLOOKUP(I418,工作表3!$A$1:$B$7,2,FALSE)</f>
        <v>Within 3 million</v>
      </c>
      <c r="I418" s="4" t="str">
        <f>VLOOKUP(G418,{0,"0--1m";1000000,"1m--3m";3000000,"3m--5m";5000000,"5m--7m";7000000,"7m--9m";9000000,"9m--11m";11000000,"11m+"},2)</f>
        <v>1m--3m</v>
      </c>
      <c r="J418" s="4">
        <v>1642.66</v>
      </c>
      <c r="K418" s="3" t="s">
        <v>884</v>
      </c>
      <c r="L418" s="5"/>
      <c r="M418" s="22">
        <v>43140</v>
      </c>
      <c r="N418" s="25" t="str">
        <f t="shared" si="18"/>
        <v>Friday</v>
      </c>
      <c r="O418" t="str">
        <f t="shared" si="19"/>
        <v>02</v>
      </c>
      <c r="P418" s="19">
        <v>43140</v>
      </c>
      <c r="Q418" t="str">
        <f t="shared" si="20"/>
        <v>02-09</v>
      </c>
    </row>
    <row r="419" spans="1:17" ht="17" x14ac:dyDescent="0.25">
      <c r="A419" s="2" t="s">
        <v>885</v>
      </c>
      <c r="B419" s="3" t="s">
        <v>1123</v>
      </c>
      <c r="C419" s="3" t="str">
        <f>IFERROR(VLOOKUP(B419,省份_地区vlookup!$A$1:$C$493,2,FALSE),"国外")</f>
        <v>上海</v>
      </c>
      <c r="D419" s="3" t="str">
        <f>VLOOKUP(C419,省份_地区vlookup!$B$2:$C$494,2,FALSE)</f>
        <v>华东区</v>
      </c>
      <c r="E419" s="3" t="s">
        <v>6</v>
      </c>
      <c r="F419" s="4">
        <v>952</v>
      </c>
      <c r="G419" s="16">
        <v>21791</v>
      </c>
      <c r="H419" s="4" t="str">
        <f>VLOOKUP(I419,工作表3!$A$1:$B$7,2,FALSE)</f>
        <v>Within 1 million</v>
      </c>
      <c r="I419" s="4" t="str">
        <f>VLOOKUP(G419,{0,"0--1m";1000000,"1m--3m";3000000,"3m--5m";5000000,"5m--7m";7000000,"7m--9m";9000000,"9m--11m";11000000,"11m+"},2)</f>
        <v>0--1m</v>
      </c>
      <c r="J419" s="4">
        <v>2179.1</v>
      </c>
      <c r="K419" s="3" t="s">
        <v>886</v>
      </c>
      <c r="L419" s="5"/>
      <c r="M419" s="22">
        <v>43140</v>
      </c>
      <c r="N419" s="25" t="str">
        <f t="shared" si="18"/>
        <v>Friday</v>
      </c>
      <c r="O419" t="str">
        <f t="shared" si="19"/>
        <v>02</v>
      </c>
      <c r="P419" s="19">
        <v>43140</v>
      </c>
      <c r="Q419" t="str">
        <f t="shared" si="20"/>
        <v>02-09</v>
      </c>
    </row>
    <row r="420" spans="1:17" ht="17" x14ac:dyDescent="0.25">
      <c r="A420" s="2" t="s">
        <v>887</v>
      </c>
      <c r="B420" s="3" t="s">
        <v>1120</v>
      </c>
      <c r="C420" s="3" t="str">
        <f>IFERROR(VLOOKUP(B420,省份_地区vlookup!$A$1:$C$493,2,FALSE),"国外")</f>
        <v>北京</v>
      </c>
      <c r="D420" s="3" t="str">
        <f>VLOOKUP(C420,省份_地区vlookup!$B$2:$C$494,2,FALSE)</f>
        <v>华北区</v>
      </c>
      <c r="E420" s="3" t="s">
        <v>2</v>
      </c>
      <c r="F420" s="4">
        <v>684</v>
      </c>
      <c r="G420" s="16">
        <v>14042028</v>
      </c>
      <c r="H420" s="4" t="str">
        <f>VLOOKUP(I420,工作表3!$A$1:$B$7,2,FALSE)</f>
        <v>More than 11 million</v>
      </c>
      <c r="I420" s="4" t="str">
        <f>VLOOKUP(G420,{0,"0--1m";1000000,"1m--3m";3000000,"3m--5m";5000000,"5m--7m";7000000,"7m--9m";9000000,"9m--11m";11000000,"11m+"},2)</f>
        <v>11m+</v>
      </c>
      <c r="J420" s="4">
        <v>28084.06</v>
      </c>
      <c r="K420" s="3" t="s">
        <v>888</v>
      </c>
      <c r="L420" s="5"/>
      <c r="M420" s="22">
        <v>43139</v>
      </c>
      <c r="N420" s="25" t="str">
        <f t="shared" si="18"/>
        <v>Thursday</v>
      </c>
      <c r="O420" t="str">
        <f t="shared" si="19"/>
        <v>02</v>
      </c>
      <c r="P420" s="19">
        <v>43139</v>
      </c>
      <c r="Q420" t="str">
        <f t="shared" si="20"/>
        <v>02-08</v>
      </c>
    </row>
    <row r="421" spans="1:17" ht="17" x14ac:dyDescent="0.25">
      <c r="A421" s="1" t="s">
        <v>889</v>
      </c>
      <c r="B421" s="3" t="s">
        <v>890</v>
      </c>
      <c r="C421" s="3" t="str">
        <f>IFERROR(VLOOKUP(B421,省份_地区vlookup!$A$1:$C$493,2,FALSE),"国外")</f>
        <v>云南</v>
      </c>
      <c r="D421" s="3" t="str">
        <f>VLOOKUP(C421,省份_地区vlookup!$B$2:$C$494,2,FALSE)</f>
        <v>西南区</v>
      </c>
      <c r="E421" s="3" t="s">
        <v>13</v>
      </c>
      <c r="F421" s="4">
        <v>426</v>
      </c>
      <c r="G421" s="16">
        <v>1100008</v>
      </c>
      <c r="H421" s="4" t="str">
        <f>VLOOKUP(I421,工作表3!$A$1:$B$7,2,FALSE)</f>
        <v>Within 3 million</v>
      </c>
      <c r="I421" s="4" t="str">
        <f>VLOOKUP(G421,{0,"0--1m";1000000,"1m--3m";3000000,"3m--5m";5000000,"5m--7m";7000000,"7m--9m";9000000,"9m--11m";11000000,"11m+"},2)</f>
        <v>1m--3m</v>
      </c>
      <c r="J421" s="4">
        <v>1100.01</v>
      </c>
      <c r="K421" s="3" t="s">
        <v>891</v>
      </c>
      <c r="L421" s="5"/>
      <c r="M421" s="22">
        <v>43139</v>
      </c>
      <c r="N421" s="25" t="str">
        <f t="shared" si="18"/>
        <v>Thursday</v>
      </c>
      <c r="O421" t="str">
        <f t="shared" si="19"/>
        <v>02</v>
      </c>
      <c r="P421" s="19">
        <v>43139</v>
      </c>
      <c r="Q421" t="str">
        <f t="shared" si="20"/>
        <v>02-08</v>
      </c>
    </row>
    <row r="422" spans="1:17" ht="17" x14ac:dyDescent="0.25">
      <c r="A422" s="2" t="s">
        <v>892</v>
      </c>
      <c r="B422" s="3" t="s">
        <v>5</v>
      </c>
      <c r="C422" s="3" t="str">
        <f>IFERROR(VLOOKUP(B422,省份_地区vlookup!$A$1:$C$493,2,FALSE),"国外")</f>
        <v>云南</v>
      </c>
      <c r="D422" s="3" t="str">
        <f>VLOOKUP(C422,省份_地区vlookup!$B$2:$C$494,2,FALSE)</f>
        <v>西南区</v>
      </c>
      <c r="E422" s="3" t="s">
        <v>13</v>
      </c>
      <c r="F422" s="4">
        <v>437</v>
      </c>
      <c r="G422" s="16">
        <v>10195068</v>
      </c>
      <c r="H422" s="4" t="str">
        <f>VLOOKUP(I422,工作表3!$A$1:$B$7,2,FALSE)</f>
        <v>Within 11 million</v>
      </c>
      <c r="I422" s="4" t="str">
        <f>VLOOKUP(G422,{0,"0--1m";1000000,"1m--3m";3000000,"3m--5m";5000000,"5m--7m";7000000,"7m--9m";9000000,"9m--11m";11000000,"11m+"},2)</f>
        <v>9m--11m</v>
      </c>
      <c r="J422" s="4">
        <v>10195.07</v>
      </c>
      <c r="K422" s="3" t="s">
        <v>893</v>
      </c>
      <c r="L422" s="5"/>
      <c r="M422" s="22">
        <v>43138</v>
      </c>
      <c r="N422" s="25" t="str">
        <f t="shared" si="18"/>
        <v>Wednesday</v>
      </c>
      <c r="O422" t="str">
        <f t="shared" si="19"/>
        <v>02</v>
      </c>
      <c r="P422" s="19">
        <v>43138</v>
      </c>
      <c r="Q422" t="str">
        <f t="shared" si="20"/>
        <v>02-07</v>
      </c>
    </row>
    <row r="423" spans="1:17" ht="17" x14ac:dyDescent="0.25">
      <c r="A423" s="2" t="s">
        <v>894</v>
      </c>
      <c r="B423" s="3" t="s">
        <v>1120</v>
      </c>
      <c r="C423" s="3" t="str">
        <f>IFERROR(VLOOKUP(B423,省份_地区vlookup!$A$1:$C$493,2,FALSE),"国外")</f>
        <v>北京</v>
      </c>
      <c r="D423" s="3" t="str">
        <f>VLOOKUP(C423,省份_地区vlookup!$B$2:$C$494,2,FALSE)</f>
        <v>华北区</v>
      </c>
      <c r="E423" s="3" t="s">
        <v>2</v>
      </c>
      <c r="F423" s="4">
        <v>179</v>
      </c>
      <c r="G423" s="16">
        <v>2320001</v>
      </c>
      <c r="H423" s="4" t="str">
        <f>VLOOKUP(I423,工作表3!$A$1:$B$7,2,FALSE)</f>
        <v>Within 3 million</v>
      </c>
      <c r="I423" s="4" t="str">
        <f>VLOOKUP(G423,{0,"0--1m";1000000,"1m--3m";3000000,"3m--5m";5000000,"5m--7m";7000000,"7m--9m";9000000,"9m--11m";11000000,"11m+"},2)</f>
        <v>1m--3m</v>
      </c>
      <c r="J423" s="4">
        <v>4640</v>
      </c>
      <c r="K423" s="3" t="s">
        <v>895</v>
      </c>
      <c r="L423" s="5"/>
      <c r="M423" s="22">
        <v>43138</v>
      </c>
      <c r="N423" s="25" t="str">
        <f t="shared" si="18"/>
        <v>Wednesday</v>
      </c>
      <c r="O423" t="str">
        <f t="shared" si="19"/>
        <v>02</v>
      </c>
      <c r="P423" s="19">
        <v>43138</v>
      </c>
      <c r="Q423" t="str">
        <f t="shared" si="20"/>
        <v>02-07</v>
      </c>
    </row>
    <row r="424" spans="1:17" ht="17" x14ac:dyDescent="0.25">
      <c r="A424" s="2" t="s">
        <v>896</v>
      </c>
      <c r="B424" s="3" t="s">
        <v>1119</v>
      </c>
      <c r="C424" s="3" t="str">
        <f>IFERROR(VLOOKUP(B424,省份_地区vlookup!$A$1:$C$493,2,FALSE),"国外")</f>
        <v>浙江</v>
      </c>
      <c r="D424" s="3" t="str">
        <f>VLOOKUP(C424,省份_地区vlookup!$B$2:$C$494,2,FALSE)</f>
        <v>华东区</v>
      </c>
      <c r="E424" s="3" t="s">
        <v>6</v>
      </c>
      <c r="F424" s="4">
        <v>109</v>
      </c>
      <c r="G424" s="16">
        <v>795008</v>
      </c>
      <c r="H424" s="4" t="str">
        <f>VLOOKUP(I424,工作表3!$A$1:$B$7,2,FALSE)</f>
        <v>Within 1 million</v>
      </c>
      <c r="I424" s="4" t="str">
        <f>VLOOKUP(G424,{0,"0--1m";1000000,"1m--3m";3000000,"3m--5m";5000000,"5m--7m";7000000,"7m--9m";9000000,"9m--11m";11000000,"11m+"},2)</f>
        <v>0--1m</v>
      </c>
      <c r="J424" s="4">
        <v>1590.02</v>
      </c>
      <c r="K424" s="3" t="s">
        <v>897</v>
      </c>
      <c r="L424" s="5"/>
      <c r="M424" s="22">
        <v>43138</v>
      </c>
      <c r="N424" s="25" t="str">
        <f t="shared" si="18"/>
        <v>Wednesday</v>
      </c>
      <c r="O424" t="str">
        <f t="shared" si="19"/>
        <v>02</v>
      </c>
      <c r="P424" s="19">
        <v>43138</v>
      </c>
      <c r="Q424" t="str">
        <f t="shared" si="20"/>
        <v>02-07</v>
      </c>
    </row>
    <row r="425" spans="1:17" ht="17" x14ac:dyDescent="0.25">
      <c r="A425" s="2" t="s">
        <v>898</v>
      </c>
      <c r="B425" s="3" t="s">
        <v>1157</v>
      </c>
      <c r="C425" s="3" t="str">
        <f>IFERROR(VLOOKUP(B425,省份_地区vlookup!$A$1:$C$493,2,FALSE),"国外")</f>
        <v>广东</v>
      </c>
      <c r="D425" s="3" t="str">
        <f>VLOOKUP(C425,省份_地区vlookup!$B$2:$C$494,2,FALSE)</f>
        <v>华南区</v>
      </c>
      <c r="E425" s="3" t="s">
        <v>8</v>
      </c>
      <c r="F425" s="4">
        <v>874</v>
      </c>
      <c r="G425" s="16">
        <v>3950068</v>
      </c>
      <c r="H425" s="4" t="str">
        <f>VLOOKUP(I425,工作表3!$A$1:$B$7,2,FALSE)</f>
        <v>Within 5 million</v>
      </c>
      <c r="I425" s="4" t="str">
        <f>VLOOKUP(G425,{0,"0--1m";1000000,"1m--3m";3000000,"3m--5m";5000000,"5m--7m";7000000,"7m--9m";9000000,"9m--11m";11000000,"11m+"},2)</f>
        <v>3m--5m</v>
      </c>
      <c r="J425" s="4">
        <v>7900.14</v>
      </c>
      <c r="K425" s="3" t="s">
        <v>899</v>
      </c>
      <c r="L425" s="5"/>
      <c r="M425" s="22">
        <v>43137</v>
      </c>
      <c r="N425" s="25" t="str">
        <f t="shared" si="18"/>
        <v>Tuesday</v>
      </c>
      <c r="O425" t="str">
        <f t="shared" si="19"/>
        <v>02</v>
      </c>
      <c r="P425" s="19">
        <v>43137</v>
      </c>
      <c r="Q425" t="str">
        <f t="shared" si="20"/>
        <v>02-06</v>
      </c>
    </row>
    <row r="426" spans="1:17" ht="17" x14ac:dyDescent="0.25">
      <c r="A426" s="2" t="s">
        <v>900</v>
      </c>
      <c r="B426" s="3" t="s">
        <v>901</v>
      </c>
      <c r="C426" s="3" t="str">
        <f>IFERROR(VLOOKUP(B426,省份_地区vlookup!$A$1:$C$493,2,FALSE),"国外")</f>
        <v>国外</v>
      </c>
      <c r="D426" s="3" t="str">
        <f>VLOOKUP(C426,省份_地区vlookup!$B$2:$C$494,2,FALSE)</f>
        <v>国外</v>
      </c>
      <c r="E426" s="3" t="s">
        <v>13</v>
      </c>
      <c r="F426" s="4">
        <v>716</v>
      </c>
      <c r="G426" s="16">
        <v>2381603</v>
      </c>
      <c r="H426" s="4" t="str">
        <f>VLOOKUP(I426,工作表3!$A$1:$B$7,2,FALSE)</f>
        <v>Within 3 million</v>
      </c>
      <c r="I426" s="4" t="str">
        <f>VLOOKUP(G426,{0,"0--1m";1000000,"1m--3m";3000000,"3m--5m";5000000,"5m--7m";7000000,"7m--9m";9000000,"9m--11m";11000000,"11m+"},2)</f>
        <v>1m--3m</v>
      </c>
      <c r="J426" s="4">
        <v>4763.21</v>
      </c>
      <c r="K426" s="3" t="s">
        <v>902</v>
      </c>
      <c r="L426" s="5"/>
      <c r="M426" s="22">
        <v>43137</v>
      </c>
      <c r="N426" s="25" t="str">
        <f t="shared" si="18"/>
        <v>Tuesday</v>
      </c>
      <c r="O426" t="str">
        <f t="shared" si="19"/>
        <v>02</v>
      </c>
      <c r="P426" s="19">
        <v>43137</v>
      </c>
      <c r="Q426" t="str">
        <f t="shared" si="20"/>
        <v>02-06</v>
      </c>
    </row>
    <row r="427" spans="1:17" ht="17" x14ac:dyDescent="0.25">
      <c r="A427" s="2" t="s">
        <v>903</v>
      </c>
      <c r="B427" s="3" t="s">
        <v>1220</v>
      </c>
      <c r="C427" s="3" t="str">
        <f>IFERROR(VLOOKUP(B427,省份_地区vlookup!$A$1:$C$493,2,FALSE),"国外")</f>
        <v>湖北</v>
      </c>
      <c r="D427" s="3" t="str">
        <f>VLOOKUP(C427,省份_地区vlookup!$B$2:$C$494,2,FALSE)</f>
        <v>华南区</v>
      </c>
      <c r="E427" s="3" t="s">
        <v>8</v>
      </c>
      <c r="F427" s="4">
        <v>728</v>
      </c>
      <c r="G427" s="16">
        <v>247546</v>
      </c>
      <c r="H427" s="4" t="str">
        <f>VLOOKUP(I427,工作表3!$A$1:$B$7,2,FALSE)</f>
        <v>Within 1 million</v>
      </c>
      <c r="I427" s="4" t="str">
        <f>VLOOKUP(G427,{0,"0--1m";1000000,"1m--3m";3000000,"3m--5m";5000000,"5m--7m";7000000,"7m--9m";9000000,"9m--11m";11000000,"11m+"},2)</f>
        <v>0--1m</v>
      </c>
      <c r="J427" s="4">
        <v>4950.92</v>
      </c>
      <c r="K427" s="3" t="s">
        <v>904</v>
      </c>
      <c r="L427" s="5"/>
      <c r="M427" s="22">
        <v>43134</v>
      </c>
      <c r="N427" s="25" t="str">
        <f t="shared" si="18"/>
        <v>Saturday</v>
      </c>
      <c r="O427" t="str">
        <f t="shared" si="19"/>
        <v>02</v>
      </c>
      <c r="P427" s="19">
        <v>43134</v>
      </c>
      <c r="Q427" t="str">
        <f t="shared" si="20"/>
        <v>02-03</v>
      </c>
    </row>
    <row r="428" spans="1:17" ht="17" x14ac:dyDescent="0.25">
      <c r="A428" s="2" t="s">
        <v>905</v>
      </c>
      <c r="B428" s="3" t="s">
        <v>1118</v>
      </c>
      <c r="C428" s="3" t="str">
        <f>IFERROR(VLOOKUP(B428,省份_地区vlookup!$A$1:$C$493,2,FALSE),"国外")</f>
        <v>福建</v>
      </c>
      <c r="D428" s="3" t="str">
        <f>VLOOKUP(C428,省份_地区vlookup!$B$2:$C$494,2,FALSE)</f>
        <v>华东区</v>
      </c>
      <c r="E428" s="3" t="s">
        <v>6</v>
      </c>
      <c r="F428" s="4">
        <v>758</v>
      </c>
      <c r="G428" s="16">
        <v>390022</v>
      </c>
      <c r="H428" s="4" t="str">
        <f>VLOOKUP(I428,工作表3!$A$1:$B$7,2,FALSE)</f>
        <v>Within 1 million</v>
      </c>
      <c r="I428" s="4" t="str">
        <f>VLOOKUP(G428,{0,"0--1m";1000000,"1m--3m";3000000,"3m--5m";5000000,"5m--7m";7000000,"7m--9m";9000000,"9m--11m";11000000,"11m+"},2)</f>
        <v>0--1m</v>
      </c>
      <c r="J428" s="4">
        <v>780.04</v>
      </c>
      <c r="K428" s="3" t="s">
        <v>906</v>
      </c>
      <c r="L428" s="5"/>
      <c r="M428" s="22">
        <v>43133</v>
      </c>
      <c r="N428" s="25" t="str">
        <f t="shared" si="18"/>
        <v>Friday</v>
      </c>
      <c r="O428" t="str">
        <f t="shared" si="19"/>
        <v>02</v>
      </c>
      <c r="P428" s="19">
        <v>43133</v>
      </c>
      <c r="Q428" t="str">
        <f t="shared" si="20"/>
        <v>02-02</v>
      </c>
    </row>
    <row r="429" spans="1:17" ht="17" x14ac:dyDescent="0.25">
      <c r="A429" s="2" t="s">
        <v>907</v>
      </c>
      <c r="B429" s="3" t="s">
        <v>1111</v>
      </c>
      <c r="C429" s="3" t="str">
        <f>IFERROR(VLOOKUP(B429,省份_地区vlookup!$A$1:$C$493,2,FALSE),"国外")</f>
        <v>广东</v>
      </c>
      <c r="D429" s="3" t="str">
        <f>VLOOKUP(C429,省份_地区vlookup!$B$2:$C$494,2,FALSE)</f>
        <v>华南区</v>
      </c>
      <c r="E429" s="3" t="s">
        <v>6</v>
      </c>
      <c r="F429" s="4">
        <v>158</v>
      </c>
      <c r="G429" s="16">
        <v>875001</v>
      </c>
      <c r="H429" s="4" t="str">
        <f>VLOOKUP(I429,工作表3!$A$1:$B$7,2,FALSE)</f>
        <v>Within 1 million</v>
      </c>
      <c r="I429" s="4" t="str">
        <f>VLOOKUP(G429,{0,"0--1m";1000000,"1m--3m";3000000,"3m--5m";5000000,"5m--7m";7000000,"7m--9m";9000000,"9m--11m";11000000,"11m+"},2)</f>
        <v>0--1m</v>
      </c>
      <c r="J429" s="4">
        <v>875</v>
      </c>
      <c r="K429" s="3" t="s">
        <v>908</v>
      </c>
      <c r="L429" s="5"/>
      <c r="M429" s="22">
        <v>43133</v>
      </c>
      <c r="N429" s="25" t="str">
        <f t="shared" si="18"/>
        <v>Friday</v>
      </c>
      <c r="O429" t="str">
        <f t="shared" si="19"/>
        <v>02</v>
      </c>
      <c r="P429" s="19">
        <v>43133</v>
      </c>
      <c r="Q429" t="str">
        <f t="shared" si="20"/>
        <v>02-02</v>
      </c>
    </row>
    <row r="430" spans="1:17" ht="17" x14ac:dyDescent="0.25">
      <c r="A430" s="2" t="s">
        <v>909</v>
      </c>
      <c r="B430" s="3" t="s">
        <v>1120</v>
      </c>
      <c r="C430" s="3" t="str">
        <f>IFERROR(VLOOKUP(B430,省份_地区vlookup!$A$1:$C$493,2,FALSE),"国外")</f>
        <v>北京</v>
      </c>
      <c r="D430" s="3" t="str">
        <f>VLOOKUP(C430,省份_地区vlookup!$B$2:$C$494,2,FALSE)</f>
        <v>华北区</v>
      </c>
      <c r="E430" s="3" t="s">
        <v>2</v>
      </c>
      <c r="F430" s="4">
        <v>41</v>
      </c>
      <c r="G430" s="16">
        <v>1258403</v>
      </c>
      <c r="H430" s="4" t="str">
        <f>VLOOKUP(I430,工作表3!$A$1:$B$7,2,FALSE)</f>
        <v>Within 3 million</v>
      </c>
      <c r="I430" s="4" t="str">
        <f>VLOOKUP(G430,{0,"0--1m";1000000,"1m--3m";3000000,"3m--5m";5000000,"5m--7m";7000000,"7m--9m";9000000,"9m--11m";11000000,"11m+"},2)</f>
        <v>1m--3m</v>
      </c>
      <c r="J430" s="4">
        <v>1258.4000000000001</v>
      </c>
      <c r="K430" s="3" t="s">
        <v>910</v>
      </c>
      <c r="L430" s="5"/>
      <c r="M430" s="22">
        <v>43133</v>
      </c>
      <c r="N430" s="25" t="str">
        <f t="shared" si="18"/>
        <v>Friday</v>
      </c>
      <c r="O430" t="str">
        <f t="shared" si="19"/>
        <v>02</v>
      </c>
      <c r="P430" s="19">
        <v>43133</v>
      </c>
      <c r="Q430" t="str">
        <f t="shared" si="20"/>
        <v>02-02</v>
      </c>
    </row>
    <row r="431" spans="1:17" ht="17" x14ac:dyDescent="0.25">
      <c r="A431" s="2" t="s">
        <v>911</v>
      </c>
      <c r="B431" s="3" t="s">
        <v>1118</v>
      </c>
      <c r="C431" s="3" t="str">
        <f>IFERROR(VLOOKUP(B431,省份_地区vlookup!$A$1:$C$493,2,FALSE),"国外")</f>
        <v>福建</v>
      </c>
      <c r="D431" s="3" t="str">
        <f>VLOOKUP(C431,省份_地区vlookup!$B$2:$C$494,2,FALSE)</f>
        <v>华东区</v>
      </c>
      <c r="E431" s="3" t="s">
        <v>13</v>
      </c>
      <c r="F431" s="4">
        <v>659</v>
      </c>
      <c r="G431" s="16">
        <v>5049121</v>
      </c>
      <c r="H431" s="4" t="str">
        <f>VLOOKUP(I431,工作表3!$A$1:$B$7,2,FALSE)</f>
        <v>Within 7 million</v>
      </c>
      <c r="I431" s="4" t="str">
        <f>VLOOKUP(G431,{0,"0--1m";1000000,"1m--3m";3000000,"3m--5m";5000000,"5m--7m";7000000,"7m--9m";9000000,"9m--11m";11000000,"11m+"},2)</f>
        <v>5m--7m</v>
      </c>
      <c r="J431" s="4">
        <v>5049.12</v>
      </c>
      <c r="K431" s="3" t="s">
        <v>912</v>
      </c>
      <c r="L431" s="5"/>
      <c r="M431" s="22">
        <v>43132</v>
      </c>
      <c r="N431" s="25" t="str">
        <f t="shared" si="18"/>
        <v>Thursday</v>
      </c>
      <c r="O431" t="str">
        <f t="shared" si="19"/>
        <v>02</v>
      </c>
      <c r="P431" s="19">
        <v>43132</v>
      </c>
      <c r="Q431" t="str">
        <f t="shared" si="20"/>
        <v>02-01</v>
      </c>
    </row>
    <row r="432" spans="1:17" ht="17" x14ac:dyDescent="0.25">
      <c r="A432" s="2" t="s">
        <v>913</v>
      </c>
      <c r="B432" s="3" t="s">
        <v>1123</v>
      </c>
      <c r="C432" s="3" t="str">
        <f>IFERROR(VLOOKUP(B432,省份_地区vlookup!$A$1:$C$493,2,FALSE),"国外")</f>
        <v>上海</v>
      </c>
      <c r="D432" s="3" t="str">
        <f>VLOOKUP(C432,省份_地区vlookup!$B$2:$C$494,2,FALSE)</f>
        <v>华东区</v>
      </c>
      <c r="E432" s="3" t="s">
        <v>6</v>
      </c>
      <c r="F432" s="4">
        <v>325</v>
      </c>
      <c r="G432" s="16">
        <v>1900641</v>
      </c>
      <c r="H432" s="4" t="str">
        <f>VLOOKUP(I432,工作表3!$A$1:$B$7,2,FALSE)</f>
        <v>Within 3 million</v>
      </c>
      <c r="I432" s="4" t="str">
        <f>VLOOKUP(G432,{0,"0--1m";1000000,"1m--3m";3000000,"3m--5m";5000000,"5m--7m";7000000,"7m--9m";9000000,"9m--11m";11000000,"11m+"},2)</f>
        <v>1m--3m</v>
      </c>
      <c r="J432" s="4">
        <v>3801.28</v>
      </c>
      <c r="K432" s="3" t="s">
        <v>914</v>
      </c>
      <c r="L432" s="5"/>
      <c r="M432" s="22">
        <v>43132</v>
      </c>
      <c r="N432" s="25" t="str">
        <f t="shared" si="18"/>
        <v>Thursday</v>
      </c>
      <c r="O432" t="str">
        <f t="shared" si="19"/>
        <v>02</v>
      </c>
      <c r="P432" s="19">
        <v>43132</v>
      </c>
      <c r="Q432" t="str">
        <f t="shared" si="20"/>
        <v>02-01</v>
      </c>
    </row>
    <row r="433" spans="1:17" ht="17" x14ac:dyDescent="0.25">
      <c r="A433" s="2" t="s">
        <v>1221</v>
      </c>
      <c r="B433" s="3" t="s">
        <v>1123</v>
      </c>
      <c r="C433" s="3" t="str">
        <f>IFERROR(VLOOKUP(B433,省份_地区vlookup!$A$1:$C$493,2,FALSE),"国外")</f>
        <v>上海</v>
      </c>
      <c r="D433" s="3" t="str">
        <f>VLOOKUP(C433,省份_地区vlookup!$B$2:$C$494,2,FALSE)</f>
        <v>华东区</v>
      </c>
      <c r="E433" s="3" t="s">
        <v>6</v>
      </c>
      <c r="F433" s="4">
        <v>540</v>
      </c>
      <c r="G433" s="16">
        <v>3181140</v>
      </c>
      <c r="H433" s="4" t="str">
        <f>VLOOKUP(I433,工作表3!$A$1:$B$7,2,FALSE)</f>
        <v>Within 5 million</v>
      </c>
      <c r="I433" s="4" t="str">
        <f>VLOOKUP(G433,{0,"0--1m";1000000,"1m--3m";3000000,"3m--5m";5000000,"5m--7m";7000000,"7m--9m";9000000,"9m--11m";11000000,"11m+"},2)</f>
        <v>3m--5m</v>
      </c>
      <c r="J433" s="4">
        <v>6362.28</v>
      </c>
      <c r="K433" s="3" t="s">
        <v>915</v>
      </c>
      <c r="L433" s="5"/>
      <c r="M433" s="22">
        <v>43132</v>
      </c>
      <c r="N433" s="25" t="str">
        <f t="shared" si="18"/>
        <v>Thursday</v>
      </c>
      <c r="O433" t="str">
        <f t="shared" si="19"/>
        <v>02</v>
      </c>
      <c r="P433" s="19">
        <v>43132</v>
      </c>
      <c r="Q433" t="str">
        <f t="shared" si="20"/>
        <v>02-01</v>
      </c>
    </row>
    <row r="434" spans="1:17" ht="17" x14ac:dyDescent="0.25">
      <c r="A434" s="2" t="s">
        <v>916</v>
      </c>
      <c r="B434" s="3" t="s">
        <v>1222</v>
      </c>
      <c r="C434" s="3" t="str">
        <f>IFERROR(VLOOKUP(B434,省份_地区vlookup!$A$1:$C$493,2,FALSE),"国外")</f>
        <v>陕西</v>
      </c>
      <c r="D434" s="3" t="str">
        <f>VLOOKUP(C434,省份_地区vlookup!$B$2:$C$494,2,FALSE)</f>
        <v>西北区</v>
      </c>
      <c r="E434" s="3" t="s">
        <v>8</v>
      </c>
      <c r="F434" s="4">
        <v>816</v>
      </c>
      <c r="G434" s="16">
        <v>20791</v>
      </c>
      <c r="H434" s="4" t="str">
        <f>VLOOKUP(I434,工作表3!$A$1:$B$7,2,FALSE)</f>
        <v>Within 1 million</v>
      </c>
      <c r="I434" s="4" t="str">
        <f>VLOOKUP(G434,{0,"0--1m";1000000,"1m--3m";3000000,"3m--5m";5000000,"5m--7m";7000000,"7m--9m";9000000,"9m--11m";11000000,"11m+"},2)</f>
        <v>0--1m</v>
      </c>
      <c r="J434" s="4">
        <v>2079.1</v>
      </c>
      <c r="K434" s="3" t="s">
        <v>917</v>
      </c>
      <c r="L434" s="5"/>
      <c r="M434" s="22">
        <v>43132</v>
      </c>
      <c r="N434" s="25" t="str">
        <f t="shared" si="18"/>
        <v>Thursday</v>
      </c>
      <c r="O434" t="str">
        <f t="shared" si="19"/>
        <v>02</v>
      </c>
      <c r="P434" s="19">
        <v>43132</v>
      </c>
      <c r="Q434" t="str">
        <f t="shared" si="20"/>
        <v>02-01</v>
      </c>
    </row>
    <row r="435" spans="1:17" ht="17" x14ac:dyDescent="0.25">
      <c r="A435" s="2" t="s">
        <v>918</v>
      </c>
      <c r="B435" s="3" t="s">
        <v>1223</v>
      </c>
      <c r="C435" s="3" t="str">
        <f>IFERROR(VLOOKUP(B435,省份_地区vlookup!$A$1:$C$493,2,FALSE),"国外")</f>
        <v>福建</v>
      </c>
      <c r="D435" s="3" t="str">
        <f>VLOOKUP(C435,省份_地区vlookup!$B$2:$C$494,2,FALSE)</f>
        <v>华东区</v>
      </c>
      <c r="E435" s="3" t="s">
        <v>8</v>
      </c>
      <c r="F435" s="4">
        <v>909</v>
      </c>
      <c r="G435" s="16">
        <v>860609</v>
      </c>
      <c r="H435" s="4" t="str">
        <f>VLOOKUP(I435,工作表3!$A$1:$B$7,2,FALSE)</f>
        <v>Within 1 million</v>
      </c>
      <c r="I435" s="4" t="str">
        <f>VLOOKUP(G435,{0,"0--1m";1000000,"1m--3m";3000000,"3m--5m";5000000,"5m--7m";7000000,"7m--9m";9000000,"9m--11m";11000000,"11m+"},2)</f>
        <v>0--1m</v>
      </c>
      <c r="J435" s="4">
        <v>860.61</v>
      </c>
      <c r="K435" s="3" t="s">
        <v>919</v>
      </c>
      <c r="L435" s="5"/>
      <c r="M435" s="22">
        <v>43131</v>
      </c>
      <c r="N435" s="25" t="str">
        <f t="shared" si="18"/>
        <v>Wednesday</v>
      </c>
      <c r="O435" t="str">
        <f t="shared" si="19"/>
        <v>01</v>
      </c>
      <c r="P435" s="19">
        <v>43131</v>
      </c>
      <c r="Q435" t="str">
        <f t="shared" si="20"/>
        <v>01-31</v>
      </c>
    </row>
    <row r="436" spans="1:17" ht="17" x14ac:dyDescent="0.25">
      <c r="A436" s="2" t="s">
        <v>920</v>
      </c>
      <c r="B436" s="3" t="s">
        <v>1123</v>
      </c>
      <c r="C436" s="3" t="str">
        <f>IFERROR(VLOOKUP(B436,省份_地区vlookup!$A$1:$C$493,2,FALSE),"国外")</f>
        <v>上海</v>
      </c>
      <c r="D436" s="3" t="str">
        <f>VLOOKUP(C436,省份_地区vlookup!$B$2:$C$494,2,FALSE)</f>
        <v>华东区</v>
      </c>
      <c r="E436" s="3" t="s">
        <v>6</v>
      </c>
      <c r="F436" s="4">
        <v>215</v>
      </c>
      <c r="G436" s="16">
        <v>2650000</v>
      </c>
      <c r="H436" s="4" t="str">
        <f>VLOOKUP(I436,工作表3!$A$1:$B$7,2,FALSE)</f>
        <v>Within 3 million</v>
      </c>
      <c r="I436" s="4" t="str">
        <f>VLOOKUP(G436,{0,"0--1m";1000000,"1m--3m";3000000,"3m--5m";5000000,"5m--7m";7000000,"7m--9m";9000000,"9m--11m";11000000,"11m+"},2)</f>
        <v>1m--3m</v>
      </c>
      <c r="J436" s="4">
        <v>530</v>
      </c>
      <c r="K436" s="3" t="s">
        <v>921</v>
      </c>
      <c r="L436" s="5"/>
      <c r="M436" s="22">
        <v>43131</v>
      </c>
      <c r="N436" s="25" t="str">
        <f t="shared" si="18"/>
        <v>Wednesday</v>
      </c>
      <c r="O436" t="str">
        <f t="shared" si="19"/>
        <v>01</v>
      </c>
      <c r="P436" s="19">
        <v>43131</v>
      </c>
      <c r="Q436" t="str">
        <f t="shared" si="20"/>
        <v>01-31</v>
      </c>
    </row>
    <row r="437" spans="1:17" ht="17" x14ac:dyDescent="0.25">
      <c r="A437" s="2" t="s">
        <v>922</v>
      </c>
      <c r="B437" s="3" t="s">
        <v>1123</v>
      </c>
      <c r="C437" s="3" t="str">
        <f>IFERROR(VLOOKUP(B437,省份_地区vlookup!$A$1:$C$493,2,FALSE),"国外")</f>
        <v>上海</v>
      </c>
      <c r="D437" s="3" t="str">
        <f>VLOOKUP(C437,省份_地区vlookup!$B$2:$C$494,2,FALSE)</f>
        <v>华东区</v>
      </c>
      <c r="E437" s="3" t="s">
        <v>6</v>
      </c>
      <c r="F437" s="4">
        <v>59</v>
      </c>
      <c r="G437" s="16">
        <v>1292000</v>
      </c>
      <c r="H437" s="4" t="str">
        <f>VLOOKUP(I437,工作表3!$A$1:$B$7,2,FALSE)</f>
        <v>Within 3 million</v>
      </c>
      <c r="I437" s="4" t="str">
        <f>VLOOKUP(G437,{0,"0--1m";1000000,"1m--3m";3000000,"3m--5m";5000000,"5m--7m";7000000,"7m--9m";9000000,"9m--11m";11000000,"11m+"},2)</f>
        <v>1m--3m</v>
      </c>
      <c r="J437" s="4">
        <v>2584</v>
      </c>
      <c r="K437" s="3" t="s">
        <v>24</v>
      </c>
      <c r="L437" s="5"/>
      <c r="M437" s="22">
        <v>43131</v>
      </c>
      <c r="N437" s="25" t="str">
        <f t="shared" si="18"/>
        <v>Wednesday</v>
      </c>
      <c r="O437" t="str">
        <f t="shared" si="19"/>
        <v>01</v>
      </c>
      <c r="P437" s="19">
        <v>43131</v>
      </c>
      <c r="Q437" t="str">
        <f t="shared" si="20"/>
        <v>01-31</v>
      </c>
    </row>
    <row r="438" spans="1:17" ht="17" x14ac:dyDescent="0.25">
      <c r="A438" s="1" t="s">
        <v>923</v>
      </c>
      <c r="B438" s="3" t="s">
        <v>1123</v>
      </c>
      <c r="C438" s="3" t="str">
        <f>IFERROR(VLOOKUP(B438,省份_地区vlookup!$A$1:$C$493,2,FALSE),"国外")</f>
        <v>上海</v>
      </c>
      <c r="D438" s="3" t="str">
        <f>VLOOKUP(C438,省份_地区vlookup!$B$2:$C$494,2,FALSE)</f>
        <v>华东区</v>
      </c>
      <c r="E438" s="3" t="s">
        <v>2</v>
      </c>
      <c r="F438" s="4">
        <v>315</v>
      </c>
      <c r="G438" s="16">
        <v>21994</v>
      </c>
      <c r="H438" s="4" t="str">
        <f>VLOOKUP(I438,工作表3!$A$1:$B$7,2,FALSE)</f>
        <v>Within 1 million</v>
      </c>
      <c r="I438" s="4" t="str">
        <f>VLOOKUP(G438,{0,"0--1m";1000000,"1m--3m";3000000,"3m--5m";5000000,"5m--7m";7000000,"7m--9m";9000000,"9m--11m";11000000,"11m+"},2)</f>
        <v>0--1m</v>
      </c>
      <c r="J438" s="4">
        <v>4398.8</v>
      </c>
      <c r="K438" s="3" t="s">
        <v>924</v>
      </c>
      <c r="L438" s="5"/>
      <c r="M438" s="22">
        <v>43131</v>
      </c>
      <c r="N438" s="25" t="str">
        <f t="shared" si="18"/>
        <v>Wednesday</v>
      </c>
      <c r="O438" t="str">
        <f t="shared" si="19"/>
        <v>01</v>
      </c>
      <c r="P438" s="19">
        <v>43131</v>
      </c>
      <c r="Q438" t="str">
        <f t="shared" si="20"/>
        <v>01-31</v>
      </c>
    </row>
    <row r="439" spans="1:17" ht="17" x14ac:dyDescent="0.25">
      <c r="A439" s="2" t="s">
        <v>925</v>
      </c>
      <c r="B439" s="3" t="s">
        <v>1119</v>
      </c>
      <c r="C439" s="3" t="str">
        <f>IFERROR(VLOOKUP(B439,省份_地区vlookup!$A$1:$C$493,2,FALSE),"国外")</f>
        <v>浙江</v>
      </c>
      <c r="D439" s="3" t="str">
        <f>VLOOKUP(C439,省份_地区vlookup!$B$2:$C$494,2,FALSE)</f>
        <v>华东区</v>
      </c>
      <c r="E439" s="3" t="s">
        <v>8</v>
      </c>
      <c r="F439" s="4">
        <v>537</v>
      </c>
      <c r="G439" s="16">
        <v>137192</v>
      </c>
      <c r="H439" s="4" t="str">
        <f>VLOOKUP(I439,工作表3!$A$1:$B$7,2,FALSE)</f>
        <v>Within 1 million</v>
      </c>
      <c r="I439" s="4" t="str">
        <f>VLOOKUP(G439,{0,"0--1m";1000000,"1m--3m";3000000,"3m--5m";5000000,"5m--7m";7000000,"7m--9m";9000000,"9m--11m";11000000,"11m+"},2)</f>
        <v>0--1m</v>
      </c>
      <c r="J439" s="4">
        <v>6859.6</v>
      </c>
      <c r="K439" s="3" t="s">
        <v>926</v>
      </c>
      <c r="L439" s="5"/>
      <c r="M439" s="22">
        <v>43131</v>
      </c>
      <c r="N439" s="25" t="str">
        <f t="shared" si="18"/>
        <v>Wednesday</v>
      </c>
      <c r="O439" t="str">
        <f t="shared" si="19"/>
        <v>01</v>
      </c>
      <c r="P439" s="19">
        <v>43131</v>
      </c>
      <c r="Q439" t="str">
        <f t="shared" si="20"/>
        <v>01-31</v>
      </c>
    </row>
    <row r="440" spans="1:17" ht="17" x14ac:dyDescent="0.25">
      <c r="A440" s="2" t="s">
        <v>927</v>
      </c>
      <c r="B440" s="3" t="s">
        <v>1119</v>
      </c>
      <c r="C440" s="3" t="str">
        <f>IFERROR(VLOOKUP(B440,省份_地区vlookup!$A$1:$C$493,2,FALSE),"国外")</f>
        <v>浙江</v>
      </c>
      <c r="D440" s="3" t="str">
        <f>VLOOKUP(C440,省份_地区vlookup!$B$2:$C$494,2,FALSE)</f>
        <v>华东区</v>
      </c>
      <c r="E440" s="3" t="s">
        <v>6</v>
      </c>
      <c r="F440" s="4">
        <v>305</v>
      </c>
      <c r="G440" s="16">
        <v>5404012</v>
      </c>
      <c r="H440" s="4" t="str">
        <f>VLOOKUP(I440,工作表3!$A$1:$B$7,2,FALSE)</f>
        <v>Within 7 million</v>
      </c>
      <c r="I440" s="4" t="str">
        <f>VLOOKUP(G440,{0,"0--1m";1000000,"1m--3m";3000000,"3m--5m";5000000,"5m--7m";7000000,"7m--9m";9000000,"9m--11m";11000000,"11m+"},2)</f>
        <v>5m--7m</v>
      </c>
      <c r="J440" s="4">
        <v>5404.01</v>
      </c>
      <c r="K440" s="3" t="s">
        <v>928</v>
      </c>
      <c r="L440" s="5"/>
      <c r="M440" s="22">
        <v>43130</v>
      </c>
      <c r="N440" s="25" t="str">
        <f t="shared" si="18"/>
        <v>Tuesday</v>
      </c>
      <c r="O440" t="str">
        <f t="shared" si="19"/>
        <v>01</v>
      </c>
      <c r="P440" s="19">
        <v>43130</v>
      </c>
      <c r="Q440" t="str">
        <f t="shared" si="20"/>
        <v>01-30</v>
      </c>
    </row>
    <row r="441" spans="1:17" ht="17" x14ac:dyDescent="0.25">
      <c r="A441" s="2" t="s">
        <v>929</v>
      </c>
      <c r="B441" s="3" t="s">
        <v>1205</v>
      </c>
      <c r="C441" s="3" t="str">
        <f>IFERROR(VLOOKUP(B441,省份_地区vlookup!$A$1:$C$493,2,FALSE),"国外")</f>
        <v>宁夏</v>
      </c>
      <c r="D441" s="3" t="str">
        <f>VLOOKUP(C441,省份_地区vlookup!$B$2:$C$494,2,FALSE)</f>
        <v>西北区</v>
      </c>
      <c r="E441" s="3" t="s">
        <v>8</v>
      </c>
      <c r="F441" s="4">
        <v>843</v>
      </c>
      <c r="G441" s="16">
        <v>6275651</v>
      </c>
      <c r="H441" s="4" t="str">
        <f>VLOOKUP(I441,工作表3!$A$1:$B$7,2,FALSE)</f>
        <v>Within 7 million</v>
      </c>
      <c r="I441" s="4" t="str">
        <f>VLOOKUP(G441,{0,"0--1m";1000000,"1m--3m";3000000,"3m--5m";5000000,"5m--7m";7000000,"7m--9m";9000000,"9m--11m";11000000,"11m+"},2)</f>
        <v>5m--7m</v>
      </c>
      <c r="J441" s="4">
        <v>12551.3</v>
      </c>
      <c r="K441" s="3" t="s">
        <v>930</v>
      </c>
      <c r="L441" s="5"/>
      <c r="M441" s="22">
        <v>43130</v>
      </c>
      <c r="N441" s="25" t="str">
        <f t="shared" si="18"/>
        <v>Tuesday</v>
      </c>
      <c r="O441" t="str">
        <f t="shared" si="19"/>
        <v>01</v>
      </c>
      <c r="P441" s="19">
        <v>43130</v>
      </c>
      <c r="Q441" t="str">
        <f t="shared" si="20"/>
        <v>01-30</v>
      </c>
    </row>
    <row r="442" spans="1:17" ht="17" x14ac:dyDescent="0.25">
      <c r="A442" s="2" t="s">
        <v>931</v>
      </c>
      <c r="B442" s="3" t="s">
        <v>1224</v>
      </c>
      <c r="C442" s="3" t="str">
        <f>IFERROR(VLOOKUP(B442,省份_地区vlookup!$A$1:$C$493,2,FALSE),"国外")</f>
        <v>广东</v>
      </c>
      <c r="D442" s="3" t="str">
        <f>VLOOKUP(C442,省份_地区vlookup!$B$2:$C$494,2,FALSE)</f>
        <v>华南区</v>
      </c>
      <c r="E442" s="3" t="s">
        <v>8</v>
      </c>
      <c r="F442" s="4">
        <v>506</v>
      </c>
      <c r="G442" s="16">
        <v>768732</v>
      </c>
      <c r="H442" s="4" t="str">
        <f>VLOOKUP(I442,工作表3!$A$1:$B$7,2,FALSE)</f>
        <v>Within 1 million</v>
      </c>
      <c r="I442" s="4" t="str">
        <f>VLOOKUP(G442,{0,"0--1m";1000000,"1m--3m";3000000,"3m--5m";5000000,"5m--7m";7000000,"7m--9m";9000000,"9m--11m";11000000,"11m+"},2)</f>
        <v>0--1m</v>
      </c>
      <c r="J442" s="4">
        <v>1537.46</v>
      </c>
      <c r="K442" s="3" t="s">
        <v>932</v>
      </c>
      <c r="L442" s="5"/>
      <c r="M442" s="22">
        <v>43130</v>
      </c>
      <c r="N442" s="25" t="str">
        <f t="shared" si="18"/>
        <v>Tuesday</v>
      </c>
      <c r="O442" t="str">
        <f t="shared" si="19"/>
        <v>01</v>
      </c>
      <c r="P442" s="19">
        <v>43130</v>
      </c>
      <c r="Q442" t="str">
        <f t="shared" si="20"/>
        <v>01-30</v>
      </c>
    </row>
    <row r="443" spans="1:17" ht="17" x14ac:dyDescent="0.25">
      <c r="A443" s="2" t="s">
        <v>933</v>
      </c>
      <c r="B443" s="3" t="s">
        <v>1149</v>
      </c>
      <c r="C443" s="3" t="str">
        <f>IFERROR(VLOOKUP(B443,省份_地区vlookup!$A$1:$C$493,2,FALSE),"国外")</f>
        <v>福建</v>
      </c>
      <c r="D443" s="3" t="str">
        <f>VLOOKUP(C443,省份_地区vlookup!$B$2:$C$494,2,FALSE)</f>
        <v>华东区</v>
      </c>
      <c r="E443" s="3" t="s">
        <v>6</v>
      </c>
      <c r="F443" s="4">
        <v>337</v>
      </c>
      <c r="G443" s="16">
        <v>1063341</v>
      </c>
      <c r="H443" s="4" t="str">
        <f>VLOOKUP(I443,工作表3!$A$1:$B$7,2,FALSE)</f>
        <v>Within 3 million</v>
      </c>
      <c r="I443" s="4" t="str">
        <f>VLOOKUP(G443,{0,"0--1m";1000000,"1m--3m";3000000,"3m--5m";5000000,"5m--7m";7000000,"7m--9m";9000000,"9m--11m";11000000,"11m+"},2)</f>
        <v>1m--3m</v>
      </c>
      <c r="J443" s="4">
        <v>2126.6799999999998</v>
      </c>
      <c r="K443" s="3" t="s">
        <v>934</v>
      </c>
      <c r="L443" s="5"/>
      <c r="M443" s="22">
        <v>43130</v>
      </c>
      <c r="N443" s="25" t="str">
        <f t="shared" si="18"/>
        <v>Tuesday</v>
      </c>
      <c r="O443" t="str">
        <f t="shared" si="19"/>
        <v>01</v>
      </c>
      <c r="P443" s="19">
        <v>43130</v>
      </c>
      <c r="Q443" t="str">
        <f t="shared" si="20"/>
        <v>01-30</v>
      </c>
    </row>
    <row r="444" spans="1:17" ht="17" x14ac:dyDescent="0.25">
      <c r="A444" s="2" t="s">
        <v>935</v>
      </c>
      <c r="B444" s="3" t="s">
        <v>1128</v>
      </c>
      <c r="C444" s="3" t="str">
        <f>IFERROR(VLOOKUP(B444,省份_地区vlookup!$A$1:$C$493,2,FALSE),"国外")</f>
        <v>四川</v>
      </c>
      <c r="D444" s="3" t="str">
        <f>VLOOKUP(C444,省份_地区vlookup!$B$2:$C$494,2,FALSE)</f>
        <v>西南区</v>
      </c>
      <c r="E444" s="3" t="s">
        <v>6</v>
      </c>
      <c r="F444" s="4">
        <v>194</v>
      </c>
      <c r="G444" s="16">
        <v>2760067</v>
      </c>
      <c r="H444" s="4" t="str">
        <f>VLOOKUP(I444,工作表3!$A$1:$B$7,2,FALSE)</f>
        <v>Within 3 million</v>
      </c>
      <c r="I444" s="4" t="str">
        <f>VLOOKUP(G444,{0,"0--1m";1000000,"1m--3m";3000000,"3m--5m";5000000,"5m--7m";7000000,"7m--9m";9000000,"9m--11m";11000000,"11m+"},2)</f>
        <v>1m--3m</v>
      </c>
      <c r="J444" s="4">
        <v>2760.07</v>
      </c>
      <c r="K444" s="3" t="s">
        <v>936</v>
      </c>
      <c r="L444" s="5"/>
      <c r="M444" s="22">
        <v>43130</v>
      </c>
      <c r="N444" s="25" t="str">
        <f t="shared" si="18"/>
        <v>Tuesday</v>
      </c>
      <c r="O444" t="str">
        <f t="shared" si="19"/>
        <v>01</v>
      </c>
      <c r="P444" s="19">
        <v>43130</v>
      </c>
      <c r="Q444" t="str">
        <f t="shared" si="20"/>
        <v>01-30</v>
      </c>
    </row>
    <row r="445" spans="1:17" ht="17" x14ac:dyDescent="0.25">
      <c r="A445" s="2" t="s">
        <v>937</v>
      </c>
      <c r="B445" s="3" t="s">
        <v>1217</v>
      </c>
      <c r="C445" s="3" t="str">
        <f>IFERROR(VLOOKUP(B445,省份_地区vlookup!$A$1:$C$493,2,FALSE),"国外")</f>
        <v>云南</v>
      </c>
      <c r="D445" s="3" t="str">
        <f>VLOOKUP(C445,省份_地区vlookup!$B$2:$C$494,2,FALSE)</f>
        <v>西南区</v>
      </c>
      <c r="E445" s="3" t="s">
        <v>13</v>
      </c>
      <c r="F445" s="4">
        <v>203</v>
      </c>
      <c r="G445" s="16">
        <v>8192000</v>
      </c>
      <c r="H445" s="4" t="str">
        <f>VLOOKUP(I445,工作表3!$A$1:$B$7,2,FALSE)</f>
        <v>Within 9 million</v>
      </c>
      <c r="I445" s="4" t="str">
        <f>VLOOKUP(G445,{0,"0--1m";1000000,"1m--3m";3000000,"3m--5m";5000000,"5m--7m";7000000,"7m--9m";9000000,"9m--11m";11000000,"11m+"},2)</f>
        <v>7m--9m</v>
      </c>
      <c r="J445" s="4">
        <v>8192</v>
      </c>
      <c r="K445" s="3" t="s">
        <v>938</v>
      </c>
      <c r="L445" s="5"/>
      <c r="M445" s="22">
        <v>43128</v>
      </c>
      <c r="N445" s="25" t="str">
        <f t="shared" si="18"/>
        <v>Sunday</v>
      </c>
      <c r="O445" t="str">
        <f t="shared" si="19"/>
        <v>01</v>
      </c>
      <c r="P445" s="19">
        <v>43128</v>
      </c>
      <c r="Q445" t="str">
        <f t="shared" si="20"/>
        <v>01-28</v>
      </c>
    </row>
    <row r="446" spans="1:17" ht="17" x14ac:dyDescent="0.25">
      <c r="A446" s="2" t="s">
        <v>939</v>
      </c>
      <c r="B446" s="3" t="s">
        <v>1123</v>
      </c>
      <c r="C446" s="3" t="str">
        <f>IFERROR(VLOOKUP(B446,省份_地区vlookup!$A$1:$C$493,2,FALSE),"国外")</f>
        <v>上海</v>
      </c>
      <c r="D446" s="3" t="str">
        <f>VLOOKUP(C446,省份_地区vlookup!$B$2:$C$494,2,FALSE)</f>
        <v>华东区</v>
      </c>
      <c r="E446" s="3" t="s">
        <v>6</v>
      </c>
      <c r="F446" s="4">
        <v>225</v>
      </c>
      <c r="G446" s="16">
        <v>3375594</v>
      </c>
      <c r="H446" s="4" t="str">
        <f>VLOOKUP(I446,工作表3!$A$1:$B$7,2,FALSE)</f>
        <v>Within 5 million</v>
      </c>
      <c r="I446" s="4" t="str">
        <f>VLOOKUP(G446,{0,"0--1m";1000000,"1m--3m";3000000,"3m--5m";5000000,"5m--7m";7000000,"7m--9m";9000000,"9m--11m";11000000,"11m+"},2)</f>
        <v>3m--5m</v>
      </c>
      <c r="J446" s="4">
        <v>3375.59</v>
      </c>
      <c r="K446" s="3" t="s">
        <v>940</v>
      </c>
      <c r="L446" s="5"/>
      <c r="M446" s="22">
        <v>43127</v>
      </c>
      <c r="N446" s="25" t="str">
        <f t="shared" si="18"/>
        <v>Saturday</v>
      </c>
      <c r="O446" t="str">
        <f t="shared" si="19"/>
        <v>01</v>
      </c>
      <c r="P446" s="19">
        <v>43127</v>
      </c>
      <c r="Q446" t="str">
        <f t="shared" si="20"/>
        <v>01-27</v>
      </c>
    </row>
    <row r="447" spans="1:17" ht="17" x14ac:dyDescent="0.25">
      <c r="A447" s="2" t="s">
        <v>941</v>
      </c>
      <c r="B447" s="3" t="s">
        <v>1137</v>
      </c>
      <c r="C447" s="3" t="str">
        <f>IFERROR(VLOOKUP(B447,省份_地区vlookup!$A$1:$C$493,2,FALSE),"国外")</f>
        <v>福建</v>
      </c>
      <c r="D447" s="3" t="str">
        <f>VLOOKUP(C447,省份_地区vlookup!$B$2:$C$494,2,FALSE)</f>
        <v>华东区</v>
      </c>
      <c r="E447" s="3" t="s">
        <v>13</v>
      </c>
      <c r="F447" s="4">
        <v>276</v>
      </c>
      <c r="G447" s="16">
        <v>3302815</v>
      </c>
      <c r="H447" s="4" t="str">
        <f>VLOOKUP(I447,工作表3!$A$1:$B$7,2,FALSE)</f>
        <v>Within 5 million</v>
      </c>
      <c r="I447" s="4" t="str">
        <f>VLOOKUP(G447,{0,"0--1m";1000000,"1m--3m";3000000,"3m--5m";5000000,"5m--7m";7000000,"7m--9m";9000000,"9m--11m";11000000,"11m+"},2)</f>
        <v>3m--5m</v>
      </c>
      <c r="J447" s="4">
        <v>3302.81</v>
      </c>
      <c r="K447" s="3" t="s">
        <v>942</v>
      </c>
      <c r="L447" s="5"/>
      <c r="M447" s="22">
        <v>43126</v>
      </c>
      <c r="N447" s="25" t="str">
        <f t="shared" si="18"/>
        <v>Friday</v>
      </c>
      <c r="O447" t="str">
        <f t="shared" si="19"/>
        <v>01</v>
      </c>
      <c r="P447" s="19">
        <v>43126</v>
      </c>
      <c r="Q447" t="str">
        <f t="shared" si="20"/>
        <v>01-26</v>
      </c>
    </row>
    <row r="448" spans="1:17" ht="17" x14ac:dyDescent="0.25">
      <c r="A448" s="2" t="s">
        <v>943</v>
      </c>
      <c r="B448" s="3" t="s">
        <v>1123</v>
      </c>
      <c r="C448" s="3" t="str">
        <f>IFERROR(VLOOKUP(B448,省份_地区vlookup!$A$1:$C$493,2,FALSE),"国外")</f>
        <v>上海</v>
      </c>
      <c r="D448" s="3" t="str">
        <f>VLOOKUP(C448,省份_地区vlookup!$B$2:$C$494,2,FALSE)</f>
        <v>华东区</v>
      </c>
      <c r="E448" s="3" t="s">
        <v>6</v>
      </c>
      <c r="F448" s="4">
        <v>150</v>
      </c>
      <c r="G448" s="16">
        <v>900541</v>
      </c>
      <c r="H448" s="4" t="str">
        <f>VLOOKUP(I448,工作表3!$A$1:$B$7,2,FALSE)</f>
        <v>Within 1 million</v>
      </c>
      <c r="I448" s="4" t="str">
        <f>VLOOKUP(G448,{0,"0--1m";1000000,"1m--3m";3000000,"3m--5m";5000000,"5m--7m";7000000,"7m--9m";9000000,"9m--11m";11000000,"11m+"},2)</f>
        <v>0--1m</v>
      </c>
      <c r="J448" s="4">
        <v>900.54</v>
      </c>
      <c r="K448" s="3" t="s">
        <v>944</v>
      </c>
      <c r="L448" s="5"/>
      <c r="M448" s="22">
        <v>43126</v>
      </c>
      <c r="N448" s="25" t="str">
        <f t="shared" si="18"/>
        <v>Friday</v>
      </c>
      <c r="O448" t="str">
        <f t="shared" si="19"/>
        <v>01</v>
      </c>
      <c r="P448" s="19">
        <v>43126</v>
      </c>
      <c r="Q448" t="str">
        <f t="shared" si="20"/>
        <v>01-26</v>
      </c>
    </row>
    <row r="449" spans="1:17" ht="17" x14ac:dyDescent="0.25">
      <c r="A449" s="2" t="s">
        <v>945</v>
      </c>
      <c r="B449" s="3" t="s">
        <v>1163</v>
      </c>
      <c r="C449" s="3" t="str">
        <f>IFERROR(VLOOKUP(B449,省份_地区vlookup!$A$1:$C$493,2,FALSE),"国外")</f>
        <v>贵州</v>
      </c>
      <c r="D449" s="3" t="str">
        <f>VLOOKUP(C449,省份_地区vlookup!$B$2:$C$494,2,FALSE)</f>
        <v>西南区</v>
      </c>
      <c r="E449" s="3" t="s">
        <v>8</v>
      </c>
      <c r="F449" s="4">
        <v>659</v>
      </c>
      <c r="G449" s="16">
        <v>52126</v>
      </c>
      <c r="H449" s="4" t="str">
        <f>VLOOKUP(I449,工作表3!$A$1:$B$7,2,FALSE)</f>
        <v>Within 1 million</v>
      </c>
      <c r="I449" s="4" t="str">
        <f>VLOOKUP(G449,{0,"0--1m";1000000,"1m--3m";3000000,"3m--5m";5000000,"5m--7m";7000000,"7m--9m";9000000,"9m--11m";11000000,"11m+"},2)</f>
        <v>0--1m</v>
      </c>
      <c r="J449" s="4">
        <v>1042.52</v>
      </c>
      <c r="K449" s="3" t="s">
        <v>946</v>
      </c>
      <c r="L449" s="5"/>
      <c r="M449" s="22">
        <v>43126</v>
      </c>
      <c r="N449" s="25" t="str">
        <f t="shared" si="18"/>
        <v>Friday</v>
      </c>
      <c r="O449" t="str">
        <f t="shared" si="19"/>
        <v>01</v>
      </c>
      <c r="P449" s="19">
        <v>43126</v>
      </c>
      <c r="Q449" t="str">
        <f t="shared" si="20"/>
        <v>01-26</v>
      </c>
    </row>
    <row r="450" spans="1:17" ht="17" x14ac:dyDescent="0.25">
      <c r="A450" s="1" t="s">
        <v>947</v>
      </c>
      <c r="B450" s="3" t="s">
        <v>1119</v>
      </c>
      <c r="C450" s="3" t="str">
        <f>IFERROR(VLOOKUP(B450,省份_地区vlookup!$A$1:$C$493,2,FALSE),"国外")</f>
        <v>浙江</v>
      </c>
      <c r="D450" s="3" t="str">
        <f>VLOOKUP(C450,省份_地区vlookup!$B$2:$C$494,2,FALSE)</f>
        <v>华东区</v>
      </c>
      <c r="E450" s="3" t="s">
        <v>8</v>
      </c>
      <c r="F450" s="4">
        <v>864</v>
      </c>
      <c r="G450" s="16">
        <v>8267</v>
      </c>
      <c r="H450" s="4" t="str">
        <f>VLOOKUP(I450,工作表3!$A$1:$B$7,2,FALSE)</f>
        <v>Within 1 million</v>
      </c>
      <c r="I450" s="4" t="str">
        <f>VLOOKUP(G450,{0,"0--1m";1000000,"1m--3m";3000000,"3m--5m";5000000,"5m--7m";7000000,"7m--9m";9000000,"9m--11m";11000000,"11m+"},2)</f>
        <v>0--1m</v>
      </c>
      <c r="J450" s="4">
        <v>4133.5</v>
      </c>
      <c r="K450" s="3" t="s">
        <v>948</v>
      </c>
      <c r="L450" s="5"/>
      <c r="M450" s="22">
        <v>43125</v>
      </c>
      <c r="N450" s="25" t="str">
        <f t="shared" si="18"/>
        <v>Thursday</v>
      </c>
      <c r="O450" t="str">
        <f t="shared" si="19"/>
        <v>01</v>
      </c>
      <c r="P450" s="19">
        <v>43125</v>
      </c>
      <c r="Q450" t="str">
        <f t="shared" si="20"/>
        <v>01-25</v>
      </c>
    </row>
    <row r="451" spans="1:17" ht="17" x14ac:dyDescent="0.25">
      <c r="A451" s="2" t="s">
        <v>949</v>
      </c>
      <c r="B451" s="3" t="s">
        <v>1132</v>
      </c>
      <c r="C451" s="3" t="str">
        <f>IFERROR(VLOOKUP(B451,省份_地区vlookup!$A$1:$C$493,2,FALSE),"国外")</f>
        <v>云南</v>
      </c>
      <c r="D451" s="3" t="str">
        <f>VLOOKUP(C451,省份_地区vlookup!$B$2:$C$494,2,FALSE)</f>
        <v>西南区</v>
      </c>
      <c r="E451" s="3" t="s">
        <v>13</v>
      </c>
      <c r="F451" s="4">
        <v>360</v>
      </c>
      <c r="G451" s="16">
        <v>2127388</v>
      </c>
      <c r="H451" s="4" t="str">
        <f>VLOOKUP(I451,工作表3!$A$1:$B$7,2,FALSE)</f>
        <v>Within 3 million</v>
      </c>
      <c r="I451" s="4" t="str">
        <f>VLOOKUP(G451,{0,"0--1m";1000000,"1m--3m";3000000,"3m--5m";5000000,"5m--7m";7000000,"7m--9m";9000000,"9m--11m";11000000,"11m+"},2)</f>
        <v>1m--3m</v>
      </c>
      <c r="J451" s="4">
        <v>2127.39</v>
      </c>
      <c r="K451" s="3" t="s">
        <v>950</v>
      </c>
      <c r="L451" s="5"/>
      <c r="M451" s="22">
        <v>43125</v>
      </c>
      <c r="N451" s="25" t="str">
        <f t="shared" ref="N451:N497" si="21">TEXT(M451,"dddd")</f>
        <v>Thursday</v>
      </c>
      <c r="O451" t="str">
        <f t="shared" ref="O451:O497" si="22">LEFT(Q451,2)</f>
        <v>01</v>
      </c>
      <c r="P451" s="19">
        <v>43125</v>
      </c>
      <c r="Q451" t="str">
        <f t="shared" ref="Q451:Q497" si="23">TEXT(P451,"mm-dd")</f>
        <v>01-25</v>
      </c>
    </row>
    <row r="452" spans="1:17" ht="17" x14ac:dyDescent="0.25">
      <c r="A452" s="2" t="s">
        <v>951</v>
      </c>
      <c r="B452" s="3" t="s">
        <v>1123</v>
      </c>
      <c r="C452" s="3" t="str">
        <f>IFERROR(VLOOKUP(B452,省份_地区vlookup!$A$1:$C$493,2,FALSE),"国外")</f>
        <v>上海</v>
      </c>
      <c r="D452" s="3" t="str">
        <f>VLOOKUP(C452,省份_地区vlookup!$B$2:$C$494,2,FALSE)</f>
        <v>华东区</v>
      </c>
      <c r="E452" s="3" t="s">
        <v>6</v>
      </c>
      <c r="F452" s="4">
        <v>460</v>
      </c>
      <c r="G452" s="16">
        <v>90840</v>
      </c>
      <c r="H452" s="4" t="str">
        <f>VLOOKUP(I452,工作表3!$A$1:$B$7,2,FALSE)</f>
        <v>Within 1 million</v>
      </c>
      <c r="I452" s="4" t="str">
        <f>VLOOKUP(G452,{0,"0--1m";1000000,"1m--3m";3000000,"3m--5m";5000000,"5m--7m";7000000,"7m--9m";9000000,"9m--11m";11000000,"11m+"},2)</f>
        <v>0--1m</v>
      </c>
      <c r="J452" s="4">
        <v>4542</v>
      </c>
      <c r="K452" s="3" t="s">
        <v>952</v>
      </c>
      <c r="L452" s="5"/>
      <c r="M452" s="22">
        <v>43125</v>
      </c>
      <c r="N452" s="25" t="str">
        <f t="shared" si="21"/>
        <v>Thursday</v>
      </c>
      <c r="O452" t="str">
        <f t="shared" si="22"/>
        <v>01</v>
      </c>
      <c r="P452" s="19">
        <v>43125</v>
      </c>
      <c r="Q452" t="str">
        <f t="shared" si="23"/>
        <v>01-25</v>
      </c>
    </row>
    <row r="453" spans="1:17" ht="17" x14ac:dyDescent="0.25">
      <c r="A453" s="2" t="s">
        <v>953</v>
      </c>
      <c r="B453" s="3" t="s">
        <v>1111</v>
      </c>
      <c r="C453" s="3" t="str">
        <f>IFERROR(VLOOKUP(B453,省份_地区vlookup!$A$1:$C$493,2,FALSE),"国外")</f>
        <v>广东</v>
      </c>
      <c r="D453" s="3" t="str">
        <f>VLOOKUP(C453,省份_地区vlookup!$B$2:$C$494,2,FALSE)</f>
        <v>华南区</v>
      </c>
      <c r="E453" s="3" t="s">
        <v>2</v>
      </c>
      <c r="F453" s="4">
        <v>237</v>
      </c>
      <c r="G453" s="16">
        <v>2440001</v>
      </c>
      <c r="H453" s="4" t="str">
        <f>VLOOKUP(I453,工作表3!$A$1:$B$7,2,FALSE)</f>
        <v>Within 3 million</v>
      </c>
      <c r="I453" s="4" t="str">
        <f>VLOOKUP(G453,{0,"0--1m";1000000,"1m--3m";3000000,"3m--5m";5000000,"5m--7m";7000000,"7m--9m";9000000,"9m--11m";11000000,"11m+"},2)</f>
        <v>1m--3m</v>
      </c>
      <c r="J453" s="4">
        <v>2440</v>
      </c>
      <c r="K453" s="3" t="s">
        <v>954</v>
      </c>
      <c r="L453" s="5"/>
      <c r="M453" s="22">
        <v>43124</v>
      </c>
      <c r="N453" s="25" t="str">
        <f t="shared" si="21"/>
        <v>Wednesday</v>
      </c>
      <c r="O453" t="str">
        <f t="shared" si="22"/>
        <v>01</v>
      </c>
      <c r="P453" s="19">
        <v>43124</v>
      </c>
      <c r="Q453" t="str">
        <f t="shared" si="23"/>
        <v>01-24</v>
      </c>
    </row>
    <row r="454" spans="1:17" ht="17" x14ac:dyDescent="0.25">
      <c r="A454" s="2" t="s">
        <v>955</v>
      </c>
      <c r="B454" s="3" t="s">
        <v>1115</v>
      </c>
      <c r="C454" s="3" t="str">
        <f>IFERROR(VLOOKUP(B454,省份_地区vlookup!$A$1:$C$493,2,FALSE),"国外")</f>
        <v>江苏</v>
      </c>
      <c r="D454" s="3" t="str">
        <f>VLOOKUP(C454,省份_地区vlookup!$B$2:$C$494,2,FALSE)</f>
        <v>华东区</v>
      </c>
      <c r="E454" s="3" t="s">
        <v>13</v>
      </c>
      <c r="F454" s="4">
        <v>344</v>
      </c>
      <c r="G454" s="16">
        <v>1852690</v>
      </c>
      <c r="H454" s="4" t="str">
        <f>VLOOKUP(I454,工作表3!$A$1:$B$7,2,FALSE)</f>
        <v>Within 3 million</v>
      </c>
      <c r="I454" s="4" t="str">
        <f>VLOOKUP(G454,{0,"0--1m";1000000,"1m--3m";3000000,"3m--5m";5000000,"5m--7m";7000000,"7m--9m";9000000,"9m--11m";11000000,"11m+"},2)</f>
        <v>1m--3m</v>
      </c>
      <c r="J454" s="4">
        <v>1852.69</v>
      </c>
      <c r="K454" s="3" t="s">
        <v>956</v>
      </c>
      <c r="L454" s="5"/>
      <c r="M454" s="22">
        <v>43124</v>
      </c>
      <c r="N454" s="25" t="str">
        <f t="shared" si="21"/>
        <v>Wednesday</v>
      </c>
      <c r="O454" t="str">
        <f t="shared" si="22"/>
        <v>01</v>
      </c>
      <c r="P454" s="19">
        <v>43124</v>
      </c>
      <c r="Q454" t="str">
        <f t="shared" si="23"/>
        <v>01-24</v>
      </c>
    </row>
    <row r="455" spans="1:17" ht="17" x14ac:dyDescent="0.25">
      <c r="A455" s="2" t="s">
        <v>957</v>
      </c>
      <c r="B455" s="3" t="s">
        <v>460</v>
      </c>
      <c r="C455" s="3" t="str">
        <f>IFERROR(VLOOKUP(B455,省份_地区vlookup!$A$1:$C$493,2,FALSE),"国外")</f>
        <v>国外</v>
      </c>
      <c r="D455" s="3" t="str">
        <f>VLOOKUP(C455,省份_地区vlookup!$B$2:$C$494,2,FALSE)</f>
        <v>国外</v>
      </c>
      <c r="E455" s="3" t="s">
        <v>13</v>
      </c>
      <c r="F455" s="4">
        <v>143</v>
      </c>
      <c r="G455" s="16">
        <v>895050</v>
      </c>
      <c r="H455" s="4" t="str">
        <f>VLOOKUP(I455,工作表3!$A$1:$B$7,2,FALSE)</f>
        <v>Within 1 million</v>
      </c>
      <c r="I455" s="4" t="str">
        <f>VLOOKUP(G455,{0,"0--1m";1000000,"1m--3m";3000000,"3m--5m";5000000,"5m--7m";7000000,"7m--9m";9000000,"9m--11m";11000000,"11m+"},2)</f>
        <v>0--1m</v>
      </c>
      <c r="J455" s="4">
        <v>1790.1</v>
      </c>
      <c r="K455" s="3" t="s">
        <v>958</v>
      </c>
      <c r="L455" s="5"/>
      <c r="M455" s="22">
        <v>43124</v>
      </c>
      <c r="N455" s="25" t="str">
        <f t="shared" si="21"/>
        <v>Wednesday</v>
      </c>
      <c r="O455" t="str">
        <f t="shared" si="22"/>
        <v>01</v>
      </c>
      <c r="P455" s="19">
        <v>43124</v>
      </c>
      <c r="Q455" t="str">
        <f t="shared" si="23"/>
        <v>01-24</v>
      </c>
    </row>
    <row r="456" spans="1:17" ht="17" x14ac:dyDescent="0.25">
      <c r="A456" s="2" t="s">
        <v>959</v>
      </c>
      <c r="B456" s="3" t="s">
        <v>1225</v>
      </c>
      <c r="C456" s="3" t="str">
        <f>IFERROR(VLOOKUP(B456,省份_地区vlookup!$A$1:$C$493,2,FALSE),"国外")</f>
        <v>湖北</v>
      </c>
      <c r="D456" s="3" t="str">
        <f>VLOOKUP(C456,省份_地区vlookup!$B$2:$C$494,2,FALSE)</f>
        <v>华南区</v>
      </c>
      <c r="E456" s="3" t="s">
        <v>8</v>
      </c>
      <c r="F456" s="4">
        <v>651</v>
      </c>
      <c r="G456" s="16">
        <v>23568</v>
      </c>
      <c r="H456" s="4" t="str">
        <f>VLOOKUP(I456,工作表3!$A$1:$B$7,2,FALSE)</f>
        <v>Within 1 million</v>
      </c>
      <c r="I456" s="4" t="str">
        <f>VLOOKUP(G456,{0,"0--1m";1000000,"1m--3m";3000000,"3m--5m";5000000,"5m--7m";7000000,"7m--9m";9000000,"9m--11m";11000000,"11m+"},2)</f>
        <v>0--1m</v>
      </c>
      <c r="J456" s="4">
        <v>2356.8000000000002</v>
      </c>
      <c r="K456" s="3" t="s">
        <v>960</v>
      </c>
      <c r="L456" s="5"/>
      <c r="M456" s="22">
        <v>43124</v>
      </c>
      <c r="N456" s="25" t="str">
        <f t="shared" si="21"/>
        <v>Wednesday</v>
      </c>
      <c r="O456" t="str">
        <f t="shared" si="22"/>
        <v>01</v>
      </c>
      <c r="P456" s="19">
        <v>43124</v>
      </c>
      <c r="Q456" t="str">
        <f t="shared" si="23"/>
        <v>01-24</v>
      </c>
    </row>
    <row r="457" spans="1:17" ht="17" x14ac:dyDescent="0.25">
      <c r="A457" s="2" t="s">
        <v>961</v>
      </c>
      <c r="B457" s="3" t="s">
        <v>1120</v>
      </c>
      <c r="C457" s="3" t="str">
        <f>IFERROR(VLOOKUP(B457,省份_地区vlookup!$A$1:$C$493,2,FALSE),"国外")</f>
        <v>北京</v>
      </c>
      <c r="D457" s="3" t="str">
        <f>VLOOKUP(C457,省份_地区vlookup!$B$2:$C$494,2,FALSE)</f>
        <v>华北区</v>
      </c>
      <c r="E457" s="3" t="s">
        <v>6</v>
      </c>
      <c r="F457" s="4">
        <v>415</v>
      </c>
      <c r="G457" s="16">
        <v>10513</v>
      </c>
      <c r="H457" s="4" t="str">
        <f>VLOOKUP(I457,工作表3!$A$1:$B$7,2,FALSE)</f>
        <v>Within 1 million</v>
      </c>
      <c r="I457" s="4" t="str">
        <f>VLOOKUP(G457,{0,"0--1m";1000000,"1m--3m";3000000,"3m--5m";5000000,"5m--7m";7000000,"7m--9m";9000000,"9m--11m";11000000,"11m+"},2)</f>
        <v>0--1m</v>
      </c>
      <c r="J457" s="4">
        <v>1051.3</v>
      </c>
      <c r="K457" s="3" t="s">
        <v>962</v>
      </c>
      <c r="L457" s="5"/>
      <c r="M457" s="22">
        <v>43124</v>
      </c>
      <c r="N457" s="25" t="str">
        <f t="shared" si="21"/>
        <v>Wednesday</v>
      </c>
      <c r="O457" t="str">
        <f t="shared" si="22"/>
        <v>01</v>
      </c>
      <c r="P457" s="19">
        <v>43124</v>
      </c>
      <c r="Q457" t="str">
        <f t="shared" si="23"/>
        <v>01-24</v>
      </c>
    </row>
    <row r="458" spans="1:17" ht="17" x14ac:dyDescent="0.25">
      <c r="A458" s="2" t="s">
        <v>963</v>
      </c>
      <c r="B458" s="3" t="s">
        <v>1226</v>
      </c>
      <c r="C458" s="3" t="str">
        <f>IFERROR(VLOOKUP(B458,省份_地区vlookup!$A$1:$C$493,2,FALSE),"国外")</f>
        <v>黑龙江</v>
      </c>
      <c r="D458" s="3" t="str">
        <f>VLOOKUP(C458,省份_地区vlookup!$B$2:$C$494,2,FALSE)</f>
        <v>东北区</v>
      </c>
      <c r="E458" s="3" t="s">
        <v>8</v>
      </c>
      <c r="F458" s="4">
        <v>478</v>
      </c>
      <c r="G458" s="16">
        <v>201160</v>
      </c>
      <c r="H458" s="4" t="str">
        <f>VLOOKUP(I458,工作表3!$A$1:$B$7,2,FALSE)</f>
        <v>Within 1 million</v>
      </c>
      <c r="I458" s="4" t="str">
        <f>VLOOKUP(G458,{0,"0--1m";1000000,"1m--3m";3000000,"3m--5m";5000000,"5m--7m";7000000,"7m--9m";9000000,"9m--11m";11000000,"11m+"},2)</f>
        <v>0--1m</v>
      </c>
      <c r="J458" s="4">
        <v>1005.8</v>
      </c>
      <c r="K458" s="3" t="s">
        <v>964</v>
      </c>
      <c r="L458" s="5"/>
      <c r="M458" s="22">
        <v>43124</v>
      </c>
      <c r="N458" s="25" t="str">
        <f t="shared" si="21"/>
        <v>Wednesday</v>
      </c>
      <c r="O458" t="str">
        <f t="shared" si="22"/>
        <v>01</v>
      </c>
      <c r="P458" s="19">
        <v>43124</v>
      </c>
      <c r="Q458" t="str">
        <f t="shared" si="23"/>
        <v>01-24</v>
      </c>
    </row>
    <row r="459" spans="1:17" ht="17" x14ac:dyDescent="0.25">
      <c r="A459" s="2" t="s">
        <v>965</v>
      </c>
      <c r="B459" s="3" t="s">
        <v>1129</v>
      </c>
      <c r="C459" s="3" t="str">
        <f>IFERROR(VLOOKUP(B459,省份_地区vlookup!$A$1:$C$493,2,FALSE),"国外")</f>
        <v>江苏</v>
      </c>
      <c r="D459" s="3" t="str">
        <f>VLOOKUP(C459,省份_地区vlookup!$B$2:$C$494,2,FALSE)</f>
        <v>华东区</v>
      </c>
      <c r="E459" s="3" t="s">
        <v>2</v>
      </c>
      <c r="F459" s="4">
        <v>720</v>
      </c>
      <c r="G459" s="16">
        <v>46675000</v>
      </c>
      <c r="H459" s="4" t="str">
        <f>VLOOKUP(I459,工作表3!$A$1:$B$7,2,FALSE)</f>
        <v>More than 11 million</v>
      </c>
      <c r="I459" s="4" t="str">
        <f>VLOOKUP(G459,{0,"0--1m";1000000,"1m--3m";3000000,"3m--5m";5000000,"5m--7m";7000000,"7m--9m";9000000,"9m--11m";11000000,"11m+"},2)</f>
        <v>11m+</v>
      </c>
      <c r="J459" s="4">
        <v>46675</v>
      </c>
      <c r="K459" s="3" t="s">
        <v>663</v>
      </c>
      <c r="L459" s="5"/>
      <c r="M459" s="22">
        <v>43123</v>
      </c>
      <c r="N459" s="25" t="str">
        <f t="shared" si="21"/>
        <v>Tuesday</v>
      </c>
      <c r="O459" t="str">
        <f t="shared" si="22"/>
        <v>01</v>
      </c>
      <c r="P459" s="19">
        <v>43123</v>
      </c>
      <c r="Q459" t="str">
        <f t="shared" si="23"/>
        <v>01-23</v>
      </c>
    </row>
    <row r="460" spans="1:17" ht="17" x14ac:dyDescent="0.25">
      <c r="A460" s="2" t="s">
        <v>966</v>
      </c>
      <c r="B460" s="3" t="s">
        <v>1209</v>
      </c>
      <c r="C460" s="3" t="str">
        <f>IFERROR(VLOOKUP(B460,省份_地区vlookup!$A$1:$C$493,2,FALSE),"国外")</f>
        <v>安徽</v>
      </c>
      <c r="D460" s="3" t="str">
        <f>VLOOKUP(C460,省份_地区vlookup!$B$2:$C$494,2,FALSE)</f>
        <v>华东区</v>
      </c>
      <c r="E460" s="3" t="s">
        <v>13</v>
      </c>
      <c r="F460" s="4">
        <v>438</v>
      </c>
      <c r="G460" s="16">
        <v>11668218</v>
      </c>
      <c r="H460" s="4" t="str">
        <f>VLOOKUP(I460,工作表3!$A$1:$B$7,2,FALSE)</f>
        <v>More than 11 million</v>
      </c>
      <c r="I460" s="4" t="str">
        <f>VLOOKUP(G460,{0,"0--1m";1000000,"1m--3m";3000000,"3m--5m";5000000,"5m--7m";7000000,"7m--9m";9000000,"9m--11m";11000000,"11m+"},2)</f>
        <v>11m+</v>
      </c>
      <c r="J460" s="4">
        <v>11668.22</v>
      </c>
      <c r="K460" s="3" t="s">
        <v>967</v>
      </c>
      <c r="L460" s="5"/>
      <c r="M460" s="22">
        <v>43122</v>
      </c>
      <c r="N460" s="25" t="str">
        <f t="shared" si="21"/>
        <v>Monday</v>
      </c>
      <c r="O460" t="str">
        <f t="shared" si="22"/>
        <v>01</v>
      </c>
      <c r="P460" s="19">
        <v>43122</v>
      </c>
      <c r="Q460" t="str">
        <f t="shared" si="23"/>
        <v>01-22</v>
      </c>
    </row>
    <row r="461" spans="1:17" ht="17" x14ac:dyDescent="0.25">
      <c r="A461" s="2" t="s">
        <v>968</v>
      </c>
      <c r="B461" s="3" t="s">
        <v>1123</v>
      </c>
      <c r="C461" s="3" t="str">
        <f>IFERROR(VLOOKUP(B461,省份_地区vlookup!$A$1:$C$493,2,FALSE),"国外")</f>
        <v>上海</v>
      </c>
      <c r="D461" s="3" t="str">
        <f>VLOOKUP(C461,省份_地区vlookup!$B$2:$C$494,2,FALSE)</f>
        <v>华东区</v>
      </c>
      <c r="E461" s="3" t="s">
        <v>6</v>
      </c>
      <c r="F461" s="4">
        <v>615</v>
      </c>
      <c r="G461" s="16">
        <v>3991040</v>
      </c>
      <c r="H461" s="4" t="str">
        <f>VLOOKUP(I461,工作表3!$A$1:$B$7,2,FALSE)</f>
        <v>Within 5 million</v>
      </c>
      <c r="I461" s="4" t="str">
        <f>VLOOKUP(G461,{0,"0--1m";1000000,"1m--3m";3000000,"3m--5m";5000000,"5m--7m";7000000,"7m--9m";9000000,"9m--11m";11000000,"11m+"},2)</f>
        <v>3m--5m</v>
      </c>
      <c r="J461" s="4">
        <v>3991.04</v>
      </c>
      <c r="K461" s="3" t="s">
        <v>969</v>
      </c>
      <c r="L461" s="5"/>
      <c r="M461" s="22">
        <v>43119</v>
      </c>
      <c r="N461" s="25" t="str">
        <f t="shared" si="21"/>
        <v>Friday</v>
      </c>
      <c r="O461" t="str">
        <f t="shared" si="22"/>
        <v>01</v>
      </c>
      <c r="P461" s="19">
        <v>43119</v>
      </c>
      <c r="Q461" t="str">
        <f t="shared" si="23"/>
        <v>01-19</v>
      </c>
    </row>
    <row r="462" spans="1:17" ht="17" x14ac:dyDescent="0.25">
      <c r="A462" s="2" t="s">
        <v>970</v>
      </c>
      <c r="B462" s="3" t="s">
        <v>1192</v>
      </c>
      <c r="C462" s="3" t="str">
        <f>IFERROR(VLOOKUP(B462,省份_地区vlookup!$A$1:$C$493,2,FALSE),"国外")</f>
        <v>浙江</v>
      </c>
      <c r="D462" s="3" t="str">
        <f>VLOOKUP(C462,省份_地区vlookup!$B$2:$C$494,2,FALSE)</f>
        <v>华东区</v>
      </c>
      <c r="E462" s="3" t="s">
        <v>2</v>
      </c>
      <c r="F462" s="4">
        <v>119</v>
      </c>
      <c r="G462" s="16">
        <v>8800001</v>
      </c>
      <c r="H462" s="4" t="str">
        <f>VLOOKUP(I462,工作表3!$A$1:$B$7,2,FALSE)</f>
        <v>Within 9 million</v>
      </c>
      <c r="I462" s="4" t="str">
        <f>VLOOKUP(G462,{0,"0--1m";1000000,"1m--3m";3000000,"3m--5m";5000000,"5m--7m";7000000,"7m--9m";9000000,"9m--11m";11000000,"11m+"},2)</f>
        <v>7m--9m</v>
      </c>
      <c r="J462" s="4">
        <v>88000.01</v>
      </c>
      <c r="K462" s="3" t="s">
        <v>971</v>
      </c>
      <c r="L462" s="5"/>
      <c r="M462" s="22">
        <v>43118</v>
      </c>
      <c r="N462" s="25" t="str">
        <f t="shared" si="21"/>
        <v>Thursday</v>
      </c>
      <c r="O462" t="str">
        <f t="shared" si="22"/>
        <v>01</v>
      </c>
      <c r="P462" s="19">
        <v>43118</v>
      </c>
      <c r="Q462" t="str">
        <f t="shared" si="23"/>
        <v>01-18</v>
      </c>
    </row>
    <row r="463" spans="1:17" ht="17" x14ac:dyDescent="0.25">
      <c r="A463" s="1" t="s">
        <v>972</v>
      </c>
      <c r="B463" s="3" t="s">
        <v>1123</v>
      </c>
      <c r="C463" s="3" t="str">
        <f>IFERROR(VLOOKUP(B463,省份_地区vlookup!$A$1:$C$493,2,FALSE),"国外")</f>
        <v>上海</v>
      </c>
      <c r="D463" s="3" t="str">
        <f>VLOOKUP(C463,省份_地区vlookup!$B$2:$C$494,2,FALSE)</f>
        <v>华东区</v>
      </c>
      <c r="E463" s="3" t="s">
        <v>8</v>
      </c>
      <c r="F463" s="4">
        <v>838</v>
      </c>
      <c r="G463" s="16">
        <v>1514915</v>
      </c>
      <c r="H463" s="4" t="str">
        <f>VLOOKUP(I463,工作表3!$A$1:$B$7,2,FALSE)</f>
        <v>Within 3 million</v>
      </c>
      <c r="I463" s="4" t="str">
        <f>VLOOKUP(G463,{0,"0--1m";1000000,"1m--3m";3000000,"3m--5m";5000000,"5m--7m";7000000,"7m--9m";9000000,"9m--11m";11000000,"11m+"},2)</f>
        <v>1m--3m</v>
      </c>
      <c r="J463" s="4">
        <v>151491.5</v>
      </c>
      <c r="K463" s="3" t="s">
        <v>973</v>
      </c>
      <c r="L463" s="5"/>
      <c r="M463" s="22">
        <v>43118</v>
      </c>
      <c r="N463" s="25" t="str">
        <f t="shared" si="21"/>
        <v>Thursday</v>
      </c>
      <c r="O463" t="str">
        <f t="shared" si="22"/>
        <v>01</v>
      </c>
      <c r="P463" s="19">
        <v>43118</v>
      </c>
      <c r="Q463" t="str">
        <f t="shared" si="23"/>
        <v>01-18</v>
      </c>
    </row>
    <row r="464" spans="1:17" ht="17" x14ac:dyDescent="0.25">
      <c r="A464" s="2" t="s">
        <v>974</v>
      </c>
      <c r="B464" s="3" t="s">
        <v>1120</v>
      </c>
      <c r="C464" s="3" t="str">
        <f>IFERROR(VLOOKUP(B464,省份_地区vlookup!$A$1:$C$493,2,FALSE),"国外")</f>
        <v>北京</v>
      </c>
      <c r="D464" s="3" t="str">
        <f>VLOOKUP(C464,省份_地区vlookup!$B$2:$C$494,2,FALSE)</f>
        <v>华北区</v>
      </c>
      <c r="E464" s="3" t="s">
        <v>38</v>
      </c>
      <c r="F464" s="4">
        <v>513</v>
      </c>
      <c r="G464" s="16">
        <v>28997538</v>
      </c>
      <c r="H464" s="4" t="str">
        <f>VLOOKUP(I464,工作表3!$A$1:$B$7,2,FALSE)</f>
        <v>More than 11 million</v>
      </c>
      <c r="I464" s="4" t="str">
        <f>VLOOKUP(G464,{0,"0--1m";1000000,"1m--3m";3000000,"3m--5m";5000000,"5m--7m";7000000,"7m--9m";9000000,"9m--11m";11000000,"11m+"},2)</f>
        <v>11m+</v>
      </c>
      <c r="J464" s="4">
        <v>9665.85</v>
      </c>
      <c r="K464" s="3" t="s">
        <v>975</v>
      </c>
      <c r="L464" s="5"/>
      <c r="M464" s="22">
        <v>43118</v>
      </c>
      <c r="N464" s="25" t="str">
        <f t="shared" si="21"/>
        <v>Thursday</v>
      </c>
      <c r="O464" t="str">
        <f t="shared" si="22"/>
        <v>01</v>
      </c>
      <c r="P464" s="19">
        <v>43118</v>
      </c>
      <c r="Q464" t="str">
        <f t="shared" si="23"/>
        <v>01-18</v>
      </c>
    </row>
    <row r="465" spans="1:17" ht="17" x14ac:dyDescent="0.25">
      <c r="A465" s="2" t="s">
        <v>1227</v>
      </c>
      <c r="B465" s="3" t="s">
        <v>1146</v>
      </c>
      <c r="C465" s="3" t="str">
        <f>IFERROR(VLOOKUP(B465,省份_地区vlookup!$A$1:$C$493,2,FALSE),"国外")</f>
        <v>湖南</v>
      </c>
      <c r="D465" s="3" t="str">
        <f>VLOOKUP(C465,省份_地区vlookup!$B$2:$C$494,2,FALSE)</f>
        <v>华南区</v>
      </c>
      <c r="E465" s="3" t="s">
        <v>38</v>
      </c>
      <c r="F465" s="4">
        <v>283</v>
      </c>
      <c r="G465" s="16">
        <v>8020129</v>
      </c>
      <c r="H465" s="4" t="str">
        <f>VLOOKUP(I465,工作表3!$A$1:$B$7,2,FALSE)</f>
        <v>Within 9 million</v>
      </c>
      <c r="I465" s="4" t="str">
        <f>VLOOKUP(G465,{0,"0--1m";1000000,"1m--3m";3000000,"3m--5m";5000000,"5m--7m";7000000,"7m--9m";9000000,"9m--11m";11000000,"11m+"},2)</f>
        <v>7m--9m</v>
      </c>
      <c r="J465" s="4">
        <v>8020.13</v>
      </c>
      <c r="K465" s="3" t="s">
        <v>976</v>
      </c>
      <c r="L465" s="5"/>
      <c r="M465" s="22">
        <v>43117</v>
      </c>
      <c r="N465" s="25" t="str">
        <f t="shared" si="21"/>
        <v>Wednesday</v>
      </c>
      <c r="O465" t="str">
        <f t="shared" si="22"/>
        <v>01</v>
      </c>
      <c r="P465" s="19">
        <v>43117</v>
      </c>
      <c r="Q465" t="str">
        <f t="shared" si="23"/>
        <v>01-17</v>
      </c>
    </row>
    <row r="466" spans="1:17" ht="17" x14ac:dyDescent="0.25">
      <c r="A466" s="2" t="s">
        <v>977</v>
      </c>
      <c r="B466" s="3" t="s">
        <v>1218</v>
      </c>
      <c r="C466" s="3" t="str">
        <f>IFERROR(VLOOKUP(B466,省份_地区vlookup!$A$1:$C$493,2,FALSE),"国外")</f>
        <v>青海</v>
      </c>
      <c r="D466" s="3" t="str">
        <f>VLOOKUP(C466,省份_地区vlookup!$B$2:$C$494,2,FALSE)</f>
        <v>西北区</v>
      </c>
      <c r="E466" s="3" t="s">
        <v>8</v>
      </c>
      <c r="F466" s="4">
        <v>803</v>
      </c>
      <c r="G466" s="16">
        <v>510692</v>
      </c>
      <c r="H466" s="4" t="str">
        <f>VLOOKUP(I466,工作表3!$A$1:$B$7,2,FALSE)</f>
        <v>Within 1 million</v>
      </c>
      <c r="I466" s="4" t="str">
        <f>VLOOKUP(G466,{0,"0--1m";1000000,"1m--3m";3000000,"3m--5m";5000000,"5m--7m";7000000,"7m--9m";9000000,"9m--11m";11000000,"11m+"},2)</f>
        <v>0--1m</v>
      </c>
      <c r="J466" s="4">
        <v>5106.92</v>
      </c>
      <c r="K466" s="3" t="s">
        <v>978</v>
      </c>
      <c r="L466" s="5"/>
      <c r="M466" s="22">
        <v>43117</v>
      </c>
      <c r="N466" s="25" t="str">
        <f t="shared" si="21"/>
        <v>Wednesday</v>
      </c>
      <c r="O466" t="str">
        <f t="shared" si="22"/>
        <v>01</v>
      </c>
      <c r="P466" s="19">
        <v>43117</v>
      </c>
      <c r="Q466" t="str">
        <f t="shared" si="23"/>
        <v>01-17</v>
      </c>
    </row>
    <row r="467" spans="1:17" ht="17" x14ac:dyDescent="0.25">
      <c r="A467" s="2" t="s">
        <v>1228</v>
      </c>
      <c r="B467" s="3" t="s">
        <v>1119</v>
      </c>
      <c r="C467" s="3" t="str">
        <f>IFERROR(VLOOKUP(B467,省份_地区vlookup!$A$1:$C$493,2,FALSE),"国外")</f>
        <v>浙江</v>
      </c>
      <c r="D467" s="3" t="str">
        <f>VLOOKUP(C467,省份_地区vlookup!$B$2:$C$494,2,FALSE)</f>
        <v>华东区</v>
      </c>
      <c r="E467" s="3" t="s">
        <v>6</v>
      </c>
      <c r="F467" s="4">
        <v>393</v>
      </c>
      <c r="G467" s="16">
        <v>5625407</v>
      </c>
      <c r="H467" s="4" t="str">
        <f>VLOOKUP(I467,工作表3!$A$1:$B$7,2,FALSE)</f>
        <v>Within 7 million</v>
      </c>
      <c r="I467" s="4" t="str">
        <f>VLOOKUP(G467,{0,"0--1m";1000000,"1m--3m";3000000,"3m--5m";5000000,"5m--7m";7000000,"7m--9m";9000000,"9m--11m";11000000,"11m+"},2)</f>
        <v>5m--7m</v>
      </c>
      <c r="J467" s="4">
        <v>2812.7</v>
      </c>
      <c r="K467" s="3" t="s">
        <v>979</v>
      </c>
      <c r="L467" s="5"/>
      <c r="M467" s="22">
        <v>43116</v>
      </c>
      <c r="N467" s="25" t="str">
        <f t="shared" si="21"/>
        <v>Tuesday</v>
      </c>
      <c r="O467" t="str">
        <f t="shared" si="22"/>
        <v>01</v>
      </c>
      <c r="P467" s="19">
        <v>43116</v>
      </c>
      <c r="Q467" t="str">
        <f t="shared" si="23"/>
        <v>01-16</v>
      </c>
    </row>
    <row r="468" spans="1:17" ht="17" x14ac:dyDescent="0.25">
      <c r="A468" s="2" t="s">
        <v>1229</v>
      </c>
      <c r="B468" s="3" t="s">
        <v>1118</v>
      </c>
      <c r="C468" s="3" t="str">
        <f>IFERROR(VLOOKUP(B468,省份_地区vlookup!$A$1:$C$493,2,FALSE),"国外")</f>
        <v>福建</v>
      </c>
      <c r="D468" s="3" t="str">
        <f>VLOOKUP(C468,省份_地区vlookup!$B$2:$C$494,2,FALSE)</f>
        <v>华东区</v>
      </c>
      <c r="E468" s="3" t="s">
        <v>13</v>
      </c>
      <c r="F468" s="4">
        <v>599</v>
      </c>
      <c r="G468" s="16">
        <v>2831487</v>
      </c>
      <c r="H468" s="4" t="str">
        <f>VLOOKUP(I468,工作表3!$A$1:$B$7,2,FALSE)</f>
        <v>Within 3 million</v>
      </c>
      <c r="I468" s="4" t="str">
        <f>VLOOKUP(G468,{0,"0--1m";1000000,"1m--3m";3000000,"3m--5m";5000000,"5m--7m";7000000,"7m--9m";9000000,"9m--11m";11000000,"11m+"},2)</f>
        <v>1m--3m</v>
      </c>
      <c r="J468" s="4">
        <v>2831.49</v>
      </c>
      <c r="K468" s="3" t="s">
        <v>134</v>
      </c>
      <c r="L468" s="5"/>
      <c r="M468" s="22">
        <v>43116</v>
      </c>
      <c r="N468" s="25" t="str">
        <f t="shared" si="21"/>
        <v>Tuesday</v>
      </c>
      <c r="O468" t="str">
        <f t="shared" si="22"/>
        <v>01</v>
      </c>
      <c r="P468" s="19">
        <v>43116</v>
      </c>
      <c r="Q468" t="str">
        <f t="shared" si="23"/>
        <v>01-16</v>
      </c>
    </row>
    <row r="469" spans="1:17" ht="17" x14ac:dyDescent="0.25">
      <c r="A469" s="2" t="s">
        <v>980</v>
      </c>
      <c r="B469" s="3" t="s">
        <v>1120</v>
      </c>
      <c r="C469" s="3" t="str">
        <f>IFERROR(VLOOKUP(B469,省份_地区vlookup!$A$1:$C$493,2,FALSE),"国外")</f>
        <v>北京</v>
      </c>
      <c r="D469" s="3" t="str">
        <f>VLOOKUP(C469,省份_地区vlookup!$B$2:$C$494,2,FALSE)</f>
        <v>华北区</v>
      </c>
      <c r="E469" s="3" t="s">
        <v>2</v>
      </c>
      <c r="F469" s="4">
        <v>150</v>
      </c>
      <c r="G469" s="16">
        <v>3050008</v>
      </c>
      <c r="H469" s="4" t="str">
        <f>VLOOKUP(I469,工作表3!$A$1:$B$7,2,FALSE)</f>
        <v>Within 5 million</v>
      </c>
      <c r="I469" s="4" t="str">
        <f>VLOOKUP(G469,{0,"0--1m";1000000,"1m--3m";3000000,"3m--5m";5000000,"5m--7m";7000000,"7m--9m";9000000,"9m--11m";11000000,"11m+"},2)</f>
        <v>3m--5m</v>
      </c>
      <c r="J469" s="4">
        <v>6100.02</v>
      </c>
      <c r="K469" s="3" t="s">
        <v>981</v>
      </c>
      <c r="L469" s="5"/>
      <c r="M469" s="22">
        <v>43116</v>
      </c>
      <c r="N469" s="25" t="str">
        <f t="shared" si="21"/>
        <v>Tuesday</v>
      </c>
      <c r="O469" t="str">
        <f t="shared" si="22"/>
        <v>01</v>
      </c>
      <c r="P469" s="19">
        <v>43116</v>
      </c>
      <c r="Q469" t="str">
        <f t="shared" si="23"/>
        <v>01-16</v>
      </c>
    </row>
    <row r="470" spans="1:17" ht="17" x14ac:dyDescent="0.25">
      <c r="A470" s="2" t="s">
        <v>982</v>
      </c>
      <c r="B470" s="3" t="s">
        <v>1126</v>
      </c>
      <c r="C470" s="3" t="str">
        <f>IFERROR(VLOOKUP(B470,省份_地区vlookup!$A$1:$C$493,2,FALSE),"国外")</f>
        <v>广东</v>
      </c>
      <c r="D470" s="3" t="str">
        <f>VLOOKUP(C470,省份_地区vlookup!$B$2:$C$494,2,FALSE)</f>
        <v>华南区</v>
      </c>
      <c r="E470" s="3" t="s">
        <v>2</v>
      </c>
      <c r="F470" s="4">
        <v>526</v>
      </c>
      <c r="G470" s="16">
        <v>2325060</v>
      </c>
      <c r="H470" s="4" t="str">
        <f>VLOOKUP(I470,工作表3!$A$1:$B$7,2,FALSE)</f>
        <v>Within 3 million</v>
      </c>
      <c r="I470" s="4" t="str">
        <f>VLOOKUP(G470,{0,"0--1m";1000000,"1m--3m";3000000,"3m--5m";5000000,"5m--7m";7000000,"7m--9m";9000000,"9m--11m";11000000,"11m+"},2)</f>
        <v>1m--3m</v>
      </c>
      <c r="J470" s="4">
        <v>2325.06</v>
      </c>
      <c r="K470" s="3" t="s">
        <v>983</v>
      </c>
      <c r="L470" s="5"/>
      <c r="M470" s="22">
        <v>43116</v>
      </c>
      <c r="N470" s="25" t="str">
        <f t="shared" si="21"/>
        <v>Tuesday</v>
      </c>
      <c r="O470" t="str">
        <f t="shared" si="22"/>
        <v>01</v>
      </c>
      <c r="P470" s="19">
        <v>43116</v>
      </c>
      <c r="Q470" t="str">
        <f t="shared" si="23"/>
        <v>01-16</v>
      </c>
    </row>
    <row r="471" spans="1:17" ht="17" x14ac:dyDescent="0.25">
      <c r="A471" s="2" t="s">
        <v>1230</v>
      </c>
      <c r="B471" s="3" t="s">
        <v>1128</v>
      </c>
      <c r="C471" s="3" t="str">
        <f>IFERROR(VLOOKUP(B471,省份_地区vlookup!$A$1:$C$493,2,FALSE),"国外")</f>
        <v>四川</v>
      </c>
      <c r="D471" s="3" t="str">
        <f>VLOOKUP(C471,省份_地区vlookup!$B$2:$C$494,2,FALSE)</f>
        <v>西南区</v>
      </c>
      <c r="E471" s="3" t="s">
        <v>13</v>
      </c>
      <c r="F471" s="4">
        <v>377</v>
      </c>
      <c r="G471" s="16">
        <v>9165880</v>
      </c>
      <c r="H471" s="4" t="str">
        <f>VLOOKUP(I471,工作表3!$A$1:$B$7,2,FALSE)</f>
        <v>Within 11 million</v>
      </c>
      <c r="I471" s="4" t="str">
        <f>VLOOKUP(G471,{0,"0--1m";1000000,"1m--3m";3000000,"3m--5m";5000000,"5m--7m";7000000,"7m--9m";9000000,"9m--11m";11000000,"11m+"},2)</f>
        <v>9m--11m</v>
      </c>
      <c r="J471" s="4">
        <v>4582.9399999999996</v>
      </c>
      <c r="K471" s="3" t="s">
        <v>984</v>
      </c>
      <c r="L471" s="5"/>
      <c r="M471" s="22">
        <v>43115</v>
      </c>
      <c r="N471" s="25" t="str">
        <f t="shared" si="21"/>
        <v>Monday</v>
      </c>
      <c r="O471" t="str">
        <f t="shared" si="22"/>
        <v>01</v>
      </c>
      <c r="P471" s="19">
        <v>43115</v>
      </c>
      <c r="Q471" t="str">
        <f t="shared" si="23"/>
        <v>01-15</v>
      </c>
    </row>
    <row r="472" spans="1:17" ht="17" x14ac:dyDescent="0.25">
      <c r="A472" s="2" t="s">
        <v>985</v>
      </c>
      <c r="B472" s="3" t="s">
        <v>1131</v>
      </c>
      <c r="C472" s="3" t="str">
        <f>IFERROR(VLOOKUP(B472,省份_地区vlookup!$A$1:$C$493,2,FALSE),"国外")</f>
        <v>陕西</v>
      </c>
      <c r="D472" s="3" t="str">
        <f>VLOOKUP(C472,省份_地区vlookup!$B$2:$C$494,2,FALSE)</f>
        <v>西北区</v>
      </c>
      <c r="E472" s="3" t="s">
        <v>6</v>
      </c>
      <c r="F472" s="4">
        <v>46</v>
      </c>
      <c r="G472" s="16">
        <v>570006</v>
      </c>
      <c r="H472" s="4" t="str">
        <f>VLOOKUP(I472,工作表3!$A$1:$B$7,2,FALSE)</f>
        <v>Within 1 million</v>
      </c>
      <c r="I472" s="4" t="str">
        <f>VLOOKUP(G472,{0,"0--1m";1000000,"1m--3m";3000000,"3m--5m";5000000,"5m--7m";7000000,"7m--9m";9000000,"9m--11m";11000000,"11m+"},2)</f>
        <v>0--1m</v>
      </c>
      <c r="J472" s="4">
        <v>1140.01</v>
      </c>
      <c r="K472" s="3" t="s">
        <v>986</v>
      </c>
      <c r="L472" s="5"/>
      <c r="M472" s="22">
        <v>43114</v>
      </c>
      <c r="N472" s="25" t="str">
        <f t="shared" si="21"/>
        <v>Sunday</v>
      </c>
      <c r="O472" t="str">
        <f t="shared" si="22"/>
        <v>01</v>
      </c>
      <c r="P472" s="19">
        <v>43114</v>
      </c>
      <c r="Q472" t="str">
        <f t="shared" si="23"/>
        <v>01-14</v>
      </c>
    </row>
    <row r="473" spans="1:17" ht="17" x14ac:dyDescent="0.25">
      <c r="A473" s="2" t="s">
        <v>987</v>
      </c>
      <c r="B473" s="3" t="s">
        <v>1119</v>
      </c>
      <c r="C473" s="3" t="str">
        <f>IFERROR(VLOOKUP(B473,省份_地区vlookup!$A$1:$C$493,2,FALSE),"国外")</f>
        <v>浙江</v>
      </c>
      <c r="D473" s="3" t="str">
        <f>VLOOKUP(C473,省份_地区vlookup!$B$2:$C$494,2,FALSE)</f>
        <v>华东区</v>
      </c>
      <c r="E473" s="3" t="s">
        <v>2</v>
      </c>
      <c r="F473" s="4">
        <v>363</v>
      </c>
      <c r="G473" s="16">
        <v>2953744</v>
      </c>
      <c r="H473" s="4" t="str">
        <f>VLOOKUP(I473,工作表3!$A$1:$B$7,2,FALSE)</f>
        <v>Within 3 million</v>
      </c>
      <c r="I473" s="4" t="str">
        <f>VLOOKUP(G473,{0,"0--1m";1000000,"1m--3m";3000000,"3m--5m";5000000,"5m--7m";7000000,"7m--9m";9000000,"9m--11m";11000000,"11m+"},2)</f>
        <v>1m--3m</v>
      </c>
      <c r="J473" s="4">
        <v>1476.87</v>
      </c>
      <c r="K473" s="3" t="s">
        <v>988</v>
      </c>
      <c r="L473" s="5"/>
      <c r="M473" s="22">
        <v>43112</v>
      </c>
      <c r="N473" s="25" t="str">
        <f t="shared" si="21"/>
        <v>Friday</v>
      </c>
      <c r="O473" t="str">
        <f t="shared" si="22"/>
        <v>01</v>
      </c>
      <c r="P473" s="19">
        <v>43112</v>
      </c>
      <c r="Q473" t="str">
        <f t="shared" si="23"/>
        <v>01-12</v>
      </c>
    </row>
    <row r="474" spans="1:17" ht="17" x14ac:dyDescent="0.25">
      <c r="A474" s="2" t="s">
        <v>989</v>
      </c>
      <c r="B474" s="3" t="s">
        <v>1124</v>
      </c>
      <c r="C474" s="3" t="str">
        <f>IFERROR(VLOOKUP(B474,省份_地区vlookup!$A$1:$C$493,2,FALSE),"国外")</f>
        <v>广东</v>
      </c>
      <c r="D474" s="3" t="str">
        <f>VLOOKUP(C474,省份_地区vlookup!$B$2:$C$494,2,FALSE)</f>
        <v>华南区</v>
      </c>
      <c r="E474" s="3" t="s">
        <v>13</v>
      </c>
      <c r="F474" s="4">
        <v>367</v>
      </c>
      <c r="G474" s="16">
        <v>5535351</v>
      </c>
      <c r="H474" s="4" t="str">
        <f>VLOOKUP(I474,工作表3!$A$1:$B$7,2,FALSE)</f>
        <v>Within 7 million</v>
      </c>
      <c r="I474" s="4" t="str">
        <f>VLOOKUP(G474,{0,"0--1m";1000000,"1m--3m";3000000,"3m--5m";5000000,"5m--7m";7000000,"7m--9m";9000000,"9m--11m";11000000,"11m+"},2)</f>
        <v>5m--7m</v>
      </c>
      <c r="J474" s="4">
        <v>5535.35</v>
      </c>
      <c r="K474" s="3" t="s">
        <v>990</v>
      </c>
      <c r="L474" s="5"/>
      <c r="M474" s="22">
        <v>43112</v>
      </c>
      <c r="N474" s="25" t="str">
        <f t="shared" si="21"/>
        <v>Friday</v>
      </c>
      <c r="O474" t="str">
        <f t="shared" si="22"/>
        <v>01</v>
      </c>
      <c r="P474" s="19">
        <v>43112</v>
      </c>
      <c r="Q474" t="str">
        <f t="shared" si="23"/>
        <v>01-12</v>
      </c>
    </row>
    <row r="475" spans="1:17" ht="17" x14ac:dyDescent="0.25">
      <c r="A475" s="2" t="s">
        <v>991</v>
      </c>
      <c r="B475" s="3" t="s">
        <v>1119</v>
      </c>
      <c r="C475" s="3" t="str">
        <f>IFERROR(VLOOKUP(B475,省份_地区vlookup!$A$1:$C$493,2,FALSE),"国外")</f>
        <v>浙江</v>
      </c>
      <c r="D475" s="3" t="str">
        <f>VLOOKUP(C475,省份_地区vlookup!$B$2:$C$494,2,FALSE)</f>
        <v>华东区</v>
      </c>
      <c r="E475" s="3" t="s">
        <v>13</v>
      </c>
      <c r="F475" s="4">
        <v>875</v>
      </c>
      <c r="G475" s="16">
        <v>19469517</v>
      </c>
      <c r="H475" s="4" t="str">
        <f>VLOOKUP(I475,工作表3!$A$1:$B$7,2,FALSE)</f>
        <v>More than 11 million</v>
      </c>
      <c r="I475" s="4" t="str">
        <f>VLOOKUP(G475,{0,"0--1m";1000000,"1m--3m";3000000,"3m--5m";5000000,"5m--7m";7000000,"7m--9m";9000000,"9m--11m";11000000,"11m+"},2)</f>
        <v>11m+</v>
      </c>
      <c r="J475" s="4">
        <v>9734.76</v>
      </c>
      <c r="K475" s="3" t="s">
        <v>992</v>
      </c>
      <c r="L475" s="5"/>
      <c r="M475" s="22">
        <v>43111</v>
      </c>
      <c r="N475" s="25" t="str">
        <f t="shared" si="21"/>
        <v>Thursday</v>
      </c>
      <c r="O475" t="str">
        <f t="shared" si="22"/>
        <v>01</v>
      </c>
      <c r="P475" s="19">
        <v>43111</v>
      </c>
      <c r="Q475" t="str">
        <f t="shared" si="23"/>
        <v>01-11</v>
      </c>
    </row>
    <row r="476" spans="1:17" ht="17" x14ac:dyDescent="0.25">
      <c r="A476" s="2" t="s">
        <v>993</v>
      </c>
      <c r="B476" s="3" t="s">
        <v>1123</v>
      </c>
      <c r="C476" s="3" t="str">
        <f>IFERROR(VLOOKUP(B476,省份_地区vlookup!$A$1:$C$493,2,FALSE),"国外")</f>
        <v>上海</v>
      </c>
      <c r="D476" s="3" t="str">
        <f>VLOOKUP(C476,省份_地区vlookup!$B$2:$C$494,2,FALSE)</f>
        <v>华东区</v>
      </c>
      <c r="E476" s="3" t="s">
        <v>13</v>
      </c>
      <c r="F476" s="4">
        <v>682</v>
      </c>
      <c r="G476" s="16">
        <v>3835000</v>
      </c>
      <c r="H476" s="4" t="str">
        <f>VLOOKUP(I476,工作表3!$A$1:$B$7,2,FALSE)</f>
        <v>Within 5 million</v>
      </c>
      <c r="I476" s="4" t="str">
        <f>VLOOKUP(G476,{0,"0--1m";1000000,"1m--3m";3000000,"3m--5m";5000000,"5m--7m";7000000,"7m--9m";9000000,"9m--11m";11000000,"11m+"},2)</f>
        <v>3m--5m</v>
      </c>
      <c r="J476" s="4">
        <v>3835</v>
      </c>
      <c r="K476" s="3" t="s">
        <v>994</v>
      </c>
      <c r="L476" s="5"/>
      <c r="M476" s="22">
        <v>43111</v>
      </c>
      <c r="N476" s="25" t="str">
        <f t="shared" si="21"/>
        <v>Thursday</v>
      </c>
      <c r="O476" t="str">
        <f t="shared" si="22"/>
        <v>01</v>
      </c>
      <c r="P476" s="19">
        <v>43111</v>
      </c>
      <c r="Q476" t="str">
        <f t="shared" si="23"/>
        <v>01-11</v>
      </c>
    </row>
    <row r="477" spans="1:17" ht="17" x14ac:dyDescent="0.25">
      <c r="A477" s="2" t="s">
        <v>995</v>
      </c>
      <c r="B477" s="3" t="s">
        <v>1151</v>
      </c>
      <c r="C477" s="3" t="str">
        <f>IFERROR(VLOOKUP(B477,省份_地区vlookup!$A$1:$C$493,2,FALSE),"国外")</f>
        <v>浙江</v>
      </c>
      <c r="D477" s="3" t="str">
        <f>VLOOKUP(C477,省份_地区vlookup!$B$2:$C$494,2,FALSE)</f>
        <v>华东区</v>
      </c>
      <c r="E477" s="3" t="s">
        <v>8</v>
      </c>
      <c r="F477" s="4">
        <v>661</v>
      </c>
      <c r="G477" s="16">
        <v>1158590</v>
      </c>
      <c r="H477" s="4" t="str">
        <f>VLOOKUP(I477,工作表3!$A$1:$B$7,2,FALSE)</f>
        <v>Within 3 million</v>
      </c>
      <c r="I477" s="4" t="str">
        <f>VLOOKUP(G477,{0,"0--1m";1000000,"1m--3m";3000000,"3m--5m";5000000,"5m--7m";7000000,"7m--9m";9000000,"9m--11m";11000000,"11m+"},2)</f>
        <v>1m--3m</v>
      </c>
      <c r="J477" s="4">
        <v>23171.8</v>
      </c>
      <c r="K477" s="3" t="s">
        <v>996</v>
      </c>
      <c r="L477" s="5"/>
      <c r="M477" s="22">
        <v>43111</v>
      </c>
      <c r="N477" s="25" t="str">
        <f t="shared" si="21"/>
        <v>Thursday</v>
      </c>
      <c r="O477" t="str">
        <f t="shared" si="22"/>
        <v>01</v>
      </c>
      <c r="P477" s="19">
        <v>43111</v>
      </c>
      <c r="Q477" t="str">
        <f t="shared" si="23"/>
        <v>01-11</v>
      </c>
    </row>
    <row r="478" spans="1:17" ht="17" x14ac:dyDescent="0.25">
      <c r="A478" s="1" t="s">
        <v>997</v>
      </c>
      <c r="B478" s="3" t="s">
        <v>1183</v>
      </c>
      <c r="C478" s="3" t="str">
        <f>IFERROR(VLOOKUP(B478,省份_地区vlookup!$A$1:$C$493,2,FALSE),"国外")</f>
        <v>山东</v>
      </c>
      <c r="D478" s="3" t="str">
        <f>VLOOKUP(C478,省份_地区vlookup!$B$2:$C$494,2,FALSE)</f>
        <v>华东区</v>
      </c>
      <c r="E478" s="3" t="s">
        <v>38</v>
      </c>
      <c r="F478" s="4">
        <v>740</v>
      </c>
      <c r="G478" s="16">
        <v>15612177</v>
      </c>
      <c r="H478" s="4" t="str">
        <f>VLOOKUP(I478,工作表3!$A$1:$B$7,2,FALSE)</f>
        <v>More than 11 million</v>
      </c>
      <c r="I478" s="4" t="str">
        <f>VLOOKUP(G478,{0,"0--1m";1000000,"1m--3m";3000000,"3m--5m";5000000,"5m--7m";7000000,"7m--9m";9000000,"9m--11m";11000000,"11m+"},2)</f>
        <v>11m+</v>
      </c>
      <c r="J478" s="4">
        <v>7806.09</v>
      </c>
      <c r="K478" s="3" t="s">
        <v>998</v>
      </c>
      <c r="L478" s="5"/>
      <c r="M478" s="22">
        <v>43110</v>
      </c>
      <c r="N478" s="25" t="str">
        <f t="shared" si="21"/>
        <v>Wednesday</v>
      </c>
      <c r="O478" t="str">
        <f t="shared" si="22"/>
        <v>01</v>
      </c>
      <c r="P478" s="19">
        <v>43110</v>
      </c>
      <c r="Q478" t="str">
        <f t="shared" si="23"/>
        <v>01-10</v>
      </c>
    </row>
    <row r="479" spans="1:17" ht="17" x14ac:dyDescent="0.25">
      <c r="A479" s="2" t="s">
        <v>999</v>
      </c>
      <c r="B479" s="3" t="s">
        <v>1112</v>
      </c>
      <c r="C479" s="3" t="str">
        <f>IFERROR(VLOOKUP(B479,省份_地区vlookup!$A$1:$C$493,2,FALSE),"国外")</f>
        <v>山东</v>
      </c>
      <c r="D479" s="3" t="str">
        <f>VLOOKUP(C479,省份_地区vlookup!$B$2:$C$494,2,FALSE)</f>
        <v>华东区</v>
      </c>
      <c r="E479" s="3" t="s">
        <v>8</v>
      </c>
      <c r="F479" s="4">
        <v>788</v>
      </c>
      <c r="G479" s="16">
        <v>35068</v>
      </c>
      <c r="H479" s="4" t="str">
        <f>VLOOKUP(I479,工作表3!$A$1:$B$7,2,FALSE)</f>
        <v>Within 1 million</v>
      </c>
      <c r="I479" s="4" t="str">
        <f>VLOOKUP(G479,{0,"0--1m";1000000,"1m--3m";3000000,"3m--5m";5000000,"5m--7m";7000000,"7m--9m";9000000,"9m--11m";11000000,"11m+"},2)</f>
        <v>0--1m</v>
      </c>
      <c r="J479" s="4">
        <v>3506.8</v>
      </c>
      <c r="K479" s="3" t="s">
        <v>1000</v>
      </c>
      <c r="L479" s="5"/>
      <c r="M479" s="22">
        <v>43110</v>
      </c>
      <c r="N479" s="25" t="str">
        <f t="shared" si="21"/>
        <v>Wednesday</v>
      </c>
      <c r="O479" t="str">
        <f t="shared" si="22"/>
        <v>01</v>
      </c>
      <c r="P479" s="19">
        <v>43110</v>
      </c>
      <c r="Q479" t="str">
        <f t="shared" si="23"/>
        <v>01-10</v>
      </c>
    </row>
    <row r="480" spans="1:17" ht="17" x14ac:dyDescent="0.25">
      <c r="A480" s="2" t="s">
        <v>1001</v>
      </c>
      <c r="B480" s="3" t="s">
        <v>1146</v>
      </c>
      <c r="C480" s="3" t="str">
        <f>IFERROR(VLOOKUP(B480,省份_地区vlookup!$A$1:$C$493,2,FALSE),"国外")</f>
        <v>湖南</v>
      </c>
      <c r="D480" s="3" t="str">
        <f>VLOOKUP(C480,省份_地区vlookup!$B$2:$C$494,2,FALSE)</f>
        <v>华南区</v>
      </c>
      <c r="E480" s="3" t="s">
        <v>13</v>
      </c>
      <c r="F480" s="4">
        <v>226</v>
      </c>
      <c r="G480" s="16">
        <v>3781047</v>
      </c>
      <c r="H480" s="4" t="str">
        <f>VLOOKUP(I480,工作表3!$A$1:$B$7,2,FALSE)</f>
        <v>Within 5 million</v>
      </c>
      <c r="I480" s="4" t="str">
        <f>VLOOKUP(G480,{0,"0--1m";1000000,"1m--3m";3000000,"3m--5m";5000000,"5m--7m";7000000,"7m--9m";9000000,"9m--11m";11000000,"11m+"},2)</f>
        <v>3m--5m</v>
      </c>
      <c r="J480" s="4">
        <v>3781.05</v>
      </c>
      <c r="K480" s="3" t="s">
        <v>1002</v>
      </c>
      <c r="L480" s="5"/>
      <c r="M480" s="22">
        <v>43109</v>
      </c>
      <c r="N480" s="25" t="str">
        <f t="shared" si="21"/>
        <v>Tuesday</v>
      </c>
      <c r="O480" t="str">
        <f t="shared" si="22"/>
        <v>01</v>
      </c>
      <c r="P480" s="19">
        <v>43109</v>
      </c>
      <c r="Q480" t="str">
        <f t="shared" si="23"/>
        <v>01-09</v>
      </c>
    </row>
    <row r="481" spans="1:17" ht="17" x14ac:dyDescent="0.25">
      <c r="A481" s="2" t="s">
        <v>1003</v>
      </c>
      <c r="B481" s="3" t="s">
        <v>1145</v>
      </c>
      <c r="C481" s="3" t="str">
        <f>IFERROR(VLOOKUP(B481,省份_地区vlookup!$A$1:$C$493,2,FALSE),"国外")</f>
        <v>福建</v>
      </c>
      <c r="D481" s="3" t="str">
        <f>VLOOKUP(C481,省份_地区vlookup!$B$2:$C$494,2,FALSE)</f>
        <v>华东区</v>
      </c>
      <c r="E481" s="3" t="s">
        <v>13</v>
      </c>
      <c r="F481" s="4">
        <v>441</v>
      </c>
      <c r="G481" s="16">
        <v>9750976</v>
      </c>
      <c r="H481" s="4" t="str">
        <f>VLOOKUP(I481,工作表3!$A$1:$B$7,2,FALSE)</f>
        <v>Within 11 million</v>
      </c>
      <c r="I481" s="4" t="str">
        <f>VLOOKUP(G481,{0,"0--1m";1000000,"1m--3m";3000000,"3m--5m";5000000,"5m--7m";7000000,"7m--9m";9000000,"9m--11m";11000000,"11m+"},2)</f>
        <v>9m--11m</v>
      </c>
      <c r="J481" s="4">
        <v>4875.49</v>
      </c>
      <c r="K481" s="3" t="s">
        <v>1004</v>
      </c>
      <c r="L481" s="5"/>
      <c r="M481" s="22">
        <v>43109</v>
      </c>
      <c r="N481" s="25" t="str">
        <f t="shared" si="21"/>
        <v>Tuesday</v>
      </c>
      <c r="O481" t="str">
        <f t="shared" si="22"/>
        <v>01</v>
      </c>
      <c r="P481" s="19">
        <v>43109</v>
      </c>
      <c r="Q481" t="str">
        <f t="shared" si="23"/>
        <v>01-09</v>
      </c>
    </row>
    <row r="482" spans="1:17" ht="17" x14ac:dyDescent="0.25">
      <c r="A482" s="1" t="s">
        <v>1005</v>
      </c>
      <c r="B482" s="3" t="s">
        <v>1118</v>
      </c>
      <c r="C482" s="3" t="str">
        <f>IFERROR(VLOOKUP(B482,省份_地区vlookup!$A$1:$C$493,2,FALSE),"国外")</f>
        <v>福建</v>
      </c>
      <c r="D482" s="3" t="str">
        <f>VLOOKUP(C482,省份_地区vlookup!$B$2:$C$494,2,FALSE)</f>
        <v>华东区</v>
      </c>
      <c r="E482" s="3" t="s">
        <v>2</v>
      </c>
      <c r="F482" s="4">
        <v>476</v>
      </c>
      <c r="G482" s="16">
        <v>2375000</v>
      </c>
      <c r="H482" s="4" t="str">
        <f>VLOOKUP(I482,工作表3!$A$1:$B$7,2,FALSE)</f>
        <v>Within 3 million</v>
      </c>
      <c r="I482" s="4" t="str">
        <f>VLOOKUP(G482,{0,"0--1m";1000000,"1m--3m";3000000,"3m--5m";5000000,"5m--7m";7000000,"7m--9m";9000000,"9m--11m";11000000,"11m+"},2)</f>
        <v>1m--3m</v>
      </c>
      <c r="J482" s="4">
        <v>2375</v>
      </c>
      <c r="K482" s="3" t="s">
        <v>1006</v>
      </c>
      <c r="L482" s="5"/>
      <c r="M482" s="22">
        <v>43109</v>
      </c>
      <c r="N482" s="25" t="str">
        <f t="shared" si="21"/>
        <v>Tuesday</v>
      </c>
      <c r="O482" t="str">
        <f t="shared" si="22"/>
        <v>01</v>
      </c>
      <c r="P482" s="19">
        <v>43109</v>
      </c>
      <c r="Q482" t="str">
        <f t="shared" si="23"/>
        <v>01-09</v>
      </c>
    </row>
    <row r="483" spans="1:17" ht="17" x14ac:dyDescent="0.25">
      <c r="A483" s="2" t="s">
        <v>1007</v>
      </c>
      <c r="B483" s="3" t="s">
        <v>1166</v>
      </c>
      <c r="C483" s="3" t="str">
        <f>IFERROR(VLOOKUP(B483,省份_地区vlookup!$A$1:$C$493,2,FALSE),"国外")</f>
        <v>湖北</v>
      </c>
      <c r="D483" s="3" t="str">
        <f>VLOOKUP(C483,省份_地区vlookup!$B$2:$C$494,2,FALSE)</f>
        <v>华南区</v>
      </c>
      <c r="E483" s="3" t="s">
        <v>6</v>
      </c>
      <c r="F483" s="4">
        <v>172</v>
      </c>
      <c r="G483" s="16">
        <v>1650000</v>
      </c>
      <c r="H483" s="4" t="str">
        <f>VLOOKUP(I483,工作表3!$A$1:$B$7,2,FALSE)</f>
        <v>Within 3 million</v>
      </c>
      <c r="I483" s="4" t="str">
        <f>VLOOKUP(G483,{0,"0--1m";1000000,"1m--3m";3000000,"3m--5m";5000000,"5m--7m";7000000,"7m--9m";9000000,"9m--11m";11000000,"11m+"},2)</f>
        <v>1m--3m</v>
      </c>
      <c r="J483" s="4">
        <v>3300</v>
      </c>
      <c r="K483" s="3" t="s">
        <v>1008</v>
      </c>
      <c r="L483" s="5"/>
      <c r="M483" s="22">
        <v>43109</v>
      </c>
      <c r="N483" s="25" t="str">
        <f t="shared" si="21"/>
        <v>Tuesday</v>
      </c>
      <c r="O483" t="str">
        <f t="shared" si="22"/>
        <v>01</v>
      </c>
      <c r="P483" s="19">
        <v>43109</v>
      </c>
      <c r="Q483" t="str">
        <f t="shared" si="23"/>
        <v>01-09</v>
      </c>
    </row>
    <row r="484" spans="1:17" ht="17" x14ac:dyDescent="0.25">
      <c r="A484" s="2" t="s">
        <v>1009</v>
      </c>
      <c r="B484" s="3" t="s">
        <v>1124</v>
      </c>
      <c r="C484" s="3" t="str">
        <f>IFERROR(VLOOKUP(B484,省份_地区vlookup!$A$1:$C$493,2,FALSE),"国外")</f>
        <v>广东</v>
      </c>
      <c r="D484" s="3" t="str">
        <f>VLOOKUP(C484,省份_地区vlookup!$B$2:$C$494,2,FALSE)</f>
        <v>华南区</v>
      </c>
      <c r="E484" s="3" t="s">
        <v>38</v>
      </c>
      <c r="F484" s="4">
        <v>413</v>
      </c>
      <c r="G484" s="16">
        <v>2610499</v>
      </c>
      <c r="H484" s="4" t="str">
        <f>VLOOKUP(I484,工作表3!$A$1:$B$7,2,FALSE)</f>
        <v>Within 3 million</v>
      </c>
      <c r="I484" s="4" t="str">
        <f>VLOOKUP(G484,{0,"0--1m";1000000,"1m--3m";3000000,"3m--5m";5000000,"5m--7m";7000000,"7m--9m";9000000,"9m--11m";11000000,"11m+"},2)</f>
        <v>1m--3m</v>
      </c>
      <c r="J484" s="4">
        <v>1305.25</v>
      </c>
      <c r="K484" s="3" t="s">
        <v>1010</v>
      </c>
      <c r="L484" s="5"/>
      <c r="M484" s="22">
        <v>43108</v>
      </c>
      <c r="N484" s="25" t="str">
        <f t="shared" si="21"/>
        <v>Monday</v>
      </c>
      <c r="O484" t="str">
        <f t="shared" si="22"/>
        <v>01</v>
      </c>
      <c r="P484" s="19">
        <v>43108</v>
      </c>
      <c r="Q484" t="str">
        <f t="shared" si="23"/>
        <v>01-08</v>
      </c>
    </row>
    <row r="485" spans="1:17" ht="17" x14ac:dyDescent="0.25">
      <c r="A485" s="2" t="s">
        <v>1011</v>
      </c>
      <c r="B485" s="3" t="s">
        <v>1012</v>
      </c>
      <c r="C485" s="3" t="str">
        <f>IFERROR(VLOOKUP(B485,省份_地区vlookup!$A$1:$C$493,2,FALSE),"国外")</f>
        <v>国外</v>
      </c>
      <c r="D485" s="3" t="str">
        <f>VLOOKUP(C485,省份_地区vlookup!$B$2:$C$494,2,FALSE)</f>
        <v>国外</v>
      </c>
      <c r="E485" s="3" t="s">
        <v>8</v>
      </c>
      <c r="F485" s="4">
        <v>1143</v>
      </c>
      <c r="G485" s="16">
        <v>2141656</v>
      </c>
      <c r="H485" s="4" t="str">
        <f>VLOOKUP(I485,工作表3!$A$1:$B$7,2,FALSE)</f>
        <v>Within 3 million</v>
      </c>
      <c r="I485" s="4" t="str">
        <f>VLOOKUP(G485,{0,"0--1m";1000000,"1m--3m";3000000,"3m--5m";5000000,"5m--7m";7000000,"7m--9m";9000000,"9m--11m";11000000,"11m+"},2)</f>
        <v>1m--3m</v>
      </c>
      <c r="J485" s="4">
        <v>42833.120000000003</v>
      </c>
      <c r="K485" s="3" t="s">
        <v>124</v>
      </c>
      <c r="L485" s="5"/>
      <c r="M485" s="22">
        <v>43108</v>
      </c>
      <c r="N485" s="25" t="str">
        <f t="shared" si="21"/>
        <v>Monday</v>
      </c>
      <c r="O485" t="str">
        <f t="shared" si="22"/>
        <v>01</v>
      </c>
      <c r="P485" s="19">
        <v>43108</v>
      </c>
      <c r="Q485" t="str">
        <f t="shared" si="23"/>
        <v>01-08</v>
      </c>
    </row>
    <row r="486" spans="1:17" ht="17" x14ac:dyDescent="0.25">
      <c r="A486" s="2" t="s">
        <v>1013</v>
      </c>
      <c r="B486" s="3" t="s">
        <v>460</v>
      </c>
      <c r="C486" s="3" t="str">
        <f>IFERROR(VLOOKUP(B486,省份_地区vlookup!$A$1:$C$493,2,FALSE),"国外")</f>
        <v>国外</v>
      </c>
      <c r="D486" s="3" t="str">
        <f>VLOOKUP(C486,省份_地区vlookup!$B$2:$C$494,2,FALSE)</f>
        <v>国外</v>
      </c>
      <c r="E486" s="3" t="s">
        <v>38</v>
      </c>
      <c r="F486" s="4">
        <v>331</v>
      </c>
      <c r="G486" s="16">
        <v>1622615</v>
      </c>
      <c r="H486" s="4" t="str">
        <f>VLOOKUP(I486,工作表3!$A$1:$B$7,2,FALSE)</f>
        <v>Within 3 million</v>
      </c>
      <c r="I486" s="4" t="str">
        <f>VLOOKUP(G486,{0,"0--1m";1000000,"1m--3m";3000000,"3m--5m";5000000,"5m--7m";7000000,"7m--9m";9000000,"9m--11m";11000000,"11m+"},2)</f>
        <v>1m--3m</v>
      </c>
      <c r="J486" s="4">
        <v>3245.23</v>
      </c>
      <c r="K486" s="3" t="s">
        <v>1014</v>
      </c>
      <c r="L486" s="5"/>
      <c r="M486" s="22">
        <v>43107</v>
      </c>
      <c r="N486" s="25" t="str">
        <f t="shared" si="21"/>
        <v>Sunday</v>
      </c>
      <c r="O486" t="str">
        <f t="shared" si="22"/>
        <v>01</v>
      </c>
      <c r="P486" s="19">
        <v>43107</v>
      </c>
      <c r="Q486" t="str">
        <f t="shared" si="23"/>
        <v>01-07</v>
      </c>
    </row>
    <row r="487" spans="1:17" ht="17" x14ac:dyDescent="0.25">
      <c r="A487" s="2" t="s">
        <v>1015</v>
      </c>
      <c r="B487" s="3" t="s">
        <v>1119</v>
      </c>
      <c r="C487" s="3" t="str">
        <f>IFERROR(VLOOKUP(B487,省份_地区vlookup!$A$1:$C$493,2,FALSE),"国外")</f>
        <v>浙江</v>
      </c>
      <c r="D487" s="3" t="str">
        <f>VLOOKUP(C487,省份_地区vlookup!$B$2:$C$494,2,FALSE)</f>
        <v>华东区</v>
      </c>
      <c r="E487" s="3" t="s">
        <v>13</v>
      </c>
      <c r="F487" s="4">
        <v>550</v>
      </c>
      <c r="G487" s="16">
        <v>2000500</v>
      </c>
      <c r="H487" s="4" t="str">
        <f>VLOOKUP(I487,工作表3!$A$1:$B$7,2,FALSE)</f>
        <v>Within 3 million</v>
      </c>
      <c r="I487" s="4" t="str">
        <f>VLOOKUP(G487,{0,"0--1m";1000000,"1m--3m";3000000,"3m--5m";5000000,"5m--7m";7000000,"7m--9m";9000000,"9m--11m";11000000,"11m+"},2)</f>
        <v>1m--3m</v>
      </c>
      <c r="J487" s="4">
        <v>1000.25</v>
      </c>
      <c r="K487" s="3" t="s">
        <v>1016</v>
      </c>
      <c r="L487" s="5"/>
      <c r="M487" s="22">
        <v>43106</v>
      </c>
      <c r="N487" s="25" t="str">
        <f t="shared" si="21"/>
        <v>Saturday</v>
      </c>
      <c r="O487" t="str">
        <f t="shared" si="22"/>
        <v>01</v>
      </c>
      <c r="P487" s="19">
        <v>43106</v>
      </c>
      <c r="Q487" t="str">
        <f t="shared" si="23"/>
        <v>01-06</v>
      </c>
    </row>
    <row r="488" spans="1:17" ht="17" x14ac:dyDescent="0.25">
      <c r="A488" s="2" t="s">
        <v>1017</v>
      </c>
      <c r="B488" s="3" t="s">
        <v>1138</v>
      </c>
      <c r="C488" s="3" t="str">
        <f>IFERROR(VLOOKUP(B488,省份_地区vlookup!$A$1:$C$493,2,FALSE),"国外")</f>
        <v>浙江</v>
      </c>
      <c r="D488" s="3" t="str">
        <f>VLOOKUP(C488,省份_地区vlookup!$B$2:$C$494,2,FALSE)</f>
        <v>华东区</v>
      </c>
      <c r="E488" s="3" t="s">
        <v>8</v>
      </c>
      <c r="F488" s="4">
        <v>1005</v>
      </c>
      <c r="G488" s="16">
        <v>551414</v>
      </c>
      <c r="H488" s="4" t="str">
        <f>VLOOKUP(I488,工作表3!$A$1:$B$7,2,FALSE)</f>
        <v>Within 1 million</v>
      </c>
      <c r="I488" s="4" t="str">
        <f>VLOOKUP(G488,{0,"0--1m";1000000,"1m--3m";3000000,"3m--5m";5000000,"5m--7m";7000000,"7m--9m";9000000,"9m--11m";11000000,"11m+"},2)</f>
        <v>0--1m</v>
      </c>
      <c r="J488" s="4">
        <v>27570.7</v>
      </c>
      <c r="K488" s="3" t="s">
        <v>1018</v>
      </c>
      <c r="L488" s="5"/>
      <c r="M488" s="22">
        <v>43106</v>
      </c>
      <c r="N488" s="25" t="str">
        <f t="shared" si="21"/>
        <v>Saturday</v>
      </c>
      <c r="O488" t="str">
        <f t="shared" si="22"/>
        <v>01</v>
      </c>
      <c r="P488" s="19">
        <v>43106</v>
      </c>
      <c r="Q488" t="str">
        <f t="shared" si="23"/>
        <v>01-06</v>
      </c>
    </row>
    <row r="489" spans="1:17" ht="17" x14ac:dyDescent="0.25">
      <c r="A489" s="2" t="s">
        <v>1019</v>
      </c>
      <c r="B489" s="3" t="s">
        <v>1119</v>
      </c>
      <c r="C489" s="3" t="str">
        <f>IFERROR(VLOOKUP(B489,省份_地区vlookup!$A$1:$C$493,2,FALSE),"国外")</f>
        <v>浙江</v>
      </c>
      <c r="D489" s="3" t="str">
        <f>VLOOKUP(C489,省份_地区vlookup!$B$2:$C$494,2,FALSE)</f>
        <v>华东区</v>
      </c>
      <c r="E489" s="3" t="s">
        <v>2</v>
      </c>
      <c r="F489" s="4">
        <v>469</v>
      </c>
      <c r="G489" s="16">
        <v>5793787</v>
      </c>
      <c r="H489" s="4" t="str">
        <f>VLOOKUP(I489,工作表3!$A$1:$B$7,2,FALSE)</f>
        <v>Within 7 million</v>
      </c>
      <c r="I489" s="4" t="str">
        <f>VLOOKUP(G489,{0,"0--1m";1000000,"1m--3m";3000000,"3m--5m";5000000,"5m--7m";7000000,"7m--9m";9000000,"9m--11m";11000000,"11m+"},2)</f>
        <v>5m--7m</v>
      </c>
      <c r="J489" s="4">
        <v>5793.79</v>
      </c>
      <c r="K489" s="3" t="s">
        <v>1020</v>
      </c>
      <c r="L489" s="5"/>
      <c r="M489" s="22">
        <v>43105</v>
      </c>
      <c r="N489" s="25" t="str">
        <f t="shared" si="21"/>
        <v>Friday</v>
      </c>
      <c r="O489" t="str">
        <f t="shared" si="22"/>
        <v>01</v>
      </c>
      <c r="P489" s="19">
        <v>43105</v>
      </c>
      <c r="Q489" t="str">
        <f t="shared" si="23"/>
        <v>01-05</v>
      </c>
    </row>
    <row r="490" spans="1:17" ht="17" x14ac:dyDescent="0.25">
      <c r="A490" s="2" t="s">
        <v>1021</v>
      </c>
      <c r="B490" s="3" t="s">
        <v>1176</v>
      </c>
      <c r="C490" s="3" t="str">
        <f>IFERROR(VLOOKUP(B490,省份_地区vlookup!$A$1:$C$493,2,FALSE),"国外")</f>
        <v>福建</v>
      </c>
      <c r="D490" s="3" t="str">
        <f>VLOOKUP(C490,省份_地区vlookup!$B$2:$C$494,2,FALSE)</f>
        <v>华东区</v>
      </c>
      <c r="E490" s="3" t="s">
        <v>13</v>
      </c>
      <c r="F490" s="4">
        <v>173</v>
      </c>
      <c r="G490" s="16">
        <v>801005</v>
      </c>
      <c r="H490" s="4" t="str">
        <f>VLOOKUP(I490,工作表3!$A$1:$B$7,2,FALSE)</f>
        <v>Within 1 million</v>
      </c>
      <c r="I490" s="4" t="str">
        <f>VLOOKUP(G490,{0,"0--1m";1000000,"1m--3m";3000000,"3m--5m";5000000,"5m--7m";7000000,"7m--9m";9000000,"9m--11m";11000000,"11m+"},2)</f>
        <v>0--1m</v>
      </c>
      <c r="J490" s="4">
        <v>1602.01</v>
      </c>
      <c r="K490" s="3" t="s">
        <v>1022</v>
      </c>
      <c r="L490" s="5"/>
      <c r="M490" s="22">
        <v>43105</v>
      </c>
      <c r="N490" s="25" t="str">
        <f t="shared" si="21"/>
        <v>Friday</v>
      </c>
      <c r="O490" t="str">
        <f t="shared" si="22"/>
        <v>01</v>
      </c>
      <c r="P490" s="19">
        <v>43105</v>
      </c>
      <c r="Q490" t="str">
        <f t="shared" si="23"/>
        <v>01-05</v>
      </c>
    </row>
    <row r="491" spans="1:17" ht="17" x14ac:dyDescent="0.25">
      <c r="A491" s="2" t="s">
        <v>1023</v>
      </c>
      <c r="B491" s="3" t="s">
        <v>1119</v>
      </c>
      <c r="C491" s="3" t="str">
        <f>IFERROR(VLOOKUP(B491,省份_地区vlookup!$A$1:$C$493,2,FALSE),"国外")</f>
        <v>浙江</v>
      </c>
      <c r="D491" s="3" t="str">
        <f>VLOOKUP(C491,省份_地区vlookup!$B$2:$C$494,2,FALSE)</f>
        <v>华东区</v>
      </c>
      <c r="E491" s="3" t="s">
        <v>8</v>
      </c>
      <c r="F491" s="4">
        <v>670</v>
      </c>
      <c r="G491" s="16">
        <v>697348</v>
      </c>
      <c r="H491" s="4" t="str">
        <f>VLOOKUP(I491,工作表3!$A$1:$B$7,2,FALSE)</f>
        <v>Within 1 million</v>
      </c>
      <c r="I491" s="4" t="str">
        <f>VLOOKUP(G491,{0,"0--1m";1000000,"1m--3m";3000000,"3m--5m";5000000,"5m--7m";7000000,"7m--9m";9000000,"9m--11m";11000000,"11m+"},2)</f>
        <v>0--1m</v>
      </c>
      <c r="J491" s="4">
        <v>697.35</v>
      </c>
      <c r="K491" s="3" t="s">
        <v>1024</v>
      </c>
      <c r="L491" s="5"/>
      <c r="M491" s="22">
        <v>43105</v>
      </c>
      <c r="N491" s="25" t="str">
        <f t="shared" si="21"/>
        <v>Friday</v>
      </c>
      <c r="O491" t="str">
        <f t="shared" si="22"/>
        <v>01</v>
      </c>
      <c r="P491" s="19">
        <v>43105</v>
      </c>
      <c r="Q491" t="str">
        <f t="shared" si="23"/>
        <v>01-05</v>
      </c>
    </row>
    <row r="492" spans="1:17" ht="17" x14ac:dyDescent="0.25">
      <c r="A492" s="2" t="s">
        <v>1025</v>
      </c>
      <c r="B492" s="3" t="s">
        <v>1119</v>
      </c>
      <c r="C492" s="3" t="str">
        <f>IFERROR(VLOOKUP(B492,省份_地区vlookup!$A$1:$C$493,2,FALSE),"国外")</f>
        <v>浙江</v>
      </c>
      <c r="D492" s="3" t="str">
        <f>VLOOKUP(C492,省份_地区vlookup!$B$2:$C$494,2,FALSE)</f>
        <v>华东区</v>
      </c>
      <c r="E492" s="3" t="s">
        <v>13</v>
      </c>
      <c r="F492" s="4">
        <v>912</v>
      </c>
      <c r="G492" s="16">
        <v>22531772</v>
      </c>
      <c r="H492" s="4" t="str">
        <f>VLOOKUP(I492,工作表3!$A$1:$B$7,2,FALSE)</f>
        <v>More than 11 million</v>
      </c>
      <c r="I492" s="4" t="str">
        <f>VLOOKUP(G492,{0,"0--1m";1000000,"1m--3m";3000000,"3m--5m";5000000,"5m--7m";7000000,"7m--9m";9000000,"9m--11m";11000000,"11m+"},2)</f>
        <v>11m+</v>
      </c>
      <c r="J492" s="4">
        <v>11265.89</v>
      </c>
      <c r="K492" s="3" t="s">
        <v>1026</v>
      </c>
      <c r="L492" s="5"/>
      <c r="M492" s="22">
        <v>43105</v>
      </c>
      <c r="N492" s="25" t="str">
        <f t="shared" si="21"/>
        <v>Friday</v>
      </c>
      <c r="O492" t="str">
        <f t="shared" si="22"/>
        <v>01</v>
      </c>
      <c r="P492" s="19">
        <v>43105</v>
      </c>
      <c r="Q492" t="str">
        <f t="shared" si="23"/>
        <v>01-05</v>
      </c>
    </row>
    <row r="493" spans="1:17" ht="17" x14ac:dyDescent="0.25">
      <c r="A493" s="2" t="s">
        <v>1027</v>
      </c>
      <c r="B493" s="3" t="s">
        <v>1194</v>
      </c>
      <c r="C493" s="3" t="str">
        <f>IFERROR(VLOOKUP(B493,省份_地区vlookup!$A$1:$C$493,2,FALSE),"国外")</f>
        <v>浙江</v>
      </c>
      <c r="D493" s="3" t="str">
        <f>VLOOKUP(C493,省份_地区vlookup!$B$2:$C$494,2,FALSE)</f>
        <v>华东区</v>
      </c>
      <c r="E493" s="3" t="s">
        <v>38</v>
      </c>
      <c r="F493" s="4">
        <v>599</v>
      </c>
      <c r="G493" s="16">
        <v>7714101</v>
      </c>
      <c r="H493" s="4" t="str">
        <f>VLOOKUP(I493,工作表3!$A$1:$B$7,2,FALSE)</f>
        <v>Within 9 million</v>
      </c>
      <c r="I493" s="4" t="str">
        <f>VLOOKUP(G493,{0,"0--1m";1000000,"1m--3m";3000000,"3m--5m";5000000,"5m--7m";7000000,"7m--9m";9000000,"9m--11m";11000000,"11m+"},2)</f>
        <v>7m--9m</v>
      </c>
      <c r="J493" s="4">
        <v>3857.05</v>
      </c>
      <c r="K493" s="3" t="s">
        <v>1028</v>
      </c>
      <c r="L493" s="5"/>
      <c r="M493" s="22">
        <v>43104</v>
      </c>
      <c r="N493" s="25" t="str">
        <f t="shared" si="21"/>
        <v>Thursday</v>
      </c>
      <c r="O493" t="str">
        <f t="shared" si="22"/>
        <v>01</v>
      </c>
      <c r="P493" s="19">
        <v>43104</v>
      </c>
      <c r="Q493" t="str">
        <f t="shared" si="23"/>
        <v>01-04</v>
      </c>
    </row>
    <row r="494" spans="1:17" ht="17" x14ac:dyDescent="0.25">
      <c r="A494" s="2" t="s">
        <v>1029</v>
      </c>
      <c r="B494" s="3" t="s">
        <v>1119</v>
      </c>
      <c r="C494" s="3" t="str">
        <f>IFERROR(VLOOKUP(B494,省份_地区vlookup!$A$1:$C$493,2,FALSE),"国外")</f>
        <v>浙江</v>
      </c>
      <c r="D494" s="3" t="str">
        <f>VLOOKUP(C494,省份_地区vlookup!$B$2:$C$494,2,FALSE)</f>
        <v>华东区</v>
      </c>
      <c r="E494" s="3" t="s">
        <v>6</v>
      </c>
      <c r="F494" s="4">
        <v>820</v>
      </c>
      <c r="G494" s="16">
        <v>63591</v>
      </c>
      <c r="H494" s="4" t="str">
        <f>VLOOKUP(I494,工作表3!$A$1:$B$7,2,FALSE)</f>
        <v>Within 1 million</v>
      </c>
      <c r="I494" s="4" t="str">
        <f>VLOOKUP(G494,{0,"0--1m";1000000,"1m--3m";3000000,"3m--5m";5000000,"5m--7m";7000000,"7m--9m";9000000,"9m--11m";11000000,"11m+"},2)</f>
        <v>0--1m</v>
      </c>
      <c r="J494" s="4">
        <v>6359.1</v>
      </c>
      <c r="K494" s="3" t="s">
        <v>867</v>
      </c>
      <c r="L494" s="5"/>
      <c r="M494" s="22">
        <v>43103</v>
      </c>
      <c r="N494" s="25" t="str">
        <f t="shared" si="21"/>
        <v>Wednesday</v>
      </c>
      <c r="O494" t="str">
        <f t="shared" si="22"/>
        <v>01</v>
      </c>
      <c r="P494" s="19">
        <v>43103</v>
      </c>
      <c r="Q494" t="str">
        <f t="shared" si="23"/>
        <v>01-03</v>
      </c>
    </row>
    <row r="495" spans="1:17" ht="17" x14ac:dyDescent="0.25">
      <c r="A495" s="2" t="s">
        <v>1030</v>
      </c>
      <c r="B495" s="3" t="s">
        <v>1129</v>
      </c>
      <c r="C495" s="3" t="str">
        <f>IFERROR(VLOOKUP(B495,省份_地区vlookup!$A$1:$C$493,2,FALSE),"国外")</f>
        <v>江苏</v>
      </c>
      <c r="D495" s="3" t="str">
        <f>VLOOKUP(C495,省份_地区vlookup!$B$2:$C$494,2,FALSE)</f>
        <v>华东区</v>
      </c>
      <c r="E495" s="3" t="s">
        <v>6</v>
      </c>
      <c r="F495" s="4">
        <v>169</v>
      </c>
      <c r="G495" s="16">
        <v>1081440</v>
      </c>
      <c r="H495" s="4" t="str">
        <f>VLOOKUP(I495,工作表3!$A$1:$B$7,2,FALSE)</f>
        <v>Within 3 million</v>
      </c>
      <c r="I495" s="4" t="str">
        <f>VLOOKUP(G495,{0,"0--1m";1000000,"1m--3m";3000000,"3m--5m";5000000,"5m--7m";7000000,"7m--9m";9000000,"9m--11m";11000000,"11m+"},2)</f>
        <v>1m--3m</v>
      </c>
      <c r="J495" s="4">
        <v>1081.44</v>
      </c>
      <c r="K495" s="3" t="s">
        <v>1031</v>
      </c>
      <c r="L495" s="5"/>
      <c r="M495" s="22">
        <v>43103</v>
      </c>
      <c r="N495" s="25" t="str">
        <f t="shared" si="21"/>
        <v>Wednesday</v>
      </c>
      <c r="O495" t="str">
        <f t="shared" si="22"/>
        <v>01</v>
      </c>
      <c r="P495" s="19">
        <v>43103</v>
      </c>
      <c r="Q495" t="str">
        <f t="shared" si="23"/>
        <v>01-03</v>
      </c>
    </row>
    <row r="496" spans="1:17" ht="17" x14ac:dyDescent="0.25">
      <c r="A496" s="2" t="s">
        <v>1032</v>
      </c>
      <c r="B496" s="3" t="s">
        <v>1120</v>
      </c>
      <c r="C496" s="3" t="str">
        <f>IFERROR(VLOOKUP(B496,省份_地区vlookup!$A$1:$C$493,2,FALSE),"国外")</f>
        <v>北京</v>
      </c>
      <c r="D496" s="3" t="str">
        <f>VLOOKUP(C496,省份_地区vlookup!$B$2:$C$494,2,FALSE)</f>
        <v>华北区</v>
      </c>
      <c r="E496" s="3" t="s">
        <v>13</v>
      </c>
      <c r="F496" s="4">
        <v>548</v>
      </c>
      <c r="G496" s="16">
        <v>4446009</v>
      </c>
      <c r="H496" s="4" t="str">
        <f>VLOOKUP(I496,工作表3!$A$1:$B$7,2,FALSE)</f>
        <v>Within 5 million</v>
      </c>
      <c r="I496" s="4" t="str">
        <f>VLOOKUP(G496,{0,"0--1m";1000000,"1m--3m";3000000,"3m--5m";5000000,"5m--7m";7000000,"7m--9m";9000000,"9m--11m";11000000,"11m+"},2)</f>
        <v>3m--5m</v>
      </c>
      <c r="J496" s="4">
        <v>2223</v>
      </c>
      <c r="K496" s="3" t="s">
        <v>1033</v>
      </c>
      <c r="L496" s="5"/>
      <c r="M496" s="22">
        <v>43102</v>
      </c>
      <c r="N496" s="25" t="str">
        <f t="shared" si="21"/>
        <v>Tuesday</v>
      </c>
      <c r="O496" t="str">
        <f t="shared" si="22"/>
        <v>01</v>
      </c>
      <c r="P496" s="19">
        <v>43102</v>
      </c>
      <c r="Q496" t="str">
        <f t="shared" si="23"/>
        <v>01-02</v>
      </c>
    </row>
    <row r="497" spans="1:17" ht="17" x14ac:dyDescent="0.25">
      <c r="A497" s="2" t="s">
        <v>1034</v>
      </c>
      <c r="B497" s="3" t="s">
        <v>1118</v>
      </c>
      <c r="C497" s="3" t="str">
        <f>IFERROR(VLOOKUP(B497,省份_地区vlookup!$A$1:$C$493,2,FALSE),"国外")</f>
        <v>福建</v>
      </c>
      <c r="D497" s="3" t="str">
        <f>VLOOKUP(C497,省份_地区vlookup!$B$2:$C$494,2,FALSE)</f>
        <v>华东区</v>
      </c>
      <c r="E497" s="3" t="s">
        <v>2</v>
      </c>
      <c r="F497" s="4">
        <v>1318</v>
      </c>
      <c r="G497" s="16">
        <v>507344</v>
      </c>
      <c r="H497" s="4" t="str">
        <f>VLOOKUP(I497,工作表3!$A$1:$B$7,2,FALSE)</f>
        <v>Within 1 million</v>
      </c>
      <c r="I497" s="4" t="str">
        <f>VLOOKUP(G497,{0,"0--1m";1000000,"1m--3m";3000000,"3m--5m";5000000,"5m--7m";7000000,"7m--9m";9000000,"9m--11m";11000000,"11m+"},2)</f>
        <v>0--1m</v>
      </c>
      <c r="J497" s="4">
        <v>5073.4399999999996</v>
      </c>
      <c r="K497" s="3" t="s">
        <v>720</v>
      </c>
      <c r="L497" s="5"/>
      <c r="M497" s="22">
        <v>43101</v>
      </c>
      <c r="N497" s="25" t="str">
        <f t="shared" si="21"/>
        <v>Monday</v>
      </c>
      <c r="O497" t="str">
        <f t="shared" si="22"/>
        <v>01</v>
      </c>
      <c r="P497" s="19">
        <v>43101</v>
      </c>
      <c r="Q497" t="str">
        <f t="shared" si="23"/>
        <v>01-01</v>
      </c>
    </row>
    <row r="498" spans="1:17" ht="17" x14ac:dyDescent="0.25">
      <c r="A498" s="2"/>
      <c r="B498" s="3"/>
      <c r="C498" s="3"/>
      <c r="D498" s="3"/>
      <c r="E498" s="3"/>
      <c r="F498" s="4"/>
      <c r="G498" s="16"/>
      <c r="H498" s="4"/>
      <c r="I498" s="4"/>
      <c r="J498" s="4"/>
      <c r="K498" s="3"/>
      <c r="L498" s="5"/>
      <c r="M498" s="22"/>
      <c r="P498" s="19"/>
    </row>
    <row r="499" spans="1:17" ht="17" x14ac:dyDescent="0.25">
      <c r="A499" s="2"/>
      <c r="B499" s="3"/>
      <c r="C499" s="3"/>
      <c r="D499" s="3"/>
      <c r="E499" s="3"/>
      <c r="F499" s="4"/>
      <c r="G499" s="16"/>
      <c r="H499" s="4"/>
      <c r="I499" s="4"/>
      <c r="J499" s="4"/>
      <c r="K499" s="3"/>
      <c r="L499" s="5"/>
      <c r="M499" s="22"/>
      <c r="P499" s="19"/>
    </row>
    <row r="500" spans="1:17" ht="17" x14ac:dyDescent="0.25">
      <c r="A500" s="2"/>
      <c r="B500" s="3"/>
      <c r="C500" s="3"/>
      <c r="D500" s="3"/>
      <c r="E500" s="3"/>
      <c r="F500" s="4"/>
      <c r="G500" s="16"/>
      <c r="H500" s="4"/>
      <c r="I500" s="4"/>
      <c r="J500" s="4"/>
      <c r="K500" s="3"/>
      <c r="L500" s="5"/>
      <c r="M500" s="22"/>
      <c r="P500" s="19"/>
    </row>
    <row r="501" spans="1:17" ht="17" x14ac:dyDescent="0.25">
      <c r="A501" s="2"/>
      <c r="B501" s="3"/>
      <c r="C501" s="3"/>
      <c r="D501" s="3"/>
      <c r="E501" s="3"/>
      <c r="F501" s="4"/>
      <c r="G501" s="16"/>
      <c r="H501" s="4"/>
      <c r="I501" s="4"/>
      <c r="J501" s="4"/>
      <c r="K501" s="3"/>
      <c r="L501" s="5"/>
      <c r="M501" s="22"/>
      <c r="P501" s="19"/>
    </row>
    <row r="502" spans="1:17" ht="17" x14ac:dyDescent="0.25">
      <c r="A502" s="2"/>
      <c r="B502" s="3"/>
      <c r="C502" s="3"/>
      <c r="D502" s="3"/>
      <c r="E502" s="3"/>
      <c r="F502" s="4"/>
      <c r="G502" s="16"/>
      <c r="H502" s="4"/>
      <c r="I502" s="4"/>
      <c r="J502" s="4"/>
      <c r="K502" s="3"/>
      <c r="L502" s="5"/>
      <c r="M502" s="22"/>
      <c r="P502" s="19"/>
    </row>
    <row r="503" spans="1:17" ht="17" x14ac:dyDescent="0.25">
      <c r="A503" s="2"/>
      <c r="B503" s="3"/>
      <c r="C503" s="3"/>
      <c r="D503" s="3"/>
      <c r="E503" s="3"/>
      <c r="F503" s="4"/>
      <c r="G503" s="16"/>
      <c r="H503" s="4"/>
      <c r="I503" s="4"/>
      <c r="J503" s="4"/>
      <c r="K503" s="3"/>
      <c r="L503" s="5"/>
      <c r="M503" s="22"/>
      <c r="P503" s="19"/>
    </row>
    <row r="504" spans="1:17" ht="17" x14ac:dyDescent="0.25">
      <c r="A504" s="2"/>
      <c r="B504" s="3"/>
      <c r="C504" s="3"/>
      <c r="D504" s="3"/>
      <c r="E504" s="3"/>
      <c r="F504" s="4"/>
      <c r="G504" s="16"/>
      <c r="H504" s="4"/>
      <c r="I504" s="4"/>
      <c r="J504" s="4"/>
      <c r="K504" s="3"/>
      <c r="L504" s="5"/>
      <c r="M504" s="22"/>
      <c r="P504" s="19"/>
    </row>
    <row r="505" spans="1:17" ht="17" x14ac:dyDescent="0.25">
      <c r="A505" s="2"/>
      <c r="B505" s="3"/>
      <c r="C505" s="3"/>
      <c r="D505" s="3"/>
      <c r="E505" s="3"/>
      <c r="F505" s="4"/>
      <c r="G505" s="16"/>
      <c r="H505" s="4"/>
      <c r="I505" s="4"/>
      <c r="J505" s="4"/>
      <c r="K505" s="3"/>
      <c r="L505" s="5"/>
      <c r="M505" s="22"/>
      <c r="P505" s="19"/>
    </row>
    <row r="506" spans="1:17" ht="17" x14ac:dyDescent="0.25">
      <c r="A506" s="2"/>
      <c r="B506" s="3"/>
      <c r="C506" s="3"/>
      <c r="D506" s="3"/>
      <c r="E506" s="3"/>
      <c r="F506" s="4"/>
      <c r="G506" s="16"/>
      <c r="H506" s="4"/>
      <c r="I506" s="4"/>
      <c r="J506" s="4"/>
      <c r="K506" s="3"/>
      <c r="L506" s="5"/>
      <c r="M506" s="22"/>
      <c r="P506" s="19"/>
    </row>
    <row r="507" spans="1:17" ht="17" x14ac:dyDescent="0.25">
      <c r="A507" s="2"/>
      <c r="B507" s="3"/>
      <c r="C507" s="3"/>
      <c r="D507" s="3"/>
      <c r="E507" s="3"/>
      <c r="F507" s="4"/>
      <c r="G507" s="16"/>
      <c r="H507" s="4"/>
      <c r="I507" s="4"/>
      <c r="J507" s="4"/>
      <c r="K507" s="3"/>
      <c r="L507" s="5"/>
      <c r="M507" s="22"/>
      <c r="P507" s="19"/>
    </row>
    <row r="508" spans="1:17" ht="17" x14ac:dyDescent="0.25">
      <c r="A508" s="2"/>
      <c r="B508" s="3"/>
      <c r="C508" s="3"/>
      <c r="D508" s="3"/>
      <c r="E508" s="3"/>
      <c r="F508" s="4"/>
      <c r="G508" s="16"/>
      <c r="H508" s="4"/>
      <c r="I508" s="4"/>
      <c r="J508" s="4"/>
      <c r="K508" s="3"/>
      <c r="L508" s="5"/>
      <c r="M508" s="22"/>
      <c r="P508" s="19"/>
    </row>
    <row r="509" spans="1:17" ht="17" x14ac:dyDescent="0.25">
      <c r="A509" s="2"/>
      <c r="B509" s="3"/>
      <c r="C509" s="3"/>
      <c r="D509" s="3"/>
      <c r="E509" s="3"/>
      <c r="F509" s="4"/>
      <c r="G509" s="16"/>
      <c r="H509" s="4"/>
      <c r="I509" s="4"/>
      <c r="J509" s="4"/>
      <c r="K509" s="3"/>
      <c r="L509" s="5"/>
      <c r="M509" s="22"/>
      <c r="P509" s="19"/>
    </row>
    <row r="510" spans="1:17" ht="17" x14ac:dyDescent="0.25">
      <c r="A510" s="2"/>
      <c r="B510" s="3"/>
      <c r="C510" s="3"/>
      <c r="D510" s="3"/>
      <c r="E510" s="3"/>
      <c r="F510" s="4"/>
      <c r="G510" s="16"/>
      <c r="H510" s="4"/>
      <c r="I510" s="4"/>
      <c r="J510" s="4"/>
      <c r="K510" s="3"/>
      <c r="L510" s="5"/>
      <c r="M510" s="22"/>
      <c r="P510" s="19"/>
    </row>
    <row r="511" spans="1:17" ht="17" x14ac:dyDescent="0.25">
      <c r="A511" s="2"/>
      <c r="B511" s="3"/>
      <c r="C511" s="3"/>
      <c r="D511" s="3"/>
      <c r="E511" s="3"/>
      <c r="F511" s="4"/>
      <c r="G511" s="16"/>
      <c r="H511" s="4"/>
      <c r="I511" s="4"/>
      <c r="J511" s="4"/>
      <c r="K511" s="3"/>
      <c r="L511" s="5"/>
      <c r="M511" s="22"/>
      <c r="P511" s="19"/>
    </row>
    <row r="512" spans="1:17" ht="17" x14ac:dyDescent="0.25">
      <c r="A512" s="2"/>
      <c r="B512" s="3"/>
      <c r="C512" s="3"/>
      <c r="D512" s="3"/>
      <c r="E512" s="3"/>
      <c r="F512" s="4"/>
      <c r="G512" s="16"/>
      <c r="H512" s="4"/>
      <c r="I512" s="4"/>
      <c r="J512" s="4"/>
      <c r="K512" s="3"/>
      <c r="L512" s="5"/>
      <c r="M512" s="22"/>
      <c r="P512" s="19"/>
    </row>
    <row r="513" spans="1:16" ht="17" x14ac:dyDescent="0.25">
      <c r="A513" s="2"/>
      <c r="B513" s="3"/>
      <c r="C513" s="3"/>
      <c r="D513" s="3"/>
      <c r="E513" s="3"/>
      <c r="F513" s="4"/>
      <c r="G513" s="16"/>
      <c r="H513" s="4"/>
      <c r="I513" s="4"/>
      <c r="J513" s="4"/>
      <c r="K513" s="3"/>
      <c r="L513" s="5"/>
      <c r="M513" s="22"/>
      <c r="P513" s="19"/>
    </row>
    <row r="514" spans="1:16" ht="17" x14ac:dyDescent="0.25">
      <c r="A514" s="2"/>
      <c r="B514" s="3"/>
      <c r="C514" s="3"/>
      <c r="D514" s="3"/>
      <c r="E514" s="3"/>
      <c r="F514" s="4"/>
      <c r="G514" s="16"/>
      <c r="H514" s="4"/>
      <c r="I514" s="4"/>
      <c r="J514" s="4"/>
      <c r="K514" s="3"/>
      <c r="L514" s="5"/>
      <c r="M514" s="22"/>
      <c r="P514" s="19"/>
    </row>
    <row r="515" spans="1:16" ht="17" x14ac:dyDescent="0.25">
      <c r="A515" s="2"/>
      <c r="B515" s="3"/>
      <c r="C515" s="3"/>
      <c r="D515" s="3"/>
      <c r="E515" s="3"/>
      <c r="F515" s="4"/>
      <c r="G515" s="16"/>
      <c r="H515" s="4"/>
      <c r="I515" s="4"/>
      <c r="J515" s="4"/>
      <c r="K515" s="3"/>
      <c r="L515" s="5"/>
      <c r="M515" s="22"/>
      <c r="P515" s="19"/>
    </row>
    <row r="516" spans="1:16" ht="17" x14ac:dyDescent="0.25">
      <c r="A516" s="2"/>
      <c r="B516" s="3"/>
      <c r="C516" s="3"/>
      <c r="D516" s="3"/>
      <c r="E516" s="3"/>
      <c r="F516" s="4"/>
      <c r="G516" s="16"/>
      <c r="H516" s="4"/>
      <c r="I516" s="4"/>
      <c r="J516" s="4"/>
      <c r="K516" s="3"/>
      <c r="L516" s="5"/>
      <c r="M516" s="22"/>
      <c r="P516" s="19"/>
    </row>
    <row r="517" spans="1:16" ht="17" x14ac:dyDescent="0.25">
      <c r="A517" s="2"/>
      <c r="B517" s="3"/>
      <c r="C517" s="3"/>
      <c r="D517" s="3"/>
      <c r="E517" s="3"/>
      <c r="F517" s="4"/>
      <c r="G517" s="16"/>
      <c r="H517" s="4"/>
      <c r="I517" s="4"/>
      <c r="J517" s="4"/>
      <c r="K517" s="3"/>
      <c r="L517" s="5"/>
      <c r="M517" s="22"/>
      <c r="P517" s="19"/>
    </row>
    <row r="518" spans="1:16" ht="17" x14ac:dyDescent="0.25">
      <c r="A518" s="2"/>
      <c r="B518" s="3"/>
      <c r="C518" s="3"/>
      <c r="D518" s="3"/>
      <c r="E518" s="3"/>
      <c r="F518" s="4"/>
      <c r="G518" s="16"/>
      <c r="H518" s="4"/>
      <c r="I518" s="4"/>
      <c r="J518" s="4"/>
      <c r="K518" s="3"/>
      <c r="L518" s="5"/>
      <c r="M518" s="22"/>
      <c r="P518" s="19"/>
    </row>
    <row r="519" spans="1:16" ht="17" x14ac:dyDescent="0.25">
      <c r="A519" s="2"/>
      <c r="B519" s="3"/>
      <c r="C519" s="3"/>
      <c r="D519" s="3"/>
      <c r="E519" s="3"/>
      <c r="F519" s="4"/>
      <c r="G519" s="16"/>
      <c r="H519" s="4"/>
      <c r="I519" s="4"/>
      <c r="J519" s="4"/>
      <c r="K519" s="3"/>
      <c r="L519" s="5"/>
      <c r="M519" s="22"/>
      <c r="P519" s="19"/>
    </row>
    <row r="520" spans="1:16" ht="17" x14ac:dyDescent="0.25">
      <c r="A520" s="2"/>
      <c r="B520" s="3"/>
      <c r="C520" s="3"/>
      <c r="D520" s="3"/>
      <c r="E520" s="3"/>
      <c r="F520" s="4"/>
      <c r="G520" s="16"/>
      <c r="H520" s="4"/>
      <c r="I520" s="4"/>
      <c r="J520" s="4"/>
      <c r="K520" s="3"/>
      <c r="L520" s="5"/>
      <c r="M520" s="22"/>
      <c r="P520" s="19"/>
    </row>
    <row r="521" spans="1:16" ht="17" x14ac:dyDescent="0.25">
      <c r="A521" s="2"/>
      <c r="B521" s="3"/>
      <c r="C521" s="3"/>
      <c r="D521" s="3"/>
      <c r="E521" s="3"/>
      <c r="F521" s="4"/>
      <c r="G521" s="16"/>
      <c r="H521" s="4"/>
      <c r="I521" s="4"/>
      <c r="J521" s="4"/>
      <c r="K521" s="3"/>
      <c r="L521" s="5"/>
      <c r="M521" s="22"/>
      <c r="P521" s="19"/>
    </row>
    <row r="522" spans="1:16" ht="17" x14ac:dyDescent="0.25">
      <c r="A522" s="2"/>
      <c r="B522" s="3"/>
      <c r="C522" s="3"/>
      <c r="D522" s="3"/>
      <c r="E522" s="3"/>
      <c r="F522" s="4"/>
      <c r="G522" s="16"/>
      <c r="H522" s="4"/>
      <c r="I522" s="4"/>
      <c r="J522" s="4"/>
      <c r="K522" s="3"/>
      <c r="L522" s="5"/>
      <c r="M522" s="22"/>
      <c r="P522" s="19"/>
    </row>
    <row r="523" spans="1:16" ht="17" x14ac:dyDescent="0.25">
      <c r="A523" s="2"/>
      <c r="B523" s="3"/>
      <c r="C523" s="3"/>
      <c r="D523" s="3"/>
      <c r="E523" s="3"/>
      <c r="F523" s="4"/>
      <c r="G523" s="16"/>
      <c r="H523" s="4"/>
      <c r="I523" s="4"/>
      <c r="J523" s="4"/>
      <c r="K523" s="3"/>
      <c r="L523" s="5"/>
      <c r="M523" s="22"/>
      <c r="P523" s="19"/>
    </row>
    <row r="524" spans="1:16" ht="17" x14ac:dyDescent="0.25">
      <c r="A524" s="2"/>
      <c r="B524" s="3"/>
      <c r="C524" s="3"/>
      <c r="D524" s="3"/>
      <c r="E524" s="3"/>
      <c r="F524" s="4"/>
      <c r="G524" s="16"/>
      <c r="H524" s="4"/>
      <c r="I524" s="4"/>
      <c r="J524" s="4"/>
      <c r="K524" s="3"/>
      <c r="L524" s="5"/>
      <c r="M524" s="22"/>
      <c r="P524" s="19"/>
    </row>
    <row r="525" spans="1:16" ht="17" x14ac:dyDescent="0.25">
      <c r="A525" s="2"/>
      <c r="B525" s="3"/>
      <c r="C525" s="3"/>
      <c r="D525" s="3"/>
      <c r="E525" s="3"/>
      <c r="F525" s="4"/>
      <c r="G525" s="16"/>
      <c r="H525" s="4"/>
      <c r="I525" s="4"/>
      <c r="J525" s="4"/>
      <c r="K525" s="3"/>
      <c r="L525" s="5"/>
      <c r="M525" s="22"/>
      <c r="P525" s="19"/>
    </row>
    <row r="526" spans="1:16" ht="17" x14ac:dyDescent="0.25">
      <c r="A526" s="2"/>
      <c r="B526" s="3"/>
      <c r="C526" s="3"/>
      <c r="D526" s="3"/>
      <c r="E526" s="3"/>
      <c r="F526" s="4"/>
      <c r="G526" s="16"/>
      <c r="H526" s="4"/>
      <c r="I526" s="4"/>
      <c r="J526" s="4"/>
      <c r="K526" s="3"/>
      <c r="L526" s="5"/>
      <c r="M526" s="22"/>
      <c r="P526" s="19"/>
    </row>
    <row r="527" spans="1:16" ht="17" x14ac:dyDescent="0.25">
      <c r="A527" s="2"/>
      <c r="B527" s="3"/>
      <c r="C527" s="3"/>
      <c r="D527" s="3"/>
      <c r="E527" s="3"/>
      <c r="F527" s="4"/>
      <c r="G527" s="16"/>
      <c r="H527" s="4"/>
      <c r="I527" s="4"/>
      <c r="J527" s="4"/>
      <c r="K527" s="3"/>
      <c r="L527" s="5"/>
      <c r="M527" s="22"/>
      <c r="P527" s="19"/>
    </row>
    <row r="528" spans="1:16" ht="17" x14ac:dyDescent="0.25">
      <c r="A528" s="2"/>
      <c r="B528" s="3"/>
      <c r="C528" s="3"/>
      <c r="D528" s="3"/>
      <c r="E528" s="3"/>
      <c r="F528" s="4"/>
      <c r="G528" s="16"/>
      <c r="H528" s="4"/>
      <c r="I528" s="4"/>
      <c r="J528" s="4"/>
      <c r="K528" s="3"/>
      <c r="L528" s="5"/>
      <c r="M528" s="22"/>
      <c r="P528" s="19"/>
    </row>
    <row r="529" spans="1:16" ht="17" x14ac:dyDescent="0.25">
      <c r="A529" s="1"/>
      <c r="B529" s="3"/>
      <c r="C529" s="3"/>
      <c r="D529" s="3"/>
      <c r="E529" s="3"/>
      <c r="F529" s="4"/>
      <c r="G529" s="16"/>
      <c r="H529" s="4"/>
      <c r="I529" s="4"/>
      <c r="J529" s="4"/>
      <c r="K529" s="3"/>
      <c r="L529" s="5"/>
      <c r="M529" s="22"/>
      <c r="P529" s="19"/>
    </row>
    <row r="530" spans="1:16" ht="17" x14ac:dyDescent="0.25">
      <c r="A530" s="2"/>
      <c r="B530" s="3"/>
      <c r="C530" s="3"/>
      <c r="D530" s="3"/>
      <c r="E530" s="3"/>
      <c r="F530" s="4"/>
      <c r="G530" s="16"/>
      <c r="H530" s="4"/>
      <c r="I530" s="4"/>
      <c r="J530" s="4"/>
      <c r="K530" s="3"/>
      <c r="L530" s="5"/>
      <c r="M530" s="22"/>
      <c r="P530" s="19"/>
    </row>
    <row r="531" spans="1:16" ht="17" x14ac:dyDescent="0.25">
      <c r="A531" s="2"/>
      <c r="B531" s="3"/>
      <c r="C531" s="3"/>
      <c r="D531" s="3"/>
      <c r="E531" s="3"/>
      <c r="F531" s="4"/>
      <c r="G531" s="16"/>
      <c r="H531" s="4"/>
      <c r="I531" s="4"/>
      <c r="J531" s="4"/>
      <c r="K531" s="3"/>
      <c r="L531" s="5"/>
      <c r="M531" s="22"/>
      <c r="P531" s="19"/>
    </row>
    <row r="532" spans="1:16" ht="17" x14ac:dyDescent="0.25">
      <c r="A532" s="2"/>
      <c r="B532" s="3"/>
      <c r="C532" s="3"/>
      <c r="D532" s="3"/>
      <c r="E532" s="3"/>
      <c r="F532" s="4"/>
      <c r="G532" s="16"/>
      <c r="H532" s="4"/>
      <c r="I532" s="4"/>
      <c r="J532" s="4"/>
      <c r="K532" s="3"/>
      <c r="L532" s="5"/>
      <c r="M532" s="22"/>
      <c r="P532" s="19"/>
    </row>
    <row r="533" spans="1:16" ht="17" x14ac:dyDescent="0.25">
      <c r="A533" s="1"/>
      <c r="B533" s="3"/>
      <c r="C533" s="3"/>
      <c r="D533" s="3"/>
      <c r="E533" s="3"/>
      <c r="F533" s="4"/>
      <c r="G533" s="16"/>
      <c r="H533" s="4"/>
      <c r="I533" s="4"/>
      <c r="J533" s="4"/>
      <c r="K533" s="3"/>
      <c r="L533" s="5"/>
      <c r="M533" s="22"/>
      <c r="P533" s="19"/>
    </row>
    <row r="534" spans="1:16" ht="17" x14ac:dyDescent="0.25">
      <c r="A534" s="2"/>
      <c r="B534" s="3"/>
      <c r="C534" s="3"/>
      <c r="D534" s="3"/>
      <c r="E534" s="3"/>
      <c r="F534" s="4"/>
      <c r="G534" s="16"/>
      <c r="H534" s="4"/>
      <c r="I534" s="4"/>
      <c r="J534" s="4"/>
      <c r="K534" s="3"/>
      <c r="L534" s="5"/>
      <c r="M534" s="22"/>
      <c r="P534" s="19"/>
    </row>
    <row r="535" spans="1:16" ht="17" x14ac:dyDescent="0.25">
      <c r="A535" s="2"/>
      <c r="B535" s="3"/>
      <c r="C535" s="3"/>
      <c r="D535" s="3"/>
      <c r="E535" s="3"/>
      <c r="F535" s="4"/>
      <c r="G535" s="16"/>
      <c r="H535" s="4"/>
      <c r="I535" s="4"/>
      <c r="J535" s="4"/>
      <c r="K535" s="4"/>
      <c r="L535" s="5"/>
      <c r="M535" s="22"/>
      <c r="P535" s="19"/>
    </row>
    <row r="536" spans="1:16" ht="17" x14ac:dyDescent="0.25">
      <c r="A536" s="2"/>
      <c r="B536" s="3"/>
      <c r="C536" s="3"/>
      <c r="D536" s="3"/>
      <c r="E536" s="3"/>
      <c r="F536" s="4"/>
      <c r="G536" s="16"/>
      <c r="H536" s="4"/>
      <c r="I536" s="4"/>
      <c r="J536" s="4"/>
      <c r="K536" s="3"/>
      <c r="L536" s="5"/>
      <c r="M536" s="22"/>
      <c r="P536" s="19"/>
    </row>
    <row r="537" spans="1:16" ht="17" x14ac:dyDescent="0.25">
      <c r="A537" s="2"/>
      <c r="B537" s="3"/>
      <c r="C537" s="3"/>
      <c r="D537" s="3"/>
      <c r="E537" s="3"/>
      <c r="F537" s="4"/>
      <c r="G537" s="16"/>
      <c r="H537" s="4"/>
      <c r="I537" s="4"/>
      <c r="J537" s="4"/>
      <c r="K537" s="3"/>
      <c r="L537" s="5"/>
      <c r="M537" s="22"/>
      <c r="P537" s="19"/>
    </row>
    <row r="538" spans="1:16" ht="17" x14ac:dyDescent="0.25">
      <c r="A538" s="2"/>
      <c r="B538" s="3"/>
      <c r="C538" s="3"/>
      <c r="D538" s="3"/>
      <c r="E538" s="3"/>
      <c r="F538" s="4"/>
      <c r="G538" s="16"/>
      <c r="H538" s="4"/>
      <c r="I538" s="4"/>
      <c r="J538" s="4"/>
      <c r="K538" s="3"/>
      <c r="L538" s="5"/>
      <c r="M538" s="22"/>
      <c r="P538" s="19"/>
    </row>
    <row r="539" spans="1:16" ht="17" x14ac:dyDescent="0.25">
      <c r="A539" s="2"/>
      <c r="B539" s="3"/>
      <c r="C539" s="3"/>
      <c r="D539" s="3"/>
      <c r="E539" s="3"/>
      <c r="F539" s="4"/>
      <c r="G539" s="16"/>
      <c r="H539" s="4"/>
      <c r="I539" s="4"/>
      <c r="J539" s="4"/>
      <c r="K539" s="3"/>
      <c r="L539" s="5"/>
      <c r="M539" s="22"/>
      <c r="P539" s="19"/>
    </row>
    <row r="540" spans="1:16" ht="17" x14ac:dyDescent="0.25">
      <c r="A540" s="2"/>
      <c r="B540" s="3"/>
      <c r="C540" s="3"/>
      <c r="D540" s="3"/>
      <c r="E540" s="3"/>
      <c r="F540" s="4"/>
      <c r="G540" s="16"/>
      <c r="H540" s="4"/>
      <c r="I540" s="4"/>
      <c r="J540" s="4"/>
      <c r="K540" s="3"/>
      <c r="L540" s="5"/>
      <c r="M540" s="22"/>
      <c r="P540" s="19"/>
    </row>
    <row r="541" spans="1:16" ht="17" x14ac:dyDescent="0.25">
      <c r="A541" s="2"/>
      <c r="B541" s="3"/>
      <c r="C541" s="3"/>
      <c r="D541" s="3"/>
      <c r="E541" s="3"/>
      <c r="F541" s="4"/>
      <c r="G541" s="16"/>
      <c r="H541" s="4"/>
      <c r="I541" s="4"/>
      <c r="J541" s="4"/>
      <c r="K541" s="3"/>
      <c r="L541" s="5"/>
      <c r="M541" s="22"/>
      <c r="P541" s="19"/>
    </row>
    <row r="542" spans="1:16" ht="17" x14ac:dyDescent="0.25">
      <c r="A542" s="2"/>
      <c r="B542" s="3"/>
      <c r="C542" s="3"/>
      <c r="D542" s="3"/>
      <c r="E542" s="3"/>
      <c r="F542" s="4"/>
      <c r="G542" s="16"/>
      <c r="H542" s="4"/>
      <c r="I542" s="4"/>
      <c r="J542" s="4"/>
      <c r="K542" s="3"/>
      <c r="L542" s="5"/>
      <c r="M542" s="22"/>
      <c r="P542" s="19"/>
    </row>
    <row r="543" spans="1:16" ht="17" x14ac:dyDescent="0.25">
      <c r="A543" s="2"/>
      <c r="B543" s="3"/>
      <c r="C543" s="3"/>
      <c r="D543" s="3"/>
      <c r="E543" s="3"/>
      <c r="F543" s="4"/>
      <c r="G543" s="16"/>
      <c r="H543" s="4"/>
      <c r="I543" s="4"/>
      <c r="J543" s="4"/>
      <c r="K543" s="3"/>
      <c r="L543" s="5"/>
      <c r="M543" s="22"/>
      <c r="P543" s="19"/>
    </row>
    <row r="544" spans="1:16" ht="17" x14ac:dyDescent="0.25">
      <c r="A544" s="2"/>
      <c r="B544" s="3"/>
      <c r="C544" s="3"/>
      <c r="D544" s="3"/>
      <c r="E544" s="3"/>
      <c r="F544" s="4"/>
      <c r="G544" s="16"/>
      <c r="H544" s="4"/>
      <c r="I544" s="4"/>
      <c r="J544" s="4"/>
      <c r="K544" s="3"/>
      <c r="L544" s="5"/>
      <c r="M544" s="22"/>
      <c r="P544" s="19"/>
    </row>
    <row r="545" spans="1:16" ht="17" x14ac:dyDescent="0.25">
      <c r="A545" s="2"/>
      <c r="B545" s="3"/>
      <c r="C545" s="3"/>
      <c r="D545" s="3"/>
      <c r="E545" s="3"/>
      <c r="F545" s="4"/>
      <c r="G545" s="16"/>
      <c r="H545" s="4"/>
      <c r="I545" s="4"/>
      <c r="J545" s="4"/>
      <c r="K545" s="3"/>
      <c r="L545" s="5"/>
      <c r="M545" s="22"/>
      <c r="P545" s="19"/>
    </row>
    <row r="546" spans="1:16" ht="17" x14ac:dyDescent="0.25">
      <c r="A546" s="2"/>
      <c r="B546" s="3"/>
      <c r="C546" s="3"/>
      <c r="D546" s="3"/>
      <c r="E546" s="3"/>
      <c r="F546" s="4"/>
      <c r="G546" s="16"/>
      <c r="H546" s="4"/>
      <c r="I546" s="4"/>
      <c r="J546" s="4"/>
      <c r="K546" s="3"/>
      <c r="L546" s="5"/>
      <c r="M546" s="22"/>
      <c r="P546" s="19"/>
    </row>
    <row r="547" spans="1:16" ht="17" x14ac:dyDescent="0.25">
      <c r="A547" s="1"/>
      <c r="B547" s="3"/>
      <c r="C547" s="3"/>
      <c r="D547" s="3"/>
      <c r="E547" s="3"/>
      <c r="F547" s="4"/>
      <c r="G547" s="16"/>
      <c r="H547" s="4"/>
      <c r="I547" s="4"/>
      <c r="J547" s="4"/>
      <c r="K547" s="3"/>
      <c r="L547" s="5"/>
      <c r="M547" s="22"/>
      <c r="P547" s="19"/>
    </row>
  </sheetData>
  <phoneticPr fontId="6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01"/>
  <sheetViews>
    <sheetView topLeftCell="A524" workbookViewId="0">
      <selection activeCell="I56" sqref="I56:I551"/>
    </sheetView>
  </sheetViews>
  <sheetFormatPr baseColWidth="10" defaultRowHeight="16" x14ac:dyDescent="0.2"/>
  <cols>
    <col min="9" max="9" width="21.5" style="14" bestFit="1" customWidth="1"/>
  </cols>
  <sheetData>
    <row r="1" spans="1:9" x14ac:dyDescent="0.2">
      <c r="A1" s="1"/>
      <c r="B1" s="1"/>
      <c r="C1" s="1"/>
      <c r="D1" s="1"/>
      <c r="E1" s="1"/>
      <c r="F1" s="1"/>
      <c r="G1" s="1"/>
      <c r="H1" s="1"/>
      <c r="I1" s="12"/>
    </row>
    <row r="2" spans="1:9" ht="17" x14ac:dyDescent="0.25">
      <c r="A2" s="1" t="s">
        <v>1654</v>
      </c>
      <c r="B2" s="3" t="s">
        <v>1655</v>
      </c>
      <c r="C2" s="3" t="s">
        <v>1656</v>
      </c>
      <c r="D2" s="3" t="s">
        <v>2</v>
      </c>
      <c r="E2" s="4">
        <v>75</v>
      </c>
      <c r="F2" s="4">
        <v>1350000</v>
      </c>
      <c r="G2" s="4">
        <v>2700</v>
      </c>
      <c r="H2" s="3" t="s">
        <v>1657</v>
      </c>
      <c r="I2" s="13">
        <v>43421</v>
      </c>
    </row>
    <row r="3" spans="1:9" ht="17" x14ac:dyDescent="0.25">
      <c r="A3" s="1" t="s">
        <v>1658</v>
      </c>
      <c r="B3" s="3" t="s">
        <v>1659</v>
      </c>
      <c r="C3" s="3" t="s">
        <v>1660</v>
      </c>
      <c r="D3" s="3" t="s">
        <v>38</v>
      </c>
      <c r="E3" s="4">
        <v>109</v>
      </c>
      <c r="F3" s="4">
        <v>1780000</v>
      </c>
      <c r="G3" s="4">
        <v>1780</v>
      </c>
      <c r="H3" s="3" t="s">
        <v>1661</v>
      </c>
      <c r="I3" s="13">
        <v>43420</v>
      </c>
    </row>
    <row r="4" spans="1:9" ht="17" x14ac:dyDescent="0.25">
      <c r="A4" s="1" t="s">
        <v>1662</v>
      </c>
      <c r="B4" s="3" t="s">
        <v>1663</v>
      </c>
      <c r="C4" s="3" t="s">
        <v>1664</v>
      </c>
      <c r="D4" s="3" t="s">
        <v>13</v>
      </c>
      <c r="E4" s="4">
        <v>74</v>
      </c>
      <c r="F4" s="4">
        <v>2400001</v>
      </c>
      <c r="G4" s="4">
        <v>4800</v>
      </c>
      <c r="H4" s="3" t="s">
        <v>1665</v>
      </c>
      <c r="I4" s="13">
        <v>43419</v>
      </c>
    </row>
    <row r="5" spans="1:9" ht="17" x14ac:dyDescent="0.25">
      <c r="A5" s="1" t="s">
        <v>1666</v>
      </c>
      <c r="B5" s="3" t="s">
        <v>1667</v>
      </c>
      <c r="C5" s="3" t="s">
        <v>1668</v>
      </c>
      <c r="D5" s="3" t="s">
        <v>13</v>
      </c>
      <c r="E5" s="4">
        <v>74</v>
      </c>
      <c r="F5" s="4">
        <v>924002</v>
      </c>
      <c r="G5" s="4">
        <v>924</v>
      </c>
      <c r="H5" s="3" t="s">
        <v>1669</v>
      </c>
      <c r="I5" s="13">
        <v>43418</v>
      </c>
    </row>
    <row r="6" spans="1:9" ht="17" x14ac:dyDescent="0.25">
      <c r="A6" s="1" t="s">
        <v>1670</v>
      </c>
      <c r="B6" s="3" t="s">
        <v>1671</v>
      </c>
      <c r="C6" s="3" t="s">
        <v>1672</v>
      </c>
      <c r="D6" s="3" t="s">
        <v>2</v>
      </c>
      <c r="E6" s="4">
        <v>56</v>
      </c>
      <c r="F6" s="4">
        <v>802330</v>
      </c>
      <c r="G6" s="4">
        <v>1604.66</v>
      </c>
      <c r="H6" s="3" t="s">
        <v>1673</v>
      </c>
      <c r="I6" s="13">
        <v>43417</v>
      </c>
    </row>
    <row r="7" spans="1:9" ht="17" x14ac:dyDescent="0.25">
      <c r="A7" s="1" t="s">
        <v>1674</v>
      </c>
      <c r="B7" s="3" t="s">
        <v>1675</v>
      </c>
      <c r="C7" s="3" t="s">
        <v>1676</v>
      </c>
      <c r="D7" s="3" t="s">
        <v>8</v>
      </c>
      <c r="E7" s="4">
        <v>23</v>
      </c>
      <c r="F7" s="4">
        <v>33811</v>
      </c>
      <c r="G7" s="4">
        <v>3381.1</v>
      </c>
      <c r="H7" s="3" t="s">
        <v>1677</v>
      </c>
      <c r="I7" s="13">
        <v>43417</v>
      </c>
    </row>
    <row r="8" spans="1:9" ht="17" x14ac:dyDescent="0.25">
      <c r="A8" s="1" t="s">
        <v>1678</v>
      </c>
      <c r="B8" s="3" t="s">
        <v>1679</v>
      </c>
      <c r="C8" s="3" t="s">
        <v>1680</v>
      </c>
      <c r="D8" s="3" t="s">
        <v>13</v>
      </c>
      <c r="E8" s="4">
        <v>48</v>
      </c>
      <c r="F8" s="4">
        <v>800154</v>
      </c>
      <c r="G8" s="4">
        <v>1600.31</v>
      </c>
      <c r="H8" s="3" t="s">
        <v>1681</v>
      </c>
      <c r="I8" s="13">
        <v>43416</v>
      </c>
    </row>
    <row r="9" spans="1:9" ht="17" x14ac:dyDescent="0.25">
      <c r="A9" s="1" t="s">
        <v>1682</v>
      </c>
      <c r="B9" s="3" t="s">
        <v>1683</v>
      </c>
      <c r="C9" s="3" t="s">
        <v>5</v>
      </c>
      <c r="D9" s="3" t="s">
        <v>2</v>
      </c>
      <c r="E9" s="4">
        <v>10</v>
      </c>
      <c r="F9" s="4">
        <v>37325</v>
      </c>
      <c r="G9" s="4">
        <v>746.5</v>
      </c>
      <c r="H9" s="3" t="s">
        <v>1684</v>
      </c>
      <c r="I9" s="13">
        <v>43415</v>
      </c>
    </row>
    <row r="10" spans="1:9" ht="17" x14ac:dyDescent="0.25">
      <c r="A10" s="1" t="s">
        <v>1685</v>
      </c>
      <c r="B10" s="3" t="s">
        <v>1686</v>
      </c>
      <c r="C10" s="3" t="s">
        <v>1687</v>
      </c>
      <c r="D10" s="3" t="s">
        <v>2</v>
      </c>
      <c r="E10" s="4">
        <v>54</v>
      </c>
      <c r="F10" s="4">
        <v>960009</v>
      </c>
      <c r="G10" s="4">
        <v>960.01</v>
      </c>
      <c r="H10" s="3" t="s">
        <v>1688</v>
      </c>
      <c r="I10" s="13">
        <v>43413</v>
      </c>
    </row>
    <row r="11" spans="1:9" ht="17" x14ac:dyDescent="0.25">
      <c r="A11" s="1" t="s">
        <v>1689</v>
      </c>
      <c r="B11" s="4" t="s">
        <v>1690</v>
      </c>
      <c r="C11" s="3" t="s">
        <v>1691</v>
      </c>
      <c r="D11" s="3" t="s">
        <v>2</v>
      </c>
      <c r="E11" s="4">
        <v>141</v>
      </c>
      <c r="F11" s="4">
        <v>954812</v>
      </c>
      <c r="G11" s="4">
        <v>1909.62</v>
      </c>
      <c r="H11" s="3" t="s">
        <v>187</v>
      </c>
      <c r="I11" s="13">
        <v>43413</v>
      </c>
    </row>
    <row r="12" spans="1:9" ht="17" x14ac:dyDescent="0.25">
      <c r="A12" s="1" t="s">
        <v>1692</v>
      </c>
      <c r="B12" s="3" t="s">
        <v>1693</v>
      </c>
      <c r="C12" s="3" t="s">
        <v>1694</v>
      </c>
      <c r="D12" s="3" t="s">
        <v>8</v>
      </c>
      <c r="E12" s="4">
        <v>43</v>
      </c>
      <c r="F12" s="4">
        <v>5225</v>
      </c>
      <c r="G12" s="4">
        <v>522.5</v>
      </c>
      <c r="H12" s="3" t="s">
        <v>1695</v>
      </c>
      <c r="I12" s="13">
        <v>43413</v>
      </c>
    </row>
    <row r="13" spans="1:9" ht="17" x14ac:dyDescent="0.25">
      <c r="A13" s="1" t="s">
        <v>1696</v>
      </c>
      <c r="B13" s="3" t="s">
        <v>1697</v>
      </c>
      <c r="C13" s="3" t="s">
        <v>1698</v>
      </c>
      <c r="D13" s="3" t="s">
        <v>8</v>
      </c>
      <c r="E13" s="4">
        <v>104</v>
      </c>
      <c r="F13" s="4">
        <v>3030112</v>
      </c>
      <c r="G13" s="4">
        <v>3030.11</v>
      </c>
      <c r="H13" s="3" t="s">
        <v>1699</v>
      </c>
      <c r="I13" s="13">
        <v>43412</v>
      </c>
    </row>
    <row r="14" spans="1:9" ht="17" x14ac:dyDescent="0.25">
      <c r="A14" s="1" t="s">
        <v>1700</v>
      </c>
      <c r="B14" s="3" t="s">
        <v>1701</v>
      </c>
      <c r="C14" s="3" t="s">
        <v>1702</v>
      </c>
      <c r="D14" s="3" t="s">
        <v>6</v>
      </c>
      <c r="E14" s="4">
        <v>61</v>
      </c>
      <c r="F14" s="4">
        <v>944000</v>
      </c>
      <c r="G14" s="4">
        <v>1888</v>
      </c>
      <c r="H14" s="3" t="s">
        <v>1703</v>
      </c>
      <c r="I14" s="13">
        <v>43412</v>
      </c>
    </row>
    <row r="15" spans="1:9" ht="17" x14ac:dyDescent="0.25">
      <c r="A15" s="1" t="s">
        <v>1704</v>
      </c>
      <c r="B15" s="3" t="s">
        <v>1705</v>
      </c>
      <c r="C15" s="3" t="s">
        <v>1706</v>
      </c>
      <c r="D15" s="3" t="s">
        <v>2</v>
      </c>
      <c r="E15" s="4">
        <v>72</v>
      </c>
      <c r="F15" s="4">
        <v>784790</v>
      </c>
      <c r="G15" s="4">
        <v>78479</v>
      </c>
      <c r="H15" s="3" t="s">
        <v>1707</v>
      </c>
      <c r="I15" s="13">
        <v>43412</v>
      </c>
    </row>
    <row r="16" spans="1:9" ht="17" x14ac:dyDescent="0.25">
      <c r="A16" s="1" t="s">
        <v>1708</v>
      </c>
      <c r="B16" s="3" t="s">
        <v>1709</v>
      </c>
      <c r="C16" s="3" t="s">
        <v>5</v>
      </c>
      <c r="D16" s="3" t="s">
        <v>13</v>
      </c>
      <c r="E16" s="4">
        <v>92</v>
      </c>
      <c r="F16" s="4">
        <v>910081</v>
      </c>
      <c r="G16" s="4">
        <v>1820.16</v>
      </c>
      <c r="H16" s="3" t="s">
        <v>1710</v>
      </c>
      <c r="I16" s="13">
        <v>43411</v>
      </c>
    </row>
    <row r="17" spans="1:9" ht="17" x14ac:dyDescent="0.25">
      <c r="A17" s="1" t="s">
        <v>1711</v>
      </c>
      <c r="B17" s="3" t="s">
        <v>1712</v>
      </c>
      <c r="C17" s="3" t="s">
        <v>1713</v>
      </c>
      <c r="D17" s="3" t="s">
        <v>8</v>
      </c>
      <c r="E17" s="4">
        <v>30</v>
      </c>
      <c r="F17" s="4">
        <v>1500000</v>
      </c>
      <c r="G17" s="4">
        <v>150000</v>
      </c>
      <c r="H17" s="3" t="s">
        <v>1714</v>
      </c>
      <c r="I17" s="13">
        <v>43411</v>
      </c>
    </row>
    <row r="18" spans="1:9" ht="17" x14ac:dyDescent="0.25">
      <c r="A18" s="1" t="s">
        <v>1715</v>
      </c>
      <c r="B18" s="3" t="s">
        <v>1716</v>
      </c>
      <c r="C18" s="3" t="s">
        <v>1717</v>
      </c>
      <c r="D18" s="3" t="s">
        <v>8</v>
      </c>
      <c r="E18" s="4">
        <v>67</v>
      </c>
      <c r="F18" s="4">
        <v>864000</v>
      </c>
      <c r="G18" s="4">
        <v>864</v>
      </c>
      <c r="H18" s="3" t="s">
        <v>1718</v>
      </c>
      <c r="I18" s="13">
        <v>43410</v>
      </c>
    </row>
    <row r="19" spans="1:9" ht="17" x14ac:dyDescent="0.25">
      <c r="A19" s="1" t="s">
        <v>1719</v>
      </c>
      <c r="B19" s="3" t="s">
        <v>1720</v>
      </c>
      <c r="C19" s="3" t="s">
        <v>1721</v>
      </c>
      <c r="D19" s="3" t="s">
        <v>2</v>
      </c>
      <c r="E19" s="4">
        <v>34</v>
      </c>
      <c r="F19" s="4">
        <v>110540</v>
      </c>
      <c r="G19" s="4">
        <v>11054</v>
      </c>
      <c r="H19" s="3" t="s">
        <v>3</v>
      </c>
      <c r="I19" s="13">
        <v>43410</v>
      </c>
    </row>
    <row r="20" spans="1:9" ht="17" x14ac:dyDescent="0.25">
      <c r="A20" s="1" t="s">
        <v>1722</v>
      </c>
      <c r="B20" s="3" t="s">
        <v>4</v>
      </c>
      <c r="C20" s="3" t="s">
        <v>5</v>
      </c>
      <c r="D20" s="3" t="s">
        <v>6</v>
      </c>
      <c r="E20" s="4">
        <v>58</v>
      </c>
      <c r="F20" s="4">
        <v>784403</v>
      </c>
      <c r="G20" s="4">
        <v>7844.03</v>
      </c>
      <c r="H20" s="3" t="s">
        <v>7</v>
      </c>
      <c r="I20" s="13">
        <v>43406</v>
      </c>
    </row>
    <row r="21" spans="1:9" ht="17" x14ac:dyDescent="0.25">
      <c r="A21" s="1" t="s">
        <v>1723</v>
      </c>
      <c r="B21" s="3" t="s">
        <v>1724</v>
      </c>
      <c r="C21" s="3" t="s">
        <v>1725</v>
      </c>
      <c r="D21" s="3" t="s">
        <v>8</v>
      </c>
      <c r="E21" s="4">
        <v>159</v>
      </c>
      <c r="F21" s="4">
        <v>4773000</v>
      </c>
      <c r="G21" s="4">
        <v>4773</v>
      </c>
      <c r="H21" s="3" t="s">
        <v>9</v>
      </c>
      <c r="I21" s="13">
        <v>43404</v>
      </c>
    </row>
    <row r="22" spans="1:9" ht="17" x14ac:dyDescent="0.25">
      <c r="A22" s="1" t="s">
        <v>1726</v>
      </c>
      <c r="B22" s="3" t="s">
        <v>10</v>
      </c>
      <c r="C22" s="3" t="s">
        <v>11</v>
      </c>
      <c r="D22" s="3" t="s">
        <v>2</v>
      </c>
      <c r="E22" s="4">
        <v>44</v>
      </c>
      <c r="F22" s="4">
        <v>1977432</v>
      </c>
      <c r="G22" s="4">
        <v>3954.86</v>
      </c>
      <c r="H22" s="3" t="s">
        <v>12</v>
      </c>
      <c r="I22" s="13">
        <v>43404</v>
      </c>
    </row>
    <row r="23" spans="1:9" ht="17" x14ac:dyDescent="0.25">
      <c r="A23" s="1" t="s">
        <v>1727</v>
      </c>
      <c r="B23" s="3" t="s">
        <v>1728</v>
      </c>
      <c r="C23" s="3" t="s">
        <v>1729</v>
      </c>
      <c r="D23" s="3" t="s">
        <v>13</v>
      </c>
      <c r="E23" s="4">
        <v>93</v>
      </c>
      <c r="F23" s="4">
        <v>2012000</v>
      </c>
      <c r="G23" s="4">
        <v>2012</v>
      </c>
      <c r="H23" s="3" t="s">
        <v>14</v>
      </c>
      <c r="I23" s="13">
        <v>43403</v>
      </c>
    </row>
    <row r="24" spans="1:9" ht="17" x14ac:dyDescent="0.25">
      <c r="A24" s="1" t="s">
        <v>1730</v>
      </c>
      <c r="B24" s="3" t="s">
        <v>1731</v>
      </c>
      <c r="C24" s="3" t="s">
        <v>15</v>
      </c>
      <c r="D24" s="3" t="s">
        <v>8</v>
      </c>
      <c r="E24" s="4">
        <v>59</v>
      </c>
      <c r="F24" s="4">
        <v>48331</v>
      </c>
      <c r="G24" s="4">
        <v>4833.1000000000004</v>
      </c>
      <c r="H24" s="3" t="s">
        <v>16</v>
      </c>
      <c r="I24" s="13">
        <v>43403</v>
      </c>
    </row>
    <row r="25" spans="1:9" ht="17" x14ac:dyDescent="0.25">
      <c r="A25" s="1" t="s">
        <v>1732</v>
      </c>
      <c r="B25" s="3" t="s">
        <v>1733</v>
      </c>
      <c r="C25" s="3" t="s">
        <v>1729</v>
      </c>
      <c r="D25" s="3" t="s">
        <v>8</v>
      </c>
      <c r="E25" s="4">
        <v>101</v>
      </c>
      <c r="F25" s="4">
        <v>52496</v>
      </c>
      <c r="G25" s="4">
        <v>1049.92</v>
      </c>
      <c r="H25" s="3" t="s">
        <v>17</v>
      </c>
      <c r="I25" s="13">
        <v>43403</v>
      </c>
    </row>
    <row r="26" spans="1:9" ht="17" x14ac:dyDescent="0.25">
      <c r="A26" s="1" t="s">
        <v>1734</v>
      </c>
      <c r="B26" s="3" t="s">
        <v>1735</v>
      </c>
      <c r="C26" s="3" t="s">
        <v>1736</v>
      </c>
      <c r="D26" s="3" t="s">
        <v>13</v>
      </c>
      <c r="E26" s="4">
        <v>122</v>
      </c>
      <c r="F26" s="4">
        <v>2511665</v>
      </c>
      <c r="G26" s="4">
        <v>2511.66</v>
      </c>
      <c r="H26" s="3" t="s">
        <v>18</v>
      </c>
      <c r="I26" s="13">
        <v>43402</v>
      </c>
    </row>
    <row r="27" spans="1:9" ht="17" x14ac:dyDescent="0.25">
      <c r="A27" s="1" t="s">
        <v>1737</v>
      </c>
      <c r="B27" s="4" t="s">
        <v>1738</v>
      </c>
      <c r="C27" s="3" t="s">
        <v>1713</v>
      </c>
      <c r="D27" s="3" t="s">
        <v>8</v>
      </c>
      <c r="E27" s="4">
        <v>346</v>
      </c>
      <c r="F27" s="4">
        <v>4980080</v>
      </c>
      <c r="G27" s="4">
        <v>4980.08</v>
      </c>
      <c r="H27" s="3" t="s">
        <v>19</v>
      </c>
      <c r="I27" s="13">
        <v>43400</v>
      </c>
    </row>
    <row r="28" spans="1:9" ht="17" x14ac:dyDescent="0.25">
      <c r="A28" s="1" t="s">
        <v>1739</v>
      </c>
      <c r="B28" s="3" t="s">
        <v>20</v>
      </c>
      <c r="C28" s="3" t="s">
        <v>1740</v>
      </c>
      <c r="D28" s="3" t="s">
        <v>6</v>
      </c>
      <c r="E28" s="4">
        <v>56</v>
      </c>
      <c r="F28" s="4">
        <v>1800012</v>
      </c>
      <c r="G28" s="4">
        <v>3600.02</v>
      </c>
      <c r="H28" s="3" t="s">
        <v>21</v>
      </c>
      <c r="I28" s="13">
        <v>43399</v>
      </c>
    </row>
    <row r="29" spans="1:9" ht="17" x14ac:dyDescent="0.25">
      <c r="A29" s="1" t="s">
        <v>1741</v>
      </c>
      <c r="B29" s="3" t="s">
        <v>1742</v>
      </c>
      <c r="C29" s="3" t="s">
        <v>1743</v>
      </c>
      <c r="D29" s="3" t="s">
        <v>8</v>
      </c>
      <c r="E29" s="4">
        <v>40</v>
      </c>
      <c r="F29" s="4">
        <v>208326</v>
      </c>
      <c r="G29" s="4">
        <v>10416.299999999999</v>
      </c>
      <c r="H29" s="3" t="s">
        <v>22</v>
      </c>
      <c r="I29" s="13">
        <v>43399</v>
      </c>
    </row>
    <row r="30" spans="1:9" ht="17" x14ac:dyDescent="0.25">
      <c r="A30" s="1" t="s">
        <v>1744</v>
      </c>
      <c r="B30" s="3" t="s">
        <v>1745</v>
      </c>
      <c r="C30" s="3" t="s">
        <v>23</v>
      </c>
      <c r="D30" s="3" t="s">
        <v>6</v>
      </c>
      <c r="E30" s="4">
        <v>74</v>
      </c>
      <c r="F30" s="4">
        <v>2850002</v>
      </c>
      <c r="G30" s="4">
        <v>5700</v>
      </c>
      <c r="H30" s="3" t="s">
        <v>24</v>
      </c>
      <c r="I30" s="13">
        <v>43398</v>
      </c>
    </row>
    <row r="31" spans="1:9" ht="17" x14ac:dyDescent="0.25">
      <c r="A31" s="1" t="s">
        <v>1746</v>
      </c>
      <c r="B31" s="3" t="s">
        <v>25</v>
      </c>
      <c r="C31" s="3" t="s">
        <v>1668</v>
      </c>
      <c r="D31" s="3" t="s">
        <v>6</v>
      </c>
      <c r="E31" s="4">
        <v>89</v>
      </c>
      <c r="F31" s="4">
        <v>112027</v>
      </c>
      <c r="G31" s="4">
        <v>2240.54</v>
      </c>
      <c r="H31" s="3" t="s">
        <v>26</v>
      </c>
      <c r="I31" s="13">
        <v>43398</v>
      </c>
    </row>
    <row r="32" spans="1:9" ht="17" x14ac:dyDescent="0.25">
      <c r="A32" s="1" t="s">
        <v>1747</v>
      </c>
      <c r="B32" s="3" t="s">
        <v>27</v>
      </c>
      <c r="C32" s="3" t="s">
        <v>1672</v>
      </c>
      <c r="D32" s="3" t="s">
        <v>2</v>
      </c>
      <c r="E32" s="4">
        <v>121</v>
      </c>
      <c r="F32" s="4">
        <v>68043</v>
      </c>
      <c r="G32" s="4">
        <v>13608.6</v>
      </c>
      <c r="H32" s="3" t="s">
        <v>28</v>
      </c>
      <c r="I32" s="13">
        <v>43398</v>
      </c>
    </row>
    <row r="33" spans="1:9" ht="17" x14ac:dyDescent="0.25">
      <c r="A33" s="1" t="s">
        <v>1748</v>
      </c>
      <c r="B33" s="3" t="s">
        <v>29</v>
      </c>
      <c r="C33" s="3" t="s">
        <v>1672</v>
      </c>
      <c r="D33" s="3" t="s">
        <v>8</v>
      </c>
      <c r="E33" s="4">
        <v>36</v>
      </c>
      <c r="F33" s="4">
        <v>62396</v>
      </c>
      <c r="G33" s="4">
        <v>3119.8</v>
      </c>
      <c r="H33" s="3" t="s">
        <v>30</v>
      </c>
      <c r="I33" s="13">
        <v>43397</v>
      </c>
    </row>
    <row r="34" spans="1:9" ht="17" x14ac:dyDescent="0.25">
      <c r="A34" s="1" t="s">
        <v>1749</v>
      </c>
      <c r="B34" s="3" t="s">
        <v>31</v>
      </c>
      <c r="C34" s="3" t="s">
        <v>1656</v>
      </c>
      <c r="D34" s="3" t="s">
        <v>2</v>
      </c>
      <c r="E34" s="4">
        <v>13</v>
      </c>
      <c r="F34" s="4">
        <v>630000</v>
      </c>
      <c r="G34" s="4">
        <v>63000</v>
      </c>
      <c r="H34" s="3" t="s">
        <v>32</v>
      </c>
      <c r="I34" s="13">
        <v>43396</v>
      </c>
    </row>
    <row r="35" spans="1:9" ht="17" x14ac:dyDescent="0.25">
      <c r="A35" s="1" t="s">
        <v>1750</v>
      </c>
      <c r="B35" s="4" t="s">
        <v>1751</v>
      </c>
      <c r="C35" s="3" t="s">
        <v>33</v>
      </c>
      <c r="D35" s="3" t="s">
        <v>2</v>
      </c>
      <c r="E35" s="4">
        <v>117</v>
      </c>
      <c r="F35" s="4">
        <v>80332</v>
      </c>
      <c r="G35" s="4">
        <v>8033.2</v>
      </c>
      <c r="H35" s="3" t="s">
        <v>34</v>
      </c>
      <c r="I35" s="13">
        <v>43396</v>
      </c>
    </row>
    <row r="36" spans="1:9" ht="17" x14ac:dyDescent="0.25">
      <c r="A36" s="1" t="s">
        <v>1752</v>
      </c>
      <c r="B36" s="3" t="s">
        <v>35</v>
      </c>
      <c r="C36" s="3" t="s">
        <v>1672</v>
      </c>
      <c r="D36" s="3" t="s">
        <v>2</v>
      </c>
      <c r="E36" s="4">
        <v>398</v>
      </c>
      <c r="F36" s="4">
        <v>49705</v>
      </c>
      <c r="G36" s="4">
        <v>994.1</v>
      </c>
      <c r="H36" s="3" t="s">
        <v>36</v>
      </c>
      <c r="I36" s="13">
        <v>43396</v>
      </c>
    </row>
    <row r="37" spans="1:9" ht="17" x14ac:dyDescent="0.25">
      <c r="A37" s="1" t="s">
        <v>1753</v>
      </c>
      <c r="B37" s="3" t="s">
        <v>1754</v>
      </c>
      <c r="C37" s="3" t="s">
        <v>1676</v>
      </c>
      <c r="D37" s="3" t="s">
        <v>8</v>
      </c>
      <c r="E37" s="4">
        <v>507</v>
      </c>
      <c r="F37" s="4">
        <v>52848</v>
      </c>
      <c r="G37" s="4">
        <v>2642.4</v>
      </c>
      <c r="H37" s="3" t="s">
        <v>37</v>
      </c>
      <c r="I37" s="13">
        <v>43393</v>
      </c>
    </row>
    <row r="38" spans="1:9" ht="17" x14ac:dyDescent="0.25">
      <c r="A38" s="1" t="s">
        <v>1755</v>
      </c>
      <c r="B38" s="3" t="s">
        <v>1756</v>
      </c>
      <c r="C38" s="3" t="s">
        <v>23</v>
      </c>
      <c r="D38" s="3" t="s">
        <v>38</v>
      </c>
      <c r="E38" s="4">
        <v>40</v>
      </c>
      <c r="F38" s="4">
        <v>1360001</v>
      </c>
      <c r="G38" s="4">
        <v>1360</v>
      </c>
      <c r="H38" s="3" t="s">
        <v>39</v>
      </c>
      <c r="I38" s="13">
        <v>43392</v>
      </c>
    </row>
    <row r="39" spans="1:9" ht="17" x14ac:dyDescent="0.25">
      <c r="A39" s="1" t="s">
        <v>1757</v>
      </c>
      <c r="B39" s="4" t="s">
        <v>1758</v>
      </c>
      <c r="C39" s="3" t="s">
        <v>1759</v>
      </c>
      <c r="D39" s="3" t="s">
        <v>2</v>
      </c>
      <c r="E39" s="4">
        <v>31</v>
      </c>
      <c r="F39" s="4">
        <v>95568</v>
      </c>
      <c r="G39" s="4">
        <v>9556.7999999999993</v>
      </c>
      <c r="H39" s="3" t="s">
        <v>40</v>
      </c>
      <c r="I39" s="13">
        <v>43392</v>
      </c>
    </row>
    <row r="40" spans="1:9" ht="17" x14ac:dyDescent="0.25">
      <c r="A40" s="1" t="s">
        <v>1760</v>
      </c>
      <c r="B40" s="3" t="s">
        <v>41</v>
      </c>
      <c r="C40" s="3" t="s">
        <v>1668</v>
      </c>
      <c r="D40" s="3" t="s">
        <v>13</v>
      </c>
      <c r="E40" s="4">
        <v>173</v>
      </c>
      <c r="F40" s="4">
        <v>5016001</v>
      </c>
      <c r="G40" s="4">
        <v>10032</v>
      </c>
      <c r="H40" s="3" t="s">
        <v>42</v>
      </c>
      <c r="I40" s="13">
        <v>43391</v>
      </c>
    </row>
    <row r="41" spans="1:9" ht="17" x14ac:dyDescent="0.25">
      <c r="A41" s="1" t="s">
        <v>1761</v>
      </c>
      <c r="B41" s="4" t="s">
        <v>1762</v>
      </c>
      <c r="C41" s="3" t="s">
        <v>43</v>
      </c>
      <c r="D41" s="3" t="s">
        <v>38</v>
      </c>
      <c r="E41" s="4">
        <v>85</v>
      </c>
      <c r="F41" s="4">
        <v>1800001</v>
      </c>
      <c r="G41" s="4">
        <v>1800</v>
      </c>
      <c r="H41" s="3" t="s">
        <v>44</v>
      </c>
      <c r="I41" s="13">
        <v>43391</v>
      </c>
    </row>
    <row r="42" spans="1:9" ht="17" x14ac:dyDescent="0.25">
      <c r="A42" s="1" t="s">
        <v>1763</v>
      </c>
      <c r="B42" s="3" t="s">
        <v>1764</v>
      </c>
      <c r="C42" s="3" t="s">
        <v>1765</v>
      </c>
      <c r="D42" s="3" t="s">
        <v>2</v>
      </c>
      <c r="E42" s="4">
        <v>29</v>
      </c>
      <c r="F42" s="4">
        <v>825001</v>
      </c>
      <c r="G42" s="4">
        <v>1650</v>
      </c>
      <c r="H42" s="3" t="s">
        <v>45</v>
      </c>
      <c r="I42" s="13">
        <v>43391</v>
      </c>
    </row>
    <row r="43" spans="1:9" ht="17" x14ac:dyDescent="0.25">
      <c r="A43" s="1" t="s">
        <v>1766</v>
      </c>
      <c r="B43" s="3" t="s">
        <v>1767</v>
      </c>
      <c r="C43" s="3" t="s">
        <v>1765</v>
      </c>
      <c r="D43" s="3" t="s">
        <v>2</v>
      </c>
      <c r="E43" s="4">
        <v>13</v>
      </c>
      <c r="F43" s="4">
        <v>600002</v>
      </c>
      <c r="G43" s="4">
        <v>1200</v>
      </c>
      <c r="H43" s="3" t="s">
        <v>46</v>
      </c>
      <c r="I43" s="13">
        <v>43390</v>
      </c>
    </row>
    <row r="44" spans="1:9" ht="17" x14ac:dyDescent="0.25">
      <c r="A44" s="1" t="s">
        <v>1768</v>
      </c>
      <c r="B44" s="4" t="s">
        <v>1769</v>
      </c>
      <c r="C44" s="3" t="s">
        <v>1721</v>
      </c>
      <c r="D44" s="3" t="s">
        <v>2</v>
      </c>
      <c r="E44" s="4">
        <v>148</v>
      </c>
      <c r="F44" s="4">
        <v>175442</v>
      </c>
      <c r="G44" s="4">
        <v>3508.84</v>
      </c>
      <c r="H44" s="3" t="s">
        <v>47</v>
      </c>
      <c r="I44" s="13">
        <v>43390</v>
      </c>
    </row>
    <row r="45" spans="1:9" ht="17" x14ac:dyDescent="0.25">
      <c r="A45" s="1" t="s">
        <v>1770</v>
      </c>
      <c r="B45" s="4" t="s">
        <v>1771</v>
      </c>
      <c r="C45" s="3" t="s">
        <v>33</v>
      </c>
      <c r="D45" s="3" t="s">
        <v>2</v>
      </c>
      <c r="E45" s="4">
        <v>51</v>
      </c>
      <c r="F45" s="4">
        <v>2350000</v>
      </c>
      <c r="G45" s="4">
        <v>4700</v>
      </c>
      <c r="H45" s="3" t="s">
        <v>48</v>
      </c>
      <c r="I45" s="13">
        <v>43389</v>
      </c>
    </row>
    <row r="46" spans="1:9" ht="17" x14ac:dyDescent="0.25">
      <c r="A46" s="1" t="s">
        <v>1772</v>
      </c>
      <c r="B46" s="3" t="s">
        <v>1773</v>
      </c>
      <c r="C46" s="3" t="s">
        <v>1672</v>
      </c>
      <c r="D46" s="3" t="s">
        <v>6</v>
      </c>
      <c r="E46" s="4">
        <v>11</v>
      </c>
      <c r="F46" s="4">
        <v>3184000</v>
      </c>
      <c r="G46" s="4">
        <v>63680</v>
      </c>
      <c r="H46" s="3" t="s">
        <v>49</v>
      </c>
      <c r="I46" s="13">
        <v>43385</v>
      </c>
    </row>
    <row r="47" spans="1:9" ht="17" x14ac:dyDescent="0.25">
      <c r="A47" s="1" t="s">
        <v>1774</v>
      </c>
      <c r="B47" s="3" t="s">
        <v>50</v>
      </c>
      <c r="C47" s="3" t="s">
        <v>1775</v>
      </c>
      <c r="D47" s="3" t="s">
        <v>2</v>
      </c>
      <c r="E47" s="4">
        <v>41</v>
      </c>
      <c r="F47" s="4">
        <v>36095</v>
      </c>
      <c r="G47" s="4">
        <v>1203.17</v>
      </c>
      <c r="H47" s="3" t="s">
        <v>51</v>
      </c>
      <c r="I47" s="13">
        <v>43385</v>
      </c>
    </row>
    <row r="48" spans="1:9" ht="17" x14ac:dyDescent="0.25">
      <c r="A48" s="1" t="s">
        <v>1776</v>
      </c>
      <c r="B48" s="3" t="s">
        <v>52</v>
      </c>
      <c r="C48" s="3" t="s">
        <v>1777</v>
      </c>
      <c r="D48" s="3" t="s">
        <v>13</v>
      </c>
      <c r="E48" s="4">
        <v>116</v>
      </c>
      <c r="F48" s="4">
        <v>4410005</v>
      </c>
      <c r="G48" s="4">
        <v>4410.01</v>
      </c>
      <c r="H48" s="3" t="s">
        <v>53</v>
      </c>
      <c r="I48" s="13">
        <v>43384</v>
      </c>
    </row>
    <row r="49" spans="1:9" ht="17" x14ac:dyDescent="0.25">
      <c r="A49" s="1" t="s">
        <v>1778</v>
      </c>
      <c r="B49" s="3" t="s">
        <v>1779</v>
      </c>
      <c r="C49" s="3" t="s">
        <v>33</v>
      </c>
      <c r="D49" s="3" t="s">
        <v>6</v>
      </c>
      <c r="E49" s="4">
        <v>120</v>
      </c>
      <c r="F49" s="4">
        <v>3240002</v>
      </c>
      <c r="G49" s="4">
        <v>6480</v>
      </c>
      <c r="H49" s="3" t="s">
        <v>54</v>
      </c>
      <c r="I49" s="13">
        <v>43384</v>
      </c>
    </row>
    <row r="50" spans="1:9" ht="17" x14ac:dyDescent="0.25">
      <c r="A50" s="1" t="s">
        <v>1780</v>
      </c>
      <c r="B50" s="3" t="s">
        <v>55</v>
      </c>
      <c r="C50" s="3" t="s">
        <v>1668</v>
      </c>
      <c r="D50" s="3" t="s">
        <v>13</v>
      </c>
      <c r="E50" s="4">
        <v>46</v>
      </c>
      <c r="F50" s="4">
        <v>4961909</v>
      </c>
      <c r="G50" s="4">
        <v>4961.91</v>
      </c>
      <c r="H50" s="3" t="s">
        <v>56</v>
      </c>
      <c r="I50" s="13">
        <v>43383</v>
      </c>
    </row>
    <row r="51" spans="1:9" ht="17" x14ac:dyDescent="0.25">
      <c r="A51" s="1" t="s">
        <v>1781</v>
      </c>
      <c r="B51" s="3" t="s">
        <v>57</v>
      </c>
      <c r="C51" s="3" t="s">
        <v>33</v>
      </c>
      <c r="D51" s="3" t="s">
        <v>6</v>
      </c>
      <c r="E51" s="4">
        <v>120</v>
      </c>
      <c r="F51" s="4">
        <v>5662797</v>
      </c>
      <c r="G51" s="4">
        <v>11325.59</v>
      </c>
      <c r="H51" s="3" t="s">
        <v>58</v>
      </c>
      <c r="I51" s="13">
        <v>43383</v>
      </c>
    </row>
    <row r="52" spans="1:9" ht="17" x14ac:dyDescent="0.25">
      <c r="A52" s="1" t="s">
        <v>1782</v>
      </c>
      <c r="B52" s="3" t="s">
        <v>59</v>
      </c>
      <c r="C52" s="3" t="s">
        <v>1702</v>
      </c>
      <c r="D52" s="3" t="s">
        <v>13</v>
      </c>
      <c r="E52" s="4">
        <v>98</v>
      </c>
      <c r="F52" s="4">
        <v>1560002</v>
      </c>
      <c r="G52" s="4">
        <v>3120</v>
      </c>
      <c r="H52" s="3" t="s">
        <v>60</v>
      </c>
      <c r="I52" s="13">
        <v>43383</v>
      </c>
    </row>
    <row r="53" spans="1:9" ht="17" x14ac:dyDescent="0.25">
      <c r="A53" s="1" t="s">
        <v>1783</v>
      </c>
      <c r="B53" s="4" t="s">
        <v>1784</v>
      </c>
      <c r="C53" s="3" t="s">
        <v>1785</v>
      </c>
      <c r="D53" s="3" t="s">
        <v>38</v>
      </c>
      <c r="E53" s="4">
        <v>221</v>
      </c>
      <c r="F53" s="4">
        <v>5505005</v>
      </c>
      <c r="G53" s="4">
        <v>5505.01</v>
      </c>
      <c r="H53" s="3" t="s">
        <v>61</v>
      </c>
      <c r="I53" s="13">
        <v>43382</v>
      </c>
    </row>
    <row r="54" spans="1:9" ht="17" x14ac:dyDescent="0.25">
      <c r="A54" s="1" t="s">
        <v>1786</v>
      </c>
      <c r="B54" s="3" t="s">
        <v>62</v>
      </c>
      <c r="C54" s="3" t="s">
        <v>1687</v>
      </c>
      <c r="D54" s="3" t="s">
        <v>6</v>
      </c>
      <c r="E54" s="4">
        <v>64</v>
      </c>
      <c r="F54" s="4">
        <v>7460</v>
      </c>
      <c r="G54" s="4">
        <v>746</v>
      </c>
      <c r="H54" s="3" t="s">
        <v>63</v>
      </c>
      <c r="I54" s="13">
        <v>43382</v>
      </c>
    </row>
    <row r="55" spans="1:9" ht="17" x14ac:dyDescent="0.25">
      <c r="A55" s="1" t="s">
        <v>1787</v>
      </c>
      <c r="B55" s="3" t="s">
        <v>64</v>
      </c>
      <c r="C55" s="3" t="s">
        <v>1788</v>
      </c>
      <c r="D55" s="3" t="s">
        <v>8</v>
      </c>
      <c r="E55" s="4">
        <v>170</v>
      </c>
      <c r="F55" s="4">
        <v>678594</v>
      </c>
      <c r="G55" s="4">
        <v>67859.399999999994</v>
      </c>
      <c r="H55" s="3" t="s">
        <v>65</v>
      </c>
      <c r="I55" s="13">
        <v>43378</v>
      </c>
    </row>
    <row r="56" spans="1:9" ht="17" x14ac:dyDescent="0.25">
      <c r="A56" s="1" t="s">
        <v>1789</v>
      </c>
      <c r="B56" s="3" t="s">
        <v>66</v>
      </c>
      <c r="C56" s="3" t="s">
        <v>1759</v>
      </c>
      <c r="D56" s="3" t="s">
        <v>6</v>
      </c>
      <c r="E56" s="4">
        <v>167</v>
      </c>
      <c r="F56" s="4">
        <v>5080003</v>
      </c>
      <c r="G56" s="4">
        <v>10160.01</v>
      </c>
      <c r="H56" s="3" t="s">
        <v>67</v>
      </c>
      <c r="I56" s="13">
        <v>43372</v>
      </c>
    </row>
    <row r="57" spans="1:9" ht="17" x14ac:dyDescent="0.25">
      <c r="A57" s="1" t="s">
        <v>1790</v>
      </c>
      <c r="B57" s="3" t="s">
        <v>1791</v>
      </c>
      <c r="C57" s="3" t="s">
        <v>1788</v>
      </c>
      <c r="D57" s="3" t="s">
        <v>8</v>
      </c>
      <c r="E57" s="4">
        <v>51</v>
      </c>
      <c r="F57" s="4">
        <v>470941</v>
      </c>
      <c r="G57" s="4">
        <v>2354.6999999999998</v>
      </c>
      <c r="H57" s="3" t="s">
        <v>70</v>
      </c>
      <c r="I57" s="13">
        <v>43372</v>
      </c>
    </row>
    <row r="58" spans="1:9" ht="17" x14ac:dyDescent="0.25">
      <c r="A58" s="1" t="s">
        <v>1792</v>
      </c>
      <c r="B58" s="3" t="s">
        <v>71</v>
      </c>
      <c r="C58" s="3" t="s">
        <v>1668</v>
      </c>
      <c r="D58" s="3" t="s">
        <v>6</v>
      </c>
      <c r="E58" s="4">
        <v>159</v>
      </c>
      <c r="F58" s="4">
        <v>700022</v>
      </c>
      <c r="G58" s="4">
        <v>1400.04</v>
      </c>
      <c r="H58" s="3" t="s">
        <v>72</v>
      </c>
      <c r="I58" s="13">
        <v>43371</v>
      </c>
    </row>
    <row r="59" spans="1:9" ht="17" x14ac:dyDescent="0.25">
      <c r="A59" s="1" t="s">
        <v>1793</v>
      </c>
      <c r="B59" s="3" t="s">
        <v>1794</v>
      </c>
      <c r="C59" s="3" t="s">
        <v>1687</v>
      </c>
      <c r="D59" s="3" t="s">
        <v>2</v>
      </c>
      <c r="E59" s="4">
        <v>15</v>
      </c>
      <c r="F59" s="4">
        <v>498001</v>
      </c>
      <c r="G59" s="4">
        <v>996</v>
      </c>
      <c r="H59" s="3" t="s">
        <v>74</v>
      </c>
      <c r="I59" s="13">
        <v>43371</v>
      </c>
    </row>
    <row r="60" spans="1:9" ht="17" x14ac:dyDescent="0.25">
      <c r="A60" s="1" t="s">
        <v>1795</v>
      </c>
      <c r="B60" s="3" t="s">
        <v>75</v>
      </c>
      <c r="C60" s="3" t="s">
        <v>1717</v>
      </c>
      <c r="D60" s="3" t="s">
        <v>13</v>
      </c>
      <c r="E60" s="4">
        <v>22</v>
      </c>
      <c r="F60" s="4">
        <v>475022</v>
      </c>
      <c r="G60" s="4">
        <v>475.02</v>
      </c>
      <c r="H60" s="3" t="s">
        <v>76</v>
      </c>
      <c r="I60" s="13">
        <v>43371</v>
      </c>
    </row>
    <row r="61" spans="1:9" ht="17" x14ac:dyDescent="0.25">
      <c r="A61" s="1" t="s">
        <v>1796</v>
      </c>
      <c r="B61" s="4" t="s">
        <v>1797</v>
      </c>
      <c r="C61" s="3" t="s">
        <v>33</v>
      </c>
      <c r="D61" s="3" t="s">
        <v>2</v>
      </c>
      <c r="E61" s="4">
        <v>57</v>
      </c>
      <c r="F61" s="4">
        <v>26420</v>
      </c>
      <c r="G61" s="4">
        <v>2642</v>
      </c>
      <c r="H61" s="3" t="s">
        <v>78</v>
      </c>
      <c r="I61" s="13">
        <v>43371</v>
      </c>
    </row>
    <row r="62" spans="1:9" ht="17" x14ac:dyDescent="0.25">
      <c r="A62" s="1" t="s">
        <v>1798</v>
      </c>
      <c r="B62" s="3" t="s">
        <v>1799</v>
      </c>
      <c r="C62" s="3" t="s">
        <v>5</v>
      </c>
      <c r="D62" s="3" t="s">
        <v>8</v>
      </c>
      <c r="E62" s="4">
        <v>318</v>
      </c>
      <c r="F62" s="4">
        <v>3022992</v>
      </c>
      <c r="G62" s="4">
        <v>60459.839999999997</v>
      </c>
      <c r="H62" s="3" t="s">
        <v>80</v>
      </c>
      <c r="I62" s="13">
        <v>43371</v>
      </c>
    </row>
    <row r="63" spans="1:9" ht="17" x14ac:dyDescent="0.25">
      <c r="A63" s="1" t="s">
        <v>1800</v>
      </c>
      <c r="B63" s="3" t="s">
        <v>81</v>
      </c>
      <c r="C63" s="3" t="s">
        <v>82</v>
      </c>
      <c r="D63" s="3" t="s">
        <v>13</v>
      </c>
      <c r="E63" s="4">
        <v>170</v>
      </c>
      <c r="F63" s="4">
        <v>6735010</v>
      </c>
      <c r="G63" s="4">
        <v>6735.01</v>
      </c>
      <c r="H63" s="3" t="s">
        <v>83</v>
      </c>
      <c r="I63" s="13">
        <v>43370</v>
      </c>
    </row>
    <row r="64" spans="1:9" ht="17" x14ac:dyDescent="0.25">
      <c r="A64" s="1" t="s">
        <v>1801</v>
      </c>
      <c r="B64" s="3" t="s">
        <v>84</v>
      </c>
      <c r="C64" s="3" t="s">
        <v>1687</v>
      </c>
      <c r="D64" s="3" t="s">
        <v>6</v>
      </c>
      <c r="E64" s="4">
        <v>24</v>
      </c>
      <c r="F64" s="4">
        <v>3297000</v>
      </c>
      <c r="G64" s="4">
        <v>6594</v>
      </c>
      <c r="H64" s="3" t="s">
        <v>85</v>
      </c>
      <c r="I64" s="13">
        <v>43370</v>
      </c>
    </row>
    <row r="65" spans="1:9" ht="17" x14ac:dyDescent="0.25">
      <c r="A65" s="1" t="s">
        <v>1802</v>
      </c>
      <c r="B65" s="3" t="s">
        <v>86</v>
      </c>
      <c r="C65" s="3" t="s">
        <v>1672</v>
      </c>
      <c r="D65" s="3" t="s">
        <v>2</v>
      </c>
      <c r="E65" s="4">
        <v>227</v>
      </c>
      <c r="F65" s="4">
        <v>558371</v>
      </c>
      <c r="G65" s="4">
        <v>11167.42</v>
      </c>
      <c r="H65" s="3" t="s">
        <v>87</v>
      </c>
      <c r="I65" s="13">
        <v>43370</v>
      </c>
    </row>
    <row r="66" spans="1:9" ht="17" x14ac:dyDescent="0.25">
      <c r="A66" s="1" t="s">
        <v>1803</v>
      </c>
      <c r="B66" s="3" t="s">
        <v>88</v>
      </c>
      <c r="C66" s="3" t="s">
        <v>1729</v>
      </c>
      <c r="D66" s="3" t="s">
        <v>13</v>
      </c>
      <c r="E66" s="4">
        <v>121</v>
      </c>
      <c r="F66" s="4">
        <v>3225126</v>
      </c>
      <c r="G66" s="4">
        <v>3225.13</v>
      </c>
      <c r="H66" s="3" t="s">
        <v>89</v>
      </c>
      <c r="I66" s="13">
        <v>43369</v>
      </c>
    </row>
    <row r="67" spans="1:9" ht="17" x14ac:dyDescent="0.25">
      <c r="A67" s="1" t="s">
        <v>1804</v>
      </c>
      <c r="B67" s="3" t="s">
        <v>90</v>
      </c>
      <c r="C67" s="3" t="s">
        <v>1805</v>
      </c>
      <c r="D67" s="3" t="s">
        <v>13</v>
      </c>
      <c r="E67" s="4">
        <v>88</v>
      </c>
      <c r="F67" s="4">
        <v>1765001</v>
      </c>
      <c r="G67" s="4">
        <v>3530</v>
      </c>
      <c r="H67" s="3" t="s">
        <v>91</v>
      </c>
      <c r="I67" s="13">
        <v>43369</v>
      </c>
    </row>
    <row r="68" spans="1:9" ht="17" x14ac:dyDescent="0.25">
      <c r="A68" s="1" t="s">
        <v>1806</v>
      </c>
      <c r="B68" s="3" t="s">
        <v>1807</v>
      </c>
      <c r="C68" s="3" t="s">
        <v>1729</v>
      </c>
      <c r="D68" s="3" t="s">
        <v>8</v>
      </c>
      <c r="E68" s="4">
        <v>229</v>
      </c>
      <c r="F68" s="4">
        <v>2525818</v>
      </c>
      <c r="G68" s="4">
        <v>2525.8200000000002</v>
      </c>
      <c r="H68" s="3" t="s">
        <v>93</v>
      </c>
      <c r="I68" s="13">
        <v>43369</v>
      </c>
    </row>
    <row r="69" spans="1:9" ht="17" x14ac:dyDescent="0.25">
      <c r="A69" s="1" t="s">
        <v>1808</v>
      </c>
      <c r="B69" s="3" t="s">
        <v>94</v>
      </c>
      <c r="C69" s="3" t="s">
        <v>1664</v>
      </c>
      <c r="D69" s="3" t="s">
        <v>2</v>
      </c>
      <c r="E69" s="4">
        <v>9</v>
      </c>
      <c r="F69" s="4">
        <v>51002</v>
      </c>
      <c r="G69" s="4">
        <v>1020.04</v>
      </c>
      <c r="H69" s="3" t="s">
        <v>95</v>
      </c>
      <c r="I69" s="13">
        <v>43368</v>
      </c>
    </row>
    <row r="70" spans="1:9" ht="17" x14ac:dyDescent="0.25">
      <c r="A70" s="1" t="s">
        <v>1809</v>
      </c>
      <c r="B70" s="3" t="s">
        <v>96</v>
      </c>
      <c r="C70" s="3" t="s">
        <v>1702</v>
      </c>
      <c r="D70" s="3" t="s">
        <v>2</v>
      </c>
      <c r="E70" s="4">
        <v>370</v>
      </c>
      <c r="F70" s="4">
        <v>136189</v>
      </c>
      <c r="G70" s="4">
        <v>2723.78</v>
      </c>
      <c r="H70" s="3" t="s">
        <v>97</v>
      </c>
      <c r="I70" s="13">
        <v>43365</v>
      </c>
    </row>
    <row r="71" spans="1:9" ht="17" x14ac:dyDescent="0.25">
      <c r="A71" s="1" t="s">
        <v>1810</v>
      </c>
      <c r="B71" s="4" t="s">
        <v>1811</v>
      </c>
      <c r="C71" s="3" t="s">
        <v>1672</v>
      </c>
      <c r="D71" s="3" t="s">
        <v>8</v>
      </c>
      <c r="E71" s="4">
        <v>135</v>
      </c>
      <c r="F71" s="4">
        <v>4285000</v>
      </c>
      <c r="G71" s="4">
        <v>85700</v>
      </c>
      <c r="H71" s="3" t="s">
        <v>99</v>
      </c>
      <c r="I71" s="13">
        <v>43364</v>
      </c>
    </row>
    <row r="72" spans="1:9" ht="17" x14ac:dyDescent="0.25">
      <c r="A72" s="1" t="s">
        <v>1812</v>
      </c>
      <c r="B72" s="3" t="s">
        <v>1813</v>
      </c>
      <c r="C72" s="3" t="s">
        <v>1672</v>
      </c>
      <c r="D72" s="3" t="s">
        <v>2</v>
      </c>
      <c r="E72" s="4">
        <v>12</v>
      </c>
      <c r="F72" s="4">
        <v>129992</v>
      </c>
      <c r="G72" s="4">
        <v>12999.2</v>
      </c>
      <c r="H72" s="3" t="s">
        <v>101</v>
      </c>
      <c r="I72" s="13">
        <v>43364</v>
      </c>
    </row>
    <row r="73" spans="1:9" ht="17" x14ac:dyDescent="0.25">
      <c r="A73" s="1" t="s">
        <v>1814</v>
      </c>
      <c r="B73" s="3" t="s">
        <v>1815</v>
      </c>
      <c r="C73" s="3" t="s">
        <v>1816</v>
      </c>
      <c r="D73" s="3" t="s">
        <v>13</v>
      </c>
      <c r="E73" s="4">
        <v>44</v>
      </c>
      <c r="F73" s="4">
        <v>825000</v>
      </c>
      <c r="G73" s="4">
        <v>1650</v>
      </c>
      <c r="H73" s="3" t="s">
        <v>102</v>
      </c>
      <c r="I73" s="13">
        <v>43363</v>
      </c>
    </row>
    <row r="74" spans="1:9" ht="17" x14ac:dyDescent="0.25">
      <c r="A74" s="1" t="s">
        <v>1817</v>
      </c>
      <c r="B74" s="3" t="s">
        <v>103</v>
      </c>
      <c r="C74" s="3" t="s">
        <v>1721</v>
      </c>
      <c r="D74" s="3" t="s">
        <v>6</v>
      </c>
      <c r="E74" s="4">
        <v>58</v>
      </c>
      <c r="F74" s="4">
        <v>4060000</v>
      </c>
      <c r="G74" s="4">
        <v>81200</v>
      </c>
      <c r="H74" s="3" t="s">
        <v>104</v>
      </c>
      <c r="I74" s="13">
        <v>43363</v>
      </c>
    </row>
    <row r="75" spans="1:9" ht="17" x14ac:dyDescent="0.25">
      <c r="A75" s="1" t="s">
        <v>1818</v>
      </c>
      <c r="B75" s="3" t="s">
        <v>1819</v>
      </c>
      <c r="C75" s="3" t="s">
        <v>105</v>
      </c>
      <c r="D75" s="3" t="s">
        <v>6</v>
      </c>
      <c r="E75" s="4">
        <v>37</v>
      </c>
      <c r="F75" s="4">
        <v>4553600</v>
      </c>
      <c r="G75" s="4">
        <v>9107.2000000000007</v>
      </c>
      <c r="H75" s="3" t="s">
        <v>106</v>
      </c>
      <c r="I75" s="13">
        <v>43363</v>
      </c>
    </row>
    <row r="76" spans="1:9" ht="17" x14ac:dyDescent="0.25">
      <c r="A76" s="1" t="s">
        <v>1820</v>
      </c>
      <c r="B76" s="3" t="s">
        <v>107</v>
      </c>
      <c r="C76" s="3" t="s">
        <v>1765</v>
      </c>
      <c r="D76" s="3" t="s">
        <v>8</v>
      </c>
      <c r="E76" s="4">
        <v>109</v>
      </c>
      <c r="F76" s="4">
        <v>2225496</v>
      </c>
      <c r="G76" s="4">
        <v>44509.919999999998</v>
      </c>
      <c r="H76" s="3" t="s">
        <v>108</v>
      </c>
      <c r="I76" s="13">
        <v>43363</v>
      </c>
    </row>
    <row r="77" spans="1:9" ht="17" x14ac:dyDescent="0.25">
      <c r="A77" s="1" t="s">
        <v>1821</v>
      </c>
      <c r="B77" s="3" t="s">
        <v>1822</v>
      </c>
      <c r="C77" s="3" t="s">
        <v>1823</v>
      </c>
      <c r="D77" s="3" t="s">
        <v>2</v>
      </c>
      <c r="E77" s="4">
        <v>410</v>
      </c>
      <c r="F77" s="4">
        <v>2277873</v>
      </c>
      <c r="G77" s="4">
        <v>113893.65</v>
      </c>
      <c r="H77" s="3" t="s">
        <v>109</v>
      </c>
      <c r="I77" s="13">
        <v>43363</v>
      </c>
    </row>
    <row r="78" spans="1:9" ht="17" x14ac:dyDescent="0.25">
      <c r="A78" s="1" t="s">
        <v>1824</v>
      </c>
      <c r="B78" s="4" t="s">
        <v>1825</v>
      </c>
      <c r="C78" s="3" t="s">
        <v>1656</v>
      </c>
      <c r="D78" s="3" t="s">
        <v>2</v>
      </c>
      <c r="E78" s="4">
        <v>112</v>
      </c>
      <c r="F78" s="4">
        <v>122185</v>
      </c>
      <c r="G78" s="4">
        <v>12218.5</v>
      </c>
      <c r="H78" s="3" t="s">
        <v>111</v>
      </c>
      <c r="I78" s="13">
        <v>43363</v>
      </c>
    </row>
    <row r="79" spans="1:9" ht="17" x14ac:dyDescent="0.25">
      <c r="A79" s="1" t="s">
        <v>1826</v>
      </c>
      <c r="B79" s="4" t="s">
        <v>1827</v>
      </c>
      <c r="C79" s="3" t="s">
        <v>11</v>
      </c>
      <c r="D79" s="3" t="s">
        <v>2</v>
      </c>
      <c r="E79" s="4">
        <v>89</v>
      </c>
      <c r="F79" s="4">
        <v>6750051</v>
      </c>
      <c r="G79" s="4">
        <v>13500.1</v>
      </c>
      <c r="H79" s="3" t="s">
        <v>113</v>
      </c>
      <c r="I79" s="13">
        <v>43362</v>
      </c>
    </row>
    <row r="80" spans="1:9" ht="17" x14ac:dyDescent="0.25">
      <c r="A80" s="1" t="s">
        <v>1828</v>
      </c>
      <c r="B80" s="3" t="s">
        <v>114</v>
      </c>
      <c r="C80" s="3" t="s">
        <v>115</v>
      </c>
      <c r="D80" s="3" t="s">
        <v>13</v>
      </c>
      <c r="E80" s="4">
        <v>144</v>
      </c>
      <c r="F80" s="4">
        <v>4110053</v>
      </c>
      <c r="G80" s="4">
        <v>4110.05</v>
      </c>
      <c r="H80" s="3" t="s">
        <v>116</v>
      </c>
      <c r="I80" s="13">
        <v>43362</v>
      </c>
    </row>
    <row r="81" spans="1:9" ht="17" x14ac:dyDescent="0.25">
      <c r="A81" s="1" t="s">
        <v>1829</v>
      </c>
      <c r="B81" s="3" t="s">
        <v>117</v>
      </c>
      <c r="C81" s="3" t="s">
        <v>1713</v>
      </c>
      <c r="D81" s="3" t="s">
        <v>6</v>
      </c>
      <c r="E81" s="4">
        <v>93</v>
      </c>
      <c r="F81" s="4">
        <v>1500352</v>
      </c>
      <c r="G81" s="4">
        <v>15003.52</v>
      </c>
      <c r="H81" s="3" t="s">
        <v>118</v>
      </c>
      <c r="I81" s="13">
        <v>43362</v>
      </c>
    </row>
    <row r="82" spans="1:9" ht="17" x14ac:dyDescent="0.25">
      <c r="A82" s="1" t="s">
        <v>1830</v>
      </c>
      <c r="B82" s="3" t="s">
        <v>119</v>
      </c>
      <c r="C82" s="3" t="s">
        <v>1664</v>
      </c>
      <c r="D82" s="3" t="s">
        <v>13</v>
      </c>
      <c r="E82" s="4">
        <v>89</v>
      </c>
      <c r="F82" s="4">
        <v>4451204</v>
      </c>
      <c r="G82" s="4">
        <v>4451.2</v>
      </c>
      <c r="H82" s="3" t="s">
        <v>120</v>
      </c>
      <c r="I82" s="13">
        <v>43361</v>
      </c>
    </row>
    <row r="83" spans="1:9" ht="17" x14ac:dyDescent="0.25">
      <c r="A83" s="1" t="s">
        <v>1831</v>
      </c>
      <c r="B83" s="3" t="s">
        <v>1832</v>
      </c>
      <c r="C83" s="3" t="s">
        <v>1687</v>
      </c>
      <c r="D83" s="3" t="s">
        <v>6</v>
      </c>
      <c r="E83" s="4">
        <v>54</v>
      </c>
      <c r="F83" s="4">
        <v>1944001</v>
      </c>
      <c r="G83" s="4">
        <v>1944</v>
      </c>
      <c r="H83" s="3" t="s">
        <v>122</v>
      </c>
      <c r="I83" s="13">
        <v>43361</v>
      </c>
    </row>
    <row r="84" spans="1:9" ht="17" x14ac:dyDescent="0.25">
      <c r="A84" s="1" t="s">
        <v>1833</v>
      </c>
      <c r="B84" s="3" t="s">
        <v>1834</v>
      </c>
      <c r="C84" s="3" t="s">
        <v>1668</v>
      </c>
      <c r="D84" s="3" t="s">
        <v>2</v>
      </c>
      <c r="E84" s="4">
        <v>103</v>
      </c>
      <c r="F84" s="4">
        <v>613888</v>
      </c>
      <c r="G84" s="4">
        <v>30694.400000000001</v>
      </c>
      <c r="H84" s="3" t="s">
        <v>124</v>
      </c>
      <c r="I84" s="13">
        <v>43361</v>
      </c>
    </row>
    <row r="85" spans="1:9" ht="17" x14ac:dyDescent="0.25">
      <c r="A85" s="1" t="s">
        <v>1835</v>
      </c>
      <c r="B85" s="3" t="s">
        <v>125</v>
      </c>
      <c r="C85" s="3" t="s">
        <v>126</v>
      </c>
      <c r="D85" s="3" t="s">
        <v>2</v>
      </c>
      <c r="E85" s="4">
        <v>71</v>
      </c>
      <c r="F85" s="4">
        <v>845712</v>
      </c>
      <c r="G85" s="4">
        <v>8457.1200000000008</v>
      </c>
      <c r="H85" s="3" t="s">
        <v>127</v>
      </c>
      <c r="I85" s="13">
        <v>43358</v>
      </c>
    </row>
    <row r="86" spans="1:9" ht="17" x14ac:dyDescent="0.25">
      <c r="A86" s="1" t="s">
        <v>1836</v>
      </c>
      <c r="B86" s="4" t="s">
        <v>1837</v>
      </c>
      <c r="C86" s="3" t="s">
        <v>1702</v>
      </c>
      <c r="D86" s="3" t="s">
        <v>6</v>
      </c>
      <c r="E86" s="4">
        <v>108</v>
      </c>
      <c r="F86" s="4">
        <v>1070001</v>
      </c>
      <c r="G86" s="4">
        <v>2140</v>
      </c>
      <c r="H86" s="3" t="s">
        <v>129</v>
      </c>
      <c r="I86" s="13">
        <v>43357</v>
      </c>
    </row>
    <row r="87" spans="1:9" ht="17" x14ac:dyDescent="0.25">
      <c r="A87" s="1" t="s">
        <v>1838</v>
      </c>
      <c r="B87" s="3" t="s">
        <v>130</v>
      </c>
      <c r="C87" s="3" t="s">
        <v>1656</v>
      </c>
      <c r="D87" s="3" t="s">
        <v>2</v>
      </c>
      <c r="E87" s="4">
        <v>108</v>
      </c>
      <c r="F87" s="4">
        <v>40496</v>
      </c>
      <c r="G87" s="4">
        <v>4049.6</v>
      </c>
      <c r="H87" s="3" t="s">
        <v>32</v>
      </c>
      <c r="I87" s="13">
        <v>43357</v>
      </c>
    </row>
    <row r="88" spans="1:9" ht="17" x14ac:dyDescent="0.25">
      <c r="A88" s="1" t="s">
        <v>1839</v>
      </c>
      <c r="B88" s="3" t="s">
        <v>131</v>
      </c>
      <c r="C88" s="3" t="s">
        <v>1840</v>
      </c>
      <c r="D88" s="3" t="s">
        <v>8</v>
      </c>
      <c r="E88" s="4">
        <v>64</v>
      </c>
      <c r="F88" s="4">
        <v>9630</v>
      </c>
      <c r="G88" s="4">
        <v>963</v>
      </c>
      <c r="H88" s="3" t="s">
        <v>132</v>
      </c>
      <c r="I88" s="13">
        <v>43357</v>
      </c>
    </row>
    <row r="89" spans="1:9" ht="17" x14ac:dyDescent="0.25">
      <c r="A89" s="1" t="s">
        <v>1841</v>
      </c>
      <c r="B89" s="3" t="s">
        <v>133</v>
      </c>
      <c r="C89" s="3" t="s">
        <v>1664</v>
      </c>
      <c r="D89" s="3" t="s">
        <v>13</v>
      </c>
      <c r="E89" s="4">
        <v>88</v>
      </c>
      <c r="F89" s="4">
        <v>1977503</v>
      </c>
      <c r="G89" s="4">
        <v>3955.01</v>
      </c>
      <c r="H89" s="3" t="s">
        <v>134</v>
      </c>
      <c r="I89" s="13">
        <v>43356</v>
      </c>
    </row>
    <row r="90" spans="1:9" ht="17" x14ac:dyDescent="0.25">
      <c r="A90" s="1" t="s">
        <v>1842</v>
      </c>
      <c r="B90" s="4" t="s">
        <v>1843</v>
      </c>
      <c r="C90" s="3" t="s">
        <v>136</v>
      </c>
      <c r="D90" s="3" t="s">
        <v>6</v>
      </c>
      <c r="E90" s="4">
        <v>39</v>
      </c>
      <c r="F90" s="4">
        <v>2652000</v>
      </c>
      <c r="G90" s="4">
        <v>5304</v>
      </c>
      <c r="H90" s="3" t="s">
        <v>24</v>
      </c>
      <c r="I90" s="13">
        <v>43356</v>
      </c>
    </row>
    <row r="91" spans="1:9" ht="17" x14ac:dyDescent="0.25">
      <c r="A91" s="1" t="s">
        <v>1844</v>
      </c>
      <c r="B91" s="3" t="s">
        <v>137</v>
      </c>
      <c r="C91" s="3" t="s">
        <v>1845</v>
      </c>
      <c r="D91" s="3" t="s">
        <v>38</v>
      </c>
      <c r="E91" s="4">
        <v>51</v>
      </c>
      <c r="F91" s="4">
        <v>3200011</v>
      </c>
      <c r="G91" s="4">
        <v>6400.02</v>
      </c>
      <c r="H91" s="3" t="s">
        <v>138</v>
      </c>
      <c r="I91" s="13">
        <v>43355</v>
      </c>
    </row>
    <row r="92" spans="1:9" ht="17" x14ac:dyDescent="0.25">
      <c r="A92" s="1" t="s">
        <v>1846</v>
      </c>
      <c r="B92" s="4" t="s">
        <v>1847</v>
      </c>
      <c r="C92" s="3" t="s">
        <v>1848</v>
      </c>
      <c r="D92" s="3" t="s">
        <v>38</v>
      </c>
      <c r="E92" s="4">
        <v>41</v>
      </c>
      <c r="F92" s="4">
        <v>2140004</v>
      </c>
      <c r="G92" s="4">
        <v>2140</v>
      </c>
      <c r="H92" s="3" t="s">
        <v>140</v>
      </c>
      <c r="I92" s="13">
        <v>43354</v>
      </c>
    </row>
    <row r="93" spans="1:9" ht="17" x14ac:dyDescent="0.25">
      <c r="A93" s="1" t="s">
        <v>1849</v>
      </c>
      <c r="B93" s="3" t="s">
        <v>1850</v>
      </c>
      <c r="C93" s="3" t="s">
        <v>142</v>
      </c>
      <c r="D93" s="3" t="s">
        <v>13</v>
      </c>
      <c r="E93" s="4">
        <v>101</v>
      </c>
      <c r="F93" s="4">
        <v>2415003</v>
      </c>
      <c r="G93" s="4">
        <v>4830.01</v>
      </c>
      <c r="H93" s="3" t="s">
        <v>143</v>
      </c>
      <c r="I93" s="13">
        <v>43353</v>
      </c>
    </row>
    <row r="94" spans="1:9" ht="17" x14ac:dyDescent="0.25">
      <c r="A94" s="1" t="s">
        <v>1851</v>
      </c>
      <c r="B94" s="3" t="s">
        <v>144</v>
      </c>
      <c r="C94" s="3" t="s">
        <v>1852</v>
      </c>
      <c r="D94" s="3" t="s">
        <v>8</v>
      </c>
      <c r="E94" s="4">
        <v>85</v>
      </c>
      <c r="F94" s="4">
        <v>42036</v>
      </c>
      <c r="G94" s="4">
        <v>840.72</v>
      </c>
      <c r="H94" s="3" t="s">
        <v>145</v>
      </c>
      <c r="I94" s="13">
        <v>43351</v>
      </c>
    </row>
    <row r="95" spans="1:9" ht="17" x14ac:dyDescent="0.25">
      <c r="A95" s="1" t="s">
        <v>1853</v>
      </c>
      <c r="B95" s="3" t="s">
        <v>1854</v>
      </c>
      <c r="C95" s="3" t="s">
        <v>1660</v>
      </c>
      <c r="D95" s="3" t="s">
        <v>13</v>
      </c>
      <c r="E95" s="4">
        <v>90</v>
      </c>
      <c r="F95" s="4">
        <v>2044062</v>
      </c>
      <c r="G95" s="4">
        <v>4088.12</v>
      </c>
      <c r="H95" s="3" t="s">
        <v>147</v>
      </c>
      <c r="I95" s="13">
        <v>43350</v>
      </c>
    </row>
    <row r="96" spans="1:9" ht="17" x14ac:dyDescent="0.25">
      <c r="A96" s="1" t="s">
        <v>1855</v>
      </c>
      <c r="B96" s="3" t="s">
        <v>148</v>
      </c>
      <c r="C96" s="3" t="s">
        <v>1694</v>
      </c>
      <c r="D96" s="3" t="s">
        <v>8</v>
      </c>
      <c r="E96" s="4">
        <v>300</v>
      </c>
      <c r="F96" s="4">
        <v>128041</v>
      </c>
      <c r="G96" s="4">
        <v>2560.8200000000002</v>
      </c>
      <c r="H96" s="3" t="s">
        <v>149</v>
      </c>
      <c r="I96" s="13">
        <v>43350</v>
      </c>
    </row>
    <row r="97" spans="1:9" ht="17" x14ac:dyDescent="0.25">
      <c r="A97" s="1" t="s">
        <v>1856</v>
      </c>
      <c r="B97" s="3" t="s">
        <v>150</v>
      </c>
      <c r="C97" s="3" t="s">
        <v>1713</v>
      </c>
      <c r="D97" s="3" t="s">
        <v>13</v>
      </c>
      <c r="E97" s="4">
        <v>97</v>
      </c>
      <c r="F97" s="4">
        <v>4110055</v>
      </c>
      <c r="G97" s="4">
        <v>4110.0600000000004</v>
      </c>
      <c r="H97" s="3" t="s">
        <v>151</v>
      </c>
      <c r="I97" s="13">
        <v>43349</v>
      </c>
    </row>
    <row r="98" spans="1:9" ht="17" x14ac:dyDescent="0.25">
      <c r="A98" s="1" t="s">
        <v>1857</v>
      </c>
      <c r="B98" s="4" t="s">
        <v>1858</v>
      </c>
      <c r="C98" s="3" t="s">
        <v>153</v>
      </c>
      <c r="D98" s="3" t="s">
        <v>38</v>
      </c>
      <c r="E98" s="4">
        <v>140</v>
      </c>
      <c r="F98" s="4">
        <v>6515603</v>
      </c>
      <c r="G98" s="4">
        <v>6515.6</v>
      </c>
      <c r="H98" s="3" t="s">
        <v>154</v>
      </c>
      <c r="I98" s="13">
        <v>43348</v>
      </c>
    </row>
    <row r="99" spans="1:9" ht="17" x14ac:dyDescent="0.25">
      <c r="A99" s="1" t="s">
        <v>1859</v>
      </c>
      <c r="B99" s="3" t="s">
        <v>155</v>
      </c>
      <c r="C99" s="3" t="s">
        <v>156</v>
      </c>
      <c r="D99" s="3" t="s">
        <v>13</v>
      </c>
      <c r="E99" s="4">
        <v>50</v>
      </c>
      <c r="F99" s="4">
        <v>1470001</v>
      </c>
      <c r="G99" s="4">
        <v>1470</v>
      </c>
      <c r="H99" s="3" t="s">
        <v>157</v>
      </c>
      <c r="I99" s="13">
        <v>43347</v>
      </c>
    </row>
    <row r="100" spans="1:9" ht="17" x14ac:dyDescent="0.25">
      <c r="A100" s="1" t="s">
        <v>1860</v>
      </c>
      <c r="B100" s="3" t="s">
        <v>158</v>
      </c>
      <c r="C100" s="3" t="s">
        <v>33</v>
      </c>
      <c r="D100" s="3" t="s">
        <v>2</v>
      </c>
      <c r="E100" s="4">
        <v>731</v>
      </c>
      <c r="F100" s="4">
        <v>2950757</v>
      </c>
      <c r="G100" s="4">
        <v>59015.14</v>
      </c>
      <c r="H100" s="3" t="s">
        <v>159</v>
      </c>
      <c r="I100" s="13">
        <v>43347</v>
      </c>
    </row>
    <row r="101" spans="1:9" ht="17" x14ac:dyDescent="0.25">
      <c r="A101" s="1" t="s">
        <v>1861</v>
      </c>
      <c r="B101" s="3" t="s">
        <v>160</v>
      </c>
      <c r="C101" s="3" t="s">
        <v>1862</v>
      </c>
      <c r="D101" s="3" t="s">
        <v>8</v>
      </c>
      <c r="E101" s="4">
        <v>7</v>
      </c>
      <c r="F101" s="4">
        <v>7129</v>
      </c>
      <c r="G101" s="4">
        <v>14.26</v>
      </c>
      <c r="H101" s="3" t="s">
        <v>161</v>
      </c>
      <c r="I101" s="13">
        <v>43346</v>
      </c>
    </row>
    <row r="102" spans="1:9" ht="17" x14ac:dyDescent="0.25">
      <c r="A102" s="1" t="s">
        <v>1863</v>
      </c>
      <c r="B102" s="3" t="s">
        <v>162</v>
      </c>
      <c r="C102" s="3" t="s">
        <v>1864</v>
      </c>
      <c r="D102" s="3" t="s">
        <v>8</v>
      </c>
      <c r="E102" s="4">
        <v>28</v>
      </c>
      <c r="F102" s="4">
        <v>116276</v>
      </c>
      <c r="G102" s="4">
        <v>5813.8</v>
      </c>
      <c r="H102" s="3" t="s">
        <v>163</v>
      </c>
      <c r="I102" s="13">
        <v>43345</v>
      </c>
    </row>
    <row r="103" spans="1:9" ht="17" x14ac:dyDescent="0.25">
      <c r="A103" s="1" t="s">
        <v>1865</v>
      </c>
      <c r="B103" s="3" t="s">
        <v>164</v>
      </c>
      <c r="C103" s="3" t="s">
        <v>1866</v>
      </c>
      <c r="D103" s="3" t="s">
        <v>8</v>
      </c>
      <c r="E103" s="4">
        <v>83</v>
      </c>
      <c r="F103" s="4">
        <v>2612338</v>
      </c>
      <c r="G103" s="4">
        <v>261233.8</v>
      </c>
      <c r="H103" s="3" t="s">
        <v>165</v>
      </c>
      <c r="I103" s="13">
        <v>43344</v>
      </c>
    </row>
    <row r="104" spans="1:9" ht="17" x14ac:dyDescent="0.25">
      <c r="A104" s="1" t="s">
        <v>1867</v>
      </c>
      <c r="B104" s="3" t="s">
        <v>1868</v>
      </c>
      <c r="C104" s="3" t="s">
        <v>142</v>
      </c>
      <c r="D104" s="3" t="s">
        <v>8</v>
      </c>
      <c r="E104" s="4">
        <v>40</v>
      </c>
      <c r="F104" s="4">
        <v>1140063</v>
      </c>
      <c r="G104" s="4">
        <v>1140.06</v>
      </c>
      <c r="H104" s="3" t="s">
        <v>167</v>
      </c>
      <c r="I104" s="13">
        <v>43343</v>
      </c>
    </row>
    <row r="105" spans="1:9" ht="17" x14ac:dyDescent="0.25">
      <c r="A105" s="1" t="s">
        <v>1869</v>
      </c>
      <c r="B105" s="3" t="s">
        <v>168</v>
      </c>
      <c r="C105" s="3" t="s">
        <v>1721</v>
      </c>
      <c r="D105" s="3" t="s">
        <v>2</v>
      </c>
      <c r="E105" s="4">
        <v>52</v>
      </c>
      <c r="F105" s="4">
        <v>407204</v>
      </c>
      <c r="G105" s="4">
        <v>20360.2</v>
      </c>
      <c r="H105" s="3" t="s">
        <v>169</v>
      </c>
      <c r="I105" s="13">
        <v>43342</v>
      </c>
    </row>
    <row r="106" spans="1:9" ht="17" x14ac:dyDescent="0.25">
      <c r="A106" s="1" t="s">
        <v>1870</v>
      </c>
      <c r="B106" s="3" t="s">
        <v>170</v>
      </c>
      <c r="C106" s="3" t="s">
        <v>1725</v>
      </c>
      <c r="D106" s="3" t="s">
        <v>8</v>
      </c>
      <c r="E106" s="4">
        <v>167</v>
      </c>
      <c r="F106" s="4">
        <v>1135261</v>
      </c>
      <c r="G106" s="4">
        <v>113526.1</v>
      </c>
      <c r="H106" s="3" t="s">
        <v>171</v>
      </c>
      <c r="I106" s="13">
        <v>43342</v>
      </c>
    </row>
    <row r="107" spans="1:9" ht="17" x14ac:dyDescent="0.25">
      <c r="A107" s="1" t="s">
        <v>1871</v>
      </c>
      <c r="B107" s="3" t="s">
        <v>1872</v>
      </c>
      <c r="C107" s="3" t="s">
        <v>1656</v>
      </c>
      <c r="D107" s="3" t="s">
        <v>6</v>
      </c>
      <c r="E107" s="4">
        <v>123</v>
      </c>
      <c r="F107" s="4">
        <v>4575008</v>
      </c>
      <c r="G107" s="4">
        <v>4575.01</v>
      </c>
      <c r="H107" s="3" t="s">
        <v>173</v>
      </c>
      <c r="I107" s="13">
        <v>43341</v>
      </c>
    </row>
    <row r="108" spans="1:9" ht="17" x14ac:dyDescent="0.25">
      <c r="A108" s="1" t="s">
        <v>1873</v>
      </c>
      <c r="B108" s="3" t="s">
        <v>174</v>
      </c>
      <c r="C108" s="3" t="s">
        <v>1721</v>
      </c>
      <c r="D108" s="3" t="s">
        <v>2</v>
      </c>
      <c r="E108" s="4">
        <v>60</v>
      </c>
      <c r="F108" s="4">
        <v>590001</v>
      </c>
      <c r="G108" s="4">
        <v>1180</v>
      </c>
      <c r="H108" s="3" t="s">
        <v>175</v>
      </c>
      <c r="I108" s="13">
        <v>43341</v>
      </c>
    </row>
    <row r="109" spans="1:9" ht="17" x14ac:dyDescent="0.25">
      <c r="A109" s="1" t="s">
        <v>1874</v>
      </c>
      <c r="B109" s="3" t="s">
        <v>176</v>
      </c>
      <c r="C109" s="3" t="s">
        <v>1729</v>
      </c>
      <c r="D109" s="3" t="s">
        <v>13</v>
      </c>
      <c r="E109" s="4">
        <v>98</v>
      </c>
      <c r="F109" s="4">
        <v>6850012</v>
      </c>
      <c r="G109" s="4">
        <v>6850.01</v>
      </c>
      <c r="H109" s="3" t="s">
        <v>177</v>
      </c>
      <c r="I109" s="13">
        <v>43340</v>
      </c>
    </row>
    <row r="110" spans="1:9" ht="17" x14ac:dyDescent="0.25">
      <c r="A110" s="1" t="s">
        <v>1875</v>
      </c>
      <c r="B110" s="3" t="s">
        <v>1876</v>
      </c>
      <c r="C110" s="3" t="s">
        <v>1805</v>
      </c>
      <c r="D110" s="3" t="s">
        <v>2</v>
      </c>
      <c r="E110" s="4">
        <v>35</v>
      </c>
      <c r="F110" s="4">
        <v>8050000</v>
      </c>
      <c r="G110" s="4">
        <v>805000</v>
      </c>
      <c r="H110" s="3" t="s">
        <v>179</v>
      </c>
      <c r="I110" s="13">
        <v>43336</v>
      </c>
    </row>
    <row r="111" spans="1:9" ht="17" x14ac:dyDescent="0.25">
      <c r="A111" s="1" t="s">
        <v>1877</v>
      </c>
      <c r="B111" s="3" t="s">
        <v>1878</v>
      </c>
      <c r="C111" s="3" t="s">
        <v>1788</v>
      </c>
      <c r="D111" s="3" t="s">
        <v>8</v>
      </c>
      <c r="E111" s="4">
        <v>10</v>
      </c>
      <c r="F111" s="4">
        <v>28882</v>
      </c>
      <c r="G111" s="4">
        <v>2888.2</v>
      </c>
      <c r="H111" s="3" t="s">
        <v>181</v>
      </c>
      <c r="I111" s="13">
        <v>43336</v>
      </c>
    </row>
    <row r="112" spans="1:9" ht="17" x14ac:dyDescent="0.25">
      <c r="A112" s="1" t="s">
        <v>1879</v>
      </c>
      <c r="B112" s="3" t="s">
        <v>182</v>
      </c>
      <c r="C112" s="3" t="s">
        <v>1880</v>
      </c>
      <c r="D112" s="3" t="s">
        <v>8</v>
      </c>
      <c r="E112" s="4">
        <v>114</v>
      </c>
      <c r="F112" s="4">
        <v>1720015</v>
      </c>
      <c r="G112" s="4">
        <v>3440.03</v>
      </c>
      <c r="H112" s="3" t="s">
        <v>183</v>
      </c>
      <c r="I112" s="13">
        <v>43335</v>
      </c>
    </row>
    <row r="113" spans="1:9" ht="17" x14ac:dyDescent="0.25">
      <c r="A113" s="1" t="s">
        <v>1881</v>
      </c>
      <c r="B113" s="3" t="s">
        <v>1882</v>
      </c>
      <c r="C113" s="3" t="s">
        <v>1883</v>
      </c>
      <c r="D113" s="3" t="s">
        <v>2</v>
      </c>
      <c r="E113" s="4">
        <v>326</v>
      </c>
      <c r="F113" s="4">
        <v>96615</v>
      </c>
      <c r="G113" s="4">
        <v>1932.3</v>
      </c>
      <c r="H113" s="3" t="s">
        <v>185</v>
      </c>
      <c r="I113" s="13">
        <v>43335</v>
      </c>
    </row>
    <row r="114" spans="1:9" ht="17" x14ac:dyDescent="0.25">
      <c r="A114" s="1" t="s">
        <v>1884</v>
      </c>
      <c r="B114" s="3" t="s">
        <v>1885</v>
      </c>
      <c r="C114" s="3" t="s">
        <v>1759</v>
      </c>
      <c r="D114" s="3" t="s">
        <v>2</v>
      </c>
      <c r="E114" s="4">
        <v>110</v>
      </c>
      <c r="F114" s="4">
        <v>1460003</v>
      </c>
      <c r="G114" s="4">
        <v>1460</v>
      </c>
      <c r="H114" s="3" t="s">
        <v>187</v>
      </c>
      <c r="I114" s="13">
        <v>43334</v>
      </c>
    </row>
    <row r="115" spans="1:9" ht="17" x14ac:dyDescent="0.25">
      <c r="A115" s="1" t="s">
        <v>1886</v>
      </c>
      <c r="B115" s="3" t="s">
        <v>188</v>
      </c>
      <c r="C115" s="3" t="s">
        <v>1765</v>
      </c>
      <c r="D115" s="3" t="s">
        <v>2</v>
      </c>
      <c r="E115" s="4">
        <v>181</v>
      </c>
      <c r="F115" s="4">
        <v>66229</v>
      </c>
      <c r="G115" s="4">
        <v>1324.58</v>
      </c>
      <c r="H115" s="3" t="s">
        <v>189</v>
      </c>
      <c r="I115" s="13">
        <v>43334</v>
      </c>
    </row>
    <row r="116" spans="1:9" ht="17" x14ac:dyDescent="0.25">
      <c r="A116" s="1" t="s">
        <v>1887</v>
      </c>
      <c r="B116" s="3" t="s">
        <v>190</v>
      </c>
      <c r="C116" s="3" t="s">
        <v>1668</v>
      </c>
      <c r="D116" s="3" t="s">
        <v>13</v>
      </c>
      <c r="E116" s="4">
        <v>65</v>
      </c>
      <c r="F116" s="4">
        <v>1176051</v>
      </c>
      <c r="G116" s="4">
        <v>1176.05</v>
      </c>
      <c r="H116" s="3" t="s">
        <v>191</v>
      </c>
      <c r="I116" s="13">
        <v>43333</v>
      </c>
    </row>
    <row r="117" spans="1:9" ht="17" x14ac:dyDescent="0.25">
      <c r="A117" s="1" t="s">
        <v>1888</v>
      </c>
      <c r="B117" s="3" t="s">
        <v>192</v>
      </c>
      <c r="C117" s="3" t="s">
        <v>1889</v>
      </c>
      <c r="D117" s="3" t="s">
        <v>2</v>
      </c>
      <c r="E117" s="4">
        <v>100</v>
      </c>
      <c r="F117" s="4">
        <v>33594</v>
      </c>
      <c r="G117" s="4">
        <v>3359.4</v>
      </c>
      <c r="H117" s="3" t="s">
        <v>193</v>
      </c>
      <c r="I117" s="13">
        <v>43331</v>
      </c>
    </row>
    <row r="118" spans="1:9" ht="17" x14ac:dyDescent="0.25">
      <c r="A118" s="1" t="s">
        <v>1890</v>
      </c>
      <c r="B118" s="3" t="s">
        <v>1891</v>
      </c>
      <c r="C118" s="3" t="s">
        <v>1687</v>
      </c>
      <c r="D118" s="3" t="s">
        <v>13</v>
      </c>
      <c r="E118" s="4">
        <v>107</v>
      </c>
      <c r="F118" s="4">
        <v>5000007</v>
      </c>
      <c r="G118" s="4">
        <v>5000.01</v>
      </c>
      <c r="H118" s="3" t="s">
        <v>195</v>
      </c>
      <c r="I118" s="13">
        <v>43330</v>
      </c>
    </row>
    <row r="119" spans="1:9" ht="17" x14ac:dyDescent="0.25">
      <c r="A119" s="1" t="s">
        <v>1892</v>
      </c>
      <c r="B119" s="3" t="s">
        <v>1893</v>
      </c>
      <c r="C119" s="3" t="s">
        <v>1672</v>
      </c>
      <c r="D119" s="3" t="s">
        <v>6</v>
      </c>
      <c r="E119" s="4">
        <v>86</v>
      </c>
      <c r="F119" s="4">
        <v>2766013</v>
      </c>
      <c r="G119" s="4">
        <v>1383.01</v>
      </c>
      <c r="H119" s="3" t="s">
        <v>197</v>
      </c>
      <c r="I119" s="13">
        <v>43329</v>
      </c>
    </row>
    <row r="120" spans="1:9" ht="17" x14ac:dyDescent="0.25">
      <c r="A120" s="1" t="s">
        <v>1894</v>
      </c>
      <c r="B120" s="3" t="s">
        <v>1895</v>
      </c>
      <c r="C120" s="3" t="s">
        <v>1866</v>
      </c>
      <c r="D120" s="3" t="s">
        <v>13</v>
      </c>
      <c r="E120" s="4">
        <v>54</v>
      </c>
      <c r="F120" s="4">
        <v>2175001</v>
      </c>
      <c r="G120" s="4">
        <v>2175</v>
      </c>
      <c r="H120" s="3" t="s">
        <v>199</v>
      </c>
      <c r="I120" s="13">
        <v>43329</v>
      </c>
    </row>
    <row r="121" spans="1:9" ht="17" x14ac:dyDescent="0.25">
      <c r="A121" s="1" t="s">
        <v>1896</v>
      </c>
      <c r="B121" s="3" t="s">
        <v>1897</v>
      </c>
      <c r="C121" s="3" t="s">
        <v>1898</v>
      </c>
      <c r="D121" s="3" t="s">
        <v>13</v>
      </c>
      <c r="E121" s="4">
        <v>45</v>
      </c>
      <c r="F121" s="4">
        <v>1743003</v>
      </c>
      <c r="G121" s="4">
        <v>1743</v>
      </c>
      <c r="H121" s="3" t="s">
        <v>201</v>
      </c>
      <c r="I121" s="13">
        <v>43328</v>
      </c>
    </row>
    <row r="122" spans="1:9" ht="17" x14ac:dyDescent="0.25">
      <c r="A122" s="1" t="s">
        <v>1899</v>
      </c>
      <c r="B122" s="3" t="s">
        <v>202</v>
      </c>
      <c r="C122" s="3" t="s">
        <v>1672</v>
      </c>
      <c r="D122" s="3" t="s">
        <v>8</v>
      </c>
      <c r="E122" s="4">
        <v>38</v>
      </c>
      <c r="F122" s="4">
        <v>133520</v>
      </c>
      <c r="G122" s="4">
        <v>2670.4</v>
      </c>
      <c r="H122" s="3" t="s">
        <v>203</v>
      </c>
      <c r="I122" s="13">
        <v>43328</v>
      </c>
    </row>
    <row r="123" spans="1:9" ht="17" x14ac:dyDescent="0.25">
      <c r="A123" s="1" t="s">
        <v>1900</v>
      </c>
      <c r="B123" s="3" t="s">
        <v>1901</v>
      </c>
      <c r="C123" s="3" t="s">
        <v>1656</v>
      </c>
      <c r="D123" s="3" t="s">
        <v>13</v>
      </c>
      <c r="E123" s="4">
        <v>169</v>
      </c>
      <c r="F123" s="4">
        <v>8448003</v>
      </c>
      <c r="G123" s="4">
        <v>8448</v>
      </c>
      <c r="H123" s="3" t="s">
        <v>205</v>
      </c>
      <c r="I123" s="13">
        <v>43327</v>
      </c>
    </row>
    <row r="124" spans="1:9" ht="17" x14ac:dyDescent="0.25">
      <c r="A124" s="1" t="s">
        <v>1902</v>
      </c>
      <c r="B124" s="3" t="s">
        <v>206</v>
      </c>
      <c r="C124" s="3" t="s">
        <v>1672</v>
      </c>
      <c r="D124" s="3" t="s">
        <v>2</v>
      </c>
      <c r="E124" s="4">
        <v>106</v>
      </c>
      <c r="F124" s="4">
        <v>4473024</v>
      </c>
      <c r="G124" s="4">
        <v>4473.0200000000004</v>
      </c>
      <c r="H124" s="3" t="s">
        <v>207</v>
      </c>
      <c r="I124" s="13">
        <v>43327</v>
      </c>
    </row>
    <row r="125" spans="1:9" ht="17" x14ac:dyDescent="0.25">
      <c r="A125" s="1" t="s">
        <v>1903</v>
      </c>
      <c r="B125" s="3" t="s">
        <v>208</v>
      </c>
      <c r="C125" s="3" t="s">
        <v>209</v>
      </c>
      <c r="D125" s="3" t="s">
        <v>8</v>
      </c>
      <c r="E125" s="4">
        <v>196</v>
      </c>
      <c r="F125" s="4">
        <v>7280010</v>
      </c>
      <c r="G125" s="4">
        <v>7280.01</v>
      </c>
      <c r="H125" s="3" t="s">
        <v>210</v>
      </c>
      <c r="I125" s="13">
        <v>43327</v>
      </c>
    </row>
    <row r="126" spans="1:9" ht="17" x14ac:dyDescent="0.25">
      <c r="A126" s="1" t="s">
        <v>1904</v>
      </c>
      <c r="B126" s="4" t="s">
        <v>1905</v>
      </c>
      <c r="C126" s="3" t="s">
        <v>1680</v>
      </c>
      <c r="D126" s="3" t="s">
        <v>2</v>
      </c>
      <c r="E126" s="4">
        <v>230</v>
      </c>
      <c r="F126" s="4">
        <v>3864346</v>
      </c>
      <c r="G126" s="4">
        <v>77286.92</v>
      </c>
      <c r="H126" s="3" t="s">
        <v>212</v>
      </c>
      <c r="I126" s="13">
        <v>43327</v>
      </c>
    </row>
    <row r="127" spans="1:9" ht="17" x14ac:dyDescent="0.25">
      <c r="A127" s="1" t="s">
        <v>1906</v>
      </c>
      <c r="B127" s="3" t="s">
        <v>1907</v>
      </c>
      <c r="C127" s="3" t="s">
        <v>43</v>
      </c>
      <c r="D127" s="3" t="s">
        <v>2</v>
      </c>
      <c r="E127" s="4">
        <v>23</v>
      </c>
      <c r="F127" s="4">
        <v>755005</v>
      </c>
      <c r="G127" s="4">
        <v>755</v>
      </c>
      <c r="H127" s="3" t="s">
        <v>214</v>
      </c>
      <c r="I127" s="13">
        <v>43326</v>
      </c>
    </row>
    <row r="128" spans="1:9" ht="17" x14ac:dyDescent="0.25">
      <c r="A128" s="1" t="s">
        <v>1908</v>
      </c>
      <c r="B128" s="4" t="s">
        <v>1909</v>
      </c>
      <c r="C128" s="3" t="s">
        <v>1656</v>
      </c>
      <c r="D128" s="3" t="s">
        <v>6</v>
      </c>
      <c r="E128" s="4">
        <v>83</v>
      </c>
      <c r="F128" s="4">
        <v>2412503</v>
      </c>
      <c r="G128" s="4">
        <v>2412.5</v>
      </c>
      <c r="H128" s="3" t="s">
        <v>216</v>
      </c>
      <c r="I128" s="13">
        <v>43326</v>
      </c>
    </row>
    <row r="129" spans="1:9" ht="17" x14ac:dyDescent="0.25">
      <c r="A129" s="1" t="s">
        <v>1910</v>
      </c>
      <c r="B129" s="3" t="s">
        <v>217</v>
      </c>
      <c r="C129" s="3" t="s">
        <v>1687</v>
      </c>
      <c r="D129" s="3" t="s">
        <v>2</v>
      </c>
      <c r="E129" s="4">
        <v>135</v>
      </c>
      <c r="F129" s="4">
        <v>1226902</v>
      </c>
      <c r="G129" s="4">
        <v>61345.1</v>
      </c>
      <c r="H129" s="3" t="s">
        <v>218</v>
      </c>
      <c r="I129" s="13">
        <v>43324</v>
      </c>
    </row>
    <row r="130" spans="1:9" ht="17" x14ac:dyDescent="0.25">
      <c r="A130" s="1" t="s">
        <v>1911</v>
      </c>
      <c r="B130" s="3" t="s">
        <v>1912</v>
      </c>
      <c r="C130" s="3" t="s">
        <v>105</v>
      </c>
      <c r="D130" s="3" t="s">
        <v>2</v>
      </c>
      <c r="E130" s="4">
        <v>208</v>
      </c>
      <c r="F130" s="4">
        <v>41705</v>
      </c>
      <c r="G130" s="4">
        <v>834.1</v>
      </c>
      <c r="H130" s="3" t="s">
        <v>220</v>
      </c>
      <c r="I130" s="13">
        <v>43323</v>
      </c>
    </row>
    <row r="131" spans="1:9" ht="17" x14ac:dyDescent="0.25">
      <c r="A131" s="1" t="s">
        <v>1913</v>
      </c>
      <c r="B131" s="3" t="s">
        <v>1914</v>
      </c>
      <c r="C131" s="3" t="s">
        <v>1713</v>
      </c>
      <c r="D131" s="3" t="s">
        <v>8</v>
      </c>
      <c r="E131" s="4">
        <v>118</v>
      </c>
      <c r="F131" s="4">
        <v>29311</v>
      </c>
      <c r="G131" s="4">
        <v>586.22</v>
      </c>
      <c r="H131" s="3" t="s">
        <v>222</v>
      </c>
      <c r="I131" s="13">
        <v>43323</v>
      </c>
    </row>
    <row r="132" spans="1:9" ht="17" x14ac:dyDescent="0.25">
      <c r="A132" s="1" t="s">
        <v>1915</v>
      </c>
      <c r="B132" s="3" t="s">
        <v>1916</v>
      </c>
      <c r="C132" s="3" t="s">
        <v>1672</v>
      </c>
      <c r="D132" s="3" t="s">
        <v>13</v>
      </c>
      <c r="E132" s="4">
        <v>101</v>
      </c>
      <c r="F132" s="4">
        <v>2745011</v>
      </c>
      <c r="G132" s="4">
        <v>2745.01</v>
      </c>
      <c r="H132" s="3" t="s">
        <v>223</v>
      </c>
      <c r="I132" s="13">
        <v>43322</v>
      </c>
    </row>
    <row r="133" spans="1:9" ht="17" x14ac:dyDescent="0.25">
      <c r="A133" s="1" t="s">
        <v>1917</v>
      </c>
      <c r="B133" s="3" t="s">
        <v>224</v>
      </c>
      <c r="C133" s="3" t="s">
        <v>1672</v>
      </c>
      <c r="D133" s="3" t="s">
        <v>2</v>
      </c>
      <c r="E133" s="4">
        <v>46</v>
      </c>
      <c r="F133" s="4">
        <v>690826</v>
      </c>
      <c r="G133" s="4">
        <v>6908.26</v>
      </c>
      <c r="H133" s="3" t="s">
        <v>225</v>
      </c>
      <c r="I133" s="13">
        <v>43322</v>
      </c>
    </row>
    <row r="134" spans="1:9" ht="17" x14ac:dyDescent="0.25">
      <c r="A134" s="1" t="s">
        <v>1918</v>
      </c>
      <c r="B134" s="3" t="s">
        <v>226</v>
      </c>
      <c r="C134" s="3" t="s">
        <v>1672</v>
      </c>
      <c r="D134" s="3" t="s">
        <v>2</v>
      </c>
      <c r="E134" s="4">
        <v>751</v>
      </c>
      <c r="F134" s="4">
        <v>44426</v>
      </c>
      <c r="G134" s="4">
        <v>14808.67</v>
      </c>
      <c r="H134" s="3" t="s">
        <v>227</v>
      </c>
      <c r="I134" s="13">
        <v>43322</v>
      </c>
    </row>
    <row r="135" spans="1:9" ht="17" x14ac:dyDescent="0.25">
      <c r="A135" s="1" t="s">
        <v>1919</v>
      </c>
      <c r="B135" s="3" t="s">
        <v>228</v>
      </c>
      <c r="C135" s="3" t="s">
        <v>1920</v>
      </c>
      <c r="D135" s="3" t="s">
        <v>38</v>
      </c>
      <c r="E135" s="4">
        <v>42</v>
      </c>
      <c r="F135" s="4">
        <v>2541001</v>
      </c>
      <c r="G135" s="4">
        <v>2541</v>
      </c>
      <c r="H135" s="3" t="s">
        <v>229</v>
      </c>
      <c r="I135" s="13">
        <v>43321</v>
      </c>
    </row>
    <row r="136" spans="1:9" ht="17" x14ac:dyDescent="0.25">
      <c r="A136" s="1" t="s">
        <v>1921</v>
      </c>
      <c r="B136" s="4" t="s">
        <v>1922</v>
      </c>
      <c r="C136" s="3" t="s">
        <v>23</v>
      </c>
      <c r="D136" s="3" t="s">
        <v>6</v>
      </c>
      <c r="E136" s="4">
        <v>58</v>
      </c>
      <c r="F136" s="4">
        <v>3360002</v>
      </c>
      <c r="G136" s="4">
        <v>6720</v>
      </c>
      <c r="H136" s="3" t="s">
        <v>231</v>
      </c>
      <c r="I136" s="13">
        <v>43321</v>
      </c>
    </row>
    <row r="137" spans="1:9" ht="17" x14ac:dyDescent="0.25">
      <c r="A137" s="1" t="s">
        <v>1923</v>
      </c>
      <c r="B137" s="3" t="s">
        <v>232</v>
      </c>
      <c r="C137" s="3" t="s">
        <v>1687</v>
      </c>
      <c r="D137" s="3" t="s">
        <v>6</v>
      </c>
      <c r="E137" s="4">
        <v>121</v>
      </c>
      <c r="F137" s="4">
        <v>3150001</v>
      </c>
      <c r="G137" s="4">
        <v>3150</v>
      </c>
      <c r="H137" s="3" t="s">
        <v>233</v>
      </c>
      <c r="I137" s="13">
        <v>43320</v>
      </c>
    </row>
    <row r="138" spans="1:9" ht="17" x14ac:dyDescent="0.25">
      <c r="A138" s="1" t="s">
        <v>1924</v>
      </c>
      <c r="B138" s="4" t="s">
        <v>1925</v>
      </c>
      <c r="C138" s="3" t="s">
        <v>235</v>
      </c>
      <c r="D138" s="3" t="s">
        <v>13</v>
      </c>
      <c r="E138" s="4">
        <v>97</v>
      </c>
      <c r="F138" s="4">
        <v>4740018</v>
      </c>
      <c r="G138" s="4">
        <v>4740.0200000000004</v>
      </c>
      <c r="H138" s="3" t="s">
        <v>236</v>
      </c>
      <c r="I138" s="13">
        <v>43320</v>
      </c>
    </row>
    <row r="139" spans="1:9" ht="17" x14ac:dyDescent="0.25">
      <c r="A139" s="1" t="s">
        <v>1926</v>
      </c>
      <c r="B139" s="3" t="s">
        <v>237</v>
      </c>
      <c r="C139" s="3" t="s">
        <v>1668</v>
      </c>
      <c r="D139" s="3" t="s">
        <v>13</v>
      </c>
      <c r="E139" s="4">
        <v>155</v>
      </c>
      <c r="F139" s="4">
        <v>5850000</v>
      </c>
      <c r="G139" s="4">
        <v>5850</v>
      </c>
      <c r="H139" s="3" t="s">
        <v>238</v>
      </c>
      <c r="I139" s="13">
        <v>43320</v>
      </c>
    </row>
    <row r="140" spans="1:9" ht="17" x14ac:dyDescent="0.25">
      <c r="A140" s="1" t="s">
        <v>1927</v>
      </c>
      <c r="B140" s="3" t="s">
        <v>1928</v>
      </c>
      <c r="C140" s="3" t="s">
        <v>1788</v>
      </c>
      <c r="D140" s="3" t="s">
        <v>2</v>
      </c>
      <c r="E140" s="4">
        <v>14</v>
      </c>
      <c r="F140" s="4">
        <v>324000</v>
      </c>
      <c r="G140" s="4">
        <v>648</v>
      </c>
      <c r="H140" s="3" t="s">
        <v>240</v>
      </c>
      <c r="I140" s="13">
        <v>43319</v>
      </c>
    </row>
    <row r="141" spans="1:9" ht="17" x14ac:dyDescent="0.25">
      <c r="A141" s="1" t="s">
        <v>1929</v>
      </c>
      <c r="B141" s="4" t="s">
        <v>1930</v>
      </c>
      <c r="C141" s="3" t="s">
        <v>1687</v>
      </c>
      <c r="D141" s="3" t="s">
        <v>13</v>
      </c>
      <c r="E141" s="4">
        <v>94</v>
      </c>
      <c r="F141" s="4">
        <v>4083040</v>
      </c>
      <c r="G141" s="4">
        <v>4083.04</v>
      </c>
      <c r="H141" s="3" t="s">
        <v>242</v>
      </c>
      <c r="I141" s="13">
        <v>43319</v>
      </c>
    </row>
    <row r="142" spans="1:9" ht="17" x14ac:dyDescent="0.25">
      <c r="A142" s="1" t="s">
        <v>1931</v>
      </c>
      <c r="B142" s="3" t="s">
        <v>243</v>
      </c>
      <c r="C142" s="3" t="s">
        <v>1932</v>
      </c>
      <c r="D142" s="3" t="s">
        <v>13</v>
      </c>
      <c r="E142" s="4">
        <v>152</v>
      </c>
      <c r="F142" s="4">
        <v>4090003</v>
      </c>
      <c r="G142" s="4">
        <v>4090</v>
      </c>
      <c r="H142" s="3" t="s">
        <v>244</v>
      </c>
      <c r="I142" s="13">
        <v>43319</v>
      </c>
    </row>
    <row r="143" spans="1:9" ht="17" x14ac:dyDescent="0.25">
      <c r="A143" s="1" t="s">
        <v>1933</v>
      </c>
      <c r="B143" s="3" t="s">
        <v>245</v>
      </c>
      <c r="C143" s="3" t="s">
        <v>1713</v>
      </c>
      <c r="D143" s="3" t="s">
        <v>8</v>
      </c>
      <c r="E143" s="4">
        <v>33</v>
      </c>
      <c r="F143" s="4">
        <v>229462</v>
      </c>
      <c r="G143" s="4">
        <v>22946.2</v>
      </c>
      <c r="H143" s="3" t="s">
        <v>246</v>
      </c>
      <c r="I143" s="13">
        <v>43317</v>
      </c>
    </row>
    <row r="144" spans="1:9" ht="17" x14ac:dyDescent="0.25">
      <c r="A144" s="1" t="s">
        <v>1934</v>
      </c>
      <c r="B144" s="3" t="s">
        <v>1935</v>
      </c>
      <c r="C144" s="3" t="s">
        <v>1687</v>
      </c>
      <c r="D144" s="3" t="s">
        <v>38</v>
      </c>
      <c r="E144" s="4">
        <v>47</v>
      </c>
      <c r="F144" s="4">
        <v>2230801</v>
      </c>
      <c r="G144" s="4">
        <v>2230.8000000000002</v>
      </c>
      <c r="H144" s="3" t="s">
        <v>248</v>
      </c>
      <c r="I144" s="13">
        <v>43315</v>
      </c>
    </row>
    <row r="145" spans="1:9" ht="17" x14ac:dyDescent="0.25">
      <c r="A145" s="1" t="s">
        <v>1936</v>
      </c>
      <c r="B145" s="3" t="s">
        <v>249</v>
      </c>
      <c r="C145" s="3" t="s">
        <v>1840</v>
      </c>
      <c r="D145" s="3" t="s">
        <v>6</v>
      </c>
      <c r="E145" s="4">
        <v>151</v>
      </c>
      <c r="F145" s="4">
        <v>7550000</v>
      </c>
      <c r="G145" s="4">
        <v>755000</v>
      </c>
      <c r="H145" s="3" t="s">
        <v>250</v>
      </c>
      <c r="I145" s="13">
        <v>43315</v>
      </c>
    </row>
    <row r="146" spans="1:9" ht="17" x14ac:dyDescent="0.25">
      <c r="A146" s="1" t="s">
        <v>1937</v>
      </c>
      <c r="B146" s="3" t="s">
        <v>251</v>
      </c>
      <c r="C146" s="3" t="s">
        <v>1938</v>
      </c>
      <c r="D146" s="3" t="s">
        <v>2</v>
      </c>
      <c r="E146" s="4">
        <v>246</v>
      </c>
      <c r="F146" s="4">
        <v>108887</v>
      </c>
      <c r="G146" s="4">
        <v>10888.7</v>
      </c>
      <c r="H146" s="3" t="s">
        <v>252</v>
      </c>
      <c r="I146" s="13">
        <v>43315</v>
      </c>
    </row>
    <row r="147" spans="1:9" ht="17" x14ac:dyDescent="0.25">
      <c r="A147" s="1" t="s">
        <v>1939</v>
      </c>
      <c r="B147" s="3" t="s">
        <v>1940</v>
      </c>
      <c r="C147" s="3" t="s">
        <v>1656</v>
      </c>
      <c r="D147" s="3" t="s">
        <v>38</v>
      </c>
      <c r="E147" s="4">
        <v>131</v>
      </c>
      <c r="F147" s="4">
        <v>8175001</v>
      </c>
      <c r="G147" s="4">
        <v>8175</v>
      </c>
      <c r="H147" s="3" t="s">
        <v>254</v>
      </c>
      <c r="I147" s="13">
        <v>43314</v>
      </c>
    </row>
    <row r="148" spans="1:9" ht="17" x14ac:dyDescent="0.25">
      <c r="A148" s="1" t="s">
        <v>1941</v>
      </c>
      <c r="B148" s="3" t="s">
        <v>255</v>
      </c>
      <c r="C148" s="3" t="s">
        <v>1687</v>
      </c>
      <c r="D148" s="3" t="s">
        <v>2</v>
      </c>
      <c r="E148" s="4">
        <v>54</v>
      </c>
      <c r="F148" s="4">
        <v>2050060</v>
      </c>
      <c r="G148" s="4">
        <v>2050.06</v>
      </c>
      <c r="H148" s="3" t="s">
        <v>256</v>
      </c>
      <c r="I148" s="13">
        <v>43314</v>
      </c>
    </row>
    <row r="149" spans="1:9" ht="17" x14ac:dyDescent="0.25">
      <c r="A149" s="1" t="s">
        <v>1942</v>
      </c>
      <c r="B149" s="4" t="s">
        <v>1943</v>
      </c>
      <c r="C149" s="3" t="s">
        <v>1672</v>
      </c>
      <c r="D149" s="3" t="s">
        <v>2</v>
      </c>
      <c r="E149" s="4">
        <v>68</v>
      </c>
      <c r="F149" s="4">
        <v>1470794</v>
      </c>
      <c r="G149" s="4">
        <v>735.4</v>
      </c>
      <c r="H149" s="3" t="s">
        <v>258</v>
      </c>
      <c r="I149" s="13">
        <v>43313</v>
      </c>
    </row>
    <row r="150" spans="1:9" ht="17" x14ac:dyDescent="0.25">
      <c r="A150" s="1" t="s">
        <v>1944</v>
      </c>
      <c r="B150" s="3" t="s">
        <v>259</v>
      </c>
      <c r="C150" s="3" t="s">
        <v>1945</v>
      </c>
      <c r="D150" s="3" t="s">
        <v>2</v>
      </c>
      <c r="E150" s="4">
        <v>13</v>
      </c>
      <c r="F150" s="4">
        <v>328001</v>
      </c>
      <c r="G150" s="4">
        <v>328</v>
      </c>
      <c r="H150" s="3" t="s">
        <v>260</v>
      </c>
      <c r="I150" s="13">
        <v>43312</v>
      </c>
    </row>
    <row r="151" spans="1:9" ht="17" x14ac:dyDescent="0.25">
      <c r="A151" s="1" t="s">
        <v>1946</v>
      </c>
      <c r="B151" s="3" t="s">
        <v>261</v>
      </c>
      <c r="C151" s="3" t="s">
        <v>1947</v>
      </c>
      <c r="D151" s="3" t="s">
        <v>8</v>
      </c>
      <c r="E151" s="4">
        <v>16</v>
      </c>
      <c r="F151" s="4">
        <v>36888</v>
      </c>
      <c r="G151" s="4">
        <v>3688.8</v>
      </c>
      <c r="H151" s="3" t="s">
        <v>262</v>
      </c>
      <c r="I151" s="13">
        <v>43312</v>
      </c>
    </row>
    <row r="152" spans="1:9" ht="17" x14ac:dyDescent="0.25">
      <c r="A152" s="1" t="s">
        <v>1948</v>
      </c>
      <c r="B152" s="3" t="s">
        <v>263</v>
      </c>
      <c r="C152" s="3" t="s">
        <v>1949</v>
      </c>
      <c r="D152" s="3" t="s">
        <v>8</v>
      </c>
      <c r="E152" s="4">
        <v>221</v>
      </c>
      <c r="F152" s="4">
        <v>97498</v>
      </c>
      <c r="G152" s="4">
        <v>9749.7999999999993</v>
      </c>
      <c r="H152" s="3" t="s">
        <v>264</v>
      </c>
      <c r="I152" s="13">
        <v>43312</v>
      </c>
    </row>
    <row r="153" spans="1:9" ht="17" x14ac:dyDescent="0.25">
      <c r="A153" s="1" t="s">
        <v>1950</v>
      </c>
      <c r="B153" s="3" t="s">
        <v>1951</v>
      </c>
      <c r="C153" s="3" t="s">
        <v>1805</v>
      </c>
      <c r="D153" s="3" t="s">
        <v>13</v>
      </c>
      <c r="E153" s="4">
        <v>103</v>
      </c>
      <c r="F153" s="4">
        <v>2162301</v>
      </c>
      <c r="G153" s="4">
        <v>2162.3000000000002</v>
      </c>
      <c r="H153" s="3" t="s">
        <v>266</v>
      </c>
      <c r="I153" s="13">
        <v>43311</v>
      </c>
    </row>
    <row r="154" spans="1:9" ht="17" x14ac:dyDescent="0.25">
      <c r="A154" s="1" t="s">
        <v>1952</v>
      </c>
      <c r="B154" s="3" t="s">
        <v>267</v>
      </c>
      <c r="C154" s="3" t="s">
        <v>1676</v>
      </c>
      <c r="D154" s="3" t="s">
        <v>8</v>
      </c>
      <c r="E154" s="4">
        <v>97</v>
      </c>
      <c r="F154" s="4">
        <v>41563</v>
      </c>
      <c r="G154" s="4">
        <v>4156.3</v>
      </c>
      <c r="H154" s="3" t="s">
        <v>268</v>
      </c>
      <c r="I154" s="13">
        <v>43311</v>
      </c>
    </row>
    <row r="155" spans="1:9" ht="17" x14ac:dyDescent="0.25">
      <c r="A155" s="1" t="s">
        <v>1953</v>
      </c>
      <c r="B155" s="3" t="s">
        <v>269</v>
      </c>
      <c r="C155" s="3" t="s">
        <v>1954</v>
      </c>
      <c r="D155" s="3" t="s">
        <v>8</v>
      </c>
      <c r="E155" s="4">
        <v>80</v>
      </c>
      <c r="F155" s="4">
        <v>2650015</v>
      </c>
      <c r="G155" s="4">
        <v>2650.02</v>
      </c>
      <c r="H155" s="3" t="s">
        <v>270</v>
      </c>
      <c r="I155" s="13">
        <v>43310</v>
      </c>
    </row>
    <row r="156" spans="1:9" ht="17" x14ac:dyDescent="0.25">
      <c r="A156" s="1" t="s">
        <v>1955</v>
      </c>
      <c r="B156" s="3" t="s">
        <v>1956</v>
      </c>
      <c r="C156" s="3" t="s">
        <v>1672</v>
      </c>
      <c r="D156" s="3" t="s">
        <v>2</v>
      </c>
      <c r="E156" s="4">
        <v>20</v>
      </c>
      <c r="F156" s="4">
        <v>263194</v>
      </c>
      <c r="G156" s="4">
        <v>2631.94</v>
      </c>
      <c r="H156" s="3" t="s">
        <v>272</v>
      </c>
      <c r="I156" s="13">
        <v>43310</v>
      </c>
    </row>
    <row r="157" spans="1:9" ht="17" x14ac:dyDescent="0.25">
      <c r="A157" s="1" t="s">
        <v>1957</v>
      </c>
      <c r="B157" s="3" t="s">
        <v>273</v>
      </c>
      <c r="C157" s="3" t="s">
        <v>1672</v>
      </c>
      <c r="D157" s="3" t="s">
        <v>2</v>
      </c>
      <c r="E157" s="4">
        <v>23</v>
      </c>
      <c r="F157" s="4">
        <v>710208</v>
      </c>
      <c r="G157" s="4">
        <v>355.1</v>
      </c>
      <c r="H157" s="3" t="s">
        <v>274</v>
      </c>
      <c r="I157" s="13">
        <v>43309</v>
      </c>
    </row>
    <row r="158" spans="1:9" ht="17" x14ac:dyDescent="0.25">
      <c r="A158" s="1" t="s">
        <v>1958</v>
      </c>
      <c r="B158" s="4" t="s">
        <v>1959</v>
      </c>
      <c r="C158" s="3" t="s">
        <v>1672</v>
      </c>
      <c r="D158" s="3" t="s">
        <v>2</v>
      </c>
      <c r="E158" s="4">
        <v>49</v>
      </c>
      <c r="F158" s="4">
        <v>1332001</v>
      </c>
      <c r="G158" s="4">
        <v>1332</v>
      </c>
      <c r="H158" s="3" t="s">
        <v>276</v>
      </c>
      <c r="I158" s="13">
        <v>43308</v>
      </c>
    </row>
    <row r="159" spans="1:9" ht="17" x14ac:dyDescent="0.25">
      <c r="A159" s="1" t="s">
        <v>1960</v>
      </c>
      <c r="B159" s="3" t="s">
        <v>1961</v>
      </c>
      <c r="C159" s="3" t="s">
        <v>1765</v>
      </c>
      <c r="D159" s="3" t="s">
        <v>6</v>
      </c>
      <c r="E159" s="4">
        <v>67</v>
      </c>
      <c r="F159" s="4">
        <v>1625002</v>
      </c>
      <c r="G159" s="4">
        <v>3250</v>
      </c>
      <c r="H159" s="3" t="s">
        <v>278</v>
      </c>
      <c r="I159" s="13">
        <v>43308</v>
      </c>
    </row>
    <row r="160" spans="1:9" ht="17" x14ac:dyDescent="0.25">
      <c r="A160" s="1" t="s">
        <v>1962</v>
      </c>
      <c r="B160" s="3" t="s">
        <v>1963</v>
      </c>
      <c r="C160" s="3" t="s">
        <v>280</v>
      </c>
      <c r="D160" s="3" t="s">
        <v>13</v>
      </c>
      <c r="E160" s="4">
        <v>28</v>
      </c>
      <c r="F160" s="4">
        <v>577560</v>
      </c>
      <c r="G160" s="4">
        <v>577.55999999999995</v>
      </c>
      <c r="H160" s="3" t="s">
        <v>281</v>
      </c>
      <c r="I160" s="13">
        <v>43308</v>
      </c>
    </row>
    <row r="161" spans="1:9" ht="17" x14ac:dyDescent="0.25">
      <c r="A161" s="1" t="s">
        <v>1964</v>
      </c>
      <c r="B161" s="3" t="s">
        <v>1965</v>
      </c>
      <c r="C161" s="3" t="s">
        <v>1664</v>
      </c>
      <c r="D161" s="3" t="s">
        <v>8</v>
      </c>
      <c r="E161" s="4">
        <v>37</v>
      </c>
      <c r="F161" s="4">
        <v>2202661</v>
      </c>
      <c r="G161" s="4">
        <v>73422.03</v>
      </c>
      <c r="H161" s="3" t="s">
        <v>67</v>
      </c>
      <c r="I161" s="13">
        <v>43308</v>
      </c>
    </row>
    <row r="162" spans="1:9" ht="17" x14ac:dyDescent="0.25">
      <c r="A162" s="1" t="s">
        <v>1966</v>
      </c>
      <c r="B162" s="3" t="s">
        <v>283</v>
      </c>
      <c r="C162" s="3" t="s">
        <v>1713</v>
      </c>
      <c r="D162" s="3" t="s">
        <v>8</v>
      </c>
      <c r="E162" s="4">
        <v>33</v>
      </c>
      <c r="F162" s="4">
        <v>54858</v>
      </c>
      <c r="G162" s="4">
        <v>548.58000000000004</v>
      </c>
      <c r="H162" s="3" t="s">
        <v>284</v>
      </c>
      <c r="I162" s="13">
        <v>43308</v>
      </c>
    </row>
    <row r="163" spans="1:9" ht="17" x14ac:dyDescent="0.25">
      <c r="A163" s="1" t="s">
        <v>1967</v>
      </c>
      <c r="B163" s="3" t="s">
        <v>1968</v>
      </c>
      <c r="C163" s="3" t="s">
        <v>11</v>
      </c>
      <c r="D163" s="3" t="s">
        <v>13</v>
      </c>
      <c r="E163" s="4">
        <v>262</v>
      </c>
      <c r="F163" s="4">
        <v>8835741</v>
      </c>
      <c r="G163" s="4">
        <v>8835.74</v>
      </c>
      <c r="H163" s="3" t="s">
        <v>286</v>
      </c>
      <c r="I163" s="13">
        <v>43307</v>
      </c>
    </row>
    <row r="164" spans="1:9" ht="17" x14ac:dyDescent="0.25">
      <c r="A164" s="1" t="s">
        <v>1969</v>
      </c>
      <c r="B164" s="3" t="s">
        <v>1970</v>
      </c>
      <c r="C164" s="3" t="s">
        <v>1672</v>
      </c>
      <c r="D164" s="3" t="s">
        <v>2</v>
      </c>
      <c r="E164" s="4">
        <v>476</v>
      </c>
      <c r="F164" s="4">
        <v>1072377</v>
      </c>
      <c r="G164" s="4">
        <v>21447.54</v>
      </c>
      <c r="H164" s="3" t="s">
        <v>288</v>
      </c>
      <c r="I164" s="13">
        <v>43306</v>
      </c>
    </row>
    <row r="165" spans="1:9" ht="17" x14ac:dyDescent="0.25">
      <c r="A165" s="1" t="s">
        <v>1971</v>
      </c>
      <c r="B165" s="3" t="s">
        <v>1972</v>
      </c>
      <c r="C165" s="3" t="s">
        <v>1765</v>
      </c>
      <c r="D165" s="3" t="s">
        <v>6</v>
      </c>
      <c r="E165" s="4">
        <v>113</v>
      </c>
      <c r="F165" s="4">
        <v>5880006</v>
      </c>
      <c r="G165" s="4">
        <v>5880.01</v>
      </c>
      <c r="H165" s="3" t="s">
        <v>290</v>
      </c>
      <c r="I165" s="13">
        <v>43305</v>
      </c>
    </row>
    <row r="166" spans="1:9" ht="17" x14ac:dyDescent="0.25">
      <c r="A166" s="1" t="s">
        <v>1973</v>
      </c>
      <c r="B166" s="3" t="s">
        <v>1974</v>
      </c>
      <c r="C166" s="3" t="s">
        <v>1721</v>
      </c>
      <c r="D166" s="3" t="s">
        <v>38</v>
      </c>
      <c r="E166" s="4">
        <v>57</v>
      </c>
      <c r="F166" s="4">
        <v>1170001</v>
      </c>
      <c r="G166" s="4">
        <v>2340</v>
      </c>
      <c r="H166" s="3" t="s">
        <v>291</v>
      </c>
      <c r="I166" s="13">
        <v>43305</v>
      </c>
    </row>
    <row r="167" spans="1:9" ht="17" x14ac:dyDescent="0.25">
      <c r="A167" s="1" t="s">
        <v>1975</v>
      </c>
      <c r="B167" s="3" t="s">
        <v>292</v>
      </c>
      <c r="C167" s="3" t="s">
        <v>1740</v>
      </c>
      <c r="D167" s="3" t="s">
        <v>2</v>
      </c>
      <c r="E167" s="4">
        <v>29</v>
      </c>
      <c r="F167" s="4">
        <v>59791</v>
      </c>
      <c r="G167" s="4">
        <v>1195.82</v>
      </c>
      <c r="H167" s="3" t="s">
        <v>293</v>
      </c>
      <c r="I167" s="13">
        <v>43303</v>
      </c>
    </row>
    <row r="168" spans="1:9" ht="17" x14ac:dyDescent="0.25">
      <c r="A168" s="1" t="s">
        <v>1976</v>
      </c>
      <c r="B168" s="3" t="s">
        <v>294</v>
      </c>
      <c r="C168" s="3" t="s">
        <v>1656</v>
      </c>
      <c r="D168" s="3" t="s">
        <v>2</v>
      </c>
      <c r="E168" s="4">
        <v>53</v>
      </c>
      <c r="F168" s="4">
        <v>178251</v>
      </c>
      <c r="G168" s="4">
        <v>17825.099999999999</v>
      </c>
      <c r="H168" s="3" t="s">
        <v>295</v>
      </c>
      <c r="I168" s="13">
        <v>43302</v>
      </c>
    </row>
    <row r="169" spans="1:9" ht="17" x14ac:dyDescent="0.25">
      <c r="A169" s="1" t="s">
        <v>1977</v>
      </c>
      <c r="B169" s="3" t="s">
        <v>296</v>
      </c>
      <c r="C169" s="3" t="s">
        <v>1660</v>
      </c>
      <c r="D169" s="3" t="s">
        <v>13</v>
      </c>
      <c r="E169" s="4">
        <v>131</v>
      </c>
      <c r="F169" s="4">
        <v>4950010</v>
      </c>
      <c r="G169" s="4">
        <v>4950.01</v>
      </c>
      <c r="H169" s="3" t="s">
        <v>297</v>
      </c>
      <c r="I169" s="13">
        <v>43301</v>
      </c>
    </row>
    <row r="170" spans="1:9" ht="17" x14ac:dyDescent="0.25">
      <c r="A170" s="1" t="s">
        <v>1978</v>
      </c>
      <c r="B170" s="3" t="s">
        <v>298</v>
      </c>
      <c r="C170" s="3" t="s">
        <v>1687</v>
      </c>
      <c r="D170" s="3" t="s">
        <v>2</v>
      </c>
      <c r="E170" s="4">
        <v>78</v>
      </c>
      <c r="F170" s="4">
        <v>3042000</v>
      </c>
      <c r="G170" s="4">
        <v>2535</v>
      </c>
      <c r="H170" s="3" t="s">
        <v>299</v>
      </c>
      <c r="I170" s="13">
        <v>43301</v>
      </c>
    </row>
    <row r="171" spans="1:9" ht="17" x14ac:dyDescent="0.25">
      <c r="A171" s="1" t="s">
        <v>1979</v>
      </c>
      <c r="B171" s="4" t="s">
        <v>1980</v>
      </c>
      <c r="C171" s="3" t="s">
        <v>1765</v>
      </c>
      <c r="D171" s="3" t="s">
        <v>6</v>
      </c>
      <c r="E171" s="4">
        <v>80</v>
      </c>
      <c r="F171" s="4">
        <v>10243</v>
      </c>
      <c r="G171" s="4">
        <v>1024.3</v>
      </c>
      <c r="H171" s="3" t="s">
        <v>301</v>
      </c>
      <c r="I171" s="13">
        <v>43301</v>
      </c>
    </row>
    <row r="172" spans="1:9" ht="17" x14ac:dyDescent="0.25">
      <c r="A172" s="1" t="s">
        <v>1981</v>
      </c>
      <c r="B172" s="3" t="s">
        <v>302</v>
      </c>
      <c r="C172" s="3" t="s">
        <v>1982</v>
      </c>
      <c r="D172" s="3" t="s">
        <v>8</v>
      </c>
      <c r="E172" s="4">
        <v>120</v>
      </c>
      <c r="F172" s="4">
        <v>207485</v>
      </c>
      <c r="G172" s="4">
        <v>207.49</v>
      </c>
      <c r="H172" s="3" t="s">
        <v>303</v>
      </c>
      <c r="I172" s="13">
        <v>43301</v>
      </c>
    </row>
    <row r="173" spans="1:9" ht="17" x14ac:dyDescent="0.25">
      <c r="A173" s="1" t="s">
        <v>1983</v>
      </c>
      <c r="B173" s="3" t="s">
        <v>304</v>
      </c>
      <c r="C173" s="3" t="s">
        <v>1984</v>
      </c>
      <c r="D173" s="3" t="s">
        <v>2</v>
      </c>
      <c r="E173" s="4">
        <v>49</v>
      </c>
      <c r="F173" s="4">
        <v>1210000</v>
      </c>
      <c r="G173" s="4">
        <v>1210</v>
      </c>
      <c r="H173" s="3" t="s">
        <v>305</v>
      </c>
      <c r="I173" s="13">
        <v>43300</v>
      </c>
    </row>
    <row r="174" spans="1:9" ht="17" x14ac:dyDescent="0.25">
      <c r="A174" s="1" t="s">
        <v>1985</v>
      </c>
      <c r="B174" s="3" t="s">
        <v>1986</v>
      </c>
      <c r="C174" s="3" t="s">
        <v>1664</v>
      </c>
      <c r="D174" s="3" t="s">
        <v>13</v>
      </c>
      <c r="E174" s="4">
        <v>250</v>
      </c>
      <c r="F174" s="4">
        <v>2862108</v>
      </c>
      <c r="G174" s="4">
        <v>2862.11</v>
      </c>
      <c r="H174" s="3" t="s">
        <v>307</v>
      </c>
      <c r="I174" s="13">
        <v>43299</v>
      </c>
    </row>
    <row r="175" spans="1:9" ht="17" x14ac:dyDescent="0.25">
      <c r="A175" s="1" t="s">
        <v>1987</v>
      </c>
      <c r="B175" s="3" t="s">
        <v>1988</v>
      </c>
      <c r="C175" s="3" t="s">
        <v>11</v>
      </c>
      <c r="D175" s="3" t="s">
        <v>2</v>
      </c>
      <c r="E175" s="4">
        <v>128</v>
      </c>
      <c r="F175" s="4">
        <v>7800009</v>
      </c>
      <c r="G175" s="4">
        <v>7800.01</v>
      </c>
      <c r="H175" s="3" t="s">
        <v>309</v>
      </c>
      <c r="I175" s="13">
        <v>43298</v>
      </c>
    </row>
    <row r="176" spans="1:9" ht="17" x14ac:dyDescent="0.25">
      <c r="A176" s="1" t="s">
        <v>1989</v>
      </c>
      <c r="B176" s="3" t="s">
        <v>310</v>
      </c>
      <c r="C176" s="3" t="s">
        <v>1765</v>
      </c>
      <c r="D176" s="3" t="s">
        <v>6</v>
      </c>
      <c r="E176" s="4">
        <v>93</v>
      </c>
      <c r="F176" s="4">
        <v>2200203</v>
      </c>
      <c r="G176" s="4">
        <v>4400.41</v>
      </c>
      <c r="H176" s="3" t="s">
        <v>311</v>
      </c>
      <c r="I176" s="13">
        <v>43298</v>
      </c>
    </row>
    <row r="177" spans="1:9" ht="17" x14ac:dyDescent="0.25">
      <c r="A177" s="1" t="s">
        <v>1990</v>
      </c>
      <c r="B177" s="3" t="s">
        <v>312</v>
      </c>
      <c r="C177" s="3" t="s">
        <v>1721</v>
      </c>
      <c r="D177" s="3" t="s">
        <v>6</v>
      </c>
      <c r="E177" s="4">
        <v>50</v>
      </c>
      <c r="F177" s="4">
        <v>325000</v>
      </c>
      <c r="G177" s="4">
        <v>650</v>
      </c>
      <c r="H177" s="3" t="s">
        <v>104</v>
      </c>
      <c r="I177" s="13">
        <v>43298</v>
      </c>
    </row>
    <row r="178" spans="1:9" ht="17" x14ac:dyDescent="0.25">
      <c r="A178" s="1" t="s">
        <v>1991</v>
      </c>
      <c r="B178" s="3" t="s">
        <v>313</v>
      </c>
      <c r="C178" s="3" t="s">
        <v>1992</v>
      </c>
      <c r="D178" s="3" t="s">
        <v>6</v>
      </c>
      <c r="E178" s="4">
        <v>11</v>
      </c>
      <c r="F178" s="4">
        <v>232528</v>
      </c>
      <c r="G178" s="4">
        <v>4650.5600000000004</v>
      </c>
      <c r="H178" s="3" t="s">
        <v>314</v>
      </c>
      <c r="I178" s="13">
        <v>43298</v>
      </c>
    </row>
    <row r="179" spans="1:9" ht="17" x14ac:dyDescent="0.25">
      <c r="A179" s="1" t="s">
        <v>1993</v>
      </c>
      <c r="B179" s="3" t="s">
        <v>1994</v>
      </c>
      <c r="C179" s="3" t="s">
        <v>1788</v>
      </c>
      <c r="D179" s="3" t="s">
        <v>2</v>
      </c>
      <c r="E179" s="4">
        <v>17</v>
      </c>
      <c r="F179" s="4">
        <v>129400</v>
      </c>
      <c r="G179" s="4">
        <v>2588</v>
      </c>
      <c r="H179" s="3" t="s">
        <v>316</v>
      </c>
      <c r="I179" s="13">
        <v>43298</v>
      </c>
    </row>
    <row r="180" spans="1:9" ht="17" x14ac:dyDescent="0.25">
      <c r="A180" s="1" t="s">
        <v>1995</v>
      </c>
      <c r="B180" s="3" t="s">
        <v>1996</v>
      </c>
      <c r="C180" s="3" t="s">
        <v>1997</v>
      </c>
      <c r="D180" s="3" t="s">
        <v>8</v>
      </c>
      <c r="E180" s="4">
        <v>49</v>
      </c>
      <c r="F180" s="4">
        <v>3537</v>
      </c>
      <c r="G180" s="4">
        <v>176.85</v>
      </c>
      <c r="H180" s="3" t="s">
        <v>318</v>
      </c>
      <c r="I180" s="13">
        <v>43297</v>
      </c>
    </row>
    <row r="181" spans="1:9" ht="17" x14ac:dyDescent="0.25">
      <c r="A181" s="1" t="s">
        <v>1998</v>
      </c>
      <c r="B181" s="4" t="s">
        <v>1999</v>
      </c>
      <c r="C181" s="3" t="s">
        <v>1765</v>
      </c>
      <c r="D181" s="3" t="s">
        <v>8</v>
      </c>
      <c r="E181" s="4">
        <v>35</v>
      </c>
      <c r="F181" s="4">
        <v>103022</v>
      </c>
      <c r="G181" s="4">
        <v>10302.200000000001</v>
      </c>
      <c r="H181" s="3" t="s">
        <v>320</v>
      </c>
      <c r="I181" s="13">
        <v>43296</v>
      </c>
    </row>
    <row r="182" spans="1:9" ht="17" x14ac:dyDescent="0.25">
      <c r="A182" s="1" t="s">
        <v>2000</v>
      </c>
      <c r="B182" s="3" t="s">
        <v>2001</v>
      </c>
      <c r="C182" s="3" t="s">
        <v>1702</v>
      </c>
      <c r="D182" s="3" t="s">
        <v>6</v>
      </c>
      <c r="E182" s="4">
        <v>151</v>
      </c>
      <c r="F182" s="4">
        <v>2010000</v>
      </c>
      <c r="G182" s="4">
        <v>2010</v>
      </c>
      <c r="H182" s="3" t="s">
        <v>322</v>
      </c>
      <c r="I182" s="13">
        <v>43295</v>
      </c>
    </row>
    <row r="183" spans="1:9" ht="17" x14ac:dyDescent="0.25">
      <c r="A183" s="1" t="s">
        <v>2002</v>
      </c>
      <c r="B183" s="3" t="s">
        <v>323</v>
      </c>
      <c r="C183" s="3" t="s">
        <v>235</v>
      </c>
      <c r="D183" s="3" t="s">
        <v>38</v>
      </c>
      <c r="E183" s="4">
        <v>27</v>
      </c>
      <c r="F183" s="4">
        <v>345045</v>
      </c>
      <c r="G183" s="4">
        <v>345.05</v>
      </c>
      <c r="H183" s="3" t="s">
        <v>324</v>
      </c>
      <c r="I183" s="13">
        <v>43294</v>
      </c>
    </row>
    <row r="184" spans="1:9" ht="17" x14ac:dyDescent="0.25">
      <c r="A184" s="1" t="s">
        <v>2003</v>
      </c>
      <c r="B184" s="3" t="s">
        <v>2004</v>
      </c>
      <c r="C184" s="3" t="s">
        <v>1706</v>
      </c>
      <c r="D184" s="3" t="s">
        <v>38</v>
      </c>
      <c r="E184" s="4">
        <v>52</v>
      </c>
      <c r="F184" s="4">
        <v>3880005</v>
      </c>
      <c r="G184" s="4">
        <v>7760.01</v>
      </c>
      <c r="H184" s="3" t="s">
        <v>326</v>
      </c>
      <c r="I184" s="13">
        <v>43292</v>
      </c>
    </row>
    <row r="185" spans="1:9" ht="17" x14ac:dyDescent="0.25">
      <c r="A185" s="1" t="s">
        <v>2005</v>
      </c>
      <c r="B185" s="3" t="s">
        <v>327</v>
      </c>
      <c r="C185" s="3" t="s">
        <v>2006</v>
      </c>
      <c r="D185" s="3" t="s">
        <v>2</v>
      </c>
      <c r="E185" s="4">
        <v>116</v>
      </c>
      <c r="F185" s="4">
        <v>2561051</v>
      </c>
      <c r="G185" s="4">
        <v>12805.25</v>
      </c>
      <c r="H185" s="3" t="s">
        <v>328</v>
      </c>
      <c r="I185" s="13">
        <v>43292</v>
      </c>
    </row>
    <row r="186" spans="1:9" ht="17" x14ac:dyDescent="0.25">
      <c r="A186" s="1" t="s">
        <v>2007</v>
      </c>
      <c r="B186" s="4" t="s">
        <v>2008</v>
      </c>
      <c r="C186" s="3" t="s">
        <v>1898</v>
      </c>
      <c r="D186" s="3" t="s">
        <v>8</v>
      </c>
      <c r="E186" s="4">
        <v>77</v>
      </c>
      <c r="F186" s="4">
        <v>4920001</v>
      </c>
      <c r="G186" s="4">
        <v>4920</v>
      </c>
      <c r="H186" s="3" t="s">
        <v>330</v>
      </c>
      <c r="I186" s="13">
        <v>43292</v>
      </c>
    </row>
    <row r="187" spans="1:9" ht="17" x14ac:dyDescent="0.25">
      <c r="A187" s="1" t="s">
        <v>2009</v>
      </c>
      <c r="B187" s="3" t="s">
        <v>2010</v>
      </c>
      <c r="C187" s="3" t="s">
        <v>1680</v>
      </c>
      <c r="D187" s="3" t="s">
        <v>8</v>
      </c>
      <c r="E187" s="4">
        <v>112</v>
      </c>
      <c r="F187" s="4">
        <v>307228</v>
      </c>
      <c r="G187" s="4">
        <v>6144.56</v>
      </c>
      <c r="H187" s="3" t="s">
        <v>332</v>
      </c>
      <c r="I187" s="13">
        <v>43292</v>
      </c>
    </row>
    <row r="188" spans="1:9" ht="17" x14ac:dyDescent="0.25">
      <c r="A188" s="1" t="s">
        <v>2011</v>
      </c>
      <c r="B188" s="4" t="s">
        <v>2012</v>
      </c>
      <c r="C188" s="3" t="s">
        <v>2013</v>
      </c>
      <c r="D188" s="3" t="s">
        <v>8</v>
      </c>
      <c r="E188" s="4">
        <v>145</v>
      </c>
      <c r="F188" s="4">
        <v>1431510</v>
      </c>
      <c r="G188" s="4">
        <v>2863.02</v>
      </c>
      <c r="H188" s="3" t="s">
        <v>334</v>
      </c>
      <c r="I188" s="13">
        <v>43291</v>
      </c>
    </row>
    <row r="189" spans="1:9" ht="17" x14ac:dyDescent="0.25">
      <c r="A189" s="1" t="s">
        <v>2014</v>
      </c>
      <c r="B189" s="3" t="s">
        <v>335</v>
      </c>
      <c r="C189" s="3" t="s">
        <v>2015</v>
      </c>
      <c r="D189" s="3" t="s">
        <v>8</v>
      </c>
      <c r="E189" s="4">
        <v>41</v>
      </c>
      <c r="F189" s="4">
        <v>23613</v>
      </c>
      <c r="G189" s="4">
        <v>2361.3000000000002</v>
      </c>
      <c r="H189" s="3" t="s">
        <v>336</v>
      </c>
      <c r="I189" s="13">
        <v>43291</v>
      </c>
    </row>
    <row r="190" spans="1:9" ht="17" x14ac:dyDescent="0.25">
      <c r="A190" s="1" t="s">
        <v>2016</v>
      </c>
      <c r="B190" s="4" t="s">
        <v>2017</v>
      </c>
      <c r="C190" s="3" t="s">
        <v>1672</v>
      </c>
      <c r="D190" s="3" t="s">
        <v>2</v>
      </c>
      <c r="E190" s="4">
        <v>61</v>
      </c>
      <c r="F190" s="4">
        <v>1180002</v>
      </c>
      <c r="G190" s="4">
        <v>1180</v>
      </c>
      <c r="H190" s="3" t="s">
        <v>338</v>
      </c>
      <c r="I190" s="13">
        <v>43290</v>
      </c>
    </row>
    <row r="191" spans="1:9" ht="17" x14ac:dyDescent="0.25">
      <c r="A191" s="1" t="s">
        <v>2018</v>
      </c>
      <c r="B191" s="3" t="s">
        <v>2019</v>
      </c>
      <c r="C191" s="3" t="s">
        <v>1668</v>
      </c>
      <c r="D191" s="3" t="s">
        <v>8</v>
      </c>
      <c r="E191" s="4">
        <v>107</v>
      </c>
      <c r="F191" s="4">
        <v>193653</v>
      </c>
      <c r="G191" s="4">
        <v>9682.65</v>
      </c>
      <c r="H191" s="3" t="s">
        <v>340</v>
      </c>
      <c r="I191" s="13">
        <v>43290</v>
      </c>
    </row>
    <row r="192" spans="1:9" ht="17" x14ac:dyDescent="0.25">
      <c r="A192" s="1" t="s">
        <v>2020</v>
      </c>
      <c r="B192" s="4" t="s">
        <v>2021</v>
      </c>
      <c r="C192" s="3" t="s">
        <v>1788</v>
      </c>
      <c r="D192" s="3" t="s">
        <v>6</v>
      </c>
      <c r="E192" s="4">
        <v>50</v>
      </c>
      <c r="F192" s="4">
        <v>344050</v>
      </c>
      <c r="G192" s="4">
        <v>6881</v>
      </c>
      <c r="H192" s="3" t="s">
        <v>342</v>
      </c>
      <c r="I192" s="13">
        <v>43290</v>
      </c>
    </row>
    <row r="193" spans="1:9" ht="17" x14ac:dyDescent="0.25">
      <c r="A193" s="1" t="s">
        <v>2022</v>
      </c>
      <c r="B193" s="3" t="s">
        <v>2023</v>
      </c>
      <c r="C193" s="3" t="s">
        <v>2024</v>
      </c>
      <c r="D193" s="3" t="s">
        <v>8</v>
      </c>
      <c r="E193" s="4">
        <v>46</v>
      </c>
      <c r="F193" s="4">
        <v>95640</v>
      </c>
      <c r="G193" s="4">
        <v>191.28</v>
      </c>
      <c r="H193" s="3" t="s">
        <v>344</v>
      </c>
      <c r="I193" s="13">
        <v>43288</v>
      </c>
    </row>
    <row r="194" spans="1:9" ht="17" x14ac:dyDescent="0.25">
      <c r="A194" s="1" t="s">
        <v>2025</v>
      </c>
      <c r="B194" s="3" t="s">
        <v>345</v>
      </c>
      <c r="C194" s="3" t="s">
        <v>23</v>
      </c>
      <c r="D194" s="3" t="s">
        <v>8</v>
      </c>
      <c r="E194" s="4">
        <v>197</v>
      </c>
      <c r="F194" s="4">
        <v>220341</v>
      </c>
      <c r="G194" s="4">
        <v>4406.82</v>
      </c>
      <c r="H194" s="3" t="s">
        <v>346</v>
      </c>
      <c r="I194" s="13">
        <v>43288</v>
      </c>
    </row>
    <row r="195" spans="1:9" ht="17" x14ac:dyDescent="0.25">
      <c r="A195" s="1" t="s">
        <v>2026</v>
      </c>
      <c r="B195" s="3" t="s">
        <v>347</v>
      </c>
      <c r="C195" s="3" t="s">
        <v>348</v>
      </c>
      <c r="D195" s="3" t="s">
        <v>8</v>
      </c>
      <c r="E195" s="4">
        <v>193</v>
      </c>
      <c r="F195" s="4">
        <v>10634680</v>
      </c>
      <c r="G195" s="4">
        <v>10634.68</v>
      </c>
      <c r="H195" s="3" t="s">
        <v>349</v>
      </c>
      <c r="I195" s="13">
        <v>43287</v>
      </c>
    </row>
    <row r="196" spans="1:9" ht="17" x14ac:dyDescent="0.25">
      <c r="A196" s="1" t="s">
        <v>2027</v>
      </c>
      <c r="B196" s="3" t="s">
        <v>350</v>
      </c>
      <c r="C196" s="3" t="s">
        <v>2028</v>
      </c>
      <c r="D196" s="3" t="s">
        <v>13</v>
      </c>
      <c r="E196" s="4">
        <v>60</v>
      </c>
      <c r="F196" s="4">
        <v>1603724</v>
      </c>
      <c r="G196" s="4">
        <v>1603.72</v>
      </c>
      <c r="H196" s="3" t="s">
        <v>351</v>
      </c>
      <c r="I196" s="13">
        <v>43287</v>
      </c>
    </row>
    <row r="197" spans="1:9" ht="17" x14ac:dyDescent="0.25">
      <c r="A197" s="1" t="s">
        <v>2029</v>
      </c>
      <c r="B197" s="3" t="s">
        <v>352</v>
      </c>
      <c r="C197" s="3" t="s">
        <v>2030</v>
      </c>
      <c r="D197" s="3" t="s">
        <v>8</v>
      </c>
      <c r="E197" s="4">
        <v>139</v>
      </c>
      <c r="F197" s="4">
        <v>44971</v>
      </c>
      <c r="G197" s="4">
        <v>4497.1000000000004</v>
      </c>
      <c r="H197" s="3" t="s">
        <v>353</v>
      </c>
      <c r="I197" s="13">
        <v>43287</v>
      </c>
    </row>
    <row r="198" spans="1:9" ht="17" x14ac:dyDescent="0.25">
      <c r="A198" s="1" t="s">
        <v>2031</v>
      </c>
      <c r="B198" s="4" t="s">
        <v>2032</v>
      </c>
      <c r="C198" s="3" t="s">
        <v>1702</v>
      </c>
      <c r="D198" s="3" t="s">
        <v>38</v>
      </c>
      <c r="E198" s="4">
        <v>130</v>
      </c>
      <c r="F198" s="4">
        <v>5187004</v>
      </c>
      <c r="G198" s="4">
        <v>5187</v>
      </c>
      <c r="H198" s="3" t="s">
        <v>355</v>
      </c>
      <c r="I198" s="13">
        <v>43286</v>
      </c>
    </row>
    <row r="199" spans="1:9" ht="17" x14ac:dyDescent="0.25">
      <c r="A199" s="1" t="s">
        <v>2033</v>
      </c>
      <c r="B199" s="4" t="s">
        <v>2034</v>
      </c>
      <c r="C199" s="3" t="s">
        <v>1656</v>
      </c>
      <c r="D199" s="3" t="s">
        <v>6</v>
      </c>
      <c r="E199" s="4">
        <v>81</v>
      </c>
      <c r="F199" s="4">
        <v>3425001</v>
      </c>
      <c r="G199" s="4">
        <v>3425</v>
      </c>
      <c r="H199" s="3" t="s">
        <v>173</v>
      </c>
      <c r="I199" s="13">
        <v>43286</v>
      </c>
    </row>
    <row r="200" spans="1:9" ht="17" x14ac:dyDescent="0.25">
      <c r="A200" s="1" t="s">
        <v>2035</v>
      </c>
      <c r="B200" s="3" t="s">
        <v>357</v>
      </c>
      <c r="C200" s="3" t="s">
        <v>1656</v>
      </c>
      <c r="D200" s="3" t="s">
        <v>6</v>
      </c>
      <c r="E200" s="4">
        <v>23</v>
      </c>
      <c r="F200" s="4">
        <v>4600000</v>
      </c>
      <c r="G200" s="4">
        <v>460000</v>
      </c>
      <c r="H200" s="3" t="s">
        <v>358</v>
      </c>
      <c r="I200" s="13">
        <v>43286</v>
      </c>
    </row>
    <row r="201" spans="1:9" ht="17" x14ac:dyDescent="0.25">
      <c r="A201" s="1" t="s">
        <v>2036</v>
      </c>
      <c r="B201" s="3" t="s">
        <v>359</v>
      </c>
      <c r="C201" s="3" t="s">
        <v>1713</v>
      </c>
      <c r="D201" s="3" t="s">
        <v>13</v>
      </c>
      <c r="E201" s="4">
        <v>77</v>
      </c>
      <c r="F201" s="4">
        <v>1960003</v>
      </c>
      <c r="G201" s="4">
        <v>1960</v>
      </c>
      <c r="H201" s="3" t="s">
        <v>360</v>
      </c>
      <c r="I201" s="13">
        <v>43285</v>
      </c>
    </row>
    <row r="202" spans="1:9" ht="17" x14ac:dyDescent="0.25">
      <c r="A202" s="1" t="s">
        <v>2037</v>
      </c>
      <c r="B202" s="3" t="s">
        <v>361</v>
      </c>
      <c r="C202" s="3" t="s">
        <v>1713</v>
      </c>
      <c r="D202" s="3" t="s">
        <v>2</v>
      </c>
      <c r="E202" s="4">
        <v>18</v>
      </c>
      <c r="F202" s="4">
        <v>40204</v>
      </c>
      <c r="G202" s="4">
        <v>804.08</v>
      </c>
      <c r="H202" s="3" t="s">
        <v>362</v>
      </c>
      <c r="I202" s="13">
        <v>43285</v>
      </c>
    </row>
    <row r="203" spans="1:9" ht="17" x14ac:dyDescent="0.25">
      <c r="A203" s="1" t="s">
        <v>2038</v>
      </c>
      <c r="B203" s="3" t="s">
        <v>2039</v>
      </c>
      <c r="C203" s="3" t="s">
        <v>2040</v>
      </c>
      <c r="D203" s="3" t="s">
        <v>8</v>
      </c>
      <c r="E203" s="4">
        <v>150</v>
      </c>
      <c r="F203" s="4">
        <v>5803741</v>
      </c>
      <c r="G203" s="4">
        <v>5803.74</v>
      </c>
      <c r="H203" s="3" t="s">
        <v>364</v>
      </c>
      <c r="I203" s="13">
        <v>43284</v>
      </c>
    </row>
    <row r="204" spans="1:9" ht="17" x14ac:dyDescent="0.25">
      <c r="A204" s="1" t="s">
        <v>2041</v>
      </c>
      <c r="B204" s="3" t="s">
        <v>365</v>
      </c>
      <c r="C204" s="3" t="s">
        <v>1889</v>
      </c>
      <c r="D204" s="3" t="s">
        <v>13</v>
      </c>
      <c r="E204" s="4">
        <v>130</v>
      </c>
      <c r="F204" s="4">
        <v>3569003</v>
      </c>
      <c r="G204" s="4">
        <v>3569</v>
      </c>
      <c r="H204" s="3" t="s">
        <v>366</v>
      </c>
      <c r="I204" s="13">
        <v>43284</v>
      </c>
    </row>
    <row r="205" spans="1:9" ht="17" x14ac:dyDescent="0.25">
      <c r="A205" s="1" t="s">
        <v>2042</v>
      </c>
      <c r="B205" s="3" t="s">
        <v>367</v>
      </c>
      <c r="C205" s="3" t="s">
        <v>2043</v>
      </c>
      <c r="D205" s="3" t="s">
        <v>13</v>
      </c>
      <c r="E205" s="4">
        <v>14</v>
      </c>
      <c r="F205" s="4">
        <v>399000</v>
      </c>
      <c r="G205" s="4">
        <v>399</v>
      </c>
      <c r="H205" s="3" t="s">
        <v>368</v>
      </c>
      <c r="I205" s="13">
        <v>43284</v>
      </c>
    </row>
    <row r="206" spans="1:9" ht="17" x14ac:dyDescent="0.25">
      <c r="A206" s="1" t="s">
        <v>2044</v>
      </c>
      <c r="B206" s="3" t="s">
        <v>2045</v>
      </c>
      <c r="C206" s="3" t="s">
        <v>1788</v>
      </c>
      <c r="D206" s="3" t="s">
        <v>6</v>
      </c>
      <c r="E206" s="4">
        <v>141</v>
      </c>
      <c r="F206" s="4">
        <v>102396</v>
      </c>
      <c r="G206" s="4">
        <v>204.79</v>
      </c>
      <c r="H206" s="3" t="s">
        <v>370</v>
      </c>
      <c r="I206" s="13">
        <v>43282</v>
      </c>
    </row>
    <row r="207" spans="1:9" ht="17" x14ac:dyDescent="0.25">
      <c r="A207" s="1" t="s">
        <v>2046</v>
      </c>
      <c r="B207" s="3" t="s">
        <v>371</v>
      </c>
      <c r="C207" s="3" t="s">
        <v>1713</v>
      </c>
      <c r="D207" s="3" t="s">
        <v>13</v>
      </c>
      <c r="E207" s="4">
        <v>147</v>
      </c>
      <c r="F207" s="4">
        <v>2074118</v>
      </c>
      <c r="G207" s="4">
        <v>2074.12</v>
      </c>
      <c r="H207" s="3" t="s">
        <v>372</v>
      </c>
      <c r="I207" s="13">
        <v>43281</v>
      </c>
    </row>
    <row r="208" spans="1:9" ht="17" x14ac:dyDescent="0.25">
      <c r="A208" s="1" t="s">
        <v>2047</v>
      </c>
      <c r="B208" s="3" t="s">
        <v>373</v>
      </c>
      <c r="C208" s="3" t="s">
        <v>1672</v>
      </c>
      <c r="D208" s="3" t="s">
        <v>2</v>
      </c>
      <c r="E208" s="4">
        <v>13</v>
      </c>
      <c r="F208" s="4">
        <v>610000</v>
      </c>
      <c r="G208" s="4">
        <v>12200</v>
      </c>
      <c r="H208" s="3" t="s">
        <v>374</v>
      </c>
      <c r="I208" s="13">
        <v>43281</v>
      </c>
    </row>
    <row r="209" spans="1:9" ht="17" x14ac:dyDescent="0.25">
      <c r="A209" s="1" t="s">
        <v>2048</v>
      </c>
      <c r="B209" s="3" t="s">
        <v>375</v>
      </c>
      <c r="C209" s="3" t="s">
        <v>1672</v>
      </c>
      <c r="D209" s="3" t="s">
        <v>6</v>
      </c>
      <c r="E209" s="4">
        <v>46</v>
      </c>
      <c r="F209" s="4">
        <v>810002</v>
      </c>
      <c r="G209" s="4">
        <v>810</v>
      </c>
      <c r="H209" s="3" t="s">
        <v>376</v>
      </c>
      <c r="I209" s="13">
        <v>43281</v>
      </c>
    </row>
    <row r="210" spans="1:9" ht="17" x14ac:dyDescent="0.25">
      <c r="A210" s="1" t="s">
        <v>2049</v>
      </c>
      <c r="B210" s="3" t="s">
        <v>377</v>
      </c>
      <c r="C210" s="3" t="s">
        <v>1938</v>
      </c>
      <c r="D210" s="3" t="s">
        <v>2</v>
      </c>
      <c r="E210" s="4">
        <v>25</v>
      </c>
      <c r="F210" s="4">
        <v>66876</v>
      </c>
      <c r="G210" s="4">
        <v>668.76</v>
      </c>
      <c r="H210" s="3" t="s">
        <v>378</v>
      </c>
      <c r="I210" s="13">
        <v>43281</v>
      </c>
    </row>
    <row r="211" spans="1:9" ht="17" x14ac:dyDescent="0.25">
      <c r="A211" s="1" t="s">
        <v>2050</v>
      </c>
      <c r="B211" s="3" t="s">
        <v>2051</v>
      </c>
      <c r="C211" s="3" t="s">
        <v>1664</v>
      </c>
      <c r="D211" s="3" t="s">
        <v>6</v>
      </c>
      <c r="E211" s="4">
        <v>74</v>
      </c>
      <c r="F211" s="4">
        <v>3789587</v>
      </c>
      <c r="G211" s="4">
        <v>315.8</v>
      </c>
      <c r="H211" s="3" t="s">
        <v>380</v>
      </c>
      <c r="I211" s="13">
        <v>43280</v>
      </c>
    </row>
    <row r="212" spans="1:9" ht="17" x14ac:dyDescent="0.25">
      <c r="A212" s="1" t="s">
        <v>2052</v>
      </c>
      <c r="B212" s="3" t="s">
        <v>2053</v>
      </c>
      <c r="C212" s="3" t="s">
        <v>1660</v>
      </c>
      <c r="D212" s="3" t="s">
        <v>13</v>
      </c>
      <c r="E212" s="4">
        <v>124</v>
      </c>
      <c r="F212" s="4">
        <v>4351552</v>
      </c>
      <c r="G212" s="4">
        <v>4351.55</v>
      </c>
      <c r="H212" s="3" t="s">
        <v>382</v>
      </c>
      <c r="I212" s="13">
        <v>43280</v>
      </c>
    </row>
    <row r="213" spans="1:9" ht="17" x14ac:dyDescent="0.25">
      <c r="A213" s="1" t="s">
        <v>2054</v>
      </c>
      <c r="B213" s="3" t="s">
        <v>2055</v>
      </c>
      <c r="C213" s="3" t="s">
        <v>1721</v>
      </c>
      <c r="D213" s="3" t="s">
        <v>13</v>
      </c>
      <c r="E213" s="4">
        <v>152</v>
      </c>
      <c r="F213" s="4">
        <v>1368000</v>
      </c>
      <c r="G213" s="4">
        <v>2736</v>
      </c>
      <c r="H213" s="3" t="s">
        <v>383</v>
      </c>
      <c r="I213" s="13">
        <v>43280</v>
      </c>
    </row>
    <row r="214" spans="1:9" ht="17" x14ac:dyDescent="0.25">
      <c r="A214" s="1" t="s">
        <v>2056</v>
      </c>
      <c r="B214" s="4" t="s">
        <v>2057</v>
      </c>
      <c r="C214" s="3" t="s">
        <v>1725</v>
      </c>
      <c r="D214" s="3" t="s">
        <v>8</v>
      </c>
      <c r="E214" s="4">
        <v>302</v>
      </c>
      <c r="F214" s="4">
        <v>18120031</v>
      </c>
      <c r="G214" s="4">
        <v>18120.03</v>
      </c>
      <c r="H214" s="3" t="s">
        <v>385</v>
      </c>
      <c r="I214" s="13">
        <v>43279</v>
      </c>
    </row>
    <row r="215" spans="1:9" ht="17" x14ac:dyDescent="0.25">
      <c r="A215" s="1" t="s">
        <v>2058</v>
      </c>
      <c r="B215" s="3" t="s">
        <v>2059</v>
      </c>
      <c r="C215" s="3" t="s">
        <v>2060</v>
      </c>
      <c r="D215" s="3" t="s">
        <v>8</v>
      </c>
      <c r="E215" s="4">
        <v>57</v>
      </c>
      <c r="F215" s="4">
        <v>3870010</v>
      </c>
      <c r="G215" s="4">
        <v>3870.01</v>
      </c>
      <c r="H215" s="3" t="s">
        <v>387</v>
      </c>
      <c r="I215" s="13">
        <v>43278</v>
      </c>
    </row>
    <row r="216" spans="1:9" ht="17" x14ac:dyDescent="0.25">
      <c r="A216" s="1" t="s">
        <v>2061</v>
      </c>
      <c r="B216" s="3" t="s">
        <v>388</v>
      </c>
      <c r="C216" s="3" t="s">
        <v>1656</v>
      </c>
      <c r="D216" s="3" t="s">
        <v>2</v>
      </c>
      <c r="E216" s="4">
        <v>165</v>
      </c>
      <c r="F216" s="4">
        <v>692048</v>
      </c>
      <c r="G216" s="4">
        <v>6920.48</v>
      </c>
      <c r="H216" s="3" t="s">
        <v>389</v>
      </c>
      <c r="I216" s="13">
        <v>43278</v>
      </c>
    </row>
    <row r="217" spans="1:9" ht="17" x14ac:dyDescent="0.25">
      <c r="A217" s="1" t="s">
        <v>2062</v>
      </c>
      <c r="B217" s="4" t="s">
        <v>2063</v>
      </c>
      <c r="C217" s="3" t="s">
        <v>2064</v>
      </c>
      <c r="D217" s="3" t="s">
        <v>8</v>
      </c>
      <c r="E217" s="4">
        <v>40</v>
      </c>
      <c r="F217" s="4">
        <v>5313332</v>
      </c>
      <c r="G217" s="4">
        <v>265666.59999999998</v>
      </c>
      <c r="H217" s="3" t="s">
        <v>391</v>
      </c>
      <c r="I217" s="13">
        <v>43278</v>
      </c>
    </row>
    <row r="218" spans="1:9" ht="17" x14ac:dyDescent="0.25">
      <c r="A218" s="1" t="s">
        <v>2065</v>
      </c>
      <c r="B218" s="3" t="s">
        <v>2066</v>
      </c>
      <c r="C218" s="3" t="s">
        <v>2067</v>
      </c>
      <c r="D218" s="3" t="s">
        <v>13</v>
      </c>
      <c r="E218" s="4">
        <v>42</v>
      </c>
      <c r="F218" s="4">
        <v>1120001</v>
      </c>
      <c r="G218" s="4">
        <v>2240</v>
      </c>
      <c r="H218" s="3" t="s">
        <v>393</v>
      </c>
      <c r="I218" s="13">
        <v>43277</v>
      </c>
    </row>
    <row r="219" spans="1:9" ht="17" x14ac:dyDescent="0.25">
      <c r="A219" s="1" t="s">
        <v>2068</v>
      </c>
      <c r="B219" s="3" t="s">
        <v>394</v>
      </c>
      <c r="C219" s="3" t="s">
        <v>1777</v>
      </c>
      <c r="D219" s="3" t="s">
        <v>13</v>
      </c>
      <c r="E219" s="4">
        <v>21</v>
      </c>
      <c r="F219" s="4">
        <v>1040001</v>
      </c>
      <c r="G219" s="4">
        <v>2080</v>
      </c>
      <c r="H219" s="3" t="s">
        <v>395</v>
      </c>
      <c r="I219" s="13">
        <v>43277</v>
      </c>
    </row>
    <row r="220" spans="1:9" ht="17" x14ac:dyDescent="0.25">
      <c r="A220" s="1" t="s">
        <v>2069</v>
      </c>
      <c r="B220" s="3" t="s">
        <v>2070</v>
      </c>
      <c r="C220" s="3" t="s">
        <v>1687</v>
      </c>
      <c r="D220" s="3" t="s">
        <v>13</v>
      </c>
      <c r="E220" s="4">
        <v>77</v>
      </c>
      <c r="F220" s="4">
        <v>3270003</v>
      </c>
      <c r="G220" s="4">
        <v>3270</v>
      </c>
      <c r="H220" s="3" t="s">
        <v>397</v>
      </c>
      <c r="I220" s="13">
        <v>43276</v>
      </c>
    </row>
    <row r="221" spans="1:9" ht="17" x14ac:dyDescent="0.25">
      <c r="A221" s="1" t="s">
        <v>2071</v>
      </c>
      <c r="B221" s="3" t="s">
        <v>2072</v>
      </c>
      <c r="C221" s="3" t="s">
        <v>1788</v>
      </c>
      <c r="D221" s="3" t="s">
        <v>6</v>
      </c>
      <c r="E221" s="4">
        <v>52</v>
      </c>
      <c r="F221" s="4">
        <v>810000</v>
      </c>
      <c r="G221" s="4">
        <v>810</v>
      </c>
      <c r="H221" s="3" t="s">
        <v>399</v>
      </c>
      <c r="I221" s="13">
        <v>43276</v>
      </c>
    </row>
    <row r="222" spans="1:9" ht="17" x14ac:dyDescent="0.25">
      <c r="A222" s="1" t="s">
        <v>2073</v>
      </c>
      <c r="B222" s="3" t="s">
        <v>400</v>
      </c>
      <c r="C222" s="3" t="s">
        <v>1656</v>
      </c>
      <c r="D222" s="3" t="s">
        <v>8</v>
      </c>
      <c r="E222" s="4">
        <v>15</v>
      </c>
      <c r="F222" s="4">
        <v>2331</v>
      </c>
      <c r="G222" s="4">
        <v>233.1</v>
      </c>
      <c r="H222" s="3" t="s">
        <v>401</v>
      </c>
      <c r="I222" s="13">
        <v>43276</v>
      </c>
    </row>
    <row r="223" spans="1:9" ht="17" x14ac:dyDescent="0.25">
      <c r="A223" s="1" t="s">
        <v>2074</v>
      </c>
      <c r="B223" s="3" t="s">
        <v>2075</v>
      </c>
      <c r="C223" s="3" t="s">
        <v>1672</v>
      </c>
      <c r="D223" s="3" t="s">
        <v>2</v>
      </c>
      <c r="E223" s="4">
        <v>59</v>
      </c>
      <c r="F223" s="4">
        <v>145726</v>
      </c>
      <c r="G223" s="4">
        <v>7286.3</v>
      </c>
      <c r="H223" s="3" t="s">
        <v>403</v>
      </c>
      <c r="I223" s="13">
        <v>43275</v>
      </c>
    </row>
    <row r="224" spans="1:9" ht="17" x14ac:dyDescent="0.25">
      <c r="A224" s="1" t="s">
        <v>2076</v>
      </c>
      <c r="B224" s="3" t="s">
        <v>404</v>
      </c>
      <c r="C224" s="3" t="s">
        <v>1866</v>
      </c>
      <c r="D224" s="3" t="s">
        <v>13</v>
      </c>
      <c r="E224" s="4">
        <v>18</v>
      </c>
      <c r="F224" s="4">
        <v>729003</v>
      </c>
      <c r="G224" s="4">
        <v>729</v>
      </c>
      <c r="H224" s="3" t="s">
        <v>405</v>
      </c>
      <c r="I224" s="13">
        <v>43274</v>
      </c>
    </row>
    <row r="225" spans="1:9" ht="17" x14ac:dyDescent="0.25">
      <c r="A225" s="1" t="s">
        <v>2077</v>
      </c>
      <c r="B225" s="3" t="s">
        <v>406</v>
      </c>
      <c r="C225" s="3" t="s">
        <v>2078</v>
      </c>
      <c r="D225" s="3" t="s">
        <v>13</v>
      </c>
      <c r="E225" s="4">
        <v>52</v>
      </c>
      <c r="F225" s="4">
        <v>2059003</v>
      </c>
      <c r="G225" s="4">
        <v>2059</v>
      </c>
      <c r="H225" s="3" t="s">
        <v>407</v>
      </c>
      <c r="I225" s="13">
        <v>43274</v>
      </c>
    </row>
    <row r="226" spans="1:9" ht="17" x14ac:dyDescent="0.25">
      <c r="A226" s="1" t="s">
        <v>2079</v>
      </c>
      <c r="B226" s="3" t="s">
        <v>408</v>
      </c>
      <c r="C226" s="3" t="s">
        <v>1656</v>
      </c>
      <c r="D226" s="3" t="s">
        <v>2</v>
      </c>
      <c r="E226" s="4">
        <v>35</v>
      </c>
      <c r="F226" s="4">
        <v>1207002</v>
      </c>
      <c r="G226" s="4">
        <v>1207</v>
      </c>
      <c r="H226" s="3" t="s">
        <v>409</v>
      </c>
      <c r="I226" s="13">
        <v>43273</v>
      </c>
    </row>
    <row r="227" spans="1:9" ht="17" x14ac:dyDescent="0.25">
      <c r="A227" s="1" t="s">
        <v>2080</v>
      </c>
      <c r="B227" s="3" t="s">
        <v>2081</v>
      </c>
      <c r="C227" s="3" t="s">
        <v>1805</v>
      </c>
      <c r="D227" s="3" t="s">
        <v>8</v>
      </c>
      <c r="E227" s="4">
        <v>139</v>
      </c>
      <c r="F227" s="4">
        <v>13750499</v>
      </c>
      <c r="G227" s="4">
        <v>13750.5</v>
      </c>
      <c r="H227" s="3" t="s">
        <v>411</v>
      </c>
      <c r="I227" s="13">
        <v>43273</v>
      </c>
    </row>
    <row r="228" spans="1:9" ht="17" x14ac:dyDescent="0.25">
      <c r="A228" s="1" t="s">
        <v>2082</v>
      </c>
      <c r="B228" s="3" t="s">
        <v>412</v>
      </c>
      <c r="C228" s="3" t="s">
        <v>1672</v>
      </c>
      <c r="D228" s="3" t="s">
        <v>8</v>
      </c>
      <c r="E228" s="4">
        <v>61</v>
      </c>
      <c r="F228" s="4">
        <v>5642</v>
      </c>
      <c r="G228" s="4">
        <v>564.20000000000005</v>
      </c>
      <c r="H228" s="3" t="s">
        <v>413</v>
      </c>
      <c r="I228" s="13">
        <v>43273</v>
      </c>
    </row>
    <row r="229" spans="1:9" ht="17" x14ac:dyDescent="0.25">
      <c r="A229" s="1" t="s">
        <v>2083</v>
      </c>
      <c r="B229" s="3" t="s">
        <v>2084</v>
      </c>
      <c r="C229" s="3" t="s">
        <v>2085</v>
      </c>
      <c r="D229" s="3" t="s">
        <v>13</v>
      </c>
      <c r="E229" s="4">
        <v>140</v>
      </c>
      <c r="F229" s="4">
        <v>6525414</v>
      </c>
      <c r="G229" s="4">
        <v>6525.41</v>
      </c>
      <c r="H229" s="3" t="s">
        <v>415</v>
      </c>
      <c r="I229" s="13">
        <v>43272</v>
      </c>
    </row>
    <row r="230" spans="1:9" ht="17" x14ac:dyDescent="0.25">
      <c r="A230" s="1" t="s">
        <v>2086</v>
      </c>
      <c r="B230" s="3" t="s">
        <v>416</v>
      </c>
      <c r="C230" s="3" t="s">
        <v>1668</v>
      </c>
      <c r="D230" s="3" t="s">
        <v>6</v>
      </c>
      <c r="E230" s="4">
        <v>64</v>
      </c>
      <c r="F230" s="4">
        <v>1160001</v>
      </c>
      <c r="G230" s="4">
        <v>23200.02</v>
      </c>
      <c r="H230" s="3" t="s">
        <v>417</v>
      </c>
      <c r="I230" s="13">
        <v>43272</v>
      </c>
    </row>
    <row r="231" spans="1:9" ht="17" x14ac:dyDescent="0.25">
      <c r="A231" s="1" t="s">
        <v>2087</v>
      </c>
      <c r="B231" s="3" t="s">
        <v>418</v>
      </c>
      <c r="C231" s="3" t="s">
        <v>11</v>
      </c>
      <c r="D231" s="3" t="s">
        <v>6</v>
      </c>
      <c r="E231" s="4">
        <v>154</v>
      </c>
      <c r="F231" s="4">
        <v>12045004</v>
      </c>
      <c r="G231" s="4">
        <v>6022.5</v>
      </c>
      <c r="H231" s="3" t="s">
        <v>419</v>
      </c>
      <c r="I231" s="13">
        <v>43272</v>
      </c>
    </row>
    <row r="232" spans="1:9" ht="17" x14ac:dyDescent="0.25">
      <c r="A232" s="1" t="s">
        <v>2088</v>
      </c>
      <c r="B232" s="3" t="s">
        <v>2089</v>
      </c>
      <c r="C232" s="3" t="s">
        <v>1823</v>
      </c>
      <c r="D232" s="3" t="s">
        <v>6</v>
      </c>
      <c r="E232" s="4">
        <v>17</v>
      </c>
      <c r="F232" s="4">
        <v>389193</v>
      </c>
      <c r="G232" s="4">
        <v>19459.650000000001</v>
      </c>
      <c r="H232" s="3" t="s">
        <v>421</v>
      </c>
      <c r="I232" s="13">
        <v>43272</v>
      </c>
    </row>
    <row r="233" spans="1:9" ht="17" x14ac:dyDescent="0.25">
      <c r="A233" s="1" t="s">
        <v>2090</v>
      </c>
      <c r="B233" s="3" t="s">
        <v>422</v>
      </c>
      <c r="C233" s="3" t="s">
        <v>1664</v>
      </c>
      <c r="D233" s="3" t="s">
        <v>13</v>
      </c>
      <c r="E233" s="4">
        <v>222</v>
      </c>
      <c r="F233" s="4">
        <v>2912003</v>
      </c>
      <c r="G233" s="4">
        <v>2912</v>
      </c>
      <c r="H233" s="3" t="s">
        <v>423</v>
      </c>
      <c r="I233" s="13">
        <v>43270</v>
      </c>
    </row>
    <row r="234" spans="1:9" ht="17" x14ac:dyDescent="0.25">
      <c r="A234" s="1" t="s">
        <v>2091</v>
      </c>
      <c r="B234" s="3" t="s">
        <v>2092</v>
      </c>
      <c r="C234" s="3" t="s">
        <v>2030</v>
      </c>
      <c r="D234" s="3" t="s">
        <v>8</v>
      </c>
      <c r="E234" s="4">
        <v>118</v>
      </c>
      <c r="F234" s="4">
        <v>2082006</v>
      </c>
      <c r="G234" s="4">
        <v>4164.01</v>
      </c>
      <c r="H234" s="3" t="s">
        <v>425</v>
      </c>
      <c r="I234" s="13">
        <v>43270</v>
      </c>
    </row>
    <row r="235" spans="1:9" ht="17" x14ac:dyDescent="0.25">
      <c r="A235" s="1" t="s">
        <v>2093</v>
      </c>
      <c r="B235" s="3" t="s">
        <v>2094</v>
      </c>
      <c r="C235" s="3" t="s">
        <v>105</v>
      </c>
      <c r="D235" s="3" t="s">
        <v>6</v>
      </c>
      <c r="E235" s="4">
        <v>361</v>
      </c>
      <c r="F235" s="4">
        <v>1480002</v>
      </c>
      <c r="G235" s="4">
        <v>1480</v>
      </c>
      <c r="H235" s="3" t="s">
        <v>427</v>
      </c>
      <c r="I235" s="13">
        <v>43268</v>
      </c>
    </row>
    <row r="236" spans="1:9" ht="17" x14ac:dyDescent="0.25">
      <c r="A236" s="1" t="s">
        <v>2095</v>
      </c>
      <c r="B236" s="3" t="s">
        <v>2096</v>
      </c>
      <c r="C236" s="3" t="s">
        <v>1672</v>
      </c>
      <c r="D236" s="3" t="s">
        <v>8</v>
      </c>
      <c r="E236" s="4">
        <v>698</v>
      </c>
      <c r="F236" s="4">
        <v>389563</v>
      </c>
      <c r="G236" s="4">
        <v>19478.150000000001</v>
      </c>
      <c r="H236" s="3" t="s">
        <v>429</v>
      </c>
      <c r="I236" s="13">
        <v>43268</v>
      </c>
    </row>
    <row r="237" spans="1:9" ht="17" x14ac:dyDescent="0.25">
      <c r="A237" s="1" t="s">
        <v>2097</v>
      </c>
      <c r="B237" s="3" t="s">
        <v>2098</v>
      </c>
      <c r="C237" s="3" t="s">
        <v>1672</v>
      </c>
      <c r="D237" s="3" t="s">
        <v>6</v>
      </c>
      <c r="E237" s="4">
        <v>168</v>
      </c>
      <c r="F237" s="4">
        <v>480002</v>
      </c>
      <c r="G237" s="4">
        <v>960</v>
      </c>
      <c r="H237" s="3" t="s">
        <v>431</v>
      </c>
      <c r="I237" s="13">
        <v>43267</v>
      </c>
    </row>
    <row r="238" spans="1:9" ht="17" x14ac:dyDescent="0.25">
      <c r="A238" s="1" t="s">
        <v>2099</v>
      </c>
      <c r="B238" s="3" t="s">
        <v>432</v>
      </c>
      <c r="C238" s="3" t="s">
        <v>1660</v>
      </c>
      <c r="D238" s="3" t="s">
        <v>13</v>
      </c>
      <c r="E238" s="4">
        <v>410</v>
      </c>
      <c r="F238" s="4">
        <v>3667501</v>
      </c>
      <c r="G238" s="4">
        <v>3667.5</v>
      </c>
      <c r="H238" s="3" t="s">
        <v>433</v>
      </c>
      <c r="I238" s="13">
        <v>43266</v>
      </c>
    </row>
    <row r="239" spans="1:9" ht="17" x14ac:dyDescent="0.25">
      <c r="A239" s="1" t="s">
        <v>2100</v>
      </c>
      <c r="B239" s="3" t="s">
        <v>434</v>
      </c>
      <c r="C239" s="3" t="s">
        <v>435</v>
      </c>
      <c r="D239" s="3" t="s">
        <v>2</v>
      </c>
      <c r="E239" s="4">
        <v>244</v>
      </c>
      <c r="F239" s="4">
        <v>2880008</v>
      </c>
      <c r="G239" s="4">
        <v>2880.01</v>
      </c>
      <c r="H239" s="3" t="s">
        <v>436</v>
      </c>
      <c r="I239" s="13">
        <v>43266</v>
      </c>
    </row>
    <row r="240" spans="1:9" ht="17" x14ac:dyDescent="0.25">
      <c r="A240" s="1" t="s">
        <v>2101</v>
      </c>
      <c r="B240" s="3" t="s">
        <v>437</v>
      </c>
      <c r="C240" s="3" t="s">
        <v>1656</v>
      </c>
      <c r="D240" s="3" t="s">
        <v>6</v>
      </c>
      <c r="E240" s="4">
        <v>139</v>
      </c>
      <c r="F240" s="4">
        <v>980003</v>
      </c>
      <c r="G240" s="4">
        <v>9800.0300000000007</v>
      </c>
      <c r="H240" s="3" t="s">
        <v>438</v>
      </c>
      <c r="I240" s="13">
        <v>43266</v>
      </c>
    </row>
    <row r="241" spans="1:9" ht="17" x14ac:dyDescent="0.25">
      <c r="A241" s="1" t="s">
        <v>2102</v>
      </c>
      <c r="B241" s="3" t="s">
        <v>439</v>
      </c>
      <c r="C241" s="3" t="s">
        <v>1721</v>
      </c>
      <c r="D241" s="3" t="s">
        <v>2</v>
      </c>
      <c r="E241" s="4">
        <v>640</v>
      </c>
      <c r="F241" s="4">
        <v>54680</v>
      </c>
      <c r="G241" s="4">
        <v>1093.5999999999999</v>
      </c>
      <c r="H241" s="3" t="s">
        <v>440</v>
      </c>
      <c r="I241" s="13">
        <v>43266</v>
      </c>
    </row>
    <row r="242" spans="1:9" ht="17" x14ac:dyDescent="0.25">
      <c r="A242" s="1" t="s">
        <v>2103</v>
      </c>
      <c r="B242" s="3" t="s">
        <v>441</v>
      </c>
      <c r="C242" s="3" t="s">
        <v>1656</v>
      </c>
      <c r="D242" s="3" t="s">
        <v>13</v>
      </c>
      <c r="E242" s="4">
        <v>428</v>
      </c>
      <c r="F242" s="4">
        <v>4890000</v>
      </c>
      <c r="G242" s="4">
        <v>9780</v>
      </c>
      <c r="H242" s="3" t="s">
        <v>442</v>
      </c>
      <c r="I242" s="13">
        <v>43265</v>
      </c>
    </row>
    <row r="243" spans="1:9" ht="17" x14ac:dyDescent="0.25">
      <c r="A243" s="1" t="s">
        <v>2104</v>
      </c>
      <c r="B243" s="3" t="s">
        <v>443</v>
      </c>
      <c r="C243" s="3" t="s">
        <v>142</v>
      </c>
      <c r="D243" s="3" t="s">
        <v>13</v>
      </c>
      <c r="E243" s="4">
        <v>324</v>
      </c>
      <c r="F243" s="4">
        <v>4270000</v>
      </c>
      <c r="G243" s="4">
        <v>4270</v>
      </c>
      <c r="H243" s="3" t="s">
        <v>444</v>
      </c>
      <c r="I243" s="13">
        <v>43265</v>
      </c>
    </row>
    <row r="244" spans="1:9" ht="17" x14ac:dyDescent="0.25">
      <c r="A244" s="1" t="s">
        <v>2105</v>
      </c>
      <c r="B244" s="3" t="s">
        <v>445</v>
      </c>
      <c r="C244" s="3" t="s">
        <v>1725</v>
      </c>
      <c r="D244" s="3" t="s">
        <v>8</v>
      </c>
      <c r="E244" s="4">
        <v>743</v>
      </c>
      <c r="F244" s="4">
        <v>4200003</v>
      </c>
      <c r="G244" s="4">
        <v>4200</v>
      </c>
      <c r="H244" s="3" t="s">
        <v>446</v>
      </c>
      <c r="I244" s="13">
        <v>43264</v>
      </c>
    </row>
    <row r="245" spans="1:9" ht="17" x14ac:dyDescent="0.25">
      <c r="A245" s="1" t="s">
        <v>2106</v>
      </c>
      <c r="B245" s="3" t="s">
        <v>2107</v>
      </c>
      <c r="C245" s="3" t="s">
        <v>1664</v>
      </c>
      <c r="D245" s="3" t="s">
        <v>13</v>
      </c>
      <c r="E245" s="4">
        <v>296</v>
      </c>
      <c r="F245" s="4">
        <v>2053200</v>
      </c>
      <c r="G245" s="4">
        <v>2053.1999999999998</v>
      </c>
      <c r="H245" s="3" t="s">
        <v>448</v>
      </c>
      <c r="I245" s="13">
        <v>43264</v>
      </c>
    </row>
    <row r="246" spans="1:9" ht="17" x14ac:dyDescent="0.25">
      <c r="A246" s="1" t="s">
        <v>2108</v>
      </c>
      <c r="B246" s="3" t="s">
        <v>449</v>
      </c>
      <c r="C246" s="3" t="s">
        <v>1672</v>
      </c>
      <c r="D246" s="3" t="s">
        <v>2</v>
      </c>
      <c r="E246" s="4">
        <v>1133</v>
      </c>
      <c r="F246" s="4">
        <v>187339</v>
      </c>
      <c r="G246" s="4">
        <v>9366.9500000000007</v>
      </c>
      <c r="H246" s="3" t="s">
        <v>450</v>
      </c>
      <c r="I246" s="13">
        <v>43264</v>
      </c>
    </row>
    <row r="247" spans="1:9" ht="17" x14ac:dyDescent="0.25">
      <c r="A247" s="1" t="s">
        <v>2109</v>
      </c>
      <c r="B247" s="3" t="s">
        <v>2110</v>
      </c>
      <c r="C247" s="3" t="s">
        <v>1713</v>
      </c>
      <c r="D247" s="3" t="s">
        <v>2</v>
      </c>
      <c r="E247" s="4">
        <v>411</v>
      </c>
      <c r="F247" s="4">
        <v>3468057</v>
      </c>
      <c r="G247" s="4">
        <v>3468.06</v>
      </c>
      <c r="H247" s="3" t="s">
        <v>451</v>
      </c>
      <c r="I247" s="13">
        <v>43263</v>
      </c>
    </row>
    <row r="248" spans="1:9" ht="17" x14ac:dyDescent="0.25">
      <c r="A248" s="1" t="s">
        <v>2111</v>
      </c>
      <c r="B248" s="3" t="s">
        <v>452</v>
      </c>
      <c r="C248" s="3" t="s">
        <v>1660</v>
      </c>
      <c r="D248" s="3" t="s">
        <v>13</v>
      </c>
      <c r="E248" s="4">
        <v>382</v>
      </c>
      <c r="F248" s="4">
        <v>4712003</v>
      </c>
      <c r="G248" s="4">
        <v>4712</v>
      </c>
      <c r="H248" s="3" t="s">
        <v>453</v>
      </c>
      <c r="I248" s="13">
        <v>43263</v>
      </c>
    </row>
    <row r="249" spans="1:9" ht="17" x14ac:dyDescent="0.25">
      <c r="A249" s="1" t="s">
        <v>2112</v>
      </c>
      <c r="B249" s="4" t="s">
        <v>2113</v>
      </c>
      <c r="C249" s="3" t="s">
        <v>2114</v>
      </c>
      <c r="D249" s="3" t="s">
        <v>13</v>
      </c>
      <c r="E249" s="4">
        <v>411</v>
      </c>
      <c r="F249" s="4">
        <v>2960067</v>
      </c>
      <c r="G249" s="4">
        <v>2960.07</v>
      </c>
      <c r="H249" s="3" t="s">
        <v>455</v>
      </c>
      <c r="I249" s="13">
        <v>43262</v>
      </c>
    </row>
    <row r="250" spans="1:9" ht="17" x14ac:dyDescent="0.25">
      <c r="A250" s="1" t="s">
        <v>2115</v>
      </c>
      <c r="B250" s="3" t="s">
        <v>2116</v>
      </c>
      <c r="C250" s="3" t="s">
        <v>1805</v>
      </c>
      <c r="D250" s="3" t="s">
        <v>6</v>
      </c>
      <c r="E250" s="4">
        <v>391</v>
      </c>
      <c r="F250" s="4">
        <v>2350002</v>
      </c>
      <c r="G250" s="4">
        <v>23500.02</v>
      </c>
      <c r="H250" s="3" t="s">
        <v>456</v>
      </c>
      <c r="I250" s="13">
        <v>43260</v>
      </c>
    </row>
    <row r="251" spans="1:9" ht="17" x14ac:dyDescent="0.25">
      <c r="A251" s="1" t="s">
        <v>2117</v>
      </c>
      <c r="B251" s="3" t="s">
        <v>457</v>
      </c>
      <c r="C251" s="3" t="s">
        <v>1672</v>
      </c>
      <c r="D251" s="3" t="s">
        <v>8</v>
      </c>
      <c r="E251" s="4">
        <v>633</v>
      </c>
      <c r="F251" s="4">
        <v>2363069</v>
      </c>
      <c r="G251" s="4">
        <v>2363.0700000000002</v>
      </c>
      <c r="H251" s="3" t="s">
        <v>458</v>
      </c>
      <c r="I251" s="13">
        <v>43260</v>
      </c>
    </row>
    <row r="252" spans="1:9" ht="17" x14ac:dyDescent="0.25">
      <c r="A252" s="1" t="s">
        <v>2118</v>
      </c>
      <c r="B252" s="3" t="s">
        <v>459</v>
      </c>
      <c r="C252" s="3" t="s">
        <v>460</v>
      </c>
      <c r="D252" s="3" t="s">
        <v>8</v>
      </c>
      <c r="E252" s="4">
        <v>1323</v>
      </c>
      <c r="F252" s="4">
        <v>3657228</v>
      </c>
      <c r="G252" s="4">
        <v>73144.56</v>
      </c>
      <c r="H252" s="3" t="s">
        <v>461</v>
      </c>
      <c r="I252" s="13">
        <v>43260</v>
      </c>
    </row>
    <row r="253" spans="1:9" ht="17" x14ac:dyDescent="0.25">
      <c r="A253" s="1" t="s">
        <v>2119</v>
      </c>
      <c r="B253" s="3" t="s">
        <v>462</v>
      </c>
      <c r="C253" s="3" t="s">
        <v>2120</v>
      </c>
      <c r="D253" s="3" t="s">
        <v>13</v>
      </c>
      <c r="E253" s="4">
        <v>291</v>
      </c>
      <c r="F253" s="4">
        <v>1684053</v>
      </c>
      <c r="G253" s="4">
        <v>1684.05</v>
      </c>
      <c r="H253" s="3" t="s">
        <v>463</v>
      </c>
      <c r="I253" s="13">
        <v>43259</v>
      </c>
    </row>
    <row r="254" spans="1:9" ht="17" x14ac:dyDescent="0.25">
      <c r="A254" s="1" t="s">
        <v>2121</v>
      </c>
      <c r="B254" s="4" t="s">
        <v>2122</v>
      </c>
      <c r="C254" s="3" t="s">
        <v>2123</v>
      </c>
      <c r="D254" s="3" t="s">
        <v>8</v>
      </c>
      <c r="E254" s="4">
        <v>709</v>
      </c>
      <c r="F254" s="4">
        <v>1878138</v>
      </c>
      <c r="G254" s="4">
        <v>1878.14</v>
      </c>
      <c r="H254" s="3" t="s">
        <v>464</v>
      </c>
      <c r="I254" s="13">
        <v>43259</v>
      </c>
    </row>
    <row r="255" spans="1:9" ht="17" x14ac:dyDescent="0.25">
      <c r="A255" s="1" t="s">
        <v>2124</v>
      </c>
      <c r="B255" s="3" t="s">
        <v>465</v>
      </c>
      <c r="C255" s="3" t="s">
        <v>1765</v>
      </c>
      <c r="D255" s="3" t="s">
        <v>6</v>
      </c>
      <c r="E255" s="4">
        <v>250</v>
      </c>
      <c r="F255" s="4">
        <v>2400003</v>
      </c>
      <c r="G255" s="4">
        <v>4800.01</v>
      </c>
      <c r="H255" s="3" t="s">
        <v>466</v>
      </c>
      <c r="I255" s="13">
        <v>43259</v>
      </c>
    </row>
    <row r="256" spans="1:9" ht="17" x14ac:dyDescent="0.25">
      <c r="A256" s="1" t="s">
        <v>2125</v>
      </c>
      <c r="B256" s="3" t="s">
        <v>467</v>
      </c>
      <c r="C256" s="3" t="s">
        <v>1668</v>
      </c>
      <c r="D256" s="3" t="s">
        <v>2</v>
      </c>
      <c r="E256" s="4">
        <v>60</v>
      </c>
      <c r="F256" s="4">
        <v>330000</v>
      </c>
      <c r="G256" s="4">
        <v>660</v>
      </c>
      <c r="H256" s="3" t="s">
        <v>468</v>
      </c>
      <c r="I256" s="13">
        <v>43259</v>
      </c>
    </row>
    <row r="257" spans="1:9" ht="17" x14ac:dyDescent="0.25">
      <c r="A257" s="1" t="s">
        <v>2126</v>
      </c>
      <c r="B257" s="3" t="s">
        <v>469</v>
      </c>
      <c r="C257" s="3" t="s">
        <v>1668</v>
      </c>
      <c r="D257" s="3" t="s">
        <v>2</v>
      </c>
      <c r="E257" s="4">
        <v>293</v>
      </c>
      <c r="F257" s="4">
        <v>4700058</v>
      </c>
      <c r="G257" s="4">
        <v>4700.0600000000004</v>
      </c>
      <c r="H257" s="3" t="s">
        <v>470</v>
      </c>
      <c r="I257" s="13">
        <v>43258</v>
      </c>
    </row>
    <row r="258" spans="1:9" ht="17" x14ac:dyDescent="0.25">
      <c r="A258" s="1" t="s">
        <v>2127</v>
      </c>
      <c r="B258" s="3" t="s">
        <v>471</v>
      </c>
      <c r="C258" s="3" t="s">
        <v>472</v>
      </c>
      <c r="D258" s="3" t="s">
        <v>2</v>
      </c>
      <c r="E258" s="4">
        <v>53</v>
      </c>
      <c r="F258" s="4">
        <v>792851</v>
      </c>
      <c r="G258" s="4">
        <v>1585.7</v>
      </c>
      <c r="H258" s="3" t="s">
        <v>362</v>
      </c>
      <c r="I258" s="13">
        <v>43258</v>
      </c>
    </row>
    <row r="259" spans="1:9" ht="17" x14ac:dyDescent="0.25">
      <c r="A259" s="1" t="s">
        <v>2128</v>
      </c>
      <c r="B259" s="3" t="s">
        <v>473</v>
      </c>
      <c r="C259" s="3" t="s">
        <v>1920</v>
      </c>
      <c r="D259" s="3" t="s">
        <v>2</v>
      </c>
      <c r="E259" s="4">
        <v>416</v>
      </c>
      <c r="F259" s="4">
        <v>26010</v>
      </c>
      <c r="G259" s="4">
        <v>2601</v>
      </c>
      <c r="H259" s="3" t="s">
        <v>474</v>
      </c>
      <c r="I259" s="13">
        <v>43258</v>
      </c>
    </row>
    <row r="260" spans="1:9" ht="17" x14ac:dyDescent="0.25">
      <c r="A260" s="1" t="s">
        <v>2129</v>
      </c>
      <c r="B260" s="3" t="s">
        <v>475</v>
      </c>
      <c r="C260" s="3" t="s">
        <v>476</v>
      </c>
      <c r="D260" s="3" t="s">
        <v>8</v>
      </c>
      <c r="E260" s="4">
        <v>705</v>
      </c>
      <c r="F260" s="4">
        <v>14120</v>
      </c>
      <c r="G260" s="4">
        <v>706</v>
      </c>
      <c r="H260" s="3" t="s">
        <v>477</v>
      </c>
      <c r="I260" s="13">
        <v>43257</v>
      </c>
    </row>
    <row r="261" spans="1:9" ht="17" x14ac:dyDescent="0.25">
      <c r="A261" s="1" t="s">
        <v>2130</v>
      </c>
      <c r="B261" s="3" t="s">
        <v>478</v>
      </c>
      <c r="C261" s="3" t="s">
        <v>1729</v>
      </c>
      <c r="D261" s="3" t="s">
        <v>2</v>
      </c>
      <c r="E261" s="4">
        <v>193</v>
      </c>
      <c r="F261" s="4">
        <v>268800</v>
      </c>
      <c r="G261" s="4">
        <v>26880</v>
      </c>
      <c r="H261" s="3" t="s">
        <v>479</v>
      </c>
      <c r="I261" s="13">
        <v>43257</v>
      </c>
    </row>
    <row r="262" spans="1:9" ht="17" x14ac:dyDescent="0.25">
      <c r="A262" s="1" t="s">
        <v>2131</v>
      </c>
      <c r="B262" s="3" t="s">
        <v>480</v>
      </c>
      <c r="C262" s="3" t="s">
        <v>1668</v>
      </c>
      <c r="D262" s="3" t="s">
        <v>6</v>
      </c>
      <c r="E262" s="4">
        <v>475</v>
      </c>
      <c r="F262" s="4">
        <v>1014002</v>
      </c>
      <c r="G262" s="4">
        <v>33800.07</v>
      </c>
      <c r="H262" s="3" t="s">
        <v>481</v>
      </c>
      <c r="I262" s="13">
        <v>43256</v>
      </c>
    </row>
    <row r="263" spans="1:9" ht="17" x14ac:dyDescent="0.25">
      <c r="A263" s="1" t="s">
        <v>2132</v>
      </c>
      <c r="B263" s="3" t="s">
        <v>2133</v>
      </c>
      <c r="C263" s="3" t="s">
        <v>2134</v>
      </c>
      <c r="D263" s="3" t="s">
        <v>2</v>
      </c>
      <c r="E263" s="4">
        <v>116</v>
      </c>
      <c r="F263" s="4">
        <v>3200202</v>
      </c>
      <c r="G263" s="4">
        <v>6400.4</v>
      </c>
      <c r="H263" s="3" t="s">
        <v>482</v>
      </c>
      <c r="I263" s="13">
        <v>43256</v>
      </c>
    </row>
    <row r="264" spans="1:9" ht="17" x14ac:dyDescent="0.25">
      <c r="A264" s="1" t="s">
        <v>2135</v>
      </c>
      <c r="B264" s="3" t="s">
        <v>483</v>
      </c>
      <c r="C264" s="3" t="s">
        <v>1788</v>
      </c>
      <c r="D264" s="3" t="s">
        <v>13</v>
      </c>
      <c r="E264" s="4">
        <v>291</v>
      </c>
      <c r="F264" s="4">
        <v>1003055</v>
      </c>
      <c r="G264" s="4">
        <v>1003.05</v>
      </c>
      <c r="H264" s="3" t="s">
        <v>484</v>
      </c>
      <c r="I264" s="13">
        <v>43256</v>
      </c>
    </row>
    <row r="265" spans="1:9" ht="17" x14ac:dyDescent="0.25">
      <c r="A265" s="1" t="s">
        <v>2136</v>
      </c>
      <c r="B265" s="4" t="s">
        <v>2137</v>
      </c>
      <c r="C265" s="3" t="s">
        <v>1672</v>
      </c>
      <c r="D265" s="3" t="s">
        <v>2</v>
      </c>
      <c r="E265" s="4">
        <v>509</v>
      </c>
      <c r="F265" s="4">
        <v>19112</v>
      </c>
      <c r="G265" s="4">
        <v>1911.2</v>
      </c>
      <c r="H265" s="3" t="s">
        <v>486</v>
      </c>
      <c r="I265" s="13">
        <v>43256</v>
      </c>
    </row>
    <row r="266" spans="1:9" ht="17" x14ac:dyDescent="0.25">
      <c r="A266" s="1" t="s">
        <v>2138</v>
      </c>
      <c r="B266" s="3" t="s">
        <v>487</v>
      </c>
      <c r="C266" s="3" t="s">
        <v>2139</v>
      </c>
      <c r="D266" s="3" t="s">
        <v>8</v>
      </c>
      <c r="E266" s="4">
        <v>417</v>
      </c>
      <c r="F266" s="4">
        <v>4514</v>
      </c>
      <c r="G266" s="4">
        <v>451.4</v>
      </c>
      <c r="H266" s="3" t="s">
        <v>488</v>
      </c>
      <c r="I266" s="13">
        <v>43256</v>
      </c>
    </row>
    <row r="267" spans="1:9" ht="17" x14ac:dyDescent="0.25">
      <c r="A267" s="1" t="s">
        <v>2140</v>
      </c>
      <c r="B267" s="3" t="s">
        <v>489</v>
      </c>
      <c r="C267" s="3" t="s">
        <v>2141</v>
      </c>
      <c r="D267" s="3" t="s">
        <v>8</v>
      </c>
      <c r="E267" s="4">
        <v>1315</v>
      </c>
      <c r="F267" s="4">
        <v>117967</v>
      </c>
      <c r="G267" s="4">
        <v>11796.7</v>
      </c>
      <c r="H267" s="3" t="s">
        <v>490</v>
      </c>
      <c r="I267" s="13">
        <v>43254</v>
      </c>
    </row>
    <row r="268" spans="1:9" ht="17" x14ac:dyDescent="0.25">
      <c r="A268" s="1" t="s">
        <v>2142</v>
      </c>
      <c r="B268" s="3" t="s">
        <v>491</v>
      </c>
      <c r="C268" s="3" t="s">
        <v>2114</v>
      </c>
      <c r="D268" s="3" t="s">
        <v>2</v>
      </c>
      <c r="E268" s="4">
        <v>167</v>
      </c>
      <c r="F268" s="4">
        <v>487501</v>
      </c>
      <c r="G268" s="4">
        <v>2437.5100000000002</v>
      </c>
      <c r="H268" s="3" t="s">
        <v>492</v>
      </c>
      <c r="I268" s="13">
        <v>43253</v>
      </c>
    </row>
    <row r="269" spans="1:9" ht="17" x14ac:dyDescent="0.25">
      <c r="A269" s="1" t="s">
        <v>2143</v>
      </c>
      <c r="B269" s="3" t="s">
        <v>493</v>
      </c>
      <c r="C269" s="3" t="s">
        <v>1721</v>
      </c>
      <c r="D269" s="3" t="s">
        <v>2</v>
      </c>
      <c r="E269" s="4">
        <v>479</v>
      </c>
      <c r="F269" s="4">
        <v>1875053</v>
      </c>
      <c r="G269" s="4">
        <v>1875.05</v>
      </c>
      <c r="H269" s="3" t="s">
        <v>494</v>
      </c>
      <c r="I269" s="13">
        <v>43252</v>
      </c>
    </row>
    <row r="270" spans="1:9" ht="17" x14ac:dyDescent="0.25">
      <c r="A270" s="1" t="s">
        <v>2144</v>
      </c>
      <c r="B270" s="4" t="s">
        <v>2145</v>
      </c>
      <c r="C270" s="3" t="s">
        <v>1672</v>
      </c>
      <c r="D270" s="3" t="s">
        <v>13</v>
      </c>
      <c r="E270" s="4">
        <v>396</v>
      </c>
      <c r="F270" s="4">
        <v>3630986</v>
      </c>
      <c r="G270" s="4">
        <v>3630.99</v>
      </c>
      <c r="H270" s="3" t="s">
        <v>496</v>
      </c>
      <c r="I270" s="13">
        <v>43252</v>
      </c>
    </row>
    <row r="271" spans="1:9" ht="17" x14ac:dyDescent="0.25">
      <c r="A271" s="1" t="s">
        <v>2146</v>
      </c>
      <c r="B271" s="3" t="s">
        <v>2147</v>
      </c>
      <c r="C271" s="3" t="s">
        <v>2120</v>
      </c>
      <c r="D271" s="3" t="s">
        <v>8</v>
      </c>
      <c r="E271" s="4">
        <v>1057</v>
      </c>
      <c r="F271" s="4">
        <v>401173</v>
      </c>
      <c r="G271" s="4">
        <v>40117.300000000003</v>
      </c>
      <c r="H271" s="3" t="s">
        <v>498</v>
      </c>
      <c r="I271" s="13">
        <v>43252</v>
      </c>
    </row>
    <row r="272" spans="1:9" ht="17" x14ac:dyDescent="0.25">
      <c r="A272" s="1" t="s">
        <v>2148</v>
      </c>
      <c r="B272" s="4" t="s">
        <v>2149</v>
      </c>
      <c r="C272" s="3" t="s">
        <v>2150</v>
      </c>
      <c r="D272" s="3" t="s">
        <v>2</v>
      </c>
      <c r="E272" s="4">
        <v>93</v>
      </c>
      <c r="F272" s="4">
        <v>1218000</v>
      </c>
      <c r="G272" s="4">
        <v>121800</v>
      </c>
      <c r="H272" s="3" t="s">
        <v>500</v>
      </c>
      <c r="I272" s="13">
        <v>43251</v>
      </c>
    </row>
    <row r="273" spans="1:9" ht="17" x14ac:dyDescent="0.25">
      <c r="A273" s="1" t="s">
        <v>2151</v>
      </c>
      <c r="B273" s="3" t="s">
        <v>501</v>
      </c>
      <c r="C273" s="3" t="s">
        <v>1765</v>
      </c>
      <c r="D273" s="3" t="s">
        <v>2</v>
      </c>
      <c r="E273" s="4">
        <v>246</v>
      </c>
      <c r="F273" s="4">
        <v>4000002</v>
      </c>
      <c r="G273" s="4">
        <v>8000</v>
      </c>
      <c r="H273" s="3" t="s">
        <v>502</v>
      </c>
      <c r="I273" s="13">
        <v>43251</v>
      </c>
    </row>
    <row r="274" spans="1:9" ht="17" x14ac:dyDescent="0.25">
      <c r="A274" s="1" t="s">
        <v>2152</v>
      </c>
      <c r="B274" s="3" t="s">
        <v>503</v>
      </c>
      <c r="C274" s="3" t="s">
        <v>1664</v>
      </c>
      <c r="D274" s="3" t="s">
        <v>13</v>
      </c>
      <c r="E274" s="4">
        <v>284</v>
      </c>
      <c r="F274" s="4">
        <v>2317508</v>
      </c>
      <c r="G274" s="4">
        <v>2317.5100000000002</v>
      </c>
      <c r="H274" s="3" t="s">
        <v>504</v>
      </c>
      <c r="I274" s="13">
        <v>43251</v>
      </c>
    </row>
    <row r="275" spans="1:9" ht="17" x14ac:dyDescent="0.25">
      <c r="A275" s="1" t="s">
        <v>2153</v>
      </c>
      <c r="B275" s="4" t="s">
        <v>2154</v>
      </c>
      <c r="C275" s="3" t="s">
        <v>2043</v>
      </c>
      <c r="D275" s="3" t="s">
        <v>8</v>
      </c>
      <c r="E275" s="4">
        <v>665</v>
      </c>
      <c r="F275" s="4">
        <v>584560</v>
      </c>
      <c r="G275" s="4">
        <v>29228</v>
      </c>
      <c r="H275" s="3" t="s">
        <v>506</v>
      </c>
      <c r="I275" s="13">
        <v>43251</v>
      </c>
    </row>
    <row r="276" spans="1:9" ht="17" x14ac:dyDescent="0.25">
      <c r="A276" s="1" t="s">
        <v>2155</v>
      </c>
      <c r="B276" s="3" t="s">
        <v>507</v>
      </c>
      <c r="C276" s="3" t="s">
        <v>1656</v>
      </c>
      <c r="D276" s="3" t="s">
        <v>8</v>
      </c>
      <c r="E276" s="4">
        <v>513</v>
      </c>
      <c r="F276" s="4">
        <v>15507</v>
      </c>
      <c r="G276" s="4">
        <v>1550.7</v>
      </c>
      <c r="H276" s="3" t="s">
        <v>508</v>
      </c>
      <c r="I276" s="13">
        <v>43251</v>
      </c>
    </row>
    <row r="277" spans="1:9" ht="17" x14ac:dyDescent="0.25">
      <c r="A277" s="1" t="s">
        <v>2156</v>
      </c>
      <c r="B277" s="3" t="s">
        <v>509</v>
      </c>
      <c r="C277" s="3" t="s">
        <v>2067</v>
      </c>
      <c r="D277" s="3" t="s">
        <v>13</v>
      </c>
      <c r="E277" s="4">
        <v>336</v>
      </c>
      <c r="F277" s="4">
        <v>2547204</v>
      </c>
      <c r="G277" s="4">
        <v>2547.1999999999998</v>
      </c>
      <c r="H277" s="3" t="s">
        <v>510</v>
      </c>
      <c r="I277" s="13">
        <v>43250</v>
      </c>
    </row>
    <row r="278" spans="1:9" ht="17" x14ac:dyDescent="0.25">
      <c r="A278" s="1" t="s">
        <v>2157</v>
      </c>
      <c r="B278" s="3" t="s">
        <v>2158</v>
      </c>
      <c r="C278" s="3" t="s">
        <v>1672</v>
      </c>
      <c r="D278" s="3" t="s">
        <v>2</v>
      </c>
      <c r="E278" s="4">
        <v>521</v>
      </c>
      <c r="F278" s="4">
        <v>4880538</v>
      </c>
      <c r="G278" s="4">
        <v>2440.27</v>
      </c>
      <c r="H278" s="3" t="s">
        <v>512</v>
      </c>
      <c r="I278" s="13">
        <v>43250</v>
      </c>
    </row>
    <row r="279" spans="1:9" ht="17" x14ac:dyDescent="0.25">
      <c r="A279" s="1" t="s">
        <v>2159</v>
      </c>
      <c r="B279" s="3" t="s">
        <v>2160</v>
      </c>
      <c r="C279" s="3" t="s">
        <v>2134</v>
      </c>
      <c r="D279" s="3" t="s">
        <v>2</v>
      </c>
      <c r="E279" s="4">
        <v>250</v>
      </c>
      <c r="F279" s="4">
        <v>18750128</v>
      </c>
      <c r="G279" s="4">
        <v>18750.13</v>
      </c>
      <c r="H279" s="3" t="s">
        <v>513</v>
      </c>
      <c r="I279" s="13">
        <v>43250</v>
      </c>
    </row>
    <row r="280" spans="1:9" ht="17" x14ac:dyDescent="0.25">
      <c r="A280" s="1" t="s">
        <v>2161</v>
      </c>
      <c r="B280" s="4" t="s">
        <v>2162</v>
      </c>
      <c r="C280" s="3" t="s">
        <v>1664</v>
      </c>
      <c r="D280" s="3" t="s">
        <v>6</v>
      </c>
      <c r="E280" s="4">
        <v>751</v>
      </c>
      <c r="F280" s="4">
        <v>6990002</v>
      </c>
      <c r="G280" s="4">
        <v>1398</v>
      </c>
      <c r="H280" s="3" t="s">
        <v>67</v>
      </c>
      <c r="I280" s="13">
        <v>43250</v>
      </c>
    </row>
    <row r="281" spans="1:9" ht="17" x14ac:dyDescent="0.25">
      <c r="A281" s="1" t="s">
        <v>2163</v>
      </c>
      <c r="B281" s="3" t="s">
        <v>515</v>
      </c>
      <c r="C281" s="3" t="s">
        <v>516</v>
      </c>
      <c r="D281" s="3" t="s">
        <v>13</v>
      </c>
      <c r="E281" s="4">
        <v>280</v>
      </c>
      <c r="F281" s="4">
        <v>2700053</v>
      </c>
      <c r="G281" s="4">
        <v>2700.05</v>
      </c>
      <c r="H281" s="3" t="s">
        <v>517</v>
      </c>
      <c r="I281" s="13">
        <v>43249</v>
      </c>
    </row>
    <row r="282" spans="1:9" ht="17" x14ac:dyDescent="0.25">
      <c r="A282" s="1" t="s">
        <v>2164</v>
      </c>
      <c r="B282" s="3" t="s">
        <v>518</v>
      </c>
      <c r="C282" s="3" t="s">
        <v>2165</v>
      </c>
      <c r="D282" s="3" t="s">
        <v>13</v>
      </c>
      <c r="E282" s="4">
        <v>163</v>
      </c>
      <c r="F282" s="4">
        <v>600002</v>
      </c>
      <c r="G282" s="4">
        <v>600</v>
      </c>
      <c r="H282" s="3" t="s">
        <v>519</v>
      </c>
      <c r="I282" s="13">
        <v>43249</v>
      </c>
    </row>
    <row r="283" spans="1:9" ht="17" x14ac:dyDescent="0.25">
      <c r="A283" s="1" t="s">
        <v>2166</v>
      </c>
      <c r="B283" s="3" t="s">
        <v>520</v>
      </c>
      <c r="C283" s="3" t="s">
        <v>2006</v>
      </c>
      <c r="D283" s="3" t="s">
        <v>13</v>
      </c>
      <c r="E283" s="4">
        <v>155</v>
      </c>
      <c r="F283" s="4">
        <v>554000</v>
      </c>
      <c r="G283" s="4">
        <v>554</v>
      </c>
      <c r="H283" s="3" t="s">
        <v>521</v>
      </c>
      <c r="I283" s="13">
        <v>43249</v>
      </c>
    </row>
    <row r="284" spans="1:9" ht="17" x14ac:dyDescent="0.25">
      <c r="A284" s="1" t="s">
        <v>2167</v>
      </c>
      <c r="B284" s="3" t="s">
        <v>522</v>
      </c>
      <c r="C284" s="3" t="s">
        <v>1672</v>
      </c>
      <c r="D284" s="3" t="s">
        <v>2</v>
      </c>
      <c r="E284" s="4">
        <v>1015</v>
      </c>
      <c r="F284" s="4">
        <v>252273</v>
      </c>
      <c r="G284" s="4">
        <v>12613.65</v>
      </c>
      <c r="H284" s="3" t="s">
        <v>523</v>
      </c>
      <c r="I284" s="13">
        <v>43249</v>
      </c>
    </row>
    <row r="285" spans="1:9" ht="17" x14ac:dyDescent="0.25">
      <c r="A285" s="1" t="s">
        <v>2168</v>
      </c>
      <c r="B285" s="3" t="s">
        <v>2169</v>
      </c>
      <c r="C285" s="3" t="s">
        <v>2064</v>
      </c>
      <c r="D285" s="3" t="s">
        <v>2</v>
      </c>
      <c r="E285" s="4">
        <v>537</v>
      </c>
      <c r="F285" s="4">
        <v>53396</v>
      </c>
      <c r="G285" s="4">
        <v>2669.8</v>
      </c>
      <c r="H285" s="3" t="s">
        <v>525</v>
      </c>
      <c r="I285" s="13">
        <v>43249</v>
      </c>
    </row>
    <row r="286" spans="1:9" ht="17" x14ac:dyDescent="0.25">
      <c r="A286" s="1" t="s">
        <v>2170</v>
      </c>
      <c r="B286" s="3" t="s">
        <v>2171</v>
      </c>
      <c r="C286" s="3" t="s">
        <v>1880</v>
      </c>
      <c r="D286" s="3" t="s">
        <v>8</v>
      </c>
      <c r="E286" s="4">
        <v>463</v>
      </c>
      <c r="F286" s="4">
        <v>2423378</v>
      </c>
      <c r="G286" s="4">
        <v>2423.38</v>
      </c>
      <c r="H286" s="3" t="s">
        <v>527</v>
      </c>
      <c r="I286" s="13">
        <v>43248</v>
      </c>
    </row>
    <row r="287" spans="1:9" ht="17" x14ac:dyDescent="0.25">
      <c r="A287" s="1" t="s">
        <v>2172</v>
      </c>
      <c r="B287" s="3" t="s">
        <v>2173</v>
      </c>
      <c r="C287" s="3" t="s">
        <v>2114</v>
      </c>
      <c r="D287" s="3" t="s">
        <v>13</v>
      </c>
      <c r="E287" s="4">
        <v>474</v>
      </c>
      <c r="F287" s="4">
        <v>3150001</v>
      </c>
      <c r="G287" s="4">
        <v>3150</v>
      </c>
      <c r="H287" s="3" t="s">
        <v>529</v>
      </c>
      <c r="I287" s="13">
        <v>43248</v>
      </c>
    </row>
    <row r="288" spans="1:9" ht="17" x14ac:dyDescent="0.25">
      <c r="A288" s="1" t="s">
        <v>2174</v>
      </c>
      <c r="B288" s="3" t="s">
        <v>2175</v>
      </c>
      <c r="C288" s="3" t="s">
        <v>1672</v>
      </c>
      <c r="D288" s="3" t="s">
        <v>2</v>
      </c>
      <c r="E288" s="4">
        <v>388</v>
      </c>
      <c r="F288" s="4">
        <v>57328</v>
      </c>
      <c r="G288" s="4">
        <v>573.28</v>
      </c>
      <c r="H288" s="3" t="s">
        <v>531</v>
      </c>
      <c r="I288" s="13">
        <v>43248</v>
      </c>
    </row>
    <row r="289" spans="1:9" ht="17" x14ac:dyDescent="0.25">
      <c r="A289" s="1" t="s">
        <v>2176</v>
      </c>
      <c r="B289" s="3" t="s">
        <v>532</v>
      </c>
      <c r="C289" s="3" t="s">
        <v>1725</v>
      </c>
      <c r="D289" s="3" t="s">
        <v>8</v>
      </c>
      <c r="E289" s="4">
        <v>592</v>
      </c>
      <c r="F289" s="4">
        <v>4101930</v>
      </c>
      <c r="G289" s="4">
        <v>136731</v>
      </c>
      <c r="H289" s="3" t="s">
        <v>533</v>
      </c>
      <c r="I289" s="13">
        <v>43248</v>
      </c>
    </row>
    <row r="290" spans="1:9" ht="17" x14ac:dyDescent="0.25">
      <c r="A290" s="1" t="s">
        <v>2177</v>
      </c>
      <c r="B290" s="4" t="s">
        <v>2178</v>
      </c>
      <c r="C290" s="3" t="s">
        <v>2179</v>
      </c>
      <c r="D290" s="3" t="s">
        <v>8</v>
      </c>
      <c r="E290" s="4">
        <v>1015</v>
      </c>
      <c r="F290" s="4">
        <v>556262</v>
      </c>
      <c r="G290" s="4">
        <v>55626.2</v>
      </c>
      <c r="H290" s="3" t="s">
        <v>535</v>
      </c>
      <c r="I290" s="13">
        <v>43246</v>
      </c>
    </row>
    <row r="291" spans="1:9" ht="17" x14ac:dyDescent="0.25">
      <c r="A291" s="1" t="s">
        <v>2180</v>
      </c>
      <c r="B291" s="3" t="s">
        <v>536</v>
      </c>
      <c r="C291" s="3" t="s">
        <v>2043</v>
      </c>
      <c r="D291" s="3" t="s">
        <v>13</v>
      </c>
      <c r="E291" s="4">
        <v>366</v>
      </c>
      <c r="F291" s="4">
        <v>3098006</v>
      </c>
      <c r="G291" s="4">
        <v>3098.01</v>
      </c>
      <c r="H291" s="3" t="s">
        <v>537</v>
      </c>
      <c r="I291" s="13">
        <v>43245</v>
      </c>
    </row>
    <row r="292" spans="1:9" ht="17" x14ac:dyDescent="0.25">
      <c r="A292" s="1" t="s">
        <v>2181</v>
      </c>
      <c r="B292" s="3" t="s">
        <v>538</v>
      </c>
      <c r="C292" s="3" t="s">
        <v>2182</v>
      </c>
      <c r="D292" s="3" t="s">
        <v>13</v>
      </c>
      <c r="E292" s="4">
        <v>282</v>
      </c>
      <c r="F292" s="4">
        <v>1310003</v>
      </c>
      <c r="G292" s="4">
        <v>1310</v>
      </c>
      <c r="H292" s="3" t="s">
        <v>539</v>
      </c>
      <c r="I292" s="13">
        <v>43245</v>
      </c>
    </row>
    <row r="293" spans="1:9" ht="17" x14ac:dyDescent="0.25">
      <c r="A293" s="1" t="s">
        <v>2183</v>
      </c>
      <c r="B293" s="3" t="s">
        <v>2184</v>
      </c>
      <c r="C293" s="3" t="s">
        <v>1672</v>
      </c>
      <c r="D293" s="3" t="s">
        <v>2</v>
      </c>
      <c r="E293" s="4">
        <v>134</v>
      </c>
      <c r="F293" s="4">
        <v>3180005</v>
      </c>
      <c r="G293" s="4">
        <v>636</v>
      </c>
      <c r="H293" s="3" t="s">
        <v>541</v>
      </c>
      <c r="I293" s="13">
        <v>43245</v>
      </c>
    </row>
    <row r="294" spans="1:9" ht="17" x14ac:dyDescent="0.25">
      <c r="A294" s="1" t="s">
        <v>2185</v>
      </c>
      <c r="B294" s="4" t="s">
        <v>2186</v>
      </c>
      <c r="C294" s="3" t="s">
        <v>1687</v>
      </c>
      <c r="D294" s="3" t="s">
        <v>6</v>
      </c>
      <c r="E294" s="4">
        <v>416</v>
      </c>
      <c r="F294" s="4">
        <v>2520000</v>
      </c>
      <c r="G294" s="4">
        <v>25200</v>
      </c>
      <c r="H294" s="3" t="s">
        <v>543</v>
      </c>
      <c r="I294" s="13">
        <v>43245</v>
      </c>
    </row>
    <row r="295" spans="1:9" ht="17" x14ac:dyDescent="0.25">
      <c r="A295" s="1" t="s">
        <v>2187</v>
      </c>
      <c r="B295" s="3" t="s">
        <v>544</v>
      </c>
      <c r="C295" s="3" t="s">
        <v>2141</v>
      </c>
      <c r="D295" s="3" t="s">
        <v>6</v>
      </c>
      <c r="E295" s="4">
        <v>121</v>
      </c>
      <c r="F295" s="4">
        <v>1800002</v>
      </c>
      <c r="G295" s="4">
        <v>1800</v>
      </c>
      <c r="H295" s="3" t="s">
        <v>545</v>
      </c>
      <c r="I295" s="13">
        <v>43245</v>
      </c>
    </row>
    <row r="296" spans="1:9" ht="17" x14ac:dyDescent="0.25">
      <c r="A296" s="1" t="s">
        <v>2188</v>
      </c>
      <c r="B296" s="3" t="s">
        <v>546</v>
      </c>
      <c r="C296" s="3" t="s">
        <v>1713</v>
      </c>
      <c r="D296" s="3" t="s">
        <v>6</v>
      </c>
      <c r="E296" s="4">
        <v>50</v>
      </c>
      <c r="F296" s="4">
        <v>3300000</v>
      </c>
      <c r="G296" s="4">
        <v>33000</v>
      </c>
      <c r="H296" s="3" t="s">
        <v>547</v>
      </c>
      <c r="I296" s="13">
        <v>43245</v>
      </c>
    </row>
    <row r="297" spans="1:9" ht="17" x14ac:dyDescent="0.25">
      <c r="A297" s="1" t="s">
        <v>2189</v>
      </c>
      <c r="B297" s="3" t="s">
        <v>548</v>
      </c>
      <c r="C297" s="3" t="s">
        <v>1765</v>
      </c>
      <c r="D297" s="3" t="s">
        <v>2</v>
      </c>
      <c r="E297" s="4">
        <v>425</v>
      </c>
      <c r="F297" s="4">
        <v>13720023</v>
      </c>
      <c r="G297" s="4">
        <v>13720.02</v>
      </c>
      <c r="H297" s="3" t="s">
        <v>549</v>
      </c>
      <c r="I297" s="13">
        <v>43244</v>
      </c>
    </row>
    <row r="298" spans="1:9" ht="17" x14ac:dyDescent="0.25">
      <c r="A298" s="1" t="s">
        <v>2190</v>
      </c>
      <c r="B298" s="3" t="s">
        <v>550</v>
      </c>
      <c r="C298" s="3" t="s">
        <v>551</v>
      </c>
      <c r="D298" s="3" t="s">
        <v>13</v>
      </c>
      <c r="E298" s="4">
        <v>288</v>
      </c>
      <c r="F298" s="4">
        <v>3440002</v>
      </c>
      <c r="G298" s="4">
        <v>3440</v>
      </c>
      <c r="H298" s="3" t="s">
        <v>195</v>
      </c>
      <c r="I298" s="13">
        <v>43244</v>
      </c>
    </row>
    <row r="299" spans="1:9" ht="17" x14ac:dyDescent="0.25">
      <c r="A299" s="1" t="s">
        <v>2191</v>
      </c>
      <c r="B299" s="3" t="s">
        <v>552</v>
      </c>
      <c r="C299" s="3" t="s">
        <v>1765</v>
      </c>
      <c r="D299" s="3" t="s">
        <v>6</v>
      </c>
      <c r="E299" s="4">
        <v>386</v>
      </c>
      <c r="F299" s="4">
        <v>7450005</v>
      </c>
      <c r="G299" s="4">
        <v>7450.01</v>
      </c>
      <c r="H299" s="3" t="s">
        <v>553</v>
      </c>
      <c r="I299" s="13">
        <v>43244</v>
      </c>
    </row>
    <row r="300" spans="1:9" ht="17" x14ac:dyDescent="0.25">
      <c r="A300" s="1" t="s">
        <v>2192</v>
      </c>
      <c r="B300" s="3" t="s">
        <v>554</v>
      </c>
      <c r="C300" s="3" t="s">
        <v>1656</v>
      </c>
      <c r="D300" s="3" t="s">
        <v>2</v>
      </c>
      <c r="E300" s="4">
        <v>171</v>
      </c>
      <c r="F300" s="4">
        <v>667510</v>
      </c>
      <c r="G300" s="4">
        <v>1335.02</v>
      </c>
      <c r="H300" s="3" t="s">
        <v>555</v>
      </c>
      <c r="I300" s="13">
        <v>43243</v>
      </c>
    </row>
    <row r="301" spans="1:9" ht="17" x14ac:dyDescent="0.25">
      <c r="A301" s="1" t="s">
        <v>2193</v>
      </c>
      <c r="B301" s="3" t="s">
        <v>556</v>
      </c>
      <c r="C301" s="3" t="s">
        <v>1668</v>
      </c>
      <c r="D301" s="3" t="s">
        <v>13</v>
      </c>
      <c r="E301" s="4">
        <v>398</v>
      </c>
      <c r="F301" s="4">
        <v>2160000</v>
      </c>
      <c r="G301" s="4">
        <v>2160</v>
      </c>
      <c r="H301" s="3" t="s">
        <v>557</v>
      </c>
      <c r="I301" s="13">
        <v>43243</v>
      </c>
    </row>
    <row r="302" spans="1:9" ht="17" x14ac:dyDescent="0.25">
      <c r="A302" s="1" t="s">
        <v>2194</v>
      </c>
      <c r="B302" s="3" t="s">
        <v>2195</v>
      </c>
      <c r="C302" s="3" t="s">
        <v>2196</v>
      </c>
      <c r="D302" s="3" t="s">
        <v>38</v>
      </c>
      <c r="E302" s="4">
        <v>209</v>
      </c>
      <c r="F302" s="4">
        <v>4489007</v>
      </c>
      <c r="G302" s="4">
        <v>2244.5</v>
      </c>
      <c r="H302" s="3" t="s">
        <v>559</v>
      </c>
      <c r="I302" s="13">
        <v>43242</v>
      </c>
    </row>
    <row r="303" spans="1:9" ht="17" x14ac:dyDescent="0.25">
      <c r="A303" s="1" t="s">
        <v>2197</v>
      </c>
      <c r="B303" s="3" t="s">
        <v>560</v>
      </c>
      <c r="C303" s="3" t="s">
        <v>1713</v>
      </c>
      <c r="D303" s="3" t="s">
        <v>13</v>
      </c>
      <c r="E303" s="4">
        <v>455</v>
      </c>
      <c r="F303" s="4">
        <v>1927402</v>
      </c>
      <c r="G303" s="4">
        <v>1927.4</v>
      </c>
      <c r="H303" s="3" t="s">
        <v>427</v>
      </c>
      <c r="I303" s="13">
        <v>43242</v>
      </c>
    </row>
    <row r="304" spans="1:9" ht="17" x14ac:dyDescent="0.25">
      <c r="A304" s="1" t="s">
        <v>2198</v>
      </c>
      <c r="B304" s="4" t="s">
        <v>2199</v>
      </c>
      <c r="C304" s="3" t="s">
        <v>1672</v>
      </c>
      <c r="D304" s="3" t="s">
        <v>6</v>
      </c>
      <c r="E304" s="4">
        <v>97</v>
      </c>
      <c r="F304" s="4">
        <v>1305021</v>
      </c>
      <c r="G304" s="4">
        <v>1305.02</v>
      </c>
      <c r="H304" s="3" t="s">
        <v>49</v>
      </c>
      <c r="I304" s="13">
        <v>43242</v>
      </c>
    </row>
    <row r="305" spans="1:9" ht="17" x14ac:dyDescent="0.25">
      <c r="A305" s="1" t="s">
        <v>2200</v>
      </c>
      <c r="B305" s="3" t="s">
        <v>2201</v>
      </c>
      <c r="C305" s="3" t="s">
        <v>1713</v>
      </c>
      <c r="D305" s="3" t="s">
        <v>2</v>
      </c>
      <c r="E305" s="4">
        <v>745</v>
      </c>
      <c r="F305" s="4">
        <v>4539559</v>
      </c>
      <c r="G305" s="4">
        <v>4539.5600000000004</v>
      </c>
      <c r="H305" s="3" t="s">
        <v>563</v>
      </c>
      <c r="I305" s="13">
        <v>43241</v>
      </c>
    </row>
    <row r="306" spans="1:9" ht="17" x14ac:dyDescent="0.25">
      <c r="A306" s="1" t="s">
        <v>2202</v>
      </c>
      <c r="B306" s="3" t="s">
        <v>564</v>
      </c>
      <c r="C306" s="3" t="s">
        <v>1672</v>
      </c>
      <c r="D306" s="3" t="s">
        <v>13</v>
      </c>
      <c r="E306" s="4">
        <v>437</v>
      </c>
      <c r="F306" s="4">
        <v>750054</v>
      </c>
      <c r="G306" s="4">
        <v>1500.11</v>
      </c>
      <c r="H306" s="3" t="s">
        <v>565</v>
      </c>
      <c r="I306" s="13">
        <v>43240</v>
      </c>
    </row>
    <row r="307" spans="1:9" ht="17" x14ac:dyDescent="0.25">
      <c r="A307" s="1" t="s">
        <v>2203</v>
      </c>
      <c r="B307" s="3" t="s">
        <v>2204</v>
      </c>
      <c r="C307" s="3" t="s">
        <v>2205</v>
      </c>
      <c r="D307" s="3" t="s">
        <v>8</v>
      </c>
      <c r="E307" s="4">
        <v>859</v>
      </c>
      <c r="F307" s="4">
        <v>1448332</v>
      </c>
      <c r="G307" s="4">
        <v>48277.73</v>
      </c>
      <c r="H307" s="3" t="s">
        <v>567</v>
      </c>
      <c r="I307" s="13">
        <v>43240</v>
      </c>
    </row>
    <row r="308" spans="1:9" ht="17" x14ac:dyDescent="0.25">
      <c r="A308" s="1" t="s">
        <v>2206</v>
      </c>
      <c r="B308" s="3" t="s">
        <v>2207</v>
      </c>
      <c r="C308" s="3" t="s">
        <v>2208</v>
      </c>
      <c r="D308" s="3" t="s">
        <v>13</v>
      </c>
      <c r="E308" s="4">
        <v>368</v>
      </c>
      <c r="F308" s="4">
        <v>2110019</v>
      </c>
      <c r="G308" s="4">
        <v>2110.02</v>
      </c>
      <c r="H308" s="3" t="s">
        <v>568</v>
      </c>
      <c r="I308" s="13">
        <v>43239</v>
      </c>
    </row>
    <row r="309" spans="1:9" ht="17" x14ac:dyDescent="0.25">
      <c r="A309" s="1" t="s">
        <v>2209</v>
      </c>
      <c r="B309" s="3" t="s">
        <v>2210</v>
      </c>
      <c r="C309" s="3" t="s">
        <v>2211</v>
      </c>
      <c r="D309" s="3" t="s">
        <v>2</v>
      </c>
      <c r="E309" s="4">
        <v>17</v>
      </c>
      <c r="F309" s="4">
        <v>146381</v>
      </c>
      <c r="G309" s="4">
        <v>14638.1</v>
      </c>
      <c r="H309" s="3" t="s">
        <v>570</v>
      </c>
      <c r="I309" s="13">
        <v>43239</v>
      </c>
    </row>
    <row r="310" spans="1:9" ht="17" x14ac:dyDescent="0.25">
      <c r="A310" s="1" t="s">
        <v>2212</v>
      </c>
      <c r="B310" s="3" t="s">
        <v>571</v>
      </c>
      <c r="C310" s="3" t="s">
        <v>1788</v>
      </c>
      <c r="D310" s="3" t="s">
        <v>2</v>
      </c>
      <c r="E310" s="4">
        <v>351</v>
      </c>
      <c r="F310" s="4">
        <v>3433024</v>
      </c>
      <c r="G310" s="4">
        <v>3433.02</v>
      </c>
      <c r="H310" s="3" t="s">
        <v>572</v>
      </c>
      <c r="I310" s="13">
        <v>43238</v>
      </c>
    </row>
    <row r="311" spans="1:9" ht="17" x14ac:dyDescent="0.25">
      <c r="A311" s="1" t="s">
        <v>2213</v>
      </c>
      <c r="B311" s="3" t="s">
        <v>573</v>
      </c>
      <c r="C311" s="3" t="s">
        <v>1668</v>
      </c>
      <c r="D311" s="3" t="s">
        <v>2</v>
      </c>
      <c r="E311" s="4">
        <v>433</v>
      </c>
      <c r="F311" s="4">
        <v>252440</v>
      </c>
      <c r="G311" s="4">
        <v>5048.8</v>
      </c>
      <c r="H311" s="3" t="s">
        <v>574</v>
      </c>
      <c r="I311" s="13">
        <v>43238</v>
      </c>
    </row>
    <row r="312" spans="1:9" ht="17" x14ac:dyDescent="0.25">
      <c r="A312" s="1" t="s">
        <v>2214</v>
      </c>
      <c r="B312" s="3" t="s">
        <v>575</v>
      </c>
      <c r="C312" s="3" t="s">
        <v>235</v>
      </c>
      <c r="D312" s="3" t="s">
        <v>13</v>
      </c>
      <c r="E312" s="4">
        <v>302</v>
      </c>
      <c r="F312" s="4">
        <v>3045000</v>
      </c>
      <c r="G312" s="4">
        <v>3045</v>
      </c>
      <c r="H312" s="3" t="s">
        <v>576</v>
      </c>
      <c r="I312" s="13">
        <v>43238</v>
      </c>
    </row>
    <row r="313" spans="1:9" ht="17" x14ac:dyDescent="0.25">
      <c r="A313" s="1" t="s">
        <v>2215</v>
      </c>
      <c r="B313" s="3" t="s">
        <v>2216</v>
      </c>
      <c r="C313" s="3" t="s">
        <v>1672</v>
      </c>
      <c r="D313" s="3" t="s">
        <v>2</v>
      </c>
      <c r="E313" s="4">
        <v>330</v>
      </c>
      <c r="F313" s="4">
        <v>920950</v>
      </c>
      <c r="G313" s="4">
        <v>4604.75</v>
      </c>
      <c r="H313" s="3" t="s">
        <v>578</v>
      </c>
      <c r="I313" s="13">
        <v>43237</v>
      </c>
    </row>
    <row r="314" spans="1:9" ht="17" x14ac:dyDescent="0.25">
      <c r="A314" s="1" t="s">
        <v>2217</v>
      </c>
      <c r="B314" s="3" t="s">
        <v>2218</v>
      </c>
      <c r="C314" s="3" t="s">
        <v>1788</v>
      </c>
      <c r="D314" s="3" t="s">
        <v>2</v>
      </c>
      <c r="E314" s="4">
        <v>82</v>
      </c>
      <c r="F314" s="4">
        <v>390510</v>
      </c>
      <c r="G314" s="4">
        <v>390.51</v>
      </c>
      <c r="H314" s="3" t="s">
        <v>580</v>
      </c>
      <c r="I314" s="13">
        <v>43237</v>
      </c>
    </row>
    <row r="315" spans="1:9" ht="17" x14ac:dyDescent="0.25">
      <c r="A315" s="1" t="s">
        <v>2219</v>
      </c>
      <c r="B315" s="3" t="s">
        <v>581</v>
      </c>
      <c r="C315" s="3" t="s">
        <v>1721</v>
      </c>
      <c r="D315" s="3" t="s">
        <v>6</v>
      </c>
      <c r="E315" s="4">
        <v>245</v>
      </c>
      <c r="F315" s="4">
        <v>922512</v>
      </c>
      <c r="G315" s="4">
        <v>922.51</v>
      </c>
      <c r="H315" s="3" t="s">
        <v>104</v>
      </c>
      <c r="I315" s="13">
        <v>43237</v>
      </c>
    </row>
    <row r="316" spans="1:9" ht="17" x14ac:dyDescent="0.25">
      <c r="A316" s="1" t="s">
        <v>2220</v>
      </c>
      <c r="B316" s="3" t="s">
        <v>2221</v>
      </c>
      <c r="C316" s="3" t="s">
        <v>2043</v>
      </c>
      <c r="D316" s="3" t="s">
        <v>8</v>
      </c>
      <c r="E316" s="4">
        <v>676</v>
      </c>
      <c r="F316" s="4">
        <v>203808</v>
      </c>
      <c r="G316" s="4">
        <v>1019.04</v>
      </c>
      <c r="H316" s="3" t="s">
        <v>583</v>
      </c>
      <c r="I316" s="13">
        <v>43237</v>
      </c>
    </row>
    <row r="317" spans="1:9" ht="17" x14ac:dyDescent="0.25">
      <c r="A317" s="1" t="s">
        <v>2222</v>
      </c>
      <c r="B317" s="3" t="s">
        <v>584</v>
      </c>
      <c r="C317" s="3" t="s">
        <v>2223</v>
      </c>
      <c r="D317" s="3" t="s">
        <v>13</v>
      </c>
      <c r="E317" s="4">
        <v>325</v>
      </c>
      <c r="F317" s="4">
        <v>1860011</v>
      </c>
      <c r="G317" s="4">
        <v>1860.01</v>
      </c>
      <c r="H317" s="3" t="s">
        <v>585</v>
      </c>
      <c r="I317" s="13">
        <v>43236</v>
      </c>
    </row>
    <row r="318" spans="1:9" ht="17" x14ac:dyDescent="0.25">
      <c r="A318" s="1" t="s">
        <v>2224</v>
      </c>
      <c r="B318" s="4" t="s">
        <v>2225</v>
      </c>
      <c r="C318" s="3" t="s">
        <v>587</v>
      </c>
      <c r="D318" s="3" t="s">
        <v>13</v>
      </c>
      <c r="E318" s="4">
        <v>369</v>
      </c>
      <c r="F318" s="4">
        <v>8147777</v>
      </c>
      <c r="G318" s="4">
        <v>8147.78</v>
      </c>
      <c r="H318" s="3" t="s">
        <v>588</v>
      </c>
      <c r="I318" s="13">
        <v>43235</v>
      </c>
    </row>
    <row r="319" spans="1:9" ht="17" x14ac:dyDescent="0.25">
      <c r="A319" s="1" t="s">
        <v>2226</v>
      </c>
      <c r="B319" s="3" t="s">
        <v>2227</v>
      </c>
      <c r="C319" s="3" t="s">
        <v>1702</v>
      </c>
      <c r="D319" s="3" t="s">
        <v>2</v>
      </c>
      <c r="E319" s="4">
        <v>631</v>
      </c>
      <c r="F319" s="4">
        <v>1800073</v>
      </c>
      <c r="G319" s="4">
        <v>1800.07</v>
      </c>
      <c r="H319" s="3" t="s">
        <v>589</v>
      </c>
      <c r="I319" s="13">
        <v>43235</v>
      </c>
    </row>
    <row r="320" spans="1:9" ht="17" x14ac:dyDescent="0.25">
      <c r="A320" s="1" t="s">
        <v>2228</v>
      </c>
      <c r="B320" s="3" t="s">
        <v>590</v>
      </c>
      <c r="C320" s="3" t="s">
        <v>2013</v>
      </c>
      <c r="D320" s="3" t="s">
        <v>8</v>
      </c>
      <c r="E320" s="4">
        <v>905</v>
      </c>
      <c r="F320" s="4">
        <v>74491</v>
      </c>
      <c r="G320" s="4">
        <v>2483.0300000000002</v>
      </c>
      <c r="H320" s="3" t="s">
        <v>591</v>
      </c>
      <c r="I320" s="13">
        <v>43235</v>
      </c>
    </row>
    <row r="321" spans="1:9" ht="17" x14ac:dyDescent="0.25">
      <c r="A321" s="1" t="s">
        <v>2229</v>
      </c>
      <c r="B321" s="4" t="s">
        <v>2230</v>
      </c>
      <c r="C321" s="3" t="s">
        <v>2196</v>
      </c>
      <c r="D321" s="3" t="s">
        <v>13</v>
      </c>
      <c r="E321" s="4">
        <v>285</v>
      </c>
      <c r="F321" s="4">
        <v>2834278</v>
      </c>
      <c r="G321" s="4">
        <v>2834.28</v>
      </c>
      <c r="H321" s="3" t="s">
        <v>593</v>
      </c>
      <c r="I321" s="13">
        <v>43234</v>
      </c>
    </row>
    <row r="322" spans="1:9" ht="17" x14ac:dyDescent="0.25">
      <c r="A322" s="1" t="s">
        <v>2231</v>
      </c>
      <c r="B322" s="3" t="s">
        <v>594</v>
      </c>
      <c r="C322" s="3" t="s">
        <v>1932</v>
      </c>
      <c r="D322" s="3" t="s">
        <v>8</v>
      </c>
      <c r="E322" s="4">
        <v>567</v>
      </c>
      <c r="F322" s="4">
        <v>4051720</v>
      </c>
      <c r="G322" s="4">
        <v>135057.32999999999</v>
      </c>
      <c r="H322" s="3" t="s">
        <v>595</v>
      </c>
      <c r="I322" s="13">
        <v>43234</v>
      </c>
    </row>
    <row r="323" spans="1:9" ht="17" x14ac:dyDescent="0.25">
      <c r="A323" s="1" t="s">
        <v>2232</v>
      </c>
      <c r="B323" s="3" t="s">
        <v>596</v>
      </c>
      <c r="C323" s="3" t="s">
        <v>1788</v>
      </c>
      <c r="D323" s="3" t="s">
        <v>6</v>
      </c>
      <c r="E323" s="4">
        <v>289</v>
      </c>
      <c r="F323" s="4">
        <v>1975000</v>
      </c>
      <c r="G323" s="4">
        <v>9875</v>
      </c>
      <c r="H323" s="3" t="s">
        <v>597</v>
      </c>
      <c r="I323" s="13">
        <v>43233</v>
      </c>
    </row>
    <row r="324" spans="1:9" ht="17" x14ac:dyDescent="0.25">
      <c r="A324" s="1" t="s">
        <v>2233</v>
      </c>
      <c r="B324" s="3" t="s">
        <v>598</v>
      </c>
      <c r="C324" s="3" t="s">
        <v>2114</v>
      </c>
      <c r="D324" s="3" t="s">
        <v>8</v>
      </c>
      <c r="E324" s="4">
        <v>331</v>
      </c>
      <c r="F324" s="4">
        <v>460005</v>
      </c>
      <c r="G324" s="4">
        <v>460.01</v>
      </c>
      <c r="H324" s="3" t="s">
        <v>599</v>
      </c>
      <c r="I324" s="13">
        <v>43232</v>
      </c>
    </row>
    <row r="325" spans="1:9" ht="17" x14ac:dyDescent="0.25">
      <c r="A325" s="1" t="s">
        <v>2234</v>
      </c>
      <c r="B325" s="3" t="s">
        <v>2235</v>
      </c>
      <c r="C325" s="3" t="s">
        <v>1725</v>
      </c>
      <c r="D325" s="3" t="s">
        <v>8</v>
      </c>
      <c r="E325" s="4">
        <v>899</v>
      </c>
      <c r="F325" s="4">
        <v>5760050</v>
      </c>
      <c r="G325" s="4">
        <v>1152.01</v>
      </c>
      <c r="H325" s="3" t="s">
        <v>601</v>
      </c>
      <c r="I325" s="13">
        <v>43231</v>
      </c>
    </row>
    <row r="326" spans="1:9" ht="17" x14ac:dyDescent="0.25">
      <c r="A326" s="1" t="s">
        <v>2236</v>
      </c>
      <c r="B326" s="3" t="s">
        <v>602</v>
      </c>
      <c r="C326" s="3" t="s">
        <v>1702</v>
      </c>
      <c r="D326" s="3" t="s">
        <v>2</v>
      </c>
      <c r="E326" s="4">
        <v>183</v>
      </c>
      <c r="F326" s="4">
        <v>1575003</v>
      </c>
      <c r="G326" s="4">
        <v>1575</v>
      </c>
      <c r="H326" s="3" t="s">
        <v>603</v>
      </c>
      <c r="I326" s="13">
        <v>43231</v>
      </c>
    </row>
    <row r="327" spans="1:9" ht="17" x14ac:dyDescent="0.25">
      <c r="A327" s="1" t="s">
        <v>2237</v>
      </c>
      <c r="B327" s="3" t="s">
        <v>604</v>
      </c>
      <c r="C327" s="3" t="s">
        <v>1680</v>
      </c>
      <c r="D327" s="3" t="s">
        <v>8</v>
      </c>
      <c r="E327" s="4">
        <v>453</v>
      </c>
      <c r="F327" s="4">
        <v>26647</v>
      </c>
      <c r="G327" s="4">
        <v>2664.7</v>
      </c>
      <c r="H327" s="3" t="s">
        <v>605</v>
      </c>
      <c r="I327" s="13">
        <v>43231</v>
      </c>
    </row>
    <row r="328" spans="1:9" ht="17" x14ac:dyDescent="0.25">
      <c r="A328" s="1" t="s">
        <v>2238</v>
      </c>
      <c r="B328" s="3" t="s">
        <v>606</v>
      </c>
      <c r="C328" s="3" t="s">
        <v>1672</v>
      </c>
      <c r="D328" s="3" t="s">
        <v>13</v>
      </c>
      <c r="E328" s="4">
        <v>585</v>
      </c>
      <c r="F328" s="4">
        <v>2259657</v>
      </c>
      <c r="G328" s="4">
        <v>2259.66</v>
      </c>
      <c r="H328" s="3" t="s">
        <v>607</v>
      </c>
      <c r="I328" s="13">
        <v>43230</v>
      </c>
    </row>
    <row r="329" spans="1:9" ht="17" x14ac:dyDescent="0.25">
      <c r="A329" s="1" t="s">
        <v>2239</v>
      </c>
      <c r="B329" s="4" t="s">
        <v>2240</v>
      </c>
      <c r="C329" s="3" t="s">
        <v>1680</v>
      </c>
      <c r="D329" s="3" t="s">
        <v>8</v>
      </c>
      <c r="E329" s="4">
        <v>329</v>
      </c>
      <c r="F329" s="4">
        <v>31508</v>
      </c>
      <c r="G329" s="4">
        <v>630.16</v>
      </c>
      <c r="H329" s="3" t="s">
        <v>609</v>
      </c>
      <c r="I329" s="13">
        <v>43230</v>
      </c>
    </row>
    <row r="330" spans="1:9" ht="17" x14ac:dyDescent="0.25">
      <c r="A330" s="1" t="s">
        <v>2241</v>
      </c>
      <c r="B330" s="3" t="s">
        <v>2242</v>
      </c>
      <c r="C330" s="3" t="s">
        <v>1725</v>
      </c>
      <c r="D330" s="3" t="s">
        <v>8</v>
      </c>
      <c r="E330" s="4">
        <v>124</v>
      </c>
      <c r="F330" s="4">
        <v>29373</v>
      </c>
      <c r="G330" s="4">
        <v>2937.3</v>
      </c>
      <c r="H330" s="3" t="s">
        <v>611</v>
      </c>
      <c r="I330" s="13">
        <v>43230</v>
      </c>
    </row>
    <row r="331" spans="1:9" ht="17" x14ac:dyDescent="0.25">
      <c r="A331" s="1" t="s">
        <v>2243</v>
      </c>
      <c r="B331" s="3" t="s">
        <v>612</v>
      </c>
      <c r="C331" s="3" t="s">
        <v>2244</v>
      </c>
      <c r="D331" s="3" t="s">
        <v>8</v>
      </c>
      <c r="E331" s="4">
        <v>689</v>
      </c>
      <c r="F331" s="4">
        <v>50686</v>
      </c>
      <c r="G331" s="4">
        <v>1013.72</v>
      </c>
      <c r="H331" s="3" t="s">
        <v>613</v>
      </c>
      <c r="I331" s="13">
        <v>43229</v>
      </c>
    </row>
    <row r="332" spans="1:9" ht="17" x14ac:dyDescent="0.25">
      <c r="A332" s="1" t="s">
        <v>2245</v>
      </c>
      <c r="B332" s="3" t="s">
        <v>2246</v>
      </c>
      <c r="C332" s="3" t="s">
        <v>1765</v>
      </c>
      <c r="D332" s="3" t="s">
        <v>6</v>
      </c>
      <c r="E332" s="4">
        <v>389</v>
      </c>
      <c r="F332" s="4">
        <v>5060009</v>
      </c>
      <c r="G332" s="4">
        <v>5060.01</v>
      </c>
      <c r="H332" s="3" t="s">
        <v>615</v>
      </c>
      <c r="I332" s="13">
        <v>43228</v>
      </c>
    </row>
    <row r="333" spans="1:9" ht="17" x14ac:dyDescent="0.25">
      <c r="A333" s="1" t="s">
        <v>2247</v>
      </c>
      <c r="B333" s="3" t="s">
        <v>616</v>
      </c>
      <c r="C333" s="3" t="s">
        <v>2120</v>
      </c>
      <c r="D333" s="3" t="s">
        <v>13</v>
      </c>
      <c r="E333" s="4">
        <v>424</v>
      </c>
      <c r="F333" s="4">
        <v>2236001</v>
      </c>
      <c r="G333" s="4">
        <v>2236</v>
      </c>
      <c r="H333" s="3" t="s">
        <v>617</v>
      </c>
      <c r="I333" s="13">
        <v>43228</v>
      </c>
    </row>
    <row r="334" spans="1:9" ht="17" x14ac:dyDescent="0.25">
      <c r="A334" s="1" t="s">
        <v>2248</v>
      </c>
      <c r="B334" s="3" t="s">
        <v>618</v>
      </c>
      <c r="C334" s="3" t="s">
        <v>1672</v>
      </c>
      <c r="D334" s="3" t="s">
        <v>2</v>
      </c>
      <c r="E334" s="4">
        <v>220</v>
      </c>
      <c r="F334" s="4">
        <v>2683667</v>
      </c>
      <c r="G334" s="4">
        <v>13418.33</v>
      </c>
      <c r="H334" s="3" t="s">
        <v>619</v>
      </c>
      <c r="I334" s="13">
        <v>43227</v>
      </c>
    </row>
    <row r="335" spans="1:9" ht="17" x14ac:dyDescent="0.25">
      <c r="A335" s="1" t="s">
        <v>2249</v>
      </c>
      <c r="B335" s="3" t="s">
        <v>2250</v>
      </c>
      <c r="C335" s="3" t="s">
        <v>2064</v>
      </c>
      <c r="D335" s="3" t="s">
        <v>38</v>
      </c>
      <c r="E335" s="4">
        <v>943</v>
      </c>
      <c r="F335" s="4">
        <v>39375006</v>
      </c>
      <c r="G335" s="4">
        <v>3937.5</v>
      </c>
      <c r="H335" s="3" t="s">
        <v>621</v>
      </c>
      <c r="I335" s="13">
        <v>43225</v>
      </c>
    </row>
    <row r="336" spans="1:9" ht="17" x14ac:dyDescent="0.25">
      <c r="A336" s="1" t="s">
        <v>2251</v>
      </c>
      <c r="B336" s="3" t="s">
        <v>622</v>
      </c>
      <c r="C336" s="3" t="s">
        <v>1788</v>
      </c>
      <c r="D336" s="3" t="s">
        <v>6</v>
      </c>
      <c r="E336" s="4">
        <v>305</v>
      </c>
      <c r="F336" s="4">
        <v>1770000</v>
      </c>
      <c r="G336" s="4">
        <v>1770</v>
      </c>
      <c r="H336" s="3" t="s">
        <v>623</v>
      </c>
      <c r="I336" s="13">
        <v>43225</v>
      </c>
    </row>
    <row r="337" spans="1:9" ht="17" x14ac:dyDescent="0.25">
      <c r="A337" s="1" t="s">
        <v>2252</v>
      </c>
      <c r="B337" s="3" t="s">
        <v>624</v>
      </c>
      <c r="C337" s="3" t="s">
        <v>2253</v>
      </c>
      <c r="D337" s="3" t="s">
        <v>13</v>
      </c>
      <c r="E337" s="4">
        <v>610</v>
      </c>
      <c r="F337" s="4">
        <v>5102716</v>
      </c>
      <c r="G337" s="4">
        <v>5102.72</v>
      </c>
      <c r="H337" s="3" t="s">
        <v>625</v>
      </c>
      <c r="I337" s="13">
        <v>43224</v>
      </c>
    </row>
    <row r="338" spans="1:9" ht="17" x14ac:dyDescent="0.25">
      <c r="A338" s="1" t="s">
        <v>2254</v>
      </c>
      <c r="B338" s="3" t="s">
        <v>626</v>
      </c>
      <c r="C338" s="3" t="s">
        <v>5</v>
      </c>
      <c r="D338" s="3" t="s">
        <v>13</v>
      </c>
      <c r="E338" s="4">
        <v>417</v>
      </c>
      <c r="F338" s="4">
        <v>3826803</v>
      </c>
      <c r="G338" s="4">
        <v>3826.8</v>
      </c>
      <c r="H338" s="3" t="s">
        <v>627</v>
      </c>
      <c r="I338" s="13">
        <v>43223</v>
      </c>
    </row>
    <row r="339" spans="1:9" ht="17" x14ac:dyDescent="0.25">
      <c r="A339" s="1" t="s">
        <v>2255</v>
      </c>
      <c r="B339" s="3" t="s">
        <v>628</v>
      </c>
      <c r="C339" s="3" t="s">
        <v>1668</v>
      </c>
      <c r="D339" s="3" t="s">
        <v>13</v>
      </c>
      <c r="E339" s="4">
        <v>377</v>
      </c>
      <c r="F339" s="4">
        <v>980000</v>
      </c>
      <c r="G339" s="4">
        <v>980</v>
      </c>
      <c r="H339" s="3" t="s">
        <v>629</v>
      </c>
      <c r="I339" s="13">
        <v>43223</v>
      </c>
    </row>
    <row r="340" spans="1:9" ht="17" x14ac:dyDescent="0.25">
      <c r="A340" s="1" t="s">
        <v>2256</v>
      </c>
      <c r="B340" s="3" t="s">
        <v>630</v>
      </c>
      <c r="C340" s="3" t="s">
        <v>631</v>
      </c>
      <c r="D340" s="3" t="s">
        <v>2</v>
      </c>
      <c r="E340" s="4">
        <v>753</v>
      </c>
      <c r="F340" s="4">
        <v>1124037</v>
      </c>
      <c r="G340" s="4">
        <v>2248.0700000000002</v>
      </c>
      <c r="H340" s="3" t="s">
        <v>362</v>
      </c>
      <c r="I340" s="13">
        <v>43222</v>
      </c>
    </row>
    <row r="341" spans="1:9" ht="17" x14ac:dyDescent="0.25">
      <c r="A341" s="1" t="s">
        <v>2257</v>
      </c>
      <c r="B341" s="3" t="s">
        <v>632</v>
      </c>
      <c r="C341" s="3" t="s">
        <v>1702</v>
      </c>
      <c r="D341" s="3" t="s">
        <v>8</v>
      </c>
      <c r="E341" s="4">
        <v>855</v>
      </c>
      <c r="F341" s="4">
        <v>114936</v>
      </c>
      <c r="G341" s="4">
        <v>1149.3599999999999</v>
      </c>
      <c r="H341" s="3" t="s">
        <v>633</v>
      </c>
      <c r="I341" s="13">
        <v>43220</v>
      </c>
    </row>
    <row r="342" spans="1:9" ht="17" x14ac:dyDescent="0.25">
      <c r="A342" s="1" t="s">
        <v>2258</v>
      </c>
      <c r="B342" s="3" t="s">
        <v>2259</v>
      </c>
      <c r="C342" s="3" t="s">
        <v>1672</v>
      </c>
      <c r="D342" s="3" t="s">
        <v>13</v>
      </c>
      <c r="E342" s="4">
        <v>787</v>
      </c>
      <c r="F342" s="4">
        <v>16184044</v>
      </c>
      <c r="G342" s="4">
        <v>8092.02</v>
      </c>
      <c r="H342" s="3" t="s">
        <v>635</v>
      </c>
      <c r="I342" s="13">
        <v>43218</v>
      </c>
    </row>
    <row r="343" spans="1:9" ht="17" x14ac:dyDescent="0.25">
      <c r="A343" s="1" t="s">
        <v>2260</v>
      </c>
      <c r="B343" s="3" t="s">
        <v>2261</v>
      </c>
      <c r="C343" s="3" t="s">
        <v>2262</v>
      </c>
      <c r="D343" s="3" t="s">
        <v>8</v>
      </c>
      <c r="E343" s="4">
        <v>792</v>
      </c>
      <c r="F343" s="4">
        <v>9010196</v>
      </c>
      <c r="G343" s="4">
        <v>4505.1000000000004</v>
      </c>
      <c r="H343" s="3" t="s">
        <v>637</v>
      </c>
      <c r="I343" s="13">
        <v>43218</v>
      </c>
    </row>
    <row r="344" spans="1:9" ht="17" x14ac:dyDescent="0.25">
      <c r="A344" s="1" t="s">
        <v>2263</v>
      </c>
      <c r="B344" s="3" t="s">
        <v>638</v>
      </c>
      <c r="C344" s="3" t="s">
        <v>1840</v>
      </c>
      <c r="D344" s="3" t="s">
        <v>6</v>
      </c>
      <c r="E344" s="4">
        <v>1006</v>
      </c>
      <c r="F344" s="4">
        <v>11350000</v>
      </c>
      <c r="G344" s="4">
        <v>113500</v>
      </c>
      <c r="H344" s="3" t="s">
        <v>639</v>
      </c>
      <c r="I344" s="13">
        <v>43218</v>
      </c>
    </row>
    <row r="345" spans="1:9" ht="17" x14ac:dyDescent="0.25">
      <c r="A345" s="1" t="s">
        <v>2264</v>
      </c>
      <c r="B345" s="3" t="s">
        <v>640</v>
      </c>
      <c r="C345" s="3" t="s">
        <v>1687</v>
      </c>
      <c r="D345" s="3" t="s">
        <v>2</v>
      </c>
      <c r="E345" s="4">
        <v>80</v>
      </c>
      <c r="F345" s="4">
        <v>1980003</v>
      </c>
      <c r="G345" s="4">
        <v>3960.01</v>
      </c>
      <c r="H345" s="3" t="s">
        <v>641</v>
      </c>
      <c r="I345" s="13">
        <v>43217</v>
      </c>
    </row>
    <row r="346" spans="1:9" ht="17" x14ac:dyDescent="0.25">
      <c r="A346" s="1" t="s">
        <v>2265</v>
      </c>
      <c r="B346" s="4" t="s">
        <v>2266</v>
      </c>
      <c r="C346" s="3" t="s">
        <v>1664</v>
      </c>
      <c r="D346" s="3" t="s">
        <v>13</v>
      </c>
      <c r="E346" s="4">
        <v>387</v>
      </c>
      <c r="F346" s="4">
        <v>1820997</v>
      </c>
      <c r="G346" s="4">
        <v>1821</v>
      </c>
      <c r="H346" s="3" t="s">
        <v>643</v>
      </c>
      <c r="I346" s="13">
        <v>43217</v>
      </c>
    </row>
    <row r="347" spans="1:9" ht="17" x14ac:dyDescent="0.25">
      <c r="A347" s="1" t="s">
        <v>2267</v>
      </c>
      <c r="B347" s="3" t="s">
        <v>2268</v>
      </c>
      <c r="C347" s="3" t="s">
        <v>1687</v>
      </c>
      <c r="D347" s="3" t="s">
        <v>2</v>
      </c>
      <c r="E347" s="4">
        <v>338</v>
      </c>
      <c r="F347" s="4">
        <v>3735103</v>
      </c>
      <c r="G347" s="4">
        <v>3735.1</v>
      </c>
      <c r="H347" s="3" t="s">
        <v>645</v>
      </c>
      <c r="I347" s="13">
        <v>43217</v>
      </c>
    </row>
    <row r="348" spans="1:9" ht="17" x14ac:dyDescent="0.25">
      <c r="A348" s="1" t="s">
        <v>2269</v>
      </c>
      <c r="B348" s="3" t="s">
        <v>646</v>
      </c>
      <c r="C348" s="3" t="s">
        <v>2139</v>
      </c>
      <c r="D348" s="3" t="s">
        <v>8</v>
      </c>
      <c r="E348" s="4">
        <v>52</v>
      </c>
      <c r="F348" s="4">
        <v>1409507</v>
      </c>
      <c r="G348" s="4">
        <v>140950.70000000001</v>
      </c>
      <c r="H348" s="3" t="s">
        <v>647</v>
      </c>
      <c r="I348" s="13">
        <v>43217</v>
      </c>
    </row>
    <row r="349" spans="1:9" ht="17" x14ac:dyDescent="0.25">
      <c r="A349" s="1" t="s">
        <v>2270</v>
      </c>
      <c r="B349" s="3" t="s">
        <v>2271</v>
      </c>
      <c r="C349" s="3" t="s">
        <v>2182</v>
      </c>
      <c r="D349" s="3" t="s">
        <v>38</v>
      </c>
      <c r="E349" s="4">
        <v>713</v>
      </c>
      <c r="F349" s="4">
        <v>13395006</v>
      </c>
      <c r="G349" s="4">
        <v>6697.5</v>
      </c>
      <c r="H349" s="3" t="s">
        <v>649</v>
      </c>
      <c r="I349" s="13">
        <v>43216</v>
      </c>
    </row>
    <row r="350" spans="1:9" ht="17" x14ac:dyDescent="0.25">
      <c r="A350" s="1" t="s">
        <v>2272</v>
      </c>
      <c r="B350" s="3" t="s">
        <v>650</v>
      </c>
      <c r="C350" s="3" t="s">
        <v>1668</v>
      </c>
      <c r="D350" s="3" t="s">
        <v>13</v>
      </c>
      <c r="E350" s="4">
        <v>540</v>
      </c>
      <c r="F350" s="4">
        <v>7230000</v>
      </c>
      <c r="G350" s="4">
        <v>3615</v>
      </c>
      <c r="H350" s="3" t="s">
        <v>651</v>
      </c>
      <c r="I350" s="13">
        <v>43216</v>
      </c>
    </row>
    <row r="351" spans="1:9" ht="17" x14ac:dyDescent="0.25">
      <c r="A351" s="1" t="s">
        <v>2273</v>
      </c>
      <c r="B351" s="3" t="s">
        <v>652</v>
      </c>
      <c r="C351" s="3" t="s">
        <v>2120</v>
      </c>
      <c r="D351" s="3" t="s">
        <v>8</v>
      </c>
      <c r="E351" s="4">
        <v>797</v>
      </c>
      <c r="F351" s="4">
        <v>6330099</v>
      </c>
      <c r="G351" s="4">
        <v>12660.2</v>
      </c>
      <c r="H351" s="3" t="s">
        <v>653</v>
      </c>
      <c r="I351" s="13">
        <v>43216</v>
      </c>
    </row>
    <row r="352" spans="1:9" ht="17" x14ac:dyDescent="0.25">
      <c r="A352" s="1" t="s">
        <v>2274</v>
      </c>
      <c r="B352" s="3" t="s">
        <v>654</v>
      </c>
      <c r="C352" s="3" t="s">
        <v>1687</v>
      </c>
      <c r="D352" s="3" t="s">
        <v>6</v>
      </c>
      <c r="E352" s="4">
        <v>48</v>
      </c>
      <c r="F352" s="4">
        <v>9024000</v>
      </c>
      <c r="G352" s="4">
        <v>90240</v>
      </c>
      <c r="H352" s="3" t="s">
        <v>655</v>
      </c>
      <c r="I352" s="13">
        <v>43216</v>
      </c>
    </row>
    <row r="353" spans="1:9" ht="17" x14ac:dyDescent="0.25">
      <c r="A353" s="1" t="s">
        <v>2275</v>
      </c>
      <c r="B353" s="3" t="s">
        <v>2276</v>
      </c>
      <c r="C353" s="3" t="s">
        <v>5</v>
      </c>
      <c r="D353" s="3" t="s">
        <v>8</v>
      </c>
      <c r="E353" s="4">
        <v>846</v>
      </c>
      <c r="F353" s="4">
        <v>2508674</v>
      </c>
      <c r="G353" s="4">
        <v>2508.67</v>
      </c>
      <c r="H353" s="3" t="s">
        <v>657</v>
      </c>
      <c r="I353" s="13">
        <v>43215</v>
      </c>
    </row>
    <row r="354" spans="1:9" ht="17" x14ac:dyDescent="0.25">
      <c r="A354" s="1" t="s">
        <v>2277</v>
      </c>
      <c r="B354" s="3" t="s">
        <v>2278</v>
      </c>
      <c r="C354" s="3" t="s">
        <v>1656</v>
      </c>
      <c r="D354" s="3" t="s">
        <v>2</v>
      </c>
      <c r="E354" s="4">
        <v>144</v>
      </c>
      <c r="F354" s="4">
        <v>2501294</v>
      </c>
      <c r="G354" s="4">
        <v>5002.59</v>
      </c>
      <c r="H354" s="3" t="s">
        <v>659</v>
      </c>
      <c r="I354" s="13">
        <v>43215</v>
      </c>
    </row>
    <row r="355" spans="1:9" ht="17" x14ac:dyDescent="0.25">
      <c r="A355" s="1" t="s">
        <v>2279</v>
      </c>
      <c r="B355" s="3" t="s">
        <v>660</v>
      </c>
      <c r="C355" s="3" t="s">
        <v>1765</v>
      </c>
      <c r="D355" s="3" t="s">
        <v>6</v>
      </c>
      <c r="E355" s="4">
        <v>160</v>
      </c>
      <c r="F355" s="4">
        <v>780006</v>
      </c>
      <c r="G355" s="4">
        <v>780.01</v>
      </c>
      <c r="H355" s="3" t="s">
        <v>661</v>
      </c>
      <c r="I355" s="13">
        <v>43215</v>
      </c>
    </row>
    <row r="356" spans="1:9" ht="17" x14ac:dyDescent="0.25">
      <c r="A356" s="1" t="s">
        <v>2280</v>
      </c>
      <c r="B356" s="3" t="s">
        <v>662</v>
      </c>
      <c r="C356" s="3" t="s">
        <v>1788</v>
      </c>
      <c r="D356" s="3" t="s">
        <v>2</v>
      </c>
      <c r="E356" s="4">
        <v>596</v>
      </c>
      <c r="F356" s="4">
        <v>2920000</v>
      </c>
      <c r="G356" s="4">
        <v>2920</v>
      </c>
      <c r="H356" s="3" t="s">
        <v>663</v>
      </c>
      <c r="I356" s="13">
        <v>43215</v>
      </c>
    </row>
    <row r="357" spans="1:9" ht="17" x14ac:dyDescent="0.25">
      <c r="A357" s="1" t="s">
        <v>2281</v>
      </c>
      <c r="B357" s="3" t="s">
        <v>664</v>
      </c>
      <c r="C357" s="3" t="s">
        <v>1664</v>
      </c>
      <c r="D357" s="3" t="s">
        <v>13</v>
      </c>
      <c r="E357" s="4">
        <v>83</v>
      </c>
      <c r="F357" s="4">
        <v>725500</v>
      </c>
      <c r="G357" s="4">
        <v>362.75</v>
      </c>
      <c r="H357" s="3" t="s">
        <v>665</v>
      </c>
      <c r="I357" s="13">
        <v>43215</v>
      </c>
    </row>
    <row r="358" spans="1:9" ht="17" x14ac:dyDescent="0.25">
      <c r="A358" s="1" t="s">
        <v>2282</v>
      </c>
      <c r="B358" s="3" t="s">
        <v>666</v>
      </c>
      <c r="C358" s="3" t="s">
        <v>1945</v>
      </c>
      <c r="D358" s="3" t="s">
        <v>8</v>
      </c>
      <c r="E358" s="4">
        <v>927</v>
      </c>
      <c r="F358" s="4">
        <v>73558</v>
      </c>
      <c r="G358" s="4">
        <v>1471.16</v>
      </c>
      <c r="H358" s="3" t="s">
        <v>667</v>
      </c>
      <c r="I358" s="13">
        <v>43215</v>
      </c>
    </row>
    <row r="359" spans="1:9" ht="17" x14ac:dyDescent="0.25">
      <c r="A359" s="1" t="s">
        <v>2283</v>
      </c>
      <c r="B359" s="3" t="s">
        <v>2284</v>
      </c>
      <c r="C359" s="3" t="s">
        <v>2285</v>
      </c>
      <c r="D359" s="3" t="s">
        <v>13</v>
      </c>
      <c r="E359" s="4">
        <v>262</v>
      </c>
      <c r="F359" s="4">
        <v>2225000</v>
      </c>
      <c r="G359" s="4">
        <v>2225</v>
      </c>
      <c r="H359" s="3" t="s">
        <v>669</v>
      </c>
      <c r="I359" s="13">
        <v>43214</v>
      </c>
    </row>
    <row r="360" spans="1:9" ht="17" x14ac:dyDescent="0.25">
      <c r="A360" s="1" t="s">
        <v>2286</v>
      </c>
      <c r="B360" s="3" t="s">
        <v>2287</v>
      </c>
      <c r="C360" s="3" t="s">
        <v>1656</v>
      </c>
      <c r="D360" s="3" t="s">
        <v>6</v>
      </c>
      <c r="E360" s="4">
        <v>219</v>
      </c>
      <c r="F360" s="4">
        <v>2115004</v>
      </c>
      <c r="G360" s="4">
        <v>2115</v>
      </c>
      <c r="H360" s="3" t="s">
        <v>671</v>
      </c>
      <c r="I360" s="13">
        <v>43214</v>
      </c>
    </row>
    <row r="361" spans="1:9" ht="17" x14ac:dyDescent="0.25">
      <c r="A361" s="1" t="s">
        <v>2288</v>
      </c>
      <c r="B361" s="3" t="s">
        <v>2289</v>
      </c>
      <c r="C361" s="3" t="s">
        <v>5</v>
      </c>
      <c r="D361" s="3" t="s">
        <v>2</v>
      </c>
      <c r="E361" s="4">
        <v>401</v>
      </c>
      <c r="F361" s="4">
        <v>492971</v>
      </c>
      <c r="G361" s="4">
        <v>4929.71</v>
      </c>
      <c r="H361" s="3" t="s">
        <v>673</v>
      </c>
      <c r="I361" s="13">
        <v>43214</v>
      </c>
    </row>
    <row r="362" spans="1:9" ht="17" x14ac:dyDescent="0.25">
      <c r="A362" s="1" t="s">
        <v>2290</v>
      </c>
      <c r="B362" s="3" t="s">
        <v>2291</v>
      </c>
      <c r="C362" s="3" t="s">
        <v>1992</v>
      </c>
      <c r="D362" s="3" t="s">
        <v>8</v>
      </c>
      <c r="E362" s="4">
        <v>508</v>
      </c>
      <c r="F362" s="4">
        <v>341688</v>
      </c>
      <c r="G362" s="4">
        <v>17084.400000000001</v>
      </c>
      <c r="H362" s="3" t="s">
        <v>675</v>
      </c>
      <c r="I362" s="13">
        <v>43214</v>
      </c>
    </row>
    <row r="363" spans="1:9" ht="17" x14ac:dyDescent="0.25">
      <c r="A363" s="1" t="s">
        <v>2292</v>
      </c>
      <c r="B363" s="4" t="s">
        <v>2293</v>
      </c>
      <c r="C363" s="3" t="s">
        <v>1713</v>
      </c>
      <c r="D363" s="3" t="s">
        <v>2</v>
      </c>
      <c r="E363" s="4">
        <v>1788</v>
      </c>
      <c r="F363" s="4">
        <v>11886019</v>
      </c>
      <c r="G363" s="4">
        <v>23772.04</v>
      </c>
      <c r="H363" s="3" t="s">
        <v>677</v>
      </c>
      <c r="I363" s="13">
        <v>43213</v>
      </c>
    </row>
    <row r="364" spans="1:9" ht="17" x14ac:dyDescent="0.25">
      <c r="A364" s="1" t="s">
        <v>2294</v>
      </c>
      <c r="B364" s="3" t="s">
        <v>2295</v>
      </c>
      <c r="C364" s="3" t="s">
        <v>1765</v>
      </c>
      <c r="D364" s="3" t="s">
        <v>2</v>
      </c>
      <c r="E364" s="4">
        <v>402</v>
      </c>
      <c r="F364" s="4">
        <v>875000</v>
      </c>
      <c r="G364" s="4">
        <v>1750</v>
      </c>
      <c r="H364" s="3" t="s">
        <v>679</v>
      </c>
      <c r="I364" s="13">
        <v>43213</v>
      </c>
    </row>
    <row r="365" spans="1:9" ht="17" x14ac:dyDescent="0.25">
      <c r="A365" s="1" t="s">
        <v>2296</v>
      </c>
      <c r="B365" s="4" t="s">
        <v>2297</v>
      </c>
      <c r="C365" s="3" t="s">
        <v>476</v>
      </c>
      <c r="D365" s="3" t="s">
        <v>8</v>
      </c>
      <c r="E365" s="4">
        <v>582</v>
      </c>
      <c r="F365" s="4">
        <v>1276118</v>
      </c>
      <c r="G365" s="4">
        <v>6380.59</v>
      </c>
      <c r="H365" s="3" t="s">
        <v>681</v>
      </c>
      <c r="I365" s="13">
        <v>43213</v>
      </c>
    </row>
    <row r="366" spans="1:9" ht="17" x14ac:dyDescent="0.25">
      <c r="A366" s="1" t="s">
        <v>2298</v>
      </c>
      <c r="B366" s="3" t="s">
        <v>682</v>
      </c>
      <c r="C366" s="3" t="s">
        <v>1656</v>
      </c>
      <c r="D366" s="3" t="s">
        <v>6</v>
      </c>
      <c r="E366" s="4">
        <v>206</v>
      </c>
      <c r="F366" s="4">
        <v>1050010</v>
      </c>
      <c r="G366" s="4">
        <v>1050.01</v>
      </c>
      <c r="H366" s="3" t="s">
        <v>683</v>
      </c>
      <c r="I366" s="13">
        <v>43210</v>
      </c>
    </row>
    <row r="367" spans="1:9" ht="17" x14ac:dyDescent="0.25">
      <c r="A367" s="1" t="s">
        <v>2299</v>
      </c>
      <c r="B367" s="3" t="s">
        <v>684</v>
      </c>
      <c r="C367" s="3" t="s">
        <v>1765</v>
      </c>
      <c r="D367" s="3" t="s">
        <v>2</v>
      </c>
      <c r="E367" s="4">
        <v>160</v>
      </c>
      <c r="F367" s="4">
        <v>1320016</v>
      </c>
      <c r="G367" s="4">
        <v>2640.03</v>
      </c>
      <c r="H367" s="3" t="s">
        <v>685</v>
      </c>
      <c r="I367" s="13">
        <v>43210</v>
      </c>
    </row>
    <row r="368" spans="1:9" ht="17" x14ac:dyDescent="0.25">
      <c r="A368" s="1" t="s">
        <v>2300</v>
      </c>
      <c r="B368" s="3" t="s">
        <v>686</v>
      </c>
      <c r="C368" s="3" t="s">
        <v>1702</v>
      </c>
      <c r="D368" s="3" t="s">
        <v>38</v>
      </c>
      <c r="E368" s="4">
        <v>587</v>
      </c>
      <c r="F368" s="4">
        <v>3700007</v>
      </c>
      <c r="G368" s="4">
        <v>3700.01</v>
      </c>
      <c r="H368" s="3" t="s">
        <v>355</v>
      </c>
      <c r="I368" s="13">
        <v>43209</v>
      </c>
    </row>
    <row r="369" spans="1:9" ht="17" x14ac:dyDescent="0.25">
      <c r="A369" s="1" t="s">
        <v>2301</v>
      </c>
      <c r="B369" s="3" t="s">
        <v>687</v>
      </c>
      <c r="C369" s="3" t="s">
        <v>1656</v>
      </c>
      <c r="D369" s="3" t="s">
        <v>2</v>
      </c>
      <c r="E369" s="4">
        <v>47</v>
      </c>
      <c r="F369" s="4">
        <v>1200003</v>
      </c>
      <c r="G369" s="4">
        <v>2400.0100000000002</v>
      </c>
      <c r="H369" s="3" t="s">
        <v>688</v>
      </c>
      <c r="I369" s="13">
        <v>43209</v>
      </c>
    </row>
    <row r="370" spans="1:9" ht="17" x14ac:dyDescent="0.25">
      <c r="A370" s="1" t="s">
        <v>2302</v>
      </c>
      <c r="B370" s="3" t="s">
        <v>689</v>
      </c>
      <c r="C370" s="3" t="s">
        <v>5</v>
      </c>
      <c r="D370" s="3" t="s">
        <v>13</v>
      </c>
      <c r="E370" s="4">
        <v>235</v>
      </c>
      <c r="F370" s="4">
        <v>1215007</v>
      </c>
      <c r="G370" s="4">
        <v>1215.01</v>
      </c>
      <c r="H370" s="3" t="s">
        <v>690</v>
      </c>
      <c r="I370" s="13">
        <v>43209</v>
      </c>
    </row>
    <row r="371" spans="1:9" ht="17" x14ac:dyDescent="0.25">
      <c r="A371" s="1" t="s">
        <v>2303</v>
      </c>
      <c r="B371" s="3" t="s">
        <v>691</v>
      </c>
      <c r="C371" s="3" t="s">
        <v>2141</v>
      </c>
      <c r="D371" s="3" t="s">
        <v>8</v>
      </c>
      <c r="E371" s="4">
        <v>864</v>
      </c>
      <c r="F371" s="4">
        <v>2444178</v>
      </c>
      <c r="G371" s="4">
        <v>12220.89</v>
      </c>
      <c r="H371" s="3" t="s">
        <v>692</v>
      </c>
      <c r="I371" s="13">
        <v>43209</v>
      </c>
    </row>
    <row r="372" spans="1:9" ht="17" x14ac:dyDescent="0.25">
      <c r="A372" s="1" t="s">
        <v>2304</v>
      </c>
      <c r="B372" s="3" t="s">
        <v>693</v>
      </c>
      <c r="C372" s="3" t="s">
        <v>1805</v>
      </c>
      <c r="D372" s="3" t="s">
        <v>13</v>
      </c>
      <c r="E372" s="4">
        <v>476</v>
      </c>
      <c r="F372" s="4">
        <v>11064059</v>
      </c>
      <c r="G372" s="4">
        <v>5532.03</v>
      </c>
      <c r="H372" s="3" t="s">
        <v>694</v>
      </c>
      <c r="I372" s="13">
        <v>43208</v>
      </c>
    </row>
    <row r="373" spans="1:9" ht="17" x14ac:dyDescent="0.25">
      <c r="A373" s="1" t="s">
        <v>2305</v>
      </c>
      <c r="B373" s="3" t="s">
        <v>2306</v>
      </c>
      <c r="C373" s="3" t="s">
        <v>1765</v>
      </c>
      <c r="D373" s="3" t="s">
        <v>6</v>
      </c>
      <c r="E373" s="4">
        <v>289</v>
      </c>
      <c r="F373" s="4">
        <v>2500011</v>
      </c>
      <c r="G373" s="4">
        <v>5000.0200000000004</v>
      </c>
      <c r="H373" s="3" t="s">
        <v>696</v>
      </c>
      <c r="I373" s="13">
        <v>43208</v>
      </c>
    </row>
    <row r="374" spans="1:9" ht="17" x14ac:dyDescent="0.25">
      <c r="A374" s="1" t="s">
        <v>2307</v>
      </c>
      <c r="B374" s="3" t="s">
        <v>2308</v>
      </c>
      <c r="C374" s="3" t="s">
        <v>1765</v>
      </c>
      <c r="D374" s="3" t="s">
        <v>2</v>
      </c>
      <c r="E374" s="4">
        <v>327</v>
      </c>
      <c r="F374" s="4">
        <v>945100</v>
      </c>
      <c r="G374" s="4">
        <v>1890.2</v>
      </c>
      <c r="H374" s="3" t="s">
        <v>698</v>
      </c>
      <c r="I374" s="13">
        <v>43208</v>
      </c>
    </row>
    <row r="375" spans="1:9" ht="17" x14ac:dyDescent="0.25">
      <c r="A375" s="1" t="s">
        <v>2309</v>
      </c>
      <c r="B375" s="3" t="s">
        <v>699</v>
      </c>
      <c r="C375" s="3" t="s">
        <v>1668</v>
      </c>
      <c r="D375" s="3" t="s">
        <v>13</v>
      </c>
      <c r="E375" s="4">
        <v>548</v>
      </c>
      <c r="F375" s="4">
        <v>2980000</v>
      </c>
      <c r="G375" s="4">
        <v>2980</v>
      </c>
      <c r="H375" s="3" t="s">
        <v>700</v>
      </c>
      <c r="I375" s="13">
        <v>43208</v>
      </c>
    </row>
    <row r="376" spans="1:9" ht="17" x14ac:dyDescent="0.25">
      <c r="A376" s="1" t="s">
        <v>2310</v>
      </c>
      <c r="B376" s="3" t="s">
        <v>701</v>
      </c>
      <c r="C376" s="3" t="s">
        <v>1765</v>
      </c>
      <c r="D376" s="3" t="s">
        <v>2</v>
      </c>
      <c r="E376" s="4">
        <v>604</v>
      </c>
      <c r="F376" s="4">
        <v>4350013</v>
      </c>
      <c r="G376" s="4">
        <v>8700.0300000000007</v>
      </c>
      <c r="H376" s="3" t="s">
        <v>702</v>
      </c>
      <c r="I376" s="13">
        <v>43207</v>
      </c>
    </row>
    <row r="377" spans="1:9" ht="17" x14ac:dyDescent="0.25">
      <c r="A377" s="1" t="s">
        <v>2311</v>
      </c>
      <c r="B377" s="3" t="s">
        <v>2312</v>
      </c>
      <c r="C377" s="3" t="s">
        <v>2313</v>
      </c>
      <c r="D377" s="3" t="s">
        <v>13</v>
      </c>
      <c r="E377" s="4">
        <v>195</v>
      </c>
      <c r="F377" s="4">
        <v>876199</v>
      </c>
      <c r="G377" s="4">
        <v>876.2</v>
      </c>
      <c r="H377" s="3" t="s">
        <v>704</v>
      </c>
      <c r="I377" s="13">
        <v>43207</v>
      </c>
    </row>
    <row r="378" spans="1:9" ht="17" x14ac:dyDescent="0.25">
      <c r="A378" s="1" t="s">
        <v>2314</v>
      </c>
      <c r="B378" s="3" t="s">
        <v>2315</v>
      </c>
      <c r="C378" s="3" t="s">
        <v>1765</v>
      </c>
      <c r="D378" s="3" t="s">
        <v>6</v>
      </c>
      <c r="E378" s="4">
        <v>10</v>
      </c>
      <c r="F378" s="4">
        <v>820000</v>
      </c>
      <c r="G378" s="4">
        <v>1640</v>
      </c>
      <c r="H378" s="3" t="s">
        <v>705</v>
      </c>
      <c r="I378" s="13">
        <v>43207</v>
      </c>
    </row>
    <row r="379" spans="1:9" ht="17" x14ac:dyDescent="0.25">
      <c r="A379" s="1" t="s">
        <v>2316</v>
      </c>
      <c r="B379" s="3" t="s">
        <v>2317</v>
      </c>
      <c r="C379" s="3" t="s">
        <v>1805</v>
      </c>
      <c r="D379" s="3" t="s">
        <v>2</v>
      </c>
      <c r="E379" s="4">
        <v>271</v>
      </c>
      <c r="F379" s="4">
        <v>920052</v>
      </c>
      <c r="G379" s="4">
        <v>1840.1</v>
      </c>
      <c r="H379" s="3" t="s">
        <v>707</v>
      </c>
      <c r="I379" s="13">
        <v>43207</v>
      </c>
    </row>
    <row r="380" spans="1:9" ht="17" x14ac:dyDescent="0.25">
      <c r="A380" s="1" t="s">
        <v>2318</v>
      </c>
      <c r="B380" s="3" t="s">
        <v>708</v>
      </c>
      <c r="C380" s="3" t="s">
        <v>1680</v>
      </c>
      <c r="D380" s="3" t="s">
        <v>8</v>
      </c>
      <c r="E380" s="4">
        <v>895</v>
      </c>
      <c r="F380" s="4">
        <v>11652785</v>
      </c>
      <c r="G380" s="4">
        <v>11652.78</v>
      </c>
      <c r="H380" s="3" t="s">
        <v>709</v>
      </c>
      <c r="I380" s="13">
        <v>43206</v>
      </c>
    </row>
    <row r="381" spans="1:9" ht="17" x14ac:dyDescent="0.25">
      <c r="A381" s="1" t="s">
        <v>2319</v>
      </c>
      <c r="B381" s="3" t="s">
        <v>2320</v>
      </c>
      <c r="C381" s="3" t="s">
        <v>2321</v>
      </c>
      <c r="D381" s="3" t="s">
        <v>38</v>
      </c>
      <c r="E381" s="4">
        <v>198</v>
      </c>
      <c r="F381" s="4">
        <v>1620030</v>
      </c>
      <c r="G381" s="4">
        <v>810.01</v>
      </c>
      <c r="H381" s="3" t="s">
        <v>711</v>
      </c>
      <c r="I381" s="13">
        <v>43206</v>
      </c>
    </row>
    <row r="382" spans="1:9" ht="17" x14ac:dyDescent="0.25">
      <c r="A382" s="1" t="s">
        <v>2322</v>
      </c>
      <c r="B382" s="4" t="s">
        <v>2323</v>
      </c>
      <c r="C382" s="3" t="s">
        <v>2165</v>
      </c>
      <c r="D382" s="3" t="s">
        <v>2</v>
      </c>
      <c r="E382" s="4">
        <v>343</v>
      </c>
      <c r="F382" s="4">
        <v>556387</v>
      </c>
      <c r="G382" s="4">
        <v>5563.87</v>
      </c>
      <c r="H382" s="3" t="s">
        <v>713</v>
      </c>
      <c r="I382" s="13">
        <v>43206</v>
      </c>
    </row>
    <row r="383" spans="1:9" ht="17" x14ac:dyDescent="0.25">
      <c r="A383" s="1" t="s">
        <v>2324</v>
      </c>
      <c r="B383" s="3" t="s">
        <v>714</v>
      </c>
      <c r="C383" s="3" t="s">
        <v>715</v>
      </c>
      <c r="D383" s="3" t="s">
        <v>13</v>
      </c>
      <c r="E383" s="4">
        <v>301</v>
      </c>
      <c r="F383" s="4">
        <v>1291949</v>
      </c>
      <c r="G383" s="4">
        <v>1291.95</v>
      </c>
      <c r="H383" s="3" t="s">
        <v>716</v>
      </c>
      <c r="I383" s="13">
        <v>43205</v>
      </c>
    </row>
    <row r="384" spans="1:9" ht="17" x14ac:dyDescent="0.25">
      <c r="A384" s="1" t="s">
        <v>2325</v>
      </c>
      <c r="B384" s="3" t="s">
        <v>717</v>
      </c>
      <c r="C384" s="3" t="s">
        <v>2326</v>
      </c>
      <c r="D384" s="3" t="s">
        <v>38</v>
      </c>
      <c r="E384" s="4">
        <v>611</v>
      </c>
      <c r="F384" s="4">
        <v>5236004</v>
      </c>
      <c r="G384" s="4">
        <v>5236</v>
      </c>
      <c r="H384" s="3" t="s">
        <v>718</v>
      </c>
      <c r="I384" s="13">
        <v>43203</v>
      </c>
    </row>
    <row r="385" spans="1:9" ht="17" x14ac:dyDescent="0.25">
      <c r="A385" s="1" t="s">
        <v>2327</v>
      </c>
      <c r="B385" s="3" t="s">
        <v>719</v>
      </c>
      <c r="C385" s="3" t="s">
        <v>1668</v>
      </c>
      <c r="D385" s="3" t="s">
        <v>13</v>
      </c>
      <c r="E385" s="4">
        <v>596</v>
      </c>
      <c r="F385" s="4">
        <v>8220001</v>
      </c>
      <c r="G385" s="4">
        <v>8220</v>
      </c>
      <c r="H385" s="3" t="s">
        <v>720</v>
      </c>
      <c r="I385" s="13">
        <v>43203</v>
      </c>
    </row>
    <row r="386" spans="1:9" ht="17" x14ac:dyDescent="0.25">
      <c r="A386" s="1" t="s">
        <v>2328</v>
      </c>
      <c r="B386" s="3" t="s">
        <v>721</v>
      </c>
      <c r="C386" s="3" t="s">
        <v>2120</v>
      </c>
      <c r="D386" s="3" t="s">
        <v>13</v>
      </c>
      <c r="E386" s="4">
        <v>328</v>
      </c>
      <c r="F386" s="4">
        <v>1725888</v>
      </c>
      <c r="G386" s="4">
        <v>1725.89</v>
      </c>
      <c r="H386" s="3" t="s">
        <v>722</v>
      </c>
      <c r="I386" s="13">
        <v>43203</v>
      </c>
    </row>
    <row r="387" spans="1:9" ht="17" x14ac:dyDescent="0.25">
      <c r="A387" s="1" t="s">
        <v>2329</v>
      </c>
      <c r="B387" s="4" t="s">
        <v>2330</v>
      </c>
      <c r="C387" s="3" t="s">
        <v>1736</v>
      </c>
      <c r="D387" s="3" t="s">
        <v>8</v>
      </c>
      <c r="E387" s="4">
        <v>798</v>
      </c>
      <c r="F387" s="4">
        <v>7712952</v>
      </c>
      <c r="G387" s="4">
        <v>77129.52</v>
      </c>
      <c r="H387" s="3" t="s">
        <v>724</v>
      </c>
      <c r="I387" s="13">
        <v>43203</v>
      </c>
    </row>
    <row r="388" spans="1:9" ht="17" x14ac:dyDescent="0.25">
      <c r="A388" s="1" t="s">
        <v>2331</v>
      </c>
      <c r="B388" s="3" t="s">
        <v>2332</v>
      </c>
      <c r="C388" s="3" t="s">
        <v>1759</v>
      </c>
      <c r="D388" s="3" t="s">
        <v>38</v>
      </c>
      <c r="E388" s="4">
        <v>383</v>
      </c>
      <c r="F388" s="4">
        <v>3856004</v>
      </c>
      <c r="G388" s="4">
        <v>3856</v>
      </c>
      <c r="H388" s="3" t="s">
        <v>726</v>
      </c>
      <c r="I388" s="13">
        <v>43202</v>
      </c>
    </row>
    <row r="389" spans="1:9" ht="17" x14ac:dyDescent="0.25">
      <c r="A389" s="1" t="s">
        <v>2333</v>
      </c>
      <c r="B389" s="3" t="s">
        <v>2334</v>
      </c>
      <c r="C389" s="3" t="s">
        <v>43</v>
      </c>
      <c r="D389" s="3" t="s">
        <v>38</v>
      </c>
      <c r="E389" s="4">
        <v>537</v>
      </c>
      <c r="F389" s="4">
        <v>7920002</v>
      </c>
      <c r="G389" s="4">
        <v>2640</v>
      </c>
      <c r="H389" s="3" t="s">
        <v>728</v>
      </c>
      <c r="I389" s="13">
        <v>43201</v>
      </c>
    </row>
    <row r="390" spans="1:9" ht="17" x14ac:dyDescent="0.25">
      <c r="A390" s="1" t="s">
        <v>2335</v>
      </c>
      <c r="B390" s="3" t="s">
        <v>2336</v>
      </c>
      <c r="C390" s="3" t="s">
        <v>1656</v>
      </c>
      <c r="D390" s="3" t="s">
        <v>2</v>
      </c>
      <c r="E390" s="4">
        <v>128</v>
      </c>
      <c r="F390" s="4">
        <v>4850001</v>
      </c>
      <c r="G390" s="4">
        <v>4850</v>
      </c>
      <c r="H390" s="3" t="s">
        <v>730</v>
      </c>
      <c r="I390" s="13">
        <v>43201</v>
      </c>
    </row>
    <row r="391" spans="1:9" ht="17" x14ac:dyDescent="0.25">
      <c r="A391" s="1" t="s">
        <v>2337</v>
      </c>
      <c r="B391" s="3" t="s">
        <v>731</v>
      </c>
      <c r="C391" s="3" t="s">
        <v>1656</v>
      </c>
      <c r="D391" s="3" t="s">
        <v>6</v>
      </c>
      <c r="E391" s="4">
        <v>255</v>
      </c>
      <c r="F391" s="4">
        <v>1380000</v>
      </c>
      <c r="G391" s="4">
        <v>2760</v>
      </c>
      <c r="H391" s="3" t="s">
        <v>732</v>
      </c>
      <c r="I391" s="13">
        <v>43201</v>
      </c>
    </row>
    <row r="392" spans="1:9" ht="17" x14ac:dyDescent="0.25">
      <c r="A392" s="1" t="s">
        <v>2338</v>
      </c>
      <c r="B392" s="3" t="s">
        <v>733</v>
      </c>
      <c r="C392" s="3" t="s">
        <v>1866</v>
      </c>
      <c r="D392" s="3" t="s">
        <v>38</v>
      </c>
      <c r="E392" s="4">
        <v>376</v>
      </c>
      <c r="F392" s="4">
        <v>6325583</v>
      </c>
      <c r="G392" s="4">
        <v>3162.79</v>
      </c>
      <c r="H392" s="3" t="s">
        <v>734</v>
      </c>
      <c r="I392" s="13">
        <v>43200</v>
      </c>
    </row>
    <row r="393" spans="1:9" ht="17" x14ac:dyDescent="0.25">
      <c r="A393" s="1" t="s">
        <v>2339</v>
      </c>
      <c r="B393" s="4" t="s">
        <v>2340</v>
      </c>
      <c r="C393" s="3" t="s">
        <v>1687</v>
      </c>
      <c r="D393" s="3" t="s">
        <v>2</v>
      </c>
      <c r="E393" s="4">
        <v>154</v>
      </c>
      <c r="F393" s="4">
        <v>1965002</v>
      </c>
      <c r="G393" s="4">
        <v>982.5</v>
      </c>
      <c r="H393" s="3" t="s">
        <v>736</v>
      </c>
      <c r="I393" s="13">
        <v>43200</v>
      </c>
    </row>
    <row r="394" spans="1:9" ht="17" x14ac:dyDescent="0.25">
      <c r="A394" s="1" t="s">
        <v>2341</v>
      </c>
      <c r="B394" s="3" t="s">
        <v>737</v>
      </c>
      <c r="C394" s="3" t="s">
        <v>738</v>
      </c>
      <c r="D394" s="3" t="s">
        <v>13</v>
      </c>
      <c r="E394" s="4">
        <v>351</v>
      </c>
      <c r="F394" s="4">
        <v>2789870</v>
      </c>
      <c r="G394" s="4">
        <v>2789.87</v>
      </c>
      <c r="H394" s="3" t="s">
        <v>739</v>
      </c>
      <c r="I394" s="13">
        <v>43200</v>
      </c>
    </row>
    <row r="395" spans="1:9" ht="17" x14ac:dyDescent="0.25">
      <c r="A395" s="1" t="s">
        <v>2342</v>
      </c>
      <c r="B395" s="3" t="s">
        <v>2343</v>
      </c>
      <c r="C395" s="3" t="s">
        <v>1889</v>
      </c>
      <c r="D395" s="3" t="s">
        <v>2</v>
      </c>
      <c r="E395" s="4">
        <v>223</v>
      </c>
      <c r="F395" s="4">
        <v>621002</v>
      </c>
      <c r="G395" s="4">
        <v>1242</v>
      </c>
      <c r="H395" s="3" t="s">
        <v>741</v>
      </c>
      <c r="I395" s="13">
        <v>43200</v>
      </c>
    </row>
    <row r="396" spans="1:9" ht="17" x14ac:dyDescent="0.25">
      <c r="A396" s="1" t="s">
        <v>2344</v>
      </c>
      <c r="B396" s="3" t="s">
        <v>742</v>
      </c>
      <c r="C396" s="3" t="s">
        <v>1668</v>
      </c>
      <c r="D396" s="3" t="s">
        <v>8</v>
      </c>
      <c r="E396" s="4">
        <v>1067</v>
      </c>
      <c r="F396" s="4">
        <v>4166277</v>
      </c>
      <c r="G396" s="4">
        <v>41662.769999999997</v>
      </c>
      <c r="H396" s="3" t="s">
        <v>210</v>
      </c>
      <c r="I396" s="13">
        <v>43200</v>
      </c>
    </row>
    <row r="397" spans="1:9" ht="17" x14ac:dyDescent="0.25">
      <c r="A397" s="1" t="s">
        <v>2345</v>
      </c>
      <c r="B397" s="3" t="s">
        <v>743</v>
      </c>
      <c r="C397" s="3" t="s">
        <v>1668</v>
      </c>
      <c r="D397" s="3" t="s">
        <v>6</v>
      </c>
      <c r="E397" s="4">
        <v>1039</v>
      </c>
      <c r="F397" s="4">
        <v>650001</v>
      </c>
      <c r="G397" s="4">
        <v>32500.05</v>
      </c>
      <c r="H397" s="3" t="s">
        <v>72</v>
      </c>
      <c r="I397" s="13">
        <v>43196</v>
      </c>
    </row>
    <row r="398" spans="1:9" ht="17" x14ac:dyDescent="0.25">
      <c r="A398" s="1" t="s">
        <v>2346</v>
      </c>
      <c r="B398" s="3" t="s">
        <v>744</v>
      </c>
      <c r="C398" s="3" t="s">
        <v>1702</v>
      </c>
      <c r="D398" s="3" t="s">
        <v>2</v>
      </c>
      <c r="E398" s="4">
        <v>173</v>
      </c>
      <c r="F398" s="4">
        <v>940002</v>
      </c>
      <c r="G398" s="4">
        <v>9400.02</v>
      </c>
      <c r="H398" s="3" t="s">
        <v>745</v>
      </c>
      <c r="I398" s="13">
        <v>43195</v>
      </c>
    </row>
    <row r="399" spans="1:9" ht="17" x14ac:dyDescent="0.25">
      <c r="A399" s="1" t="s">
        <v>2347</v>
      </c>
      <c r="B399" s="3" t="s">
        <v>2348</v>
      </c>
      <c r="C399" s="3" t="s">
        <v>1687</v>
      </c>
      <c r="D399" s="3" t="s">
        <v>2</v>
      </c>
      <c r="E399" s="4">
        <v>325</v>
      </c>
      <c r="F399" s="4">
        <v>2385050</v>
      </c>
      <c r="G399" s="4">
        <v>2385.0500000000002</v>
      </c>
      <c r="H399" s="3" t="s">
        <v>746</v>
      </c>
      <c r="I399" s="13">
        <v>43194</v>
      </c>
    </row>
    <row r="400" spans="1:9" ht="17" x14ac:dyDescent="0.25">
      <c r="A400" s="1" t="s">
        <v>2349</v>
      </c>
      <c r="B400" s="3" t="s">
        <v>747</v>
      </c>
      <c r="C400" s="3" t="s">
        <v>1668</v>
      </c>
      <c r="D400" s="3" t="s">
        <v>13</v>
      </c>
      <c r="E400" s="4">
        <v>591</v>
      </c>
      <c r="F400" s="4">
        <v>2625009</v>
      </c>
      <c r="G400" s="4">
        <v>2625.01</v>
      </c>
      <c r="H400" s="3" t="s">
        <v>748</v>
      </c>
      <c r="I400" s="13">
        <v>43193</v>
      </c>
    </row>
    <row r="401" spans="1:9" ht="17" x14ac:dyDescent="0.25">
      <c r="A401" s="1" t="s">
        <v>2350</v>
      </c>
      <c r="B401" s="3" t="s">
        <v>2351</v>
      </c>
      <c r="C401" s="3" t="s">
        <v>2352</v>
      </c>
      <c r="D401" s="3" t="s">
        <v>13</v>
      </c>
      <c r="E401" s="4">
        <v>380</v>
      </c>
      <c r="F401" s="4">
        <v>1000001</v>
      </c>
      <c r="G401" s="4">
        <v>1000</v>
      </c>
      <c r="H401" s="3" t="s">
        <v>750</v>
      </c>
      <c r="I401" s="13">
        <v>43193</v>
      </c>
    </row>
    <row r="402" spans="1:9" ht="17" x14ac:dyDescent="0.25">
      <c r="A402" s="1" t="s">
        <v>2353</v>
      </c>
      <c r="B402" s="3" t="s">
        <v>2354</v>
      </c>
      <c r="C402" s="3" t="s">
        <v>1765</v>
      </c>
      <c r="D402" s="3" t="s">
        <v>6</v>
      </c>
      <c r="E402" s="4">
        <v>809</v>
      </c>
      <c r="F402" s="4">
        <v>2256670</v>
      </c>
      <c r="G402" s="4">
        <v>4513.34</v>
      </c>
      <c r="H402" s="3" t="s">
        <v>752</v>
      </c>
      <c r="I402" s="13">
        <v>43190</v>
      </c>
    </row>
    <row r="403" spans="1:9" ht="17" x14ac:dyDescent="0.25">
      <c r="A403" s="1" t="s">
        <v>2355</v>
      </c>
      <c r="B403" s="3" t="s">
        <v>753</v>
      </c>
      <c r="C403" s="3" t="s">
        <v>1656</v>
      </c>
      <c r="D403" s="3" t="s">
        <v>2</v>
      </c>
      <c r="E403" s="4">
        <v>66</v>
      </c>
      <c r="F403" s="4">
        <v>13186800</v>
      </c>
      <c r="G403" s="4">
        <v>26373.599999999999</v>
      </c>
      <c r="H403" s="3" t="s">
        <v>754</v>
      </c>
      <c r="I403" s="13">
        <v>43190</v>
      </c>
    </row>
    <row r="404" spans="1:9" ht="17" x14ac:dyDescent="0.25">
      <c r="A404" s="1" t="s">
        <v>2356</v>
      </c>
      <c r="B404" s="3" t="s">
        <v>755</v>
      </c>
      <c r="C404" s="3" t="s">
        <v>1672</v>
      </c>
      <c r="D404" s="3" t="s">
        <v>6</v>
      </c>
      <c r="E404" s="4">
        <v>96</v>
      </c>
      <c r="F404" s="4">
        <v>2046012</v>
      </c>
      <c r="G404" s="4">
        <v>2046.01</v>
      </c>
      <c r="H404" s="3" t="s">
        <v>756</v>
      </c>
      <c r="I404" s="13">
        <v>43190</v>
      </c>
    </row>
    <row r="405" spans="1:9" ht="17" x14ac:dyDescent="0.25">
      <c r="A405" s="1" t="s">
        <v>2357</v>
      </c>
      <c r="B405" s="3" t="s">
        <v>757</v>
      </c>
      <c r="C405" s="3" t="s">
        <v>1672</v>
      </c>
      <c r="D405" s="3" t="s">
        <v>2</v>
      </c>
      <c r="E405" s="4">
        <v>1449</v>
      </c>
      <c r="F405" s="4">
        <v>345082</v>
      </c>
      <c r="G405" s="4">
        <v>115.03</v>
      </c>
      <c r="H405" s="3" t="s">
        <v>758</v>
      </c>
      <c r="I405" s="13">
        <v>43190</v>
      </c>
    </row>
    <row r="406" spans="1:9" ht="17" x14ac:dyDescent="0.25">
      <c r="A406" s="1" t="s">
        <v>2358</v>
      </c>
      <c r="B406" s="3" t="s">
        <v>2359</v>
      </c>
      <c r="C406" s="3" t="s">
        <v>760</v>
      </c>
      <c r="D406" s="3" t="s">
        <v>8</v>
      </c>
      <c r="E406" s="4">
        <v>1506</v>
      </c>
      <c r="F406" s="4">
        <v>5563339</v>
      </c>
      <c r="G406" s="4">
        <v>5563.34</v>
      </c>
      <c r="H406" s="3" t="s">
        <v>124</v>
      </c>
      <c r="I406" s="13">
        <v>43189</v>
      </c>
    </row>
    <row r="407" spans="1:9" ht="17" x14ac:dyDescent="0.25">
      <c r="A407" s="1" t="s">
        <v>2360</v>
      </c>
      <c r="B407" s="3" t="s">
        <v>2361</v>
      </c>
      <c r="C407" s="3" t="s">
        <v>1687</v>
      </c>
      <c r="D407" s="3" t="s">
        <v>13</v>
      </c>
      <c r="E407" s="4">
        <v>460</v>
      </c>
      <c r="F407" s="4">
        <v>4073495</v>
      </c>
      <c r="G407" s="4">
        <v>2036.75</v>
      </c>
      <c r="H407" s="3" t="s">
        <v>762</v>
      </c>
      <c r="I407" s="13">
        <v>43189</v>
      </c>
    </row>
    <row r="408" spans="1:9" ht="17" x14ac:dyDescent="0.25">
      <c r="A408" s="1" t="s">
        <v>2362</v>
      </c>
      <c r="B408" s="3" t="s">
        <v>763</v>
      </c>
      <c r="C408" s="3" t="s">
        <v>1713</v>
      </c>
      <c r="D408" s="3" t="s">
        <v>2</v>
      </c>
      <c r="E408" s="4">
        <v>675</v>
      </c>
      <c r="F408" s="4">
        <v>8127001</v>
      </c>
      <c r="G408" s="4">
        <v>8127</v>
      </c>
      <c r="H408" s="3" t="s">
        <v>246</v>
      </c>
      <c r="I408" s="13">
        <v>43189</v>
      </c>
    </row>
    <row r="409" spans="1:9" ht="17" x14ac:dyDescent="0.25">
      <c r="A409" s="1" t="s">
        <v>2363</v>
      </c>
      <c r="B409" s="3" t="s">
        <v>2364</v>
      </c>
      <c r="C409" s="3" t="s">
        <v>1656</v>
      </c>
      <c r="D409" s="3" t="s">
        <v>6</v>
      </c>
      <c r="E409" s="4">
        <v>331</v>
      </c>
      <c r="F409" s="4">
        <v>440005</v>
      </c>
      <c r="G409" s="4">
        <v>880.01</v>
      </c>
      <c r="H409" s="3" t="s">
        <v>765</v>
      </c>
      <c r="I409" s="13">
        <v>43189</v>
      </c>
    </row>
    <row r="410" spans="1:9" ht="17" x14ac:dyDescent="0.25">
      <c r="A410" s="1" t="s">
        <v>2365</v>
      </c>
      <c r="B410" s="3" t="s">
        <v>766</v>
      </c>
      <c r="C410" s="3" t="s">
        <v>1702</v>
      </c>
      <c r="D410" s="3" t="s">
        <v>2</v>
      </c>
      <c r="E410" s="4">
        <v>353</v>
      </c>
      <c r="F410" s="4">
        <v>5375000</v>
      </c>
      <c r="G410" s="4">
        <v>5375</v>
      </c>
      <c r="H410" s="3" t="s">
        <v>767</v>
      </c>
      <c r="I410" s="13">
        <v>43188</v>
      </c>
    </row>
    <row r="411" spans="1:9" ht="17" x14ac:dyDescent="0.25">
      <c r="A411" s="1" t="s">
        <v>2366</v>
      </c>
      <c r="B411" s="3" t="s">
        <v>768</v>
      </c>
      <c r="C411" s="3" t="s">
        <v>2211</v>
      </c>
      <c r="D411" s="3" t="s">
        <v>8</v>
      </c>
      <c r="E411" s="4">
        <v>652</v>
      </c>
      <c r="F411" s="4">
        <v>876295</v>
      </c>
      <c r="G411" s="4">
        <v>1752.59</v>
      </c>
      <c r="H411" s="3" t="s">
        <v>769</v>
      </c>
      <c r="I411" s="13">
        <v>43188</v>
      </c>
    </row>
    <row r="412" spans="1:9" ht="17" x14ac:dyDescent="0.25">
      <c r="A412" s="1" t="s">
        <v>2367</v>
      </c>
      <c r="B412" s="3" t="s">
        <v>2368</v>
      </c>
      <c r="C412" s="3" t="s">
        <v>1656</v>
      </c>
      <c r="D412" s="3" t="s">
        <v>6</v>
      </c>
      <c r="E412" s="4">
        <v>160</v>
      </c>
      <c r="F412" s="4">
        <v>1020000</v>
      </c>
      <c r="G412" s="4">
        <v>2040</v>
      </c>
      <c r="H412" s="3" t="s">
        <v>770</v>
      </c>
      <c r="I412" s="13">
        <v>43188</v>
      </c>
    </row>
    <row r="413" spans="1:9" ht="17" x14ac:dyDescent="0.25">
      <c r="A413" s="1" t="s">
        <v>2369</v>
      </c>
      <c r="B413" s="3" t="s">
        <v>2370</v>
      </c>
      <c r="C413" s="3" t="s">
        <v>1672</v>
      </c>
      <c r="D413" s="3" t="s">
        <v>13</v>
      </c>
      <c r="E413" s="4">
        <v>272</v>
      </c>
      <c r="F413" s="4">
        <v>70054</v>
      </c>
      <c r="G413" s="4">
        <v>1401.36</v>
      </c>
      <c r="H413" s="3" t="s">
        <v>772</v>
      </c>
      <c r="I413" s="13">
        <v>43187</v>
      </c>
    </row>
    <row r="414" spans="1:9" ht="17" x14ac:dyDescent="0.25">
      <c r="A414" s="1" t="s">
        <v>2371</v>
      </c>
      <c r="B414" s="3" t="s">
        <v>773</v>
      </c>
      <c r="C414" s="3" t="s">
        <v>1656</v>
      </c>
      <c r="D414" s="3" t="s">
        <v>6</v>
      </c>
      <c r="E414" s="4">
        <v>38</v>
      </c>
      <c r="F414" s="4">
        <v>1040001</v>
      </c>
      <c r="G414" s="4">
        <v>1040</v>
      </c>
      <c r="H414" s="3" t="s">
        <v>774</v>
      </c>
      <c r="I414" s="13">
        <v>43187</v>
      </c>
    </row>
    <row r="415" spans="1:9" ht="17" x14ac:dyDescent="0.25">
      <c r="A415" s="1" t="s">
        <v>2372</v>
      </c>
      <c r="B415" s="3" t="s">
        <v>775</v>
      </c>
      <c r="C415" s="3" t="s">
        <v>1672</v>
      </c>
      <c r="D415" s="3" t="s">
        <v>8</v>
      </c>
      <c r="E415" s="4">
        <v>242</v>
      </c>
      <c r="F415" s="4">
        <v>21696</v>
      </c>
      <c r="G415" s="4">
        <v>1084.8</v>
      </c>
      <c r="H415" s="3" t="s">
        <v>776</v>
      </c>
      <c r="I415" s="13">
        <v>43187</v>
      </c>
    </row>
    <row r="416" spans="1:9" ht="17" x14ac:dyDescent="0.25">
      <c r="A416" s="1" t="s">
        <v>2373</v>
      </c>
      <c r="B416" s="3" t="s">
        <v>2374</v>
      </c>
      <c r="C416" s="3" t="s">
        <v>1721</v>
      </c>
      <c r="D416" s="3" t="s">
        <v>2</v>
      </c>
      <c r="E416" s="4">
        <v>291</v>
      </c>
      <c r="F416" s="4">
        <v>260000</v>
      </c>
      <c r="G416" s="4">
        <v>260</v>
      </c>
      <c r="H416" s="3" t="s">
        <v>777</v>
      </c>
      <c r="I416" s="13">
        <v>43186</v>
      </c>
    </row>
    <row r="417" spans="1:9" ht="17" x14ac:dyDescent="0.25">
      <c r="A417" s="1" t="s">
        <v>2375</v>
      </c>
      <c r="B417" s="3" t="s">
        <v>778</v>
      </c>
      <c r="C417" s="3" t="s">
        <v>1672</v>
      </c>
      <c r="D417" s="3" t="s">
        <v>6</v>
      </c>
      <c r="E417" s="4">
        <v>92</v>
      </c>
      <c r="F417" s="4">
        <v>1780003</v>
      </c>
      <c r="G417" s="4">
        <v>890</v>
      </c>
      <c r="H417" s="3" t="s">
        <v>779</v>
      </c>
      <c r="I417" s="13">
        <v>43186</v>
      </c>
    </row>
    <row r="418" spans="1:9" ht="17" x14ac:dyDescent="0.25">
      <c r="A418" s="1" t="s">
        <v>2376</v>
      </c>
      <c r="B418" s="3" t="s">
        <v>780</v>
      </c>
      <c r="C418" s="3" t="s">
        <v>1672</v>
      </c>
      <c r="D418" s="3" t="s">
        <v>2</v>
      </c>
      <c r="E418" s="4">
        <v>66</v>
      </c>
      <c r="F418" s="4">
        <v>1411121</v>
      </c>
      <c r="G418" s="4">
        <v>14111.21</v>
      </c>
      <c r="H418" s="3" t="s">
        <v>781</v>
      </c>
      <c r="I418" s="13">
        <v>43186</v>
      </c>
    </row>
    <row r="419" spans="1:9" ht="17" x14ac:dyDescent="0.25">
      <c r="A419" s="1" t="s">
        <v>2377</v>
      </c>
      <c r="B419" s="3" t="s">
        <v>782</v>
      </c>
      <c r="C419" s="3" t="s">
        <v>1672</v>
      </c>
      <c r="D419" s="3" t="s">
        <v>6</v>
      </c>
      <c r="E419" s="4">
        <v>8</v>
      </c>
      <c r="F419" s="4">
        <v>928000</v>
      </c>
      <c r="G419" s="4">
        <v>9280</v>
      </c>
      <c r="H419" s="3" t="s">
        <v>783</v>
      </c>
      <c r="I419" s="13">
        <v>43186</v>
      </c>
    </row>
    <row r="420" spans="1:9" ht="17" x14ac:dyDescent="0.25">
      <c r="A420" s="1" t="s">
        <v>2378</v>
      </c>
      <c r="B420" s="3" t="s">
        <v>784</v>
      </c>
      <c r="C420" s="3" t="s">
        <v>1788</v>
      </c>
      <c r="D420" s="3" t="s">
        <v>6</v>
      </c>
      <c r="E420" s="4">
        <v>320</v>
      </c>
      <c r="F420" s="4">
        <v>5350006</v>
      </c>
      <c r="G420" s="4">
        <v>5350.01</v>
      </c>
      <c r="H420" s="3" t="s">
        <v>785</v>
      </c>
      <c r="I420" s="13">
        <v>43185</v>
      </c>
    </row>
    <row r="421" spans="1:9" ht="17" x14ac:dyDescent="0.25">
      <c r="A421" s="1" t="s">
        <v>2379</v>
      </c>
      <c r="B421" s="3" t="s">
        <v>2380</v>
      </c>
      <c r="C421" s="3" t="s">
        <v>1672</v>
      </c>
      <c r="D421" s="3" t="s">
        <v>8</v>
      </c>
      <c r="E421" s="4">
        <v>777</v>
      </c>
      <c r="F421" s="4">
        <v>1064600</v>
      </c>
      <c r="G421" s="4">
        <v>53230</v>
      </c>
      <c r="H421" s="3" t="s">
        <v>787</v>
      </c>
      <c r="I421" s="13">
        <v>43183</v>
      </c>
    </row>
    <row r="422" spans="1:9" ht="17" x14ac:dyDescent="0.25">
      <c r="A422" s="1" t="s">
        <v>2381</v>
      </c>
      <c r="B422" s="3" t="s">
        <v>2382</v>
      </c>
      <c r="C422" s="3" t="s">
        <v>1687</v>
      </c>
      <c r="D422" s="3" t="s">
        <v>2</v>
      </c>
      <c r="E422" s="4">
        <v>123</v>
      </c>
      <c r="F422" s="4">
        <v>1230000</v>
      </c>
      <c r="G422" s="4">
        <v>123000</v>
      </c>
      <c r="H422" s="3" t="s">
        <v>789</v>
      </c>
      <c r="I422" s="13">
        <v>43183</v>
      </c>
    </row>
    <row r="423" spans="1:9" ht="17" x14ac:dyDescent="0.25">
      <c r="A423" s="1" t="s">
        <v>2383</v>
      </c>
      <c r="B423" s="3" t="s">
        <v>2384</v>
      </c>
      <c r="C423" s="3" t="s">
        <v>1664</v>
      </c>
      <c r="D423" s="3" t="s">
        <v>13</v>
      </c>
      <c r="E423" s="4">
        <v>467</v>
      </c>
      <c r="F423" s="4">
        <v>1215112</v>
      </c>
      <c r="G423" s="4">
        <v>1215.1099999999999</v>
      </c>
      <c r="H423" s="3" t="s">
        <v>791</v>
      </c>
      <c r="I423" s="13">
        <v>43182</v>
      </c>
    </row>
    <row r="424" spans="1:9" ht="17" x14ac:dyDescent="0.25">
      <c r="A424" s="1" t="s">
        <v>2385</v>
      </c>
      <c r="B424" s="3" t="s">
        <v>792</v>
      </c>
      <c r="C424" s="3" t="s">
        <v>1765</v>
      </c>
      <c r="D424" s="3" t="s">
        <v>13</v>
      </c>
      <c r="E424" s="4">
        <v>474</v>
      </c>
      <c r="F424" s="4">
        <v>16800000</v>
      </c>
      <c r="G424" s="4">
        <v>16800</v>
      </c>
      <c r="H424" s="3" t="s">
        <v>793</v>
      </c>
      <c r="I424" s="13">
        <v>43181</v>
      </c>
    </row>
    <row r="425" spans="1:9" ht="17" x14ac:dyDescent="0.25">
      <c r="A425" s="1" t="s">
        <v>2386</v>
      </c>
      <c r="B425" s="3" t="s">
        <v>794</v>
      </c>
      <c r="C425" s="3" t="s">
        <v>1765</v>
      </c>
      <c r="D425" s="3" t="s">
        <v>6</v>
      </c>
      <c r="E425" s="4">
        <v>413</v>
      </c>
      <c r="F425" s="4">
        <v>625000</v>
      </c>
      <c r="G425" s="4">
        <v>125</v>
      </c>
      <c r="H425" s="3" t="s">
        <v>795</v>
      </c>
      <c r="I425" s="13">
        <v>43181</v>
      </c>
    </row>
    <row r="426" spans="1:9" ht="17" x14ac:dyDescent="0.25">
      <c r="A426" s="1" t="s">
        <v>2387</v>
      </c>
      <c r="B426" s="4" t="s">
        <v>2388</v>
      </c>
      <c r="C426" s="3" t="s">
        <v>1656</v>
      </c>
      <c r="D426" s="3" t="s">
        <v>2</v>
      </c>
      <c r="E426" s="4">
        <v>200</v>
      </c>
      <c r="F426" s="4">
        <v>3740097</v>
      </c>
      <c r="G426" s="4">
        <v>748.02</v>
      </c>
      <c r="H426" s="3" t="s">
        <v>797</v>
      </c>
      <c r="I426" s="13">
        <v>43180</v>
      </c>
    </row>
    <row r="427" spans="1:9" ht="17" x14ac:dyDescent="0.25">
      <c r="A427" s="1" t="s">
        <v>2389</v>
      </c>
      <c r="B427" s="3" t="s">
        <v>2390</v>
      </c>
      <c r="C427" s="3" t="s">
        <v>1656</v>
      </c>
      <c r="D427" s="3" t="s">
        <v>6</v>
      </c>
      <c r="E427" s="4">
        <v>347</v>
      </c>
      <c r="F427" s="4">
        <v>1180005</v>
      </c>
      <c r="G427" s="4">
        <v>2360.0100000000002</v>
      </c>
      <c r="H427" s="3" t="s">
        <v>799</v>
      </c>
      <c r="I427" s="13">
        <v>43180</v>
      </c>
    </row>
    <row r="428" spans="1:9" ht="17" x14ac:dyDescent="0.25">
      <c r="A428" s="1" t="s">
        <v>2391</v>
      </c>
      <c r="B428" s="3" t="s">
        <v>800</v>
      </c>
      <c r="C428" s="3" t="s">
        <v>1702</v>
      </c>
      <c r="D428" s="3" t="s">
        <v>2</v>
      </c>
      <c r="E428" s="4">
        <v>229</v>
      </c>
      <c r="F428" s="4">
        <v>2570000</v>
      </c>
      <c r="G428" s="4">
        <v>2570</v>
      </c>
      <c r="H428" s="3" t="s">
        <v>801</v>
      </c>
      <c r="I428" s="13">
        <v>43179</v>
      </c>
    </row>
    <row r="429" spans="1:9" ht="17" x14ac:dyDescent="0.25">
      <c r="A429" s="1" t="s">
        <v>2392</v>
      </c>
      <c r="B429" s="3" t="s">
        <v>802</v>
      </c>
      <c r="C429" s="3" t="s">
        <v>1656</v>
      </c>
      <c r="D429" s="3" t="s">
        <v>6</v>
      </c>
      <c r="E429" s="4">
        <v>264</v>
      </c>
      <c r="F429" s="4">
        <v>2677506</v>
      </c>
      <c r="G429" s="4">
        <v>2677.51</v>
      </c>
      <c r="H429" s="3" t="s">
        <v>803</v>
      </c>
      <c r="I429" s="13">
        <v>43179</v>
      </c>
    </row>
    <row r="430" spans="1:9" ht="17" x14ac:dyDescent="0.25">
      <c r="A430" s="1" t="s">
        <v>2393</v>
      </c>
      <c r="B430" s="3" t="s">
        <v>2394</v>
      </c>
      <c r="C430" s="3" t="s">
        <v>2134</v>
      </c>
      <c r="D430" s="3" t="s">
        <v>38</v>
      </c>
      <c r="E430" s="4">
        <v>743</v>
      </c>
      <c r="F430" s="4">
        <v>43081018</v>
      </c>
      <c r="G430" s="4">
        <v>43081.02</v>
      </c>
      <c r="H430" s="3" t="s">
        <v>513</v>
      </c>
      <c r="I430" s="13">
        <v>43178</v>
      </c>
    </row>
    <row r="431" spans="1:9" ht="17" x14ac:dyDescent="0.25">
      <c r="A431" s="1" t="s">
        <v>2395</v>
      </c>
      <c r="B431" s="3" t="s">
        <v>805</v>
      </c>
      <c r="C431" s="3" t="s">
        <v>1664</v>
      </c>
      <c r="D431" s="3" t="s">
        <v>13</v>
      </c>
      <c r="E431" s="4">
        <v>345</v>
      </c>
      <c r="F431" s="4">
        <v>2436000</v>
      </c>
      <c r="G431" s="4">
        <v>2436</v>
      </c>
      <c r="H431" s="3" t="s">
        <v>806</v>
      </c>
      <c r="I431" s="13">
        <v>43178</v>
      </c>
    </row>
    <row r="432" spans="1:9" ht="17" x14ac:dyDescent="0.25">
      <c r="A432" s="1" t="s">
        <v>2396</v>
      </c>
      <c r="B432" s="3" t="s">
        <v>807</v>
      </c>
      <c r="C432" s="3" t="s">
        <v>1932</v>
      </c>
      <c r="D432" s="3" t="s">
        <v>13</v>
      </c>
      <c r="E432" s="4">
        <v>547</v>
      </c>
      <c r="F432" s="4">
        <v>2897038</v>
      </c>
      <c r="G432" s="4">
        <v>2897.04</v>
      </c>
      <c r="H432" s="3" t="s">
        <v>808</v>
      </c>
      <c r="I432" s="13">
        <v>43177</v>
      </c>
    </row>
    <row r="433" spans="1:9" ht="17" x14ac:dyDescent="0.25">
      <c r="A433" s="1" t="s">
        <v>2397</v>
      </c>
      <c r="B433" s="3" t="s">
        <v>809</v>
      </c>
      <c r="C433" s="3" t="s">
        <v>1938</v>
      </c>
      <c r="D433" s="3" t="s">
        <v>13</v>
      </c>
      <c r="E433" s="4">
        <v>341</v>
      </c>
      <c r="F433" s="4">
        <v>3069165</v>
      </c>
      <c r="G433" s="4">
        <v>3069.16</v>
      </c>
      <c r="H433" s="3" t="s">
        <v>810</v>
      </c>
      <c r="I433" s="13">
        <v>43176</v>
      </c>
    </row>
    <row r="434" spans="1:9" ht="17" x14ac:dyDescent="0.25">
      <c r="A434" s="1" t="s">
        <v>2398</v>
      </c>
      <c r="B434" s="3" t="s">
        <v>2399</v>
      </c>
      <c r="C434" s="3" t="s">
        <v>738</v>
      </c>
      <c r="D434" s="3" t="s">
        <v>2</v>
      </c>
      <c r="E434" s="4">
        <v>526</v>
      </c>
      <c r="F434" s="4">
        <v>86719</v>
      </c>
      <c r="G434" s="4">
        <v>289.06</v>
      </c>
      <c r="H434" s="3" t="s">
        <v>812</v>
      </c>
      <c r="I434" s="13">
        <v>43176</v>
      </c>
    </row>
    <row r="435" spans="1:9" ht="17" x14ac:dyDescent="0.25">
      <c r="A435" s="1" t="s">
        <v>2400</v>
      </c>
      <c r="B435" s="3" t="s">
        <v>2401</v>
      </c>
      <c r="C435" s="3" t="s">
        <v>1672</v>
      </c>
      <c r="D435" s="3" t="s">
        <v>2</v>
      </c>
      <c r="E435" s="4">
        <v>347</v>
      </c>
      <c r="F435" s="4">
        <v>5505584</v>
      </c>
      <c r="G435" s="4">
        <v>11011.17</v>
      </c>
      <c r="H435" s="3" t="s">
        <v>814</v>
      </c>
      <c r="I435" s="13">
        <v>43175</v>
      </c>
    </row>
    <row r="436" spans="1:9" ht="17" x14ac:dyDescent="0.25">
      <c r="A436" s="1" t="s">
        <v>2402</v>
      </c>
      <c r="B436" s="3" t="s">
        <v>2403</v>
      </c>
      <c r="C436" s="3" t="s">
        <v>2404</v>
      </c>
      <c r="D436" s="3" t="s">
        <v>13</v>
      </c>
      <c r="E436" s="4">
        <v>155</v>
      </c>
      <c r="F436" s="4">
        <v>3139870</v>
      </c>
      <c r="G436" s="4">
        <v>3139.87</v>
      </c>
      <c r="H436" s="3" t="s">
        <v>816</v>
      </c>
      <c r="I436" s="13">
        <v>43175</v>
      </c>
    </row>
    <row r="437" spans="1:9" ht="17" x14ac:dyDescent="0.25">
      <c r="A437" s="1" t="s">
        <v>2405</v>
      </c>
      <c r="B437" s="3" t="s">
        <v>817</v>
      </c>
      <c r="C437" s="3" t="s">
        <v>1777</v>
      </c>
      <c r="D437" s="3" t="s">
        <v>13</v>
      </c>
      <c r="E437" s="4">
        <v>407</v>
      </c>
      <c r="F437" s="4">
        <v>6046333</v>
      </c>
      <c r="G437" s="4">
        <v>6046.33</v>
      </c>
      <c r="H437" s="3" t="s">
        <v>818</v>
      </c>
      <c r="I437" s="13">
        <v>43175</v>
      </c>
    </row>
    <row r="438" spans="1:9" ht="17" x14ac:dyDescent="0.25">
      <c r="A438" s="1" t="s">
        <v>2406</v>
      </c>
      <c r="B438" s="3" t="s">
        <v>2407</v>
      </c>
      <c r="C438" s="3" t="s">
        <v>1759</v>
      </c>
      <c r="D438" s="3" t="s">
        <v>38</v>
      </c>
      <c r="E438" s="4">
        <v>506</v>
      </c>
      <c r="F438" s="4">
        <v>9275005</v>
      </c>
      <c r="G438" s="4">
        <v>4637.5</v>
      </c>
      <c r="H438" s="4" t="s">
        <v>820</v>
      </c>
      <c r="I438" s="13">
        <v>43174</v>
      </c>
    </row>
    <row r="439" spans="1:9" ht="17" x14ac:dyDescent="0.25">
      <c r="A439" s="1" t="s">
        <v>2408</v>
      </c>
      <c r="B439" s="3" t="s">
        <v>2409</v>
      </c>
      <c r="C439" s="3" t="s">
        <v>2410</v>
      </c>
      <c r="D439" s="3" t="s">
        <v>8</v>
      </c>
      <c r="E439" s="4">
        <v>1111</v>
      </c>
      <c r="F439" s="4">
        <v>4094261</v>
      </c>
      <c r="G439" s="4">
        <v>8188.52</v>
      </c>
      <c r="H439" s="3" t="s">
        <v>822</v>
      </c>
      <c r="I439" s="13">
        <v>43174</v>
      </c>
    </row>
    <row r="440" spans="1:9" ht="17" x14ac:dyDescent="0.25">
      <c r="A440" s="1" t="s">
        <v>2411</v>
      </c>
      <c r="B440" s="3" t="s">
        <v>823</v>
      </c>
      <c r="C440" s="3" t="s">
        <v>2208</v>
      </c>
      <c r="D440" s="3" t="s">
        <v>2</v>
      </c>
      <c r="E440" s="4">
        <v>103</v>
      </c>
      <c r="F440" s="4">
        <v>2132000</v>
      </c>
      <c r="G440" s="4">
        <v>4264</v>
      </c>
      <c r="H440" s="3" t="s">
        <v>824</v>
      </c>
      <c r="I440" s="13">
        <v>43174</v>
      </c>
    </row>
    <row r="441" spans="1:9" ht="17" x14ac:dyDescent="0.25">
      <c r="A441" s="1" t="s">
        <v>2412</v>
      </c>
      <c r="B441" s="3" t="s">
        <v>825</v>
      </c>
      <c r="C441" s="3" t="s">
        <v>1765</v>
      </c>
      <c r="D441" s="3" t="s">
        <v>13</v>
      </c>
      <c r="E441" s="4">
        <v>988</v>
      </c>
      <c r="F441" s="4">
        <v>15494599</v>
      </c>
      <c r="G441" s="4">
        <v>7747.3</v>
      </c>
      <c r="H441" s="3" t="s">
        <v>120</v>
      </c>
      <c r="I441" s="13">
        <v>43173</v>
      </c>
    </row>
    <row r="442" spans="1:9" ht="17" x14ac:dyDescent="0.25">
      <c r="A442" s="1" t="s">
        <v>2413</v>
      </c>
      <c r="B442" s="3" t="s">
        <v>2414</v>
      </c>
      <c r="C442" s="3" t="s">
        <v>1687</v>
      </c>
      <c r="D442" s="3" t="s">
        <v>38</v>
      </c>
      <c r="E442" s="4">
        <v>490</v>
      </c>
      <c r="F442" s="4">
        <v>7750190</v>
      </c>
      <c r="G442" s="4">
        <v>3875.1</v>
      </c>
      <c r="H442" s="3" t="s">
        <v>827</v>
      </c>
      <c r="I442" s="13">
        <v>43172</v>
      </c>
    </row>
    <row r="443" spans="1:9" ht="17" x14ac:dyDescent="0.25">
      <c r="A443" s="1" t="s">
        <v>2415</v>
      </c>
      <c r="B443" s="3" t="s">
        <v>828</v>
      </c>
      <c r="C443" s="3" t="s">
        <v>1765</v>
      </c>
      <c r="D443" s="3" t="s">
        <v>6</v>
      </c>
      <c r="E443" s="4">
        <v>296</v>
      </c>
      <c r="F443" s="4">
        <v>2426593</v>
      </c>
      <c r="G443" s="4">
        <v>4853.1899999999996</v>
      </c>
      <c r="H443" s="3" t="s">
        <v>829</v>
      </c>
      <c r="I443" s="13">
        <v>43172</v>
      </c>
    </row>
    <row r="444" spans="1:9" ht="17" x14ac:dyDescent="0.25">
      <c r="A444" s="1" t="s">
        <v>2416</v>
      </c>
      <c r="B444" s="3" t="s">
        <v>2417</v>
      </c>
      <c r="C444" s="3" t="s">
        <v>1668</v>
      </c>
      <c r="D444" s="3" t="s">
        <v>2</v>
      </c>
      <c r="E444" s="4">
        <v>171</v>
      </c>
      <c r="F444" s="4">
        <v>760001</v>
      </c>
      <c r="G444" s="4">
        <v>1520</v>
      </c>
      <c r="H444" s="3" t="s">
        <v>830</v>
      </c>
      <c r="I444" s="13">
        <v>43172</v>
      </c>
    </row>
    <row r="445" spans="1:9" ht="17" x14ac:dyDescent="0.25">
      <c r="A445" s="1" t="s">
        <v>2418</v>
      </c>
      <c r="B445" s="3" t="s">
        <v>831</v>
      </c>
      <c r="C445" s="3" t="s">
        <v>1664</v>
      </c>
      <c r="D445" s="3" t="s">
        <v>38</v>
      </c>
      <c r="E445" s="4">
        <v>698</v>
      </c>
      <c r="F445" s="4">
        <v>8561047</v>
      </c>
      <c r="G445" s="4">
        <v>8561.0499999999993</v>
      </c>
      <c r="H445" s="3" t="s">
        <v>832</v>
      </c>
      <c r="I445" s="13">
        <v>43171</v>
      </c>
    </row>
    <row r="446" spans="1:9" ht="17" x14ac:dyDescent="0.25">
      <c r="A446" s="1" t="s">
        <v>2419</v>
      </c>
      <c r="B446" s="3" t="s">
        <v>833</v>
      </c>
      <c r="C446" s="3" t="s">
        <v>1938</v>
      </c>
      <c r="D446" s="3" t="s">
        <v>13</v>
      </c>
      <c r="E446" s="4">
        <v>255</v>
      </c>
      <c r="F446" s="4">
        <v>1125500</v>
      </c>
      <c r="G446" s="4">
        <v>1125.5</v>
      </c>
      <c r="H446" s="3" t="s">
        <v>834</v>
      </c>
      <c r="I446" s="13">
        <v>43171</v>
      </c>
    </row>
    <row r="447" spans="1:9" ht="17" x14ac:dyDescent="0.25">
      <c r="A447" s="1" t="s">
        <v>2420</v>
      </c>
      <c r="B447" s="3" t="s">
        <v>835</v>
      </c>
      <c r="C447" s="3" t="s">
        <v>1788</v>
      </c>
      <c r="D447" s="3" t="s">
        <v>6</v>
      </c>
      <c r="E447" s="4">
        <v>79</v>
      </c>
      <c r="F447" s="4">
        <v>10375000</v>
      </c>
      <c r="G447" s="4">
        <v>10375</v>
      </c>
      <c r="H447" s="3" t="s">
        <v>836</v>
      </c>
      <c r="I447" s="13">
        <v>43171</v>
      </c>
    </row>
    <row r="448" spans="1:9" ht="17" x14ac:dyDescent="0.25">
      <c r="A448" s="1" t="s">
        <v>2421</v>
      </c>
      <c r="B448" s="3" t="s">
        <v>837</v>
      </c>
      <c r="C448" s="3" t="s">
        <v>1672</v>
      </c>
      <c r="D448" s="3" t="s">
        <v>13</v>
      </c>
      <c r="E448" s="4">
        <v>654</v>
      </c>
      <c r="F448" s="4">
        <v>6120024</v>
      </c>
      <c r="G448" s="4">
        <v>3060.01</v>
      </c>
      <c r="H448" s="3" t="s">
        <v>838</v>
      </c>
      <c r="I448" s="13">
        <v>43170</v>
      </c>
    </row>
    <row r="449" spans="1:9" ht="17" x14ac:dyDescent="0.25">
      <c r="A449" s="1" t="s">
        <v>2422</v>
      </c>
      <c r="B449" s="3" t="s">
        <v>839</v>
      </c>
      <c r="C449" s="3" t="s">
        <v>2211</v>
      </c>
      <c r="D449" s="3" t="s">
        <v>2</v>
      </c>
      <c r="E449" s="4">
        <v>934</v>
      </c>
      <c r="F449" s="4">
        <v>667217</v>
      </c>
      <c r="G449" s="4">
        <v>3336.09</v>
      </c>
      <c r="H449" s="3" t="s">
        <v>840</v>
      </c>
      <c r="I449" s="13">
        <v>43169</v>
      </c>
    </row>
    <row r="450" spans="1:9" ht="17" x14ac:dyDescent="0.25">
      <c r="A450" s="1" t="s">
        <v>2423</v>
      </c>
      <c r="B450" s="3" t="s">
        <v>2424</v>
      </c>
      <c r="C450" s="3" t="s">
        <v>1765</v>
      </c>
      <c r="D450" s="3" t="s">
        <v>6</v>
      </c>
      <c r="E450" s="4">
        <v>394</v>
      </c>
      <c r="F450" s="4">
        <v>2052007</v>
      </c>
      <c r="G450" s="4">
        <v>2052.0100000000002</v>
      </c>
      <c r="H450" s="3" t="s">
        <v>842</v>
      </c>
      <c r="I450" s="13">
        <v>43168</v>
      </c>
    </row>
    <row r="451" spans="1:9" ht="17" x14ac:dyDescent="0.25">
      <c r="A451" s="1" t="s">
        <v>2425</v>
      </c>
      <c r="B451" s="3" t="s">
        <v>2426</v>
      </c>
      <c r="C451" s="3" t="s">
        <v>1656</v>
      </c>
      <c r="D451" s="3" t="s">
        <v>2</v>
      </c>
      <c r="E451" s="4">
        <v>157</v>
      </c>
      <c r="F451" s="4">
        <v>1760050</v>
      </c>
      <c r="G451" s="4">
        <v>3520.1</v>
      </c>
      <c r="H451" s="3" t="s">
        <v>844</v>
      </c>
      <c r="I451" s="13">
        <v>43168</v>
      </c>
    </row>
    <row r="452" spans="1:9" ht="17" x14ac:dyDescent="0.25">
      <c r="A452" s="1" t="s">
        <v>2427</v>
      </c>
      <c r="B452" s="3" t="s">
        <v>2428</v>
      </c>
      <c r="C452" s="3" t="s">
        <v>1687</v>
      </c>
      <c r="D452" s="3" t="s">
        <v>8</v>
      </c>
      <c r="E452" s="4">
        <v>1420</v>
      </c>
      <c r="F452" s="4">
        <v>170061</v>
      </c>
      <c r="G452" s="4">
        <v>1700.61</v>
      </c>
      <c r="H452" s="3" t="s">
        <v>846</v>
      </c>
      <c r="I452" s="13">
        <v>43168</v>
      </c>
    </row>
    <row r="453" spans="1:9" ht="17" x14ac:dyDescent="0.25">
      <c r="A453" s="1" t="s">
        <v>2429</v>
      </c>
      <c r="B453" s="3" t="s">
        <v>847</v>
      </c>
      <c r="C453" s="3" t="s">
        <v>1668</v>
      </c>
      <c r="D453" s="3" t="s">
        <v>38</v>
      </c>
      <c r="E453" s="4">
        <v>372</v>
      </c>
      <c r="F453" s="4">
        <v>1680027</v>
      </c>
      <c r="G453" s="4">
        <v>1680.03</v>
      </c>
      <c r="H453" s="3" t="s">
        <v>42</v>
      </c>
      <c r="I453" s="13">
        <v>43167</v>
      </c>
    </row>
    <row r="454" spans="1:9" ht="17" x14ac:dyDescent="0.25">
      <c r="A454" s="1" t="s">
        <v>2430</v>
      </c>
      <c r="B454" s="3" t="s">
        <v>848</v>
      </c>
      <c r="C454" s="3" t="s">
        <v>2211</v>
      </c>
      <c r="D454" s="3" t="s">
        <v>13</v>
      </c>
      <c r="E454" s="4">
        <v>401</v>
      </c>
      <c r="F454" s="4">
        <v>672000</v>
      </c>
      <c r="G454" s="4">
        <v>672</v>
      </c>
      <c r="H454" s="3" t="s">
        <v>849</v>
      </c>
      <c r="I454" s="13">
        <v>43167</v>
      </c>
    </row>
    <row r="455" spans="1:9" ht="17" x14ac:dyDescent="0.25">
      <c r="A455" s="1" t="s">
        <v>2431</v>
      </c>
      <c r="B455" s="3" t="s">
        <v>850</v>
      </c>
      <c r="C455" s="3" t="s">
        <v>1759</v>
      </c>
      <c r="D455" s="3" t="s">
        <v>13</v>
      </c>
      <c r="E455" s="4">
        <v>505</v>
      </c>
      <c r="F455" s="4">
        <v>2075977</v>
      </c>
      <c r="G455" s="4">
        <v>1037.99</v>
      </c>
      <c r="H455" s="3" t="s">
        <v>851</v>
      </c>
      <c r="I455" s="13">
        <v>43166</v>
      </c>
    </row>
    <row r="456" spans="1:9" ht="17" x14ac:dyDescent="0.25">
      <c r="A456" s="1" t="s">
        <v>2432</v>
      </c>
      <c r="B456" s="3" t="s">
        <v>852</v>
      </c>
      <c r="C456" s="3" t="s">
        <v>1656</v>
      </c>
      <c r="D456" s="3" t="s">
        <v>6</v>
      </c>
      <c r="E456" s="4">
        <v>193</v>
      </c>
      <c r="F456" s="4">
        <v>970000</v>
      </c>
      <c r="G456" s="4">
        <v>1940</v>
      </c>
      <c r="H456" s="3" t="s">
        <v>853</v>
      </c>
      <c r="I456" s="13">
        <v>43166</v>
      </c>
    </row>
    <row r="457" spans="1:9" ht="17" x14ac:dyDescent="0.25">
      <c r="A457" s="1" t="s">
        <v>2433</v>
      </c>
      <c r="B457" s="3" t="s">
        <v>854</v>
      </c>
      <c r="C457" s="3" t="s">
        <v>1656</v>
      </c>
      <c r="D457" s="3" t="s">
        <v>2</v>
      </c>
      <c r="E457" s="4">
        <v>1158</v>
      </c>
      <c r="F457" s="4">
        <v>26104582</v>
      </c>
      <c r="G457" s="4">
        <v>1243.08</v>
      </c>
      <c r="H457" s="3" t="s">
        <v>855</v>
      </c>
      <c r="I457" s="13">
        <v>43165</v>
      </c>
    </row>
    <row r="458" spans="1:9" ht="17" x14ac:dyDescent="0.25">
      <c r="A458" s="1" t="s">
        <v>2434</v>
      </c>
      <c r="B458" s="3" t="s">
        <v>2435</v>
      </c>
      <c r="C458" s="3" t="s">
        <v>1672</v>
      </c>
      <c r="D458" s="3" t="s">
        <v>6</v>
      </c>
      <c r="E458" s="4">
        <v>23</v>
      </c>
      <c r="F458" s="4">
        <v>2760000</v>
      </c>
      <c r="G458" s="4">
        <v>5520</v>
      </c>
      <c r="H458" s="3" t="s">
        <v>431</v>
      </c>
      <c r="I458" s="13">
        <v>43165</v>
      </c>
    </row>
    <row r="459" spans="1:9" ht="17" x14ac:dyDescent="0.25">
      <c r="A459" s="1" t="s">
        <v>2436</v>
      </c>
      <c r="B459" s="3" t="s">
        <v>857</v>
      </c>
      <c r="C459" s="3" t="s">
        <v>2437</v>
      </c>
      <c r="D459" s="3" t="s">
        <v>8</v>
      </c>
      <c r="E459" s="4">
        <v>933</v>
      </c>
      <c r="F459" s="4">
        <v>45982</v>
      </c>
      <c r="G459" s="4">
        <v>919.64</v>
      </c>
      <c r="H459" s="3" t="s">
        <v>858</v>
      </c>
      <c r="I459" s="13">
        <v>43160</v>
      </c>
    </row>
    <row r="460" spans="1:9" ht="17" x14ac:dyDescent="0.25">
      <c r="A460" s="1" t="s">
        <v>2438</v>
      </c>
      <c r="B460" s="3" t="s">
        <v>2439</v>
      </c>
      <c r="C460" s="3" t="s">
        <v>1672</v>
      </c>
      <c r="D460" s="3" t="s">
        <v>6</v>
      </c>
      <c r="E460" s="4">
        <v>504</v>
      </c>
      <c r="F460" s="4">
        <v>2480037</v>
      </c>
      <c r="G460" s="4">
        <v>4960.07</v>
      </c>
      <c r="H460" s="3" t="s">
        <v>783</v>
      </c>
      <c r="I460" s="13">
        <v>43159</v>
      </c>
    </row>
    <row r="461" spans="1:9" ht="17" x14ac:dyDescent="0.25">
      <c r="A461" s="1" t="s">
        <v>2440</v>
      </c>
      <c r="B461" s="3" t="s">
        <v>860</v>
      </c>
      <c r="C461" s="3" t="s">
        <v>1765</v>
      </c>
      <c r="D461" s="3" t="s">
        <v>6</v>
      </c>
      <c r="E461" s="4">
        <v>1038</v>
      </c>
      <c r="F461" s="4">
        <v>18293</v>
      </c>
      <c r="G461" s="4">
        <v>1829.3</v>
      </c>
      <c r="H461" s="3" t="s">
        <v>861</v>
      </c>
      <c r="I461" s="13">
        <v>43154</v>
      </c>
    </row>
    <row r="462" spans="1:9" ht="17" x14ac:dyDescent="0.25">
      <c r="A462" s="1" t="s">
        <v>2441</v>
      </c>
      <c r="B462" s="3" t="s">
        <v>2442</v>
      </c>
      <c r="C462" s="3" t="s">
        <v>1788</v>
      </c>
      <c r="D462" s="3" t="s">
        <v>6</v>
      </c>
      <c r="E462" s="4">
        <v>1283</v>
      </c>
      <c r="F462" s="4">
        <v>107070</v>
      </c>
      <c r="G462" s="4">
        <v>10707</v>
      </c>
      <c r="H462" s="3" t="s">
        <v>863</v>
      </c>
      <c r="I462" s="13">
        <v>43151</v>
      </c>
    </row>
    <row r="463" spans="1:9" ht="17" x14ac:dyDescent="0.25">
      <c r="A463" s="1" t="s">
        <v>2443</v>
      </c>
      <c r="B463" s="3" t="s">
        <v>864</v>
      </c>
      <c r="C463" s="3" t="s">
        <v>2064</v>
      </c>
      <c r="D463" s="3" t="s">
        <v>2</v>
      </c>
      <c r="E463" s="4">
        <v>939</v>
      </c>
      <c r="F463" s="4">
        <v>63222</v>
      </c>
      <c r="G463" s="4">
        <v>3161.1</v>
      </c>
      <c r="H463" s="3" t="s">
        <v>865</v>
      </c>
      <c r="I463" s="13">
        <v>43150</v>
      </c>
    </row>
    <row r="464" spans="1:9" ht="17" x14ac:dyDescent="0.25">
      <c r="A464" s="1" t="s">
        <v>2444</v>
      </c>
      <c r="B464" s="3" t="s">
        <v>866</v>
      </c>
      <c r="C464" s="3" t="s">
        <v>1672</v>
      </c>
      <c r="D464" s="3" t="s">
        <v>6</v>
      </c>
      <c r="E464" s="4">
        <v>817</v>
      </c>
      <c r="F464" s="4">
        <v>11457</v>
      </c>
      <c r="G464" s="4">
        <v>1145.7</v>
      </c>
      <c r="H464" s="3" t="s">
        <v>867</v>
      </c>
      <c r="I464" s="13">
        <v>43149</v>
      </c>
    </row>
    <row r="465" spans="1:9" ht="17" x14ac:dyDescent="0.25">
      <c r="A465" s="1" t="s">
        <v>2445</v>
      </c>
      <c r="B465" s="3" t="s">
        <v>2446</v>
      </c>
      <c r="C465" s="3" t="s">
        <v>1680</v>
      </c>
      <c r="D465" s="3" t="s">
        <v>2</v>
      </c>
      <c r="E465" s="4">
        <v>28</v>
      </c>
      <c r="F465" s="4">
        <v>5600000</v>
      </c>
      <c r="G465" s="4">
        <v>11200</v>
      </c>
      <c r="H465" s="3" t="s">
        <v>869</v>
      </c>
      <c r="I465" s="13">
        <v>43145</v>
      </c>
    </row>
    <row r="466" spans="1:9" ht="17" x14ac:dyDescent="0.25">
      <c r="A466" s="1" t="s">
        <v>2447</v>
      </c>
      <c r="B466" s="3" t="s">
        <v>870</v>
      </c>
      <c r="C466" s="3" t="s">
        <v>2448</v>
      </c>
      <c r="D466" s="3" t="s">
        <v>8</v>
      </c>
      <c r="E466" s="4">
        <v>1035</v>
      </c>
      <c r="F466" s="4">
        <v>81471</v>
      </c>
      <c r="G466" s="4">
        <v>4073.55</v>
      </c>
      <c r="H466" s="3" t="s">
        <v>871</v>
      </c>
      <c r="I466" s="13">
        <v>43144</v>
      </c>
    </row>
    <row r="467" spans="1:9" ht="17" x14ac:dyDescent="0.25">
      <c r="A467" s="1" t="s">
        <v>2449</v>
      </c>
      <c r="B467" s="3" t="s">
        <v>872</v>
      </c>
      <c r="C467" s="3" t="s">
        <v>1656</v>
      </c>
      <c r="D467" s="3" t="s">
        <v>2</v>
      </c>
      <c r="E467" s="4">
        <v>456</v>
      </c>
      <c r="F467" s="4">
        <v>33400</v>
      </c>
      <c r="G467" s="4">
        <v>111.33</v>
      </c>
      <c r="H467" s="3" t="s">
        <v>873</v>
      </c>
      <c r="I467" s="13">
        <v>43144</v>
      </c>
    </row>
    <row r="468" spans="1:9" ht="17" x14ac:dyDescent="0.25">
      <c r="A468" s="1" t="s">
        <v>2450</v>
      </c>
      <c r="B468" s="3" t="s">
        <v>874</v>
      </c>
      <c r="C468" s="3" t="s">
        <v>2451</v>
      </c>
      <c r="D468" s="3" t="s">
        <v>8</v>
      </c>
      <c r="E468" s="4">
        <v>659</v>
      </c>
      <c r="F468" s="4">
        <v>15210</v>
      </c>
      <c r="G468" s="4">
        <v>760.5</v>
      </c>
      <c r="H468" s="3" t="s">
        <v>875</v>
      </c>
      <c r="I468" s="13">
        <v>43144</v>
      </c>
    </row>
    <row r="469" spans="1:9" ht="17" x14ac:dyDescent="0.25">
      <c r="A469" s="1" t="s">
        <v>2452</v>
      </c>
      <c r="B469" s="4" t="s">
        <v>2453</v>
      </c>
      <c r="C469" s="3" t="s">
        <v>877</v>
      </c>
      <c r="D469" s="3" t="s">
        <v>8</v>
      </c>
      <c r="E469" s="4">
        <v>946</v>
      </c>
      <c r="F469" s="4">
        <v>121659</v>
      </c>
      <c r="G469" s="4">
        <v>6082.95</v>
      </c>
      <c r="H469" s="3" t="s">
        <v>878</v>
      </c>
      <c r="I469" s="13">
        <v>43143</v>
      </c>
    </row>
    <row r="470" spans="1:9" ht="17" x14ac:dyDescent="0.25">
      <c r="A470" s="1" t="s">
        <v>2454</v>
      </c>
      <c r="B470" s="3" t="s">
        <v>879</v>
      </c>
      <c r="C470" s="3" t="s">
        <v>1920</v>
      </c>
      <c r="D470" s="3" t="s">
        <v>13</v>
      </c>
      <c r="E470" s="4">
        <v>494</v>
      </c>
      <c r="F470" s="4">
        <v>2800038</v>
      </c>
      <c r="G470" s="4">
        <v>5600.08</v>
      </c>
      <c r="H470" s="3" t="s">
        <v>880</v>
      </c>
      <c r="I470" s="13">
        <v>43141</v>
      </c>
    </row>
    <row r="471" spans="1:9" ht="17" x14ac:dyDescent="0.25">
      <c r="A471" s="1" t="s">
        <v>2455</v>
      </c>
      <c r="B471" s="3" t="s">
        <v>881</v>
      </c>
      <c r="C471" s="3" t="s">
        <v>1668</v>
      </c>
      <c r="D471" s="3" t="s">
        <v>13</v>
      </c>
      <c r="E471" s="4">
        <v>683</v>
      </c>
      <c r="F471" s="4">
        <v>5725001</v>
      </c>
      <c r="G471" s="4">
        <v>5725</v>
      </c>
      <c r="H471" s="3" t="s">
        <v>882</v>
      </c>
      <c r="I471" s="13">
        <v>43140</v>
      </c>
    </row>
    <row r="472" spans="1:9" ht="17" x14ac:dyDescent="0.25">
      <c r="A472" s="1" t="s">
        <v>2456</v>
      </c>
      <c r="B472" s="3" t="s">
        <v>2457</v>
      </c>
      <c r="C472" s="3" t="s">
        <v>2006</v>
      </c>
      <c r="D472" s="3" t="s">
        <v>2</v>
      </c>
      <c r="E472" s="4">
        <v>499</v>
      </c>
      <c r="F472" s="4">
        <v>1642657</v>
      </c>
      <c r="G472" s="4">
        <v>1642.66</v>
      </c>
      <c r="H472" s="3" t="s">
        <v>884</v>
      </c>
      <c r="I472" s="13">
        <v>43140</v>
      </c>
    </row>
    <row r="473" spans="1:9" ht="17" x14ac:dyDescent="0.25">
      <c r="A473" s="1" t="s">
        <v>2458</v>
      </c>
      <c r="B473" s="3" t="s">
        <v>2459</v>
      </c>
      <c r="C473" s="3" t="s">
        <v>1765</v>
      </c>
      <c r="D473" s="3" t="s">
        <v>6</v>
      </c>
      <c r="E473" s="4">
        <v>952</v>
      </c>
      <c r="F473" s="4">
        <v>21791</v>
      </c>
      <c r="G473" s="4">
        <v>2179.1</v>
      </c>
      <c r="H473" s="3" t="s">
        <v>886</v>
      </c>
      <c r="I473" s="13">
        <v>43140</v>
      </c>
    </row>
    <row r="474" spans="1:9" ht="17" x14ac:dyDescent="0.25">
      <c r="A474" s="1" t="s">
        <v>2460</v>
      </c>
      <c r="B474" s="3" t="s">
        <v>2461</v>
      </c>
      <c r="C474" s="3" t="s">
        <v>1656</v>
      </c>
      <c r="D474" s="3" t="s">
        <v>2</v>
      </c>
      <c r="E474" s="4">
        <v>684</v>
      </c>
      <c r="F474" s="4">
        <v>14042028</v>
      </c>
      <c r="G474" s="4">
        <v>28084.06</v>
      </c>
      <c r="H474" s="3" t="s">
        <v>888</v>
      </c>
      <c r="I474" s="13">
        <v>43139</v>
      </c>
    </row>
    <row r="475" spans="1:9" ht="17" x14ac:dyDescent="0.25">
      <c r="A475" s="1" t="s">
        <v>2462</v>
      </c>
      <c r="B475" s="4" t="s">
        <v>2463</v>
      </c>
      <c r="C475" s="3" t="s">
        <v>890</v>
      </c>
      <c r="D475" s="3" t="s">
        <v>13</v>
      </c>
      <c r="E475" s="4">
        <v>426</v>
      </c>
      <c r="F475" s="4">
        <v>1100008</v>
      </c>
      <c r="G475" s="4">
        <v>1100.01</v>
      </c>
      <c r="H475" s="3" t="s">
        <v>891</v>
      </c>
      <c r="I475" s="13">
        <v>43139</v>
      </c>
    </row>
    <row r="476" spans="1:9" ht="17" x14ac:dyDescent="0.25">
      <c r="A476" s="1" t="s">
        <v>2464</v>
      </c>
      <c r="B476" s="3" t="s">
        <v>2465</v>
      </c>
      <c r="C476" s="3" t="s">
        <v>5</v>
      </c>
      <c r="D476" s="3" t="s">
        <v>13</v>
      </c>
      <c r="E476" s="4">
        <v>437</v>
      </c>
      <c r="F476" s="4">
        <v>10195068</v>
      </c>
      <c r="G476" s="4">
        <v>10195.07</v>
      </c>
      <c r="H476" s="3" t="s">
        <v>893</v>
      </c>
      <c r="I476" s="13">
        <v>43138</v>
      </c>
    </row>
    <row r="477" spans="1:9" ht="17" x14ac:dyDescent="0.25">
      <c r="A477" s="1" t="s">
        <v>2466</v>
      </c>
      <c r="B477" s="3" t="s">
        <v>894</v>
      </c>
      <c r="C477" s="3" t="s">
        <v>1656</v>
      </c>
      <c r="D477" s="3" t="s">
        <v>2</v>
      </c>
      <c r="E477" s="4">
        <v>179</v>
      </c>
      <c r="F477" s="4">
        <v>2320001</v>
      </c>
      <c r="G477" s="4">
        <v>4640</v>
      </c>
      <c r="H477" s="3" t="s">
        <v>895</v>
      </c>
      <c r="I477" s="13">
        <v>43138</v>
      </c>
    </row>
    <row r="478" spans="1:9" ht="17" x14ac:dyDescent="0.25">
      <c r="A478" s="1" t="s">
        <v>2467</v>
      </c>
      <c r="B478" s="3" t="s">
        <v>896</v>
      </c>
      <c r="C478" s="3" t="s">
        <v>1672</v>
      </c>
      <c r="D478" s="3" t="s">
        <v>6</v>
      </c>
      <c r="E478" s="4">
        <v>109</v>
      </c>
      <c r="F478" s="4">
        <v>795008</v>
      </c>
      <c r="G478" s="4">
        <v>1590.02</v>
      </c>
      <c r="H478" s="3" t="s">
        <v>897</v>
      </c>
      <c r="I478" s="13">
        <v>43138</v>
      </c>
    </row>
    <row r="479" spans="1:9" ht="17" x14ac:dyDescent="0.25">
      <c r="A479" s="1" t="s">
        <v>2468</v>
      </c>
      <c r="B479" s="3" t="s">
        <v>898</v>
      </c>
      <c r="C479" s="3" t="s">
        <v>1947</v>
      </c>
      <c r="D479" s="3" t="s">
        <v>8</v>
      </c>
      <c r="E479" s="4">
        <v>874</v>
      </c>
      <c r="F479" s="4">
        <v>3950068</v>
      </c>
      <c r="G479" s="4">
        <v>7900.14</v>
      </c>
      <c r="H479" s="3" t="s">
        <v>899</v>
      </c>
      <c r="I479" s="13">
        <v>43137</v>
      </c>
    </row>
    <row r="480" spans="1:9" ht="17" x14ac:dyDescent="0.25">
      <c r="A480" s="1" t="s">
        <v>2469</v>
      </c>
      <c r="B480" s="3" t="s">
        <v>2470</v>
      </c>
      <c r="C480" s="3" t="s">
        <v>901</v>
      </c>
      <c r="D480" s="3" t="s">
        <v>13</v>
      </c>
      <c r="E480" s="4">
        <v>716</v>
      </c>
      <c r="F480" s="4">
        <v>2381603</v>
      </c>
      <c r="G480" s="4">
        <v>4763.21</v>
      </c>
      <c r="H480" s="3" t="s">
        <v>902</v>
      </c>
      <c r="I480" s="13">
        <v>43137</v>
      </c>
    </row>
    <row r="481" spans="1:9" ht="17" x14ac:dyDescent="0.25">
      <c r="A481" s="1" t="s">
        <v>2471</v>
      </c>
      <c r="B481" s="3" t="s">
        <v>2472</v>
      </c>
      <c r="C481" s="3" t="s">
        <v>2473</v>
      </c>
      <c r="D481" s="3" t="s">
        <v>8</v>
      </c>
      <c r="E481" s="4">
        <v>728</v>
      </c>
      <c r="F481" s="4">
        <v>247546</v>
      </c>
      <c r="G481" s="4">
        <v>4950.92</v>
      </c>
      <c r="H481" s="3" t="s">
        <v>904</v>
      </c>
      <c r="I481" s="13">
        <v>43134</v>
      </c>
    </row>
    <row r="482" spans="1:9" ht="17" x14ac:dyDescent="0.25">
      <c r="A482" s="1" t="s">
        <v>2474</v>
      </c>
      <c r="B482" s="3" t="s">
        <v>905</v>
      </c>
      <c r="C482" s="3" t="s">
        <v>1668</v>
      </c>
      <c r="D482" s="3" t="s">
        <v>6</v>
      </c>
      <c r="E482" s="4">
        <v>758</v>
      </c>
      <c r="F482" s="4">
        <v>390022</v>
      </c>
      <c r="G482" s="4">
        <v>780.04</v>
      </c>
      <c r="H482" s="3" t="s">
        <v>906</v>
      </c>
      <c r="I482" s="13">
        <v>43133</v>
      </c>
    </row>
    <row r="483" spans="1:9" ht="17" x14ac:dyDescent="0.25">
      <c r="A483" s="1" t="s">
        <v>2475</v>
      </c>
      <c r="B483" s="3" t="s">
        <v>2476</v>
      </c>
      <c r="C483" s="3" t="s">
        <v>1721</v>
      </c>
      <c r="D483" s="3" t="s">
        <v>6</v>
      </c>
      <c r="E483" s="4">
        <v>158</v>
      </c>
      <c r="F483" s="4">
        <v>875001</v>
      </c>
      <c r="G483" s="4">
        <v>875</v>
      </c>
      <c r="H483" s="3" t="s">
        <v>908</v>
      </c>
      <c r="I483" s="13">
        <v>43133</v>
      </c>
    </row>
    <row r="484" spans="1:9" ht="17" x14ac:dyDescent="0.25">
      <c r="A484" s="1" t="s">
        <v>2477</v>
      </c>
      <c r="B484" s="3" t="s">
        <v>2478</v>
      </c>
      <c r="C484" s="3" t="s">
        <v>1656</v>
      </c>
      <c r="D484" s="3" t="s">
        <v>2</v>
      </c>
      <c r="E484" s="4">
        <v>41</v>
      </c>
      <c r="F484" s="4">
        <v>1258403</v>
      </c>
      <c r="G484" s="4">
        <v>1258.4000000000001</v>
      </c>
      <c r="H484" s="3" t="s">
        <v>910</v>
      </c>
      <c r="I484" s="13">
        <v>43133</v>
      </c>
    </row>
    <row r="485" spans="1:9" ht="17" x14ac:dyDescent="0.25">
      <c r="A485" s="1" t="s">
        <v>2479</v>
      </c>
      <c r="B485" s="3" t="s">
        <v>911</v>
      </c>
      <c r="C485" s="3" t="s">
        <v>1668</v>
      </c>
      <c r="D485" s="3" t="s">
        <v>13</v>
      </c>
      <c r="E485" s="4">
        <v>659</v>
      </c>
      <c r="F485" s="4">
        <v>5049121</v>
      </c>
      <c r="G485" s="4">
        <v>5049.12</v>
      </c>
      <c r="H485" s="3" t="s">
        <v>912</v>
      </c>
      <c r="I485" s="13">
        <v>43132</v>
      </c>
    </row>
    <row r="486" spans="1:9" ht="17" x14ac:dyDescent="0.25">
      <c r="A486" s="1" t="s">
        <v>2480</v>
      </c>
      <c r="B486" s="3" t="s">
        <v>913</v>
      </c>
      <c r="C486" s="3" t="s">
        <v>1765</v>
      </c>
      <c r="D486" s="3" t="s">
        <v>6</v>
      </c>
      <c r="E486" s="4">
        <v>325</v>
      </c>
      <c r="F486" s="4">
        <v>1900641</v>
      </c>
      <c r="G486" s="4">
        <v>3801.28</v>
      </c>
      <c r="H486" s="3" t="s">
        <v>914</v>
      </c>
      <c r="I486" s="13">
        <v>43132</v>
      </c>
    </row>
    <row r="487" spans="1:9" ht="17" x14ac:dyDescent="0.25">
      <c r="A487" s="1" t="s">
        <v>2481</v>
      </c>
      <c r="B487" s="3" t="s">
        <v>2482</v>
      </c>
      <c r="C487" s="3" t="s">
        <v>1765</v>
      </c>
      <c r="D487" s="3" t="s">
        <v>6</v>
      </c>
      <c r="E487" s="4">
        <v>540</v>
      </c>
      <c r="F487" s="4">
        <v>3181140</v>
      </c>
      <c r="G487" s="4">
        <v>6362.28</v>
      </c>
      <c r="H487" s="3" t="s">
        <v>915</v>
      </c>
      <c r="I487" s="13">
        <v>43132</v>
      </c>
    </row>
    <row r="488" spans="1:9" ht="17" x14ac:dyDescent="0.25">
      <c r="A488" s="1" t="s">
        <v>2483</v>
      </c>
      <c r="B488" s="3" t="s">
        <v>916</v>
      </c>
      <c r="C488" s="3" t="s">
        <v>2484</v>
      </c>
      <c r="D488" s="3" t="s">
        <v>8</v>
      </c>
      <c r="E488" s="4">
        <v>816</v>
      </c>
      <c r="F488" s="4">
        <v>20791</v>
      </c>
      <c r="G488" s="4">
        <v>2079.1</v>
      </c>
      <c r="H488" s="3" t="s">
        <v>917</v>
      </c>
      <c r="I488" s="13">
        <v>43132</v>
      </c>
    </row>
    <row r="489" spans="1:9" ht="17" x14ac:dyDescent="0.25">
      <c r="A489" s="1" t="s">
        <v>2485</v>
      </c>
      <c r="B489" s="3" t="s">
        <v>918</v>
      </c>
      <c r="C489" s="3" t="s">
        <v>2486</v>
      </c>
      <c r="D489" s="3" t="s">
        <v>8</v>
      </c>
      <c r="E489" s="4">
        <v>909</v>
      </c>
      <c r="F489" s="4">
        <v>860609</v>
      </c>
      <c r="G489" s="4">
        <v>860.61</v>
      </c>
      <c r="H489" s="3" t="s">
        <v>919</v>
      </c>
      <c r="I489" s="13">
        <v>43131</v>
      </c>
    </row>
    <row r="490" spans="1:9" ht="17" x14ac:dyDescent="0.25">
      <c r="A490" s="1" t="s">
        <v>2487</v>
      </c>
      <c r="B490" s="3" t="s">
        <v>2488</v>
      </c>
      <c r="C490" s="3" t="s">
        <v>1765</v>
      </c>
      <c r="D490" s="3" t="s">
        <v>6</v>
      </c>
      <c r="E490" s="4">
        <v>215</v>
      </c>
      <c r="F490" s="4">
        <v>2650000</v>
      </c>
      <c r="G490" s="4">
        <v>530</v>
      </c>
      <c r="H490" s="3" t="s">
        <v>921</v>
      </c>
      <c r="I490" s="13">
        <v>43131</v>
      </c>
    </row>
    <row r="491" spans="1:9" ht="17" x14ac:dyDescent="0.25">
      <c r="A491" s="1" t="s">
        <v>2489</v>
      </c>
      <c r="B491" s="3" t="s">
        <v>2490</v>
      </c>
      <c r="C491" s="3" t="s">
        <v>1765</v>
      </c>
      <c r="D491" s="3" t="s">
        <v>6</v>
      </c>
      <c r="E491" s="4">
        <v>59</v>
      </c>
      <c r="F491" s="4">
        <v>1292000</v>
      </c>
      <c r="G491" s="4">
        <v>2584</v>
      </c>
      <c r="H491" s="3" t="s">
        <v>24</v>
      </c>
      <c r="I491" s="13">
        <v>43131</v>
      </c>
    </row>
    <row r="492" spans="1:9" ht="17" x14ac:dyDescent="0.25">
      <c r="A492" s="1" t="s">
        <v>2491</v>
      </c>
      <c r="B492" s="4" t="s">
        <v>2492</v>
      </c>
      <c r="C492" s="3" t="s">
        <v>1765</v>
      </c>
      <c r="D492" s="3" t="s">
        <v>2</v>
      </c>
      <c r="E492" s="4">
        <v>315</v>
      </c>
      <c r="F492" s="4">
        <v>21994</v>
      </c>
      <c r="G492" s="4">
        <v>4398.8</v>
      </c>
      <c r="H492" s="3" t="s">
        <v>924</v>
      </c>
      <c r="I492" s="13">
        <v>43131</v>
      </c>
    </row>
    <row r="493" spans="1:9" ht="17" x14ac:dyDescent="0.25">
      <c r="A493" s="1" t="s">
        <v>2493</v>
      </c>
      <c r="B493" s="3" t="s">
        <v>925</v>
      </c>
      <c r="C493" s="3" t="s">
        <v>1672</v>
      </c>
      <c r="D493" s="3" t="s">
        <v>8</v>
      </c>
      <c r="E493" s="4">
        <v>537</v>
      </c>
      <c r="F493" s="4">
        <v>137192</v>
      </c>
      <c r="G493" s="4">
        <v>6859.6</v>
      </c>
      <c r="H493" s="3" t="s">
        <v>926</v>
      </c>
      <c r="I493" s="13">
        <v>43131</v>
      </c>
    </row>
    <row r="494" spans="1:9" ht="17" x14ac:dyDescent="0.25">
      <c r="A494" s="1" t="s">
        <v>2494</v>
      </c>
      <c r="B494" s="3" t="s">
        <v>927</v>
      </c>
      <c r="C494" s="3" t="s">
        <v>1672</v>
      </c>
      <c r="D494" s="3" t="s">
        <v>6</v>
      </c>
      <c r="E494" s="4">
        <v>305</v>
      </c>
      <c r="F494" s="4">
        <v>5404012</v>
      </c>
      <c r="G494" s="4">
        <v>5404.01</v>
      </c>
      <c r="H494" s="3" t="s">
        <v>928</v>
      </c>
      <c r="I494" s="13">
        <v>43130</v>
      </c>
    </row>
    <row r="495" spans="1:9" ht="17" x14ac:dyDescent="0.25">
      <c r="A495" s="1" t="s">
        <v>2495</v>
      </c>
      <c r="B495" s="3" t="s">
        <v>2496</v>
      </c>
      <c r="C495" s="3" t="s">
        <v>2285</v>
      </c>
      <c r="D495" s="3" t="s">
        <v>8</v>
      </c>
      <c r="E495" s="4">
        <v>843</v>
      </c>
      <c r="F495" s="4">
        <v>6275651</v>
      </c>
      <c r="G495" s="4">
        <v>12551.3</v>
      </c>
      <c r="H495" s="3" t="s">
        <v>930</v>
      </c>
      <c r="I495" s="13">
        <v>43130</v>
      </c>
    </row>
    <row r="496" spans="1:9" ht="17" x14ac:dyDescent="0.25">
      <c r="A496" s="1" t="s">
        <v>2497</v>
      </c>
      <c r="B496" s="3" t="s">
        <v>931</v>
      </c>
      <c r="C496" s="3" t="s">
        <v>2498</v>
      </c>
      <c r="D496" s="3" t="s">
        <v>8</v>
      </c>
      <c r="E496" s="4">
        <v>506</v>
      </c>
      <c r="F496" s="4">
        <v>768732</v>
      </c>
      <c r="G496" s="4">
        <v>1537.46</v>
      </c>
      <c r="H496" s="3" t="s">
        <v>932</v>
      </c>
      <c r="I496" s="13">
        <v>43130</v>
      </c>
    </row>
    <row r="497" spans="1:9" ht="17" x14ac:dyDescent="0.25">
      <c r="A497" s="1" t="s">
        <v>2499</v>
      </c>
      <c r="B497" s="3" t="s">
        <v>933</v>
      </c>
      <c r="C497" s="3" t="s">
        <v>1889</v>
      </c>
      <c r="D497" s="3" t="s">
        <v>6</v>
      </c>
      <c r="E497" s="4">
        <v>337</v>
      </c>
      <c r="F497" s="4">
        <v>1063341</v>
      </c>
      <c r="G497" s="4">
        <v>2126.6799999999998</v>
      </c>
      <c r="H497" s="3" t="s">
        <v>934</v>
      </c>
      <c r="I497" s="13">
        <v>43130</v>
      </c>
    </row>
    <row r="498" spans="1:9" ht="17" x14ac:dyDescent="0.25">
      <c r="A498" s="1" t="s">
        <v>2500</v>
      </c>
      <c r="B498" s="3" t="s">
        <v>2501</v>
      </c>
      <c r="C498" s="3" t="s">
        <v>1687</v>
      </c>
      <c r="D498" s="3" t="s">
        <v>6</v>
      </c>
      <c r="E498" s="4">
        <v>194</v>
      </c>
      <c r="F498" s="4">
        <v>2760067</v>
      </c>
      <c r="G498" s="4">
        <v>2760.07</v>
      </c>
      <c r="H498" s="3" t="s">
        <v>936</v>
      </c>
      <c r="I498" s="13">
        <v>43130</v>
      </c>
    </row>
    <row r="499" spans="1:9" ht="17" x14ac:dyDescent="0.25">
      <c r="A499" s="1" t="s">
        <v>2502</v>
      </c>
      <c r="B499" s="3" t="s">
        <v>2503</v>
      </c>
      <c r="C499" s="3" t="s">
        <v>2437</v>
      </c>
      <c r="D499" s="3" t="s">
        <v>13</v>
      </c>
      <c r="E499" s="4">
        <v>203</v>
      </c>
      <c r="F499" s="4">
        <v>8192000</v>
      </c>
      <c r="G499" s="4">
        <v>8192</v>
      </c>
      <c r="H499" s="3" t="s">
        <v>938</v>
      </c>
      <c r="I499" s="13">
        <v>43128</v>
      </c>
    </row>
    <row r="500" spans="1:9" ht="17" x14ac:dyDescent="0.25">
      <c r="A500" s="1" t="s">
        <v>2504</v>
      </c>
      <c r="B500" s="3" t="s">
        <v>2505</v>
      </c>
      <c r="C500" s="3" t="s">
        <v>1765</v>
      </c>
      <c r="D500" s="3" t="s">
        <v>6</v>
      </c>
      <c r="E500" s="4">
        <v>225</v>
      </c>
      <c r="F500" s="4">
        <v>3375594</v>
      </c>
      <c r="G500" s="4">
        <v>3375.59</v>
      </c>
      <c r="H500" s="3" t="s">
        <v>940</v>
      </c>
      <c r="I500" s="13">
        <v>43127</v>
      </c>
    </row>
    <row r="501" spans="1:9" ht="17" x14ac:dyDescent="0.25">
      <c r="A501" s="1" t="s">
        <v>2506</v>
      </c>
      <c r="B501" s="3" t="s">
        <v>941</v>
      </c>
      <c r="C501" s="3" t="s">
        <v>1823</v>
      </c>
      <c r="D501" s="3" t="s">
        <v>13</v>
      </c>
      <c r="E501" s="4">
        <v>276</v>
      </c>
      <c r="F501" s="4">
        <v>3302815</v>
      </c>
      <c r="G501" s="4">
        <v>3302.81</v>
      </c>
      <c r="H501" s="3" t="s">
        <v>942</v>
      </c>
      <c r="I501" s="13">
        <v>43126</v>
      </c>
    </row>
    <row r="502" spans="1:9" ht="17" x14ac:dyDescent="0.25">
      <c r="A502" s="1" t="s">
        <v>2507</v>
      </c>
      <c r="B502" s="3" t="s">
        <v>2508</v>
      </c>
      <c r="C502" s="3" t="s">
        <v>1765</v>
      </c>
      <c r="D502" s="3" t="s">
        <v>6</v>
      </c>
      <c r="E502" s="4">
        <v>150</v>
      </c>
      <c r="F502" s="4">
        <v>900541</v>
      </c>
      <c r="G502" s="4">
        <v>900.54</v>
      </c>
      <c r="H502" s="3" t="s">
        <v>944</v>
      </c>
      <c r="I502" s="13">
        <v>43126</v>
      </c>
    </row>
    <row r="503" spans="1:9" ht="17" x14ac:dyDescent="0.25">
      <c r="A503" s="1" t="s">
        <v>2509</v>
      </c>
      <c r="B503" s="3" t="s">
        <v>945</v>
      </c>
      <c r="C503" s="3" t="s">
        <v>1992</v>
      </c>
      <c r="D503" s="3" t="s">
        <v>8</v>
      </c>
      <c r="E503" s="4">
        <v>659</v>
      </c>
      <c r="F503" s="4">
        <v>52126</v>
      </c>
      <c r="G503" s="4">
        <v>1042.52</v>
      </c>
      <c r="H503" s="3" t="s">
        <v>946</v>
      </c>
      <c r="I503" s="13">
        <v>43126</v>
      </c>
    </row>
    <row r="504" spans="1:9" ht="17" x14ac:dyDescent="0.25">
      <c r="A504" s="1" t="s">
        <v>2510</v>
      </c>
      <c r="B504" s="4" t="s">
        <v>2511</v>
      </c>
      <c r="C504" s="3" t="s">
        <v>1672</v>
      </c>
      <c r="D504" s="3" t="s">
        <v>8</v>
      </c>
      <c r="E504" s="4">
        <v>864</v>
      </c>
      <c r="F504" s="4">
        <v>8267</v>
      </c>
      <c r="G504" s="4">
        <v>4133.5</v>
      </c>
      <c r="H504" s="3" t="s">
        <v>948</v>
      </c>
      <c r="I504" s="13">
        <v>43125</v>
      </c>
    </row>
    <row r="505" spans="1:9" ht="17" x14ac:dyDescent="0.25">
      <c r="A505" s="1" t="s">
        <v>2512</v>
      </c>
      <c r="B505" s="3" t="s">
        <v>949</v>
      </c>
      <c r="C505" s="3" t="s">
        <v>1664</v>
      </c>
      <c r="D505" s="3" t="s">
        <v>13</v>
      </c>
      <c r="E505" s="4">
        <v>360</v>
      </c>
      <c r="F505" s="4">
        <v>2127388</v>
      </c>
      <c r="G505" s="4">
        <v>2127.39</v>
      </c>
      <c r="H505" s="3" t="s">
        <v>950</v>
      </c>
      <c r="I505" s="13">
        <v>43125</v>
      </c>
    </row>
    <row r="506" spans="1:9" ht="17" x14ac:dyDescent="0.25">
      <c r="A506" s="1" t="s">
        <v>2513</v>
      </c>
      <c r="B506" s="3" t="s">
        <v>2514</v>
      </c>
      <c r="C506" s="3" t="s">
        <v>1765</v>
      </c>
      <c r="D506" s="3" t="s">
        <v>6</v>
      </c>
      <c r="E506" s="4">
        <v>460</v>
      </c>
      <c r="F506" s="4">
        <v>90840</v>
      </c>
      <c r="G506" s="4">
        <v>4542</v>
      </c>
      <c r="H506" s="3" t="s">
        <v>952</v>
      </c>
      <c r="I506" s="13">
        <v>43125</v>
      </c>
    </row>
    <row r="507" spans="1:9" ht="17" x14ac:dyDescent="0.25">
      <c r="A507" s="1" t="s">
        <v>2515</v>
      </c>
      <c r="B507" s="3" t="s">
        <v>2516</v>
      </c>
      <c r="C507" s="3" t="s">
        <v>1721</v>
      </c>
      <c r="D507" s="3" t="s">
        <v>2</v>
      </c>
      <c r="E507" s="4">
        <v>237</v>
      </c>
      <c r="F507" s="4">
        <v>2440001</v>
      </c>
      <c r="G507" s="4">
        <v>2440</v>
      </c>
      <c r="H507" s="3" t="s">
        <v>954</v>
      </c>
      <c r="I507" s="13">
        <v>43124</v>
      </c>
    </row>
    <row r="508" spans="1:9" ht="17" x14ac:dyDescent="0.25">
      <c r="A508" s="1" t="s">
        <v>2517</v>
      </c>
      <c r="B508" s="3" t="s">
        <v>2518</v>
      </c>
      <c r="C508" s="3" t="s">
        <v>1713</v>
      </c>
      <c r="D508" s="3" t="s">
        <v>13</v>
      </c>
      <c r="E508" s="4">
        <v>344</v>
      </c>
      <c r="F508" s="4">
        <v>1852690</v>
      </c>
      <c r="G508" s="4">
        <v>1852.69</v>
      </c>
      <c r="H508" s="3" t="s">
        <v>956</v>
      </c>
      <c r="I508" s="13">
        <v>43124</v>
      </c>
    </row>
    <row r="509" spans="1:9" ht="17" x14ac:dyDescent="0.25">
      <c r="A509" s="1" t="s">
        <v>2519</v>
      </c>
      <c r="B509" s="3" t="s">
        <v>2520</v>
      </c>
      <c r="C509" s="3" t="s">
        <v>460</v>
      </c>
      <c r="D509" s="3" t="s">
        <v>13</v>
      </c>
      <c r="E509" s="4">
        <v>143</v>
      </c>
      <c r="F509" s="4">
        <v>895050</v>
      </c>
      <c r="G509" s="4">
        <v>1790.1</v>
      </c>
      <c r="H509" s="3" t="s">
        <v>958</v>
      </c>
      <c r="I509" s="13">
        <v>43124</v>
      </c>
    </row>
    <row r="510" spans="1:9" ht="17" x14ac:dyDescent="0.25">
      <c r="A510" s="1" t="s">
        <v>2521</v>
      </c>
      <c r="B510" s="3" t="s">
        <v>959</v>
      </c>
      <c r="C510" s="3" t="s">
        <v>2522</v>
      </c>
      <c r="D510" s="3" t="s">
        <v>8</v>
      </c>
      <c r="E510" s="4">
        <v>651</v>
      </c>
      <c r="F510" s="4">
        <v>23568</v>
      </c>
      <c r="G510" s="4">
        <v>2356.8000000000002</v>
      </c>
      <c r="H510" s="3" t="s">
        <v>960</v>
      </c>
      <c r="I510" s="13">
        <v>43124</v>
      </c>
    </row>
    <row r="511" spans="1:9" ht="17" x14ac:dyDescent="0.25">
      <c r="A511" s="1" t="s">
        <v>2523</v>
      </c>
      <c r="B511" s="3" t="s">
        <v>961</v>
      </c>
      <c r="C511" s="3" t="s">
        <v>1656</v>
      </c>
      <c r="D511" s="3" t="s">
        <v>6</v>
      </c>
      <c r="E511" s="4">
        <v>415</v>
      </c>
      <c r="F511" s="4">
        <v>10513</v>
      </c>
      <c r="G511" s="4">
        <v>1051.3</v>
      </c>
      <c r="H511" s="3" t="s">
        <v>962</v>
      </c>
      <c r="I511" s="13">
        <v>43124</v>
      </c>
    </row>
    <row r="512" spans="1:9" ht="17" x14ac:dyDescent="0.25">
      <c r="A512" s="1" t="s">
        <v>2524</v>
      </c>
      <c r="B512" s="3" t="s">
        <v>963</v>
      </c>
      <c r="C512" s="3" t="s">
        <v>2525</v>
      </c>
      <c r="D512" s="3" t="s">
        <v>8</v>
      </c>
      <c r="E512" s="4">
        <v>478</v>
      </c>
      <c r="F512" s="4">
        <v>201160</v>
      </c>
      <c r="G512" s="4">
        <v>1005.8</v>
      </c>
      <c r="H512" s="3" t="s">
        <v>964</v>
      </c>
      <c r="I512" s="13">
        <v>43124</v>
      </c>
    </row>
    <row r="513" spans="1:9" ht="17" x14ac:dyDescent="0.25">
      <c r="A513" s="1" t="s">
        <v>2526</v>
      </c>
      <c r="B513" s="3" t="s">
        <v>2527</v>
      </c>
      <c r="C513" s="3" t="s">
        <v>1788</v>
      </c>
      <c r="D513" s="3" t="s">
        <v>2</v>
      </c>
      <c r="E513" s="4">
        <v>720</v>
      </c>
      <c r="F513" s="4">
        <v>46675000</v>
      </c>
      <c r="G513" s="4">
        <v>46675</v>
      </c>
      <c r="H513" s="3" t="s">
        <v>663</v>
      </c>
      <c r="I513" s="13">
        <v>43123</v>
      </c>
    </row>
    <row r="514" spans="1:9" ht="17" x14ac:dyDescent="0.25">
      <c r="A514" s="1" t="s">
        <v>2528</v>
      </c>
      <c r="B514" s="3" t="s">
        <v>966</v>
      </c>
      <c r="C514" s="3" t="s">
        <v>2326</v>
      </c>
      <c r="D514" s="3" t="s">
        <v>13</v>
      </c>
      <c r="E514" s="4">
        <v>438</v>
      </c>
      <c r="F514" s="4">
        <v>11668218</v>
      </c>
      <c r="G514" s="4">
        <v>11668.22</v>
      </c>
      <c r="H514" s="3" t="s">
        <v>967</v>
      </c>
      <c r="I514" s="13">
        <v>43122</v>
      </c>
    </row>
    <row r="515" spans="1:9" ht="17" x14ac:dyDescent="0.25">
      <c r="A515" s="1" t="s">
        <v>2529</v>
      </c>
      <c r="B515" s="3" t="s">
        <v>2530</v>
      </c>
      <c r="C515" s="3" t="s">
        <v>1765</v>
      </c>
      <c r="D515" s="3" t="s">
        <v>6</v>
      </c>
      <c r="E515" s="4">
        <v>615</v>
      </c>
      <c r="F515" s="4">
        <v>3991040</v>
      </c>
      <c r="G515" s="4">
        <v>3991.04</v>
      </c>
      <c r="H515" s="3" t="s">
        <v>969</v>
      </c>
      <c r="I515" s="13">
        <v>43119</v>
      </c>
    </row>
    <row r="516" spans="1:9" ht="17" x14ac:dyDescent="0.25">
      <c r="A516" s="1" t="s">
        <v>2531</v>
      </c>
      <c r="B516" s="3" t="s">
        <v>970</v>
      </c>
      <c r="C516" s="3" t="s">
        <v>2165</v>
      </c>
      <c r="D516" s="3" t="s">
        <v>2</v>
      </c>
      <c r="E516" s="4">
        <v>119</v>
      </c>
      <c r="F516" s="4">
        <v>8800001</v>
      </c>
      <c r="G516" s="4">
        <v>88000.01</v>
      </c>
      <c r="H516" s="3" t="s">
        <v>971</v>
      </c>
      <c r="I516" s="13">
        <v>43118</v>
      </c>
    </row>
    <row r="517" spans="1:9" ht="17" x14ac:dyDescent="0.25">
      <c r="A517" s="1" t="s">
        <v>2532</v>
      </c>
      <c r="B517" s="4" t="s">
        <v>2533</v>
      </c>
      <c r="C517" s="3" t="s">
        <v>1765</v>
      </c>
      <c r="D517" s="3" t="s">
        <v>8</v>
      </c>
      <c r="E517" s="4">
        <v>838</v>
      </c>
      <c r="F517" s="4">
        <v>1514915</v>
      </c>
      <c r="G517" s="4">
        <v>151491.5</v>
      </c>
      <c r="H517" s="3" t="s">
        <v>973</v>
      </c>
      <c r="I517" s="13">
        <v>43118</v>
      </c>
    </row>
    <row r="518" spans="1:9" ht="17" x14ac:dyDescent="0.25">
      <c r="A518" s="1" t="s">
        <v>2534</v>
      </c>
      <c r="B518" s="3" t="s">
        <v>2535</v>
      </c>
      <c r="C518" s="3" t="s">
        <v>1656</v>
      </c>
      <c r="D518" s="3" t="s">
        <v>38</v>
      </c>
      <c r="E518" s="4">
        <v>513</v>
      </c>
      <c r="F518" s="4">
        <v>28997538</v>
      </c>
      <c r="G518" s="4">
        <v>9665.85</v>
      </c>
      <c r="H518" s="3" t="s">
        <v>975</v>
      </c>
      <c r="I518" s="13">
        <v>43118</v>
      </c>
    </row>
    <row r="519" spans="1:9" ht="17" x14ac:dyDescent="0.25">
      <c r="A519" s="1" t="s">
        <v>2536</v>
      </c>
      <c r="B519" s="3" t="s">
        <v>2537</v>
      </c>
      <c r="C519" s="3" t="s">
        <v>1866</v>
      </c>
      <c r="D519" s="3" t="s">
        <v>38</v>
      </c>
      <c r="E519" s="4">
        <v>283</v>
      </c>
      <c r="F519" s="4">
        <v>8020129</v>
      </c>
      <c r="G519" s="4">
        <v>8020.13</v>
      </c>
      <c r="H519" s="3" t="s">
        <v>976</v>
      </c>
      <c r="I519" s="13">
        <v>43117</v>
      </c>
    </row>
    <row r="520" spans="1:9" ht="17" x14ac:dyDescent="0.25">
      <c r="A520" s="1" t="s">
        <v>2538</v>
      </c>
      <c r="B520" s="3" t="s">
        <v>977</v>
      </c>
      <c r="C520" s="3" t="s">
        <v>2448</v>
      </c>
      <c r="D520" s="3" t="s">
        <v>8</v>
      </c>
      <c r="E520" s="4">
        <v>803</v>
      </c>
      <c r="F520" s="4">
        <v>510692</v>
      </c>
      <c r="G520" s="4">
        <v>5106.92</v>
      </c>
      <c r="H520" s="3" t="s">
        <v>978</v>
      </c>
      <c r="I520" s="13">
        <v>43117</v>
      </c>
    </row>
    <row r="521" spans="1:9" ht="17" x14ac:dyDescent="0.25">
      <c r="A521" s="1" t="s">
        <v>2539</v>
      </c>
      <c r="B521" s="3" t="s">
        <v>2540</v>
      </c>
      <c r="C521" s="3" t="s">
        <v>1672</v>
      </c>
      <c r="D521" s="3" t="s">
        <v>6</v>
      </c>
      <c r="E521" s="4">
        <v>393</v>
      </c>
      <c r="F521" s="4">
        <v>5625407</v>
      </c>
      <c r="G521" s="4">
        <v>2812.7</v>
      </c>
      <c r="H521" s="3" t="s">
        <v>979</v>
      </c>
      <c r="I521" s="13">
        <v>43116</v>
      </c>
    </row>
    <row r="522" spans="1:9" ht="17" x14ac:dyDescent="0.25">
      <c r="A522" s="1" t="s">
        <v>2541</v>
      </c>
      <c r="B522" s="3" t="s">
        <v>2542</v>
      </c>
      <c r="C522" s="3" t="s">
        <v>1668</v>
      </c>
      <c r="D522" s="3" t="s">
        <v>13</v>
      </c>
      <c r="E522" s="4">
        <v>599</v>
      </c>
      <c r="F522" s="4">
        <v>2831487</v>
      </c>
      <c r="G522" s="4">
        <v>2831.49</v>
      </c>
      <c r="H522" s="3" t="s">
        <v>134</v>
      </c>
      <c r="I522" s="13">
        <v>43116</v>
      </c>
    </row>
    <row r="523" spans="1:9" ht="17" x14ac:dyDescent="0.25">
      <c r="A523" s="1" t="s">
        <v>2543</v>
      </c>
      <c r="B523" s="3" t="s">
        <v>2544</v>
      </c>
      <c r="C523" s="3" t="s">
        <v>1656</v>
      </c>
      <c r="D523" s="3" t="s">
        <v>2</v>
      </c>
      <c r="E523" s="4">
        <v>150</v>
      </c>
      <c r="F523" s="4">
        <v>3050008</v>
      </c>
      <c r="G523" s="4">
        <v>6100.02</v>
      </c>
      <c r="H523" s="3" t="s">
        <v>981</v>
      </c>
      <c r="I523" s="13">
        <v>43116</v>
      </c>
    </row>
    <row r="524" spans="1:9" ht="17" x14ac:dyDescent="0.25">
      <c r="A524" s="1" t="s">
        <v>2545</v>
      </c>
      <c r="B524" s="3" t="s">
        <v>982</v>
      </c>
      <c r="C524" s="3" t="s">
        <v>1702</v>
      </c>
      <c r="D524" s="3" t="s">
        <v>2</v>
      </c>
      <c r="E524" s="4">
        <v>526</v>
      </c>
      <c r="F524" s="4">
        <v>2325060</v>
      </c>
      <c r="G524" s="4">
        <v>2325.06</v>
      </c>
      <c r="H524" s="3" t="s">
        <v>983</v>
      </c>
      <c r="I524" s="13">
        <v>43116</v>
      </c>
    </row>
    <row r="525" spans="1:9" ht="17" x14ac:dyDescent="0.25">
      <c r="A525" s="1" t="s">
        <v>2546</v>
      </c>
      <c r="B525" s="3" t="s">
        <v>2547</v>
      </c>
      <c r="C525" s="3" t="s">
        <v>1687</v>
      </c>
      <c r="D525" s="3" t="s">
        <v>13</v>
      </c>
      <c r="E525" s="4">
        <v>377</v>
      </c>
      <c r="F525" s="4">
        <v>9165880</v>
      </c>
      <c r="G525" s="4">
        <v>4582.9399999999996</v>
      </c>
      <c r="H525" s="3" t="s">
        <v>984</v>
      </c>
      <c r="I525" s="13">
        <v>43115</v>
      </c>
    </row>
    <row r="526" spans="1:9" ht="17" x14ac:dyDescent="0.25">
      <c r="A526" s="1" t="s">
        <v>2548</v>
      </c>
      <c r="B526" s="3" t="s">
        <v>985</v>
      </c>
      <c r="C526" s="3" t="s">
        <v>1805</v>
      </c>
      <c r="D526" s="3" t="s">
        <v>6</v>
      </c>
      <c r="E526" s="4">
        <v>46</v>
      </c>
      <c r="F526" s="4">
        <v>570006</v>
      </c>
      <c r="G526" s="4">
        <v>1140.01</v>
      </c>
      <c r="H526" s="3" t="s">
        <v>986</v>
      </c>
      <c r="I526" s="13">
        <v>43114</v>
      </c>
    </row>
    <row r="527" spans="1:9" ht="17" x14ac:dyDescent="0.25">
      <c r="A527" s="1" t="s">
        <v>2549</v>
      </c>
      <c r="B527" s="3" t="s">
        <v>987</v>
      </c>
      <c r="C527" s="3" t="s">
        <v>1672</v>
      </c>
      <c r="D527" s="3" t="s">
        <v>2</v>
      </c>
      <c r="E527" s="4">
        <v>363</v>
      </c>
      <c r="F527" s="4">
        <v>2953744</v>
      </c>
      <c r="G527" s="4">
        <v>1476.87</v>
      </c>
      <c r="H527" s="3" t="s">
        <v>988</v>
      </c>
      <c r="I527" s="13">
        <v>43112</v>
      </c>
    </row>
    <row r="528" spans="1:9" ht="17" x14ac:dyDescent="0.25">
      <c r="A528" s="1" t="s">
        <v>2550</v>
      </c>
      <c r="B528" s="3" t="s">
        <v>989</v>
      </c>
      <c r="C528" s="3" t="s">
        <v>1775</v>
      </c>
      <c r="D528" s="3" t="s">
        <v>13</v>
      </c>
      <c r="E528" s="4">
        <v>367</v>
      </c>
      <c r="F528" s="4">
        <v>5535351</v>
      </c>
      <c r="G528" s="4">
        <v>5535.35</v>
      </c>
      <c r="H528" s="3" t="s">
        <v>990</v>
      </c>
      <c r="I528" s="13">
        <v>43112</v>
      </c>
    </row>
    <row r="529" spans="1:9" ht="17" x14ac:dyDescent="0.25">
      <c r="A529" s="1" t="s">
        <v>2551</v>
      </c>
      <c r="B529" s="3" t="s">
        <v>991</v>
      </c>
      <c r="C529" s="3" t="s">
        <v>1672</v>
      </c>
      <c r="D529" s="3" t="s">
        <v>13</v>
      </c>
      <c r="E529" s="4">
        <v>875</v>
      </c>
      <c r="F529" s="4">
        <v>19469517</v>
      </c>
      <c r="G529" s="4">
        <v>9734.76</v>
      </c>
      <c r="H529" s="3" t="s">
        <v>992</v>
      </c>
      <c r="I529" s="13">
        <v>43111</v>
      </c>
    </row>
    <row r="530" spans="1:9" ht="17" x14ac:dyDescent="0.25">
      <c r="A530" s="1" t="s">
        <v>2552</v>
      </c>
      <c r="B530" s="3" t="s">
        <v>993</v>
      </c>
      <c r="C530" s="3" t="s">
        <v>1765</v>
      </c>
      <c r="D530" s="3" t="s">
        <v>13</v>
      </c>
      <c r="E530" s="4">
        <v>682</v>
      </c>
      <c r="F530" s="4">
        <v>3835000</v>
      </c>
      <c r="G530" s="4">
        <v>3835</v>
      </c>
      <c r="H530" s="3" t="s">
        <v>994</v>
      </c>
      <c r="I530" s="13">
        <v>43111</v>
      </c>
    </row>
    <row r="531" spans="1:9" ht="17" x14ac:dyDescent="0.25">
      <c r="A531" s="1" t="s">
        <v>2553</v>
      </c>
      <c r="B531" s="3" t="s">
        <v>2554</v>
      </c>
      <c r="C531" s="3" t="s">
        <v>1680</v>
      </c>
      <c r="D531" s="3" t="s">
        <v>8</v>
      </c>
      <c r="E531" s="4">
        <v>661</v>
      </c>
      <c r="F531" s="4">
        <v>1158590</v>
      </c>
      <c r="G531" s="4">
        <v>23171.8</v>
      </c>
      <c r="H531" s="3" t="s">
        <v>996</v>
      </c>
      <c r="I531" s="13">
        <v>43111</v>
      </c>
    </row>
    <row r="532" spans="1:9" ht="17" x14ac:dyDescent="0.25">
      <c r="A532" s="1" t="s">
        <v>2555</v>
      </c>
      <c r="B532" s="4" t="s">
        <v>2556</v>
      </c>
      <c r="C532" s="3" t="s">
        <v>2120</v>
      </c>
      <c r="D532" s="3" t="s">
        <v>38</v>
      </c>
      <c r="E532" s="4">
        <v>740</v>
      </c>
      <c r="F532" s="4">
        <v>15612177</v>
      </c>
      <c r="G532" s="4">
        <v>7806.09</v>
      </c>
      <c r="H532" s="3" t="s">
        <v>998</v>
      </c>
      <c r="I532" s="13">
        <v>43110</v>
      </c>
    </row>
    <row r="533" spans="1:9" ht="17" x14ac:dyDescent="0.25">
      <c r="A533" s="1" t="s">
        <v>2557</v>
      </c>
      <c r="B533" s="3" t="s">
        <v>2558</v>
      </c>
      <c r="C533" s="3" t="s">
        <v>1725</v>
      </c>
      <c r="D533" s="3" t="s">
        <v>8</v>
      </c>
      <c r="E533" s="4">
        <v>788</v>
      </c>
      <c r="F533" s="4">
        <v>35068</v>
      </c>
      <c r="G533" s="4">
        <v>3506.8</v>
      </c>
      <c r="H533" s="3" t="s">
        <v>1000</v>
      </c>
      <c r="I533" s="13">
        <v>43110</v>
      </c>
    </row>
    <row r="534" spans="1:9" ht="17" x14ac:dyDescent="0.25">
      <c r="A534" s="1" t="s">
        <v>2559</v>
      </c>
      <c r="B534" s="3" t="s">
        <v>2560</v>
      </c>
      <c r="C534" s="3" t="s">
        <v>1866</v>
      </c>
      <c r="D534" s="3" t="s">
        <v>13</v>
      </c>
      <c r="E534" s="4">
        <v>226</v>
      </c>
      <c r="F534" s="4">
        <v>3781047</v>
      </c>
      <c r="G534" s="4">
        <v>3781.05</v>
      </c>
      <c r="H534" s="3" t="s">
        <v>1002</v>
      </c>
      <c r="I534" s="13">
        <v>43109</v>
      </c>
    </row>
    <row r="535" spans="1:9" ht="17" x14ac:dyDescent="0.25">
      <c r="A535" s="1" t="s">
        <v>2561</v>
      </c>
      <c r="B535" s="3" t="s">
        <v>1003</v>
      </c>
      <c r="C535" s="3" t="s">
        <v>1864</v>
      </c>
      <c r="D535" s="3" t="s">
        <v>13</v>
      </c>
      <c r="E535" s="4">
        <v>441</v>
      </c>
      <c r="F535" s="4">
        <v>9750976</v>
      </c>
      <c r="G535" s="4">
        <v>4875.49</v>
      </c>
      <c r="H535" s="3" t="s">
        <v>1004</v>
      </c>
      <c r="I535" s="13">
        <v>43109</v>
      </c>
    </row>
    <row r="536" spans="1:9" ht="17" x14ac:dyDescent="0.25">
      <c r="A536" s="1" t="s">
        <v>2562</v>
      </c>
      <c r="B536" s="4" t="s">
        <v>2563</v>
      </c>
      <c r="C536" s="3" t="s">
        <v>1668</v>
      </c>
      <c r="D536" s="3" t="s">
        <v>2</v>
      </c>
      <c r="E536" s="4">
        <v>476</v>
      </c>
      <c r="F536" s="4">
        <v>2375000</v>
      </c>
      <c r="G536" s="4">
        <v>2375</v>
      </c>
      <c r="H536" s="3" t="s">
        <v>1006</v>
      </c>
      <c r="I536" s="13">
        <v>43109</v>
      </c>
    </row>
    <row r="537" spans="1:9" ht="17" x14ac:dyDescent="0.25">
      <c r="A537" s="1" t="s">
        <v>2564</v>
      </c>
      <c r="B537" s="3" t="s">
        <v>2565</v>
      </c>
      <c r="C537" s="3" t="s">
        <v>2006</v>
      </c>
      <c r="D537" s="3" t="s">
        <v>6</v>
      </c>
      <c r="E537" s="4">
        <v>172</v>
      </c>
      <c r="F537" s="4">
        <v>1650000</v>
      </c>
      <c r="G537" s="4">
        <v>3300</v>
      </c>
      <c r="H537" s="3" t="s">
        <v>1008</v>
      </c>
      <c r="I537" s="13">
        <v>43109</v>
      </c>
    </row>
    <row r="538" spans="1:9" ht="17" x14ac:dyDescent="0.25">
      <c r="A538" s="1" t="s">
        <v>2566</v>
      </c>
      <c r="B538" s="3" t="s">
        <v>1009</v>
      </c>
      <c r="C538" s="3" t="s">
        <v>1775</v>
      </c>
      <c r="D538" s="3" t="s">
        <v>38</v>
      </c>
      <c r="E538" s="4">
        <v>413</v>
      </c>
      <c r="F538" s="4">
        <v>2610499</v>
      </c>
      <c r="G538" s="4">
        <v>1305.25</v>
      </c>
      <c r="H538" s="3" t="s">
        <v>1010</v>
      </c>
      <c r="I538" s="13">
        <v>43108</v>
      </c>
    </row>
    <row r="539" spans="1:9" ht="17" x14ac:dyDescent="0.25">
      <c r="A539" s="1" t="s">
        <v>2567</v>
      </c>
      <c r="B539" s="3" t="s">
        <v>1011</v>
      </c>
      <c r="C539" s="3" t="s">
        <v>1012</v>
      </c>
      <c r="D539" s="3" t="s">
        <v>8</v>
      </c>
      <c r="E539" s="4">
        <v>1143</v>
      </c>
      <c r="F539" s="4">
        <v>2141656</v>
      </c>
      <c r="G539" s="4">
        <v>42833.120000000003</v>
      </c>
      <c r="H539" s="3" t="s">
        <v>124</v>
      </c>
      <c r="I539" s="13">
        <v>43108</v>
      </c>
    </row>
    <row r="540" spans="1:9" ht="17" x14ac:dyDescent="0.25">
      <c r="A540" s="1" t="s">
        <v>2568</v>
      </c>
      <c r="B540" s="3" t="s">
        <v>1013</v>
      </c>
      <c r="C540" s="3" t="s">
        <v>460</v>
      </c>
      <c r="D540" s="3" t="s">
        <v>38</v>
      </c>
      <c r="E540" s="4">
        <v>331</v>
      </c>
      <c r="F540" s="4">
        <v>1622615</v>
      </c>
      <c r="G540" s="4">
        <v>3245.23</v>
      </c>
      <c r="H540" s="3" t="s">
        <v>1014</v>
      </c>
      <c r="I540" s="13">
        <v>43107</v>
      </c>
    </row>
    <row r="541" spans="1:9" ht="17" x14ac:dyDescent="0.25">
      <c r="A541" s="1" t="s">
        <v>2569</v>
      </c>
      <c r="B541" s="3" t="s">
        <v>1015</v>
      </c>
      <c r="C541" s="3" t="s">
        <v>1672</v>
      </c>
      <c r="D541" s="3" t="s">
        <v>13</v>
      </c>
      <c r="E541" s="4">
        <v>550</v>
      </c>
      <c r="F541" s="4">
        <v>2000500</v>
      </c>
      <c r="G541" s="4">
        <v>1000.25</v>
      </c>
      <c r="H541" s="3" t="s">
        <v>1016</v>
      </c>
      <c r="I541" s="13">
        <v>43106</v>
      </c>
    </row>
    <row r="542" spans="1:9" ht="17" x14ac:dyDescent="0.25">
      <c r="A542" s="1" t="s">
        <v>2570</v>
      </c>
      <c r="B542" s="3" t="s">
        <v>2571</v>
      </c>
      <c r="C542" s="3" t="s">
        <v>1840</v>
      </c>
      <c r="D542" s="3" t="s">
        <v>8</v>
      </c>
      <c r="E542" s="4">
        <v>1005</v>
      </c>
      <c r="F542" s="4">
        <v>551414</v>
      </c>
      <c r="G542" s="4">
        <v>27570.7</v>
      </c>
      <c r="H542" s="3" t="s">
        <v>1018</v>
      </c>
      <c r="I542" s="13">
        <v>43106</v>
      </c>
    </row>
    <row r="543" spans="1:9" ht="17" x14ac:dyDescent="0.25">
      <c r="A543" s="1" t="s">
        <v>2572</v>
      </c>
      <c r="B543" s="3" t="s">
        <v>1019</v>
      </c>
      <c r="C543" s="3" t="s">
        <v>1672</v>
      </c>
      <c r="D543" s="3" t="s">
        <v>2</v>
      </c>
      <c r="E543" s="4">
        <v>469</v>
      </c>
      <c r="F543" s="4">
        <v>5793787</v>
      </c>
      <c r="G543" s="4">
        <v>5793.79</v>
      </c>
      <c r="H543" s="3" t="s">
        <v>1020</v>
      </c>
      <c r="I543" s="13">
        <v>43105</v>
      </c>
    </row>
    <row r="544" spans="1:9" ht="17" x14ac:dyDescent="0.25">
      <c r="A544" s="1" t="s">
        <v>2573</v>
      </c>
      <c r="B544" s="3" t="s">
        <v>1021</v>
      </c>
      <c r="C544" s="3" t="s">
        <v>2064</v>
      </c>
      <c r="D544" s="3" t="s">
        <v>13</v>
      </c>
      <c r="E544" s="4">
        <v>173</v>
      </c>
      <c r="F544" s="4">
        <v>801005</v>
      </c>
      <c r="G544" s="4">
        <v>1602.01</v>
      </c>
      <c r="H544" s="3" t="s">
        <v>1022</v>
      </c>
      <c r="I544" s="13">
        <v>43105</v>
      </c>
    </row>
    <row r="545" spans="1:9" ht="17" x14ac:dyDescent="0.25">
      <c r="A545" s="1" t="s">
        <v>2574</v>
      </c>
      <c r="B545" s="3" t="s">
        <v>1023</v>
      </c>
      <c r="C545" s="3" t="s">
        <v>1672</v>
      </c>
      <c r="D545" s="3" t="s">
        <v>8</v>
      </c>
      <c r="E545" s="4">
        <v>670</v>
      </c>
      <c r="F545" s="4">
        <v>697348</v>
      </c>
      <c r="G545" s="4">
        <v>697.35</v>
      </c>
      <c r="H545" s="3" t="s">
        <v>1024</v>
      </c>
      <c r="I545" s="13">
        <v>43105</v>
      </c>
    </row>
    <row r="546" spans="1:9" ht="17" x14ac:dyDescent="0.25">
      <c r="A546" s="1" t="s">
        <v>2575</v>
      </c>
      <c r="B546" s="3" t="s">
        <v>1025</v>
      </c>
      <c r="C546" s="3" t="s">
        <v>1672</v>
      </c>
      <c r="D546" s="3" t="s">
        <v>13</v>
      </c>
      <c r="E546" s="4">
        <v>912</v>
      </c>
      <c r="F546" s="4">
        <v>22531772</v>
      </c>
      <c r="G546" s="4">
        <v>11265.89</v>
      </c>
      <c r="H546" s="3" t="s">
        <v>1026</v>
      </c>
      <c r="I546" s="13">
        <v>43105</v>
      </c>
    </row>
    <row r="547" spans="1:9" ht="17" x14ac:dyDescent="0.25">
      <c r="A547" s="1" t="s">
        <v>2576</v>
      </c>
      <c r="B547" s="3" t="s">
        <v>2577</v>
      </c>
      <c r="C547" s="3" t="s">
        <v>2182</v>
      </c>
      <c r="D547" s="3" t="s">
        <v>38</v>
      </c>
      <c r="E547" s="4">
        <v>599</v>
      </c>
      <c r="F547" s="4">
        <v>7714101</v>
      </c>
      <c r="G547" s="4">
        <v>3857.05</v>
      </c>
      <c r="H547" s="3" t="s">
        <v>1028</v>
      </c>
      <c r="I547" s="13">
        <v>43104</v>
      </c>
    </row>
    <row r="548" spans="1:9" ht="17" x14ac:dyDescent="0.25">
      <c r="A548" s="1" t="s">
        <v>2578</v>
      </c>
      <c r="B548" s="3" t="s">
        <v>1029</v>
      </c>
      <c r="C548" s="3" t="s">
        <v>1672</v>
      </c>
      <c r="D548" s="3" t="s">
        <v>6</v>
      </c>
      <c r="E548" s="4">
        <v>820</v>
      </c>
      <c r="F548" s="4">
        <v>63591</v>
      </c>
      <c r="G548" s="4">
        <v>6359.1</v>
      </c>
      <c r="H548" s="3" t="s">
        <v>867</v>
      </c>
      <c r="I548" s="13">
        <v>43103</v>
      </c>
    </row>
    <row r="549" spans="1:9" ht="17" x14ac:dyDescent="0.25">
      <c r="A549" s="1" t="s">
        <v>2579</v>
      </c>
      <c r="B549" s="3" t="s">
        <v>1030</v>
      </c>
      <c r="C549" s="3" t="s">
        <v>1788</v>
      </c>
      <c r="D549" s="3" t="s">
        <v>6</v>
      </c>
      <c r="E549" s="4">
        <v>169</v>
      </c>
      <c r="F549" s="4">
        <v>1081440</v>
      </c>
      <c r="G549" s="4">
        <v>1081.44</v>
      </c>
      <c r="H549" s="3" t="s">
        <v>1031</v>
      </c>
      <c r="I549" s="13">
        <v>43103</v>
      </c>
    </row>
    <row r="550" spans="1:9" ht="17" x14ac:dyDescent="0.25">
      <c r="A550" s="1" t="s">
        <v>2580</v>
      </c>
      <c r="B550" s="3" t="s">
        <v>1032</v>
      </c>
      <c r="C550" s="3" t="s">
        <v>1656</v>
      </c>
      <c r="D550" s="3" t="s">
        <v>13</v>
      </c>
      <c r="E550" s="4">
        <v>548</v>
      </c>
      <c r="F550" s="4">
        <v>4446009</v>
      </c>
      <c r="G550" s="4">
        <v>2223</v>
      </c>
      <c r="H550" s="3" t="s">
        <v>1033</v>
      </c>
      <c r="I550" s="13">
        <v>43102</v>
      </c>
    </row>
    <row r="551" spans="1:9" ht="17" x14ac:dyDescent="0.25">
      <c r="A551" s="1" t="s">
        <v>2581</v>
      </c>
      <c r="B551" s="3" t="s">
        <v>1034</v>
      </c>
      <c r="C551" s="3" t="s">
        <v>1668</v>
      </c>
      <c r="D551" s="3" t="s">
        <v>2</v>
      </c>
      <c r="E551" s="4">
        <v>1318</v>
      </c>
      <c r="F551" s="4">
        <v>507344</v>
      </c>
      <c r="G551" s="4">
        <v>5073.4399999999996</v>
      </c>
      <c r="H551" s="3" t="s">
        <v>720</v>
      </c>
      <c r="I551" s="13">
        <v>43101</v>
      </c>
    </row>
    <row r="552" spans="1:9" ht="17" x14ac:dyDescent="0.25">
      <c r="A552" s="1" t="s">
        <v>2582</v>
      </c>
      <c r="B552" s="3" t="s">
        <v>1035</v>
      </c>
      <c r="C552" s="3" t="s">
        <v>2030</v>
      </c>
      <c r="D552" s="3" t="s">
        <v>13</v>
      </c>
      <c r="E552" s="4">
        <v>268</v>
      </c>
      <c r="F552" s="4">
        <v>1932602</v>
      </c>
      <c r="G552" s="4">
        <v>1932.6</v>
      </c>
      <c r="H552" s="3" t="s">
        <v>1036</v>
      </c>
      <c r="I552" s="13">
        <v>43099</v>
      </c>
    </row>
    <row r="553" spans="1:9" ht="17" x14ac:dyDescent="0.25">
      <c r="A553" s="1" t="s">
        <v>2583</v>
      </c>
      <c r="B553" s="3" t="s">
        <v>2584</v>
      </c>
      <c r="C553" s="3" t="s">
        <v>1765</v>
      </c>
      <c r="D553" s="3" t="s">
        <v>6</v>
      </c>
      <c r="E553" s="4">
        <v>302</v>
      </c>
      <c r="F553" s="4">
        <v>1053213</v>
      </c>
      <c r="G553" s="4">
        <v>1053.21</v>
      </c>
      <c r="H553" s="3" t="s">
        <v>1037</v>
      </c>
      <c r="I553" s="13">
        <v>43098</v>
      </c>
    </row>
    <row r="554" spans="1:9" ht="17" x14ac:dyDescent="0.25">
      <c r="A554" s="1" t="s">
        <v>2585</v>
      </c>
      <c r="B554" s="3" t="s">
        <v>1038</v>
      </c>
      <c r="C554" s="3" t="s">
        <v>1740</v>
      </c>
      <c r="D554" s="3" t="s">
        <v>13</v>
      </c>
      <c r="E554" s="4">
        <v>145</v>
      </c>
      <c r="F554" s="4">
        <v>805594</v>
      </c>
      <c r="G554" s="4">
        <v>1611.19</v>
      </c>
      <c r="H554" s="3" t="s">
        <v>1039</v>
      </c>
      <c r="I554" s="13">
        <v>43098</v>
      </c>
    </row>
    <row r="555" spans="1:9" ht="17" x14ac:dyDescent="0.25">
      <c r="A555" s="1" t="s">
        <v>2586</v>
      </c>
      <c r="B555" s="3" t="s">
        <v>1040</v>
      </c>
      <c r="C555" s="3" t="s">
        <v>1656</v>
      </c>
      <c r="D555" s="3" t="s">
        <v>6</v>
      </c>
      <c r="E555" s="4">
        <v>109</v>
      </c>
      <c r="F555" s="4">
        <v>2430001</v>
      </c>
      <c r="G555" s="4">
        <v>4860</v>
      </c>
      <c r="H555" s="3" t="s">
        <v>1041</v>
      </c>
      <c r="I555" s="13">
        <v>43098</v>
      </c>
    </row>
    <row r="556" spans="1:9" ht="17" x14ac:dyDescent="0.25">
      <c r="A556" s="1" t="s">
        <v>2587</v>
      </c>
      <c r="B556" s="3" t="s">
        <v>1042</v>
      </c>
      <c r="C556" s="3" t="s">
        <v>1656</v>
      </c>
      <c r="D556" s="3" t="s">
        <v>6</v>
      </c>
      <c r="E556" s="4">
        <v>172</v>
      </c>
      <c r="F556" s="4">
        <v>1681776</v>
      </c>
      <c r="G556" s="4">
        <v>3363.55</v>
      </c>
      <c r="H556" s="3" t="s">
        <v>1043</v>
      </c>
      <c r="I556" s="13">
        <v>43097</v>
      </c>
    </row>
    <row r="557" spans="1:9" ht="17" x14ac:dyDescent="0.25">
      <c r="A557" s="1" t="s">
        <v>2588</v>
      </c>
      <c r="B557" s="3" t="s">
        <v>1044</v>
      </c>
      <c r="C557" s="3" t="s">
        <v>1765</v>
      </c>
      <c r="D557" s="3" t="s">
        <v>6</v>
      </c>
      <c r="E557" s="4">
        <v>59</v>
      </c>
      <c r="F557" s="4">
        <v>8429607</v>
      </c>
      <c r="G557" s="4">
        <v>84296.07</v>
      </c>
      <c r="H557" s="3" t="s">
        <v>1045</v>
      </c>
      <c r="I557" s="13">
        <v>43097</v>
      </c>
    </row>
    <row r="558" spans="1:9" ht="17" x14ac:dyDescent="0.25">
      <c r="A558" s="1" t="s">
        <v>2589</v>
      </c>
      <c r="B558" s="3" t="s">
        <v>1046</v>
      </c>
      <c r="C558" s="3" t="s">
        <v>1765</v>
      </c>
      <c r="D558" s="3" t="s">
        <v>6</v>
      </c>
      <c r="E558" s="4">
        <v>187</v>
      </c>
      <c r="F558" s="4">
        <v>460000</v>
      </c>
      <c r="G558" s="4">
        <v>920</v>
      </c>
      <c r="H558" s="3" t="s">
        <v>1047</v>
      </c>
      <c r="I558" s="13">
        <v>43097</v>
      </c>
    </row>
    <row r="559" spans="1:9" ht="17" x14ac:dyDescent="0.25">
      <c r="A559" s="1" t="s">
        <v>2590</v>
      </c>
      <c r="B559" s="3" t="s">
        <v>2591</v>
      </c>
      <c r="C559" s="3" t="s">
        <v>1698</v>
      </c>
      <c r="D559" s="3" t="s">
        <v>13</v>
      </c>
      <c r="E559" s="4">
        <v>300</v>
      </c>
      <c r="F559" s="4">
        <v>107996272</v>
      </c>
      <c r="G559" s="4">
        <v>53998.14</v>
      </c>
      <c r="H559" s="3" t="s">
        <v>1048</v>
      </c>
      <c r="I559" s="13">
        <v>43097</v>
      </c>
    </row>
    <row r="560" spans="1:9" ht="17" x14ac:dyDescent="0.25">
      <c r="A560" s="1" t="s">
        <v>2592</v>
      </c>
      <c r="B560" s="3" t="s">
        <v>1049</v>
      </c>
      <c r="C560" s="3" t="s">
        <v>1765</v>
      </c>
      <c r="D560" s="3" t="s">
        <v>8</v>
      </c>
      <c r="E560" s="4">
        <v>642</v>
      </c>
      <c r="F560" s="4">
        <v>610319</v>
      </c>
      <c r="G560" s="4">
        <v>61031.9</v>
      </c>
      <c r="H560" s="3" t="s">
        <v>1050</v>
      </c>
      <c r="I560" s="13">
        <v>43096</v>
      </c>
    </row>
    <row r="561" spans="1:9" ht="17" x14ac:dyDescent="0.25">
      <c r="A561" s="1" t="s">
        <v>2593</v>
      </c>
      <c r="B561" s="3" t="s">
        <v>2594</v>
      </c>
      <c r="C561" s="3" t="s">
        <v>2064</v>
      </c>
      <c r="D561" s="3" t="s">
        <v>8</v>
      </c>
      <c r="E561" s="4">
        <v>718</v>
      </c>
      <c r="F561" s="4">
        <v>65209178</v>
      </c>
      <c r="G561" s="4">
        <v>6520917.7999999998</v>
      </c>
      <c r="H561" s="3" t="s">
        <v>1051</v>
      </c>
      <c r="I561" s="13">
        <v>43096</v>
      </c>
    </row>
    <row r="562" spans="1:9" ht="17" x14ac:dyDescent="0.25">
      <c r="A562" s="1" t="s">
        <v>2595</v>
      </c>
      <c r="B562" s="3" t="s">
        <v>1052</v>
      </c>
      <c r="C562" s="3" t="s">
        <v>1765</v>
      </c>
      <c r="D562" s="3" t="s">
        <v>6</v>
      </c>
      <c r="E562" s="4">
        <v>370</v>
      </c>
      <c r="F562" s="4">
        <v>5650018</v>
      </c>
      <c r="G562" s="4">
        <v>5650.02</v>
      </c>
      <c r="H562" s="3" t="s">
        <v>1053</v>
      </c>
      <c r="I562" s="13">
        <v>43096</v>
      </c>
    </row>
    <row r="563" spans="1:9" ht="17" x14ac:dyDescent="0.25">
      <c r="A563" s="1" t="s">
        <v>2596</v>
      </c>
      <c r="B563" s="3" t="s">
        <v>1054</v>
      </c>
      <c r="C563" s="3" t="s">
        <v>1656</v>
      </c>
      <c r="D563" s="3" t="s">
        <v>6</v>
      </c>
      <c r="E563" s="4">
        <v>340</v>
      </c>
      <c r="F563" s="4">
        <v>13800000</v>
      </c>
      <c r="G563" s="4">
        <v>27600</v>
      </c>
      <c r="H563" s="3" t="s">
        <v>1055</v>
      </c>
      <c r="I563" s="13">
        <v>43096</v>
      </c>
    </row>
    <row r="564" spans="1:9" ht="17" x14ac:dyDescent="0.25">
      <c r="A564" s="1" t="s">
        <v>2597</v>
      </c>
      <c r="B564" s="3" t="s">
        <v>2598</v>
      </c>
      <c r="C564" s="3" t="s">
        <v>1765</v>
      </c>
      <c r="D564" s="3" t="s">
        <v>6</v>
      </c>
      <c r="E564" s="4">
        <v>98</v>
      </c>
      <c r="F564" s="4">
        <v>9202820</v>
      </c>
      <c r="G564" s="4">
        <v>92028.2</v>
      </c>
      <c r="H564" s="3" t="s">
        <v>1056</v>
      </c>
      <c r="I564" s="13">
        <v>43096</v>
      </c>
    </row>
    <row r="565" spans="1:9" ht="17" x14ac:dyDescent="0.25">
      <c r="A565" s="1" t="s">
        <v>2599</v>
      </c>
      <c r="B565" s="3" t="s">
        <v>2600</v>
      </c>
      <c r="C565" s="3" t="s">
        <v>1656</v>
      </c>
      <c r="D565" s="3" t="s">
        <v>6</v>
      </c>
      <c r="E565" s="4">
        <v>70</v>
      </c>
      <c r="F565" s="4">
        <v>946196</v>
      </c>
      <c r="G565" s="4">
        <v>1892.39</v>
      </c>
      <c r="H565" s="3" t="s">
        <v>1057</v>
      </c>
      <c r="I565" s="13">
        <v>43096</v>
      </c>
    </row>
    <row r="566" spans="1:9" ht="17" x14ac:dyDescent="0.25">
      <c r="A566" s="1" t="s">
        <v>2601</v>
      </c>
      <c r="B566" s="3" t="s">
        <v>2602</v>
      </c>
      <c r="C566" s="3" t="s">
        <v>890</v>
      </c>
      <c r="D566" s="3" t="s">
        <v>8</v>
      </c>
      <c r="E566" s="4">
        <v>523</v>
      </c>
      <c r="F566" s="4">
        <v>742362</v>
      </c>
      <c r="G566" s="4">
        <v>7423.62</v>
      </c>
      <c r="H566" s="3" t="s">
        <v>1058</v>
      </c>
      <c r="I566" s="13">
        <v>43096</v>
      </c>
    </row>
    <row r="567" spans="1:9" ht="17" x14ac:dyDescent="0.25">
      <c r="A567" s="1" t="s">
        <v>2603</v>
      </c>
      <c r="B567" s="3" t="s">
        <v>2604</v>
      </c>
      <c r="C567" s="3" t="s">
        <v>2605</v>
      </c>
      <c r="D567" s="3" t="s">
        <v>8</v>
      </c>
      <c r="E567" s="4">
        <v>781</v>
      </c>
      <c r="F567" s="4">
        <v>4997688</v>
      </c>
      <c r="G567" s="4">
        <v>49976.88</v>
      </c>
      <c r="H567" s="3" t="s">
        <v>1059</v>
      </c>
      <c r="I567" s="13">
        <v>43095</v>
      </c>
    </row>
    <row r="568" spans="1:9" ht="17" x14ac:dyDescent="0.25">
      <c r="A568" s="1" t="s">
        <v>2606</v>
      </c>
      <c r="B568" s="3" t="s">
        <v>1060</v>
      </c>
      <c r="C568" s="3" t="s">
        <v>1672</v>
      </c>
      <c r="D568" s="3" t="s">
        <v>13</v>
      </c>
      <c r="E568" s="4">
        <v>365</v>
      </c>
      <c r="F568" s="4">
        <v>2211063</v>
      </c>
      <c r="G568" s="4">
        <v>1105.53</v>
      </c>
      <c r="H568" s="3" t="s">
        <v>1061</v>
      </c>
      <c r="I568" s="13">
        <v>43094</v>
      </c>
    </row>
    <row r="569" spans="1:9" ht="17" x14ac:dyDescent="0.25">
      <c r="A569" s="1" t="s">
        <v>2607</v>
      </c>
      <c r="B569" s="3" t="s">
        <v>2608</v>
      </c>
      <c r="C569" s="3" t="s">
        <v>1672</v>
      </c>
      <c r="D569" s="3" t="s">
        <v>6</v>
      </c>
      <c r="E569" s="4">
        <v>107</v>
      </c>
      <c r="F569" s="4">
        <v>1995004</v>
      </c>
      <c r="G569" s="4">
        <v>1995</v>
      </c>
      <c r="H569" s="3" t="s">
        <v>1062</v>
      </c>
      <c r="I569" s="13">
        <v>43094</v>
      </c>
    </row>
    <row r="570" spans="1:9" ht="17" x14ac:dyDescent="0.25">
      <c r="A570" s="1" t="s">
        <v>2609</v>
      </c>
      <c r="B570" s="3" t="s">
        <v>2610</v>
      </c>
      <c r="C570" s="3" t="s">
        <v>1788</v>
      </c>
      <c r="D570" s="3" t="s">
        <v>13</v>
      </c>
      <c r="E570" s="4">
        <v>346</v>
      </c>
      <c r="F570" s="4">
        <v>2641777</v>
      </c>
      <c r="G570" s="4">
        <v>1320.89</v>
      </c>
      <c r="H570" s="3" t="s">
        <v>1063</v>
      </c>
      <c r="I570" s="13">
        <v>43093</v>
      </c>
    </row>
    <row r="571" spans="1:9" ht="17" x14ac:dyDescent="0.25">
      <c r="A571" s="1" t="s">
        <v>2611</v>
      </c>
      <c r="B571" s="3" t="s">
        <v>1064</v>
      </c>
      <c r="C571" s="3" t="s">
        <v>2078</v>
      </c>
      <c r="D571" s="3" t="s">
        <v>6</v>
      </c>
      <c r="E571" s="4">
        <v>93</v>
      </c>
      <c r="F571" s="4">
        <v>360009</v>
      </c>
      <c r="G571" s="4">
        <v>720.02</v>
      </c>
      <c r="H571" s="3" t="s">
        <v>1065</v>
      </c>
      <c r="I571" s="13">
        <v>43093</v>
      </c>
    </row>
    <row r="572" spans="1:9" ht="17" x14ac:dyDescent="0.25">
      <c r="A572" s="1" t="s">
        <v>2612</v>
      </c>
      <c r="B572" s="3" t="s">
        <v>1066</v>
      </c>
      <c r="C572" s="3" t="s">
        <v>1706</v>
      </c>
      <c r="D572" s="3" t="s">
        <v>6</v>
      </c>
      <c r="E572" s="4">
        <v>223</v>
      </c>
      <c r="F572" s="4">
        <v>1800002</v>
      </c>
      <c r="G572" s="4">
        <v>1800</v>
      </c>
      <c r="H572" s="3" t="s">
        <v>1067</v>
      </c>
      <c r="I572" s="13">
        <v>43092</v>
      </c>
    </row>
    <row r="573" spans="1:9" ht="17" x14ac:dyDescent="0.25">
      <c r="A573" s="1" t="s">
        <v>2613</v>
      </c>
      <c r="B573" s="3" t="s">
        <v>1068</v>
      </c>
      <c r="C573" s="3" t="s">
        <v>1721</v>
      </c>
      <c r="D573" s="3" t="s">
        <v>2</v>
      </c>
      <c r="E573" s="4">
        <v>1310</v>
      </c>
      <c r="F573" s="4">
        <v>118892</v>
      </c>
      <c r="G573" s="4">
        <v>5944.6</v>
      </c>
      <c r="H573" s="3" t="s">
        <v>1069</v>
      </c>
      <c r="I573" s="13">
        <v>43092</v>
      </c>
    </row>
    <row r="574" spans="1:9" ht="17" x14ac:dyDescent="0.25">
      <c r="A574" s="1" t="s">
        <v>2614</v>
      </c>
      <c r="B574" s="3" t="s">
        <v>1070</v>
      </c>
      <c r="C574" s="3" t="s">
        <v>1713</v>
      </c>
      <c r="D574" s="3" t="s">
        <v>13</v>
      </c>
      <c r="E574" s="4">
        <v>556</v>
      </c>
      <c r="F574" s="4">
        <v>13812454</v>
      </c>
      <c r="G574" s="4">
        <v>6906.23</v>
      </c>
      <c r="H574" s="3" t="s">
        <v>1071</v>
      </c>
      <c r="I574" s="13">
        <v>43091</v>
      </c>
    </row>
    <row r="575" spans="1:9" ht="17" x14ac:dyDescent="0.25">
      <c r="A575" s="1" t="s">
        <v>2615</v>
      </c>
      <c r="B575" s="3" t="s">
        <v>1072</v>
      </c>
      <c r="C575" s="3" t="s">
        <v>1721</v>
      </c>
      <c r="D575" s="3" t="s">
        <v>2</v>
      </c>
      <c r="E575" s="4">
        <v>213</v>
      </c>
      <c r="F575" s="4">
        <v>1331176</v>
      </c>
      <c r="G575" s="4">
        <v>2662.35</v>
      </c>
      <c r="H575" s="3" t="s">
        <v>1073</v>
      </c>
      <c r="I575" s="13">
        <v>43091</v>
      </c>
    </row>
    <row r="576" spans="1:9" ht="17" x14ac:dyDescent="0.25">
      <c r="A576" s="1" t="s">
        <v>2616</v>
      </c>
      <c r="B576" s="3" t="s">
        <v>1074</v>
      </c>
      <c r="C576" s="3" t="s">
        <v>1664</v>
      </c>
      <c r="D576" s="3" t="s">
        <v>6</v>
      </c>
      <c r="E576" s="4">
        <v>131</v>
      </c>
      <c r="F576" s="4">
        <v>3500000</v>
      </c>
      <c r="G576" s="4">
        <v>3500</v>
      </c>
      <c r="H576" s="3" t="s">
        <v>1075</v>
      </c>
      <c r="I576" s="13">
        <v>43091</v>
      </c>
    </row>
    <row r="577" spans="1:9" ht="17" x14ac:dyDescent="0.25">
      <c r="A577" s="1" t="s">
        <v>2617</v>
      </c>
      <c r="B577" s="3" t="s">
        <v>2618</v>
      </c>
      <c r="C577" s="3" t="s">
        <v>2165</v>
      </c>
      <c r="D577" s="3" t="s">
        <v>6</v>
      </c>
      <c r="E577" s="4">
        <v>114</v>
      </c>
      <c r="F577" s="4">
        <v>681485</v>
      </c>
      <c r="G577" s="4">
        <v>1362.97</v>
      </c>
      <c r="H577" s="3" t="s">
        <v>1076</v>
      </c>
      <c r="I577" s="13">
        <v>43091</v>
      </c>
    </row>
    <row r="578" spans="1:9" ht="17" x14ac:dyDescent="0.25">
      <c r="A578" s="1" t="s">
        <v>2619</v>
      </c>
      <c r="B578" s="3" t="s">
        <v>1077</v>
      </c>
      <c r="C578" s="3" t="s">
        <v>2522</v>
      </c>
      <c r="D578" s="3" t="s">
        <v>8</v>
      </c>
      <c r="E578" s="4">
        <v>791</v>
      </c>
      <c r="F578" s="4">
        <v>1305790</v>
      </c>
      <c r="G578" s="4">
        <v>1305.79</v>
      </c>
      <c r="H578" s="3" t="s">
        <v>1078</v>
      </c>
      <c r="I578" s="13">
        <v>43091</v>
      </c>
    </row>
    <row r="579" spans="1:9" ht="17" x14ac:dyDescent="0.25">
      <c r="A579" s="1" t="s">
        <v>2620</v>
      </c>
      <c r="B579" s="3" t="s">
        <v>1079</v>
      </c>
      <c r="C579" s="3" t="s">
        <v>1656</v>
      </c>
      <c r="D579" s="3" t="s">
        <v>6</v>
      </c>
      <c r="E579" s="4">
        <v>136</v>
      </c>
      <c r="F579" s="4">
        <v>2041250</v>
      </c>
      <c r="G579" s="4">
        <v>4082.5</v>
      </c>
      <c r="H579" s="3" t="s">
        <v>1080</v>
      </c>
      <c r="I579" s="13">
        <v>43091</v>
      </c>
    </row>
    <row r="580" spans="1:9" ht="17" x14ac:dyDescent="0.25">
      <c r="A580" s="1" t="s">
        <v>2621</v>
      </c>
      <c r="B580" s="3" t="s">
        <v>2622</v>
      </c>
      <c r="C580" s="3" t="s">
        <v>1656</v>
      </c>
      <c r="D580" s="3" t="s">
        <v>6</v>
      </c>
      <c r="E580" s="4">
        <v>17</v>
      </c>
      <c r="F580" s="4">
        <v>1866600</v>
      </c>
      <c r="G580" s="4">
        <v>3733.2</v>
      </c>
      <c r="H580" s="3" t="s">
        <v>1081</v>
      </c>
      <c r="I580" s="13">
        <v>43091</v>
      </c>
    </row>
    <row r="581" spans="1:9" ht="17" x14ac:dyDescent="0.25">
      <c r="A581" s="1" t="s">
        <v>2623</v>
      </c>
      <c r="B581" s="3" t="s">
        <v>2624</v>
      </c>
      <c r="C581" s="3" t="s">
        <v>1672</v>
      </c>
      <c r="D581" s="3" t="s">
        <v>8</v>
      </c>
      <c r="E581" s="4">
        <v>712</v>
      </c>
      <c r="F581" s="4">
        <v>3736672</v>
      </c>
      <c r="G581" s="4">
        <v>37366.720000000001</v>
      </c>
      <c r="H581" s="3" t="s">
        <v>1082</v>
      </c>
      <c r="I581" s="13">
        <v>43091</v>
      </c>
    </row>
    <row r="582" spans="1:9" ht="17" x14ac:dyDescent="0.25">
      <c r="A582" s="1" t="s">
        <v>2625</v>
      </c>
      <c r="B582" s="3" t="s">
        <v>1083</v>
      </c>
      <c r="C582" s="3" t="s">
        <v>1740</v>
      </c>
      <c r="D582" s="3" t="s">
        <v>8</v>
      </c>
      <c r="E582" s="4">
        <v>597</v>
      </c>
      <c r="F582" s="4">
        <v>10150018</v>
      </c>
      <c r="G582" s="4">
        <v>5075.01</v>
      </c>
      <c r="H582" s="3" t="s">
        <v>1084</v>
      </c>
      <c r="I582" s="13">
        <v>43090</v>
      </c>
    </row>
    <row r="583" spans="1:9" ht="17" x14ac:dyDescent="0.25">
      <c r="A583" s="1" t="s">
        <v>2626</v>
      </c>
      <c r="B583" s="4" t="s">
        <v>2627</v>
      </c>
      <c r="C583" s="3" t="s">
        <v>1721</v>
      </c>
      <c r="D583" s="3" t="s">
        <v>13</v>
      </c>
      <c r="E583" s="4">
        <v>388</v>
      </c>
      <c r="F583" s="4">
        <v>11050872</v>
      </c>
      <c r="G583" s="4">
        <v>5525.44</v>
      </c>
      <c r="H583" s="3" t="s">
        <v>1085</v>
      </c>
      <c r="I583" s="13">
        <v>43090</v>
      </c>
    </row>
    <row r="584" spans="1:9" ht="17" x14ac:dyDescent="0.25">
      <c r="A584" s="1" t="s">
        <v>2628</v>
      </c>
      <c r="B584" s="3" t="s">
        <v>2629</v>
      </c>
      <c r="C584" s="3" t="s">
        <v>1765</v>
      </c>
      <c r="D584" s="3" t="s">
        <v>6</v>
      </c>
      <c r="E584" s="4">
        <v>296</v>
      </c>
      <c r="F584" s="4">
        <v>5025001</v>
      </c>
      <c r="G584" s="4">
        <v>5025</v>
      </c>
      <c r="H584" s="3" t="s">
        <v>1086</v>
      </c>
      <c r="I584" s="13">
        <v>43090</v>
      </c>
    </row>
    <row r="585" spans="1:9" ht="17" x14ac:dyDescent="0.25">
      <c r="A585" s="1" t="s">
        <v>2630</v>
      </c>
      <c r="B585" s="3" t="s">
        <v>2631</v>
      </c>
      <c r="C585" s="3" t="s">
        <v>2208</v>
      </c>
      <c r="D585" s="3" t="s">
        <v>6</v>
      </c>
      <c r="E585" s="4">
        <v>232</v>
      </c>
      <c r="F585" s="4">
        <v>6550000</v>
      </c>
      <c r="G585" s="4">
        <v>13100</v>
      </c>
      <c r="H585" s="3" t="s">
        <v>1087</v>
      </c>
      <c r="I585" s="13">
        <v>43090</v>
      </c>
    </row>
    <row r="586" spans="1:9" ht="17" x14ac:dyDescent="0.25">
      <c r="A586" s="1" t="s">
        <v>2632</v>
      </c>
      <c r="B586" s="3" t="s">
        <v>1088</v>
      </c>
      <c r="C586" s="3" t="s">
        <v>1672</v>
      </c>
      <c r="D586" s="3" t="s">
        <v>2</v>
      </c>
      <c r="E586" s="4">
        <v>22</v>
      </c>
      <c r="F586" s="4">
        <v>3990001</v>
      </c>
      <c r="G586" s="4">
        <v>3990</v>
      </c>
      <c r="H586" s="3" t="s">
        <v>1089</v>
      </c>
      <c r="I586" s="13">
        <v>43090</v>
      </c>
    </row>
    <row r="587" spans="1:9" ht="17" x14ac:dyDescent="0.25">
      <c r="A587" s="1" t="s">
        <v>2633</v>
      </c>
      <c r="B587" s="4" t="s">
        <v>2634</v>
      </c>
      <c r="C587" s="3" t="s">
        <v>1672</v>
      </c>
      <c r="D587" s="3" t="s">
        <v>6</v>
      </c>
      <c r="E587" s="4">
        <v>238</v>
      </c>
      <c r="F587" s="4">
        <v>783380</v>
      </c>
      <c r="G587" s="4">
        <v>979.22</v>
      </c>
      <c r="H587" s="3" t="s">
        <v>1090</v>
      </c>
      <c r="I587" s="13">
        <v>43090</v>
      </c>
    </row>
    <row r="588" spans="1:9" ht="17" x14ac:dyDescent="0.25">
      <c r="A588" s="1" t="s">
        <v>2635</v>
      </c>
      <c r="B588" s="3" t="s">
        <v>1091</v>
      </c>
      <c r="C588" s="3" t="s">
        <v>1656</v>
      </c>
      <c r="D588" s="3" t="s">
        <v>6</v>
      </c>
      <c r="E588" s="4">
        <v>67</v>
      </c>
      <c r="F588" s="4">
        <v>840001</v>
      </c>
      <c r="G588" s="4">
        <v>4200.01</v>
      </c>
      <c r="H588" s="3" t="s">
        <v>1092</v>
      </c>
      <c r="I588" s="13">
        <v>43090</v>
      </c>
    </row>
    <row r="589" spans="1:9" ht="17" x14ac:dyDescent="0.25">
      <c r="A589" s="1" t="s">
        <v>2636</v>
      </c>
      <c r="B589" s="3" t="s">
        <v>2637</v>
      </c>
      <c r="C589" s="3" t="s">
        <v>1672</v>
      </c>
      <c r="D589" s="3" t="s">
        <v>38</v>
      </c>
      <c r="E589" s="4">
        <v>751</v>
      </c>
      <c r="F589" s="4">
        <v>17004005</v>
      </c>
      <c r="G589" s="4">
        <v>8502</v>
      </c>
      <c r="H589" s="4" t="s">
        <v>820</v>
      </c>
      <c r="I589" s="13">
        <v>43089</v>
      </c>
    </row>
    <row r="590" spans="1:9" ht="17" x14ac:dyDescent="0.25">
      <c r="A590" s="1" t="s">
        <v>2638</v>
      </c>
      <c r="B590" s="3" t="s">
        <v>1093</v>
      </c>
      <c r="C590" s="3" t="s">
        <v>1656</v>
      </c>
      <c r="D590" s="3" t="s">
        <v>6</v>
      </c>
      <c r="E590" s="4">
        <v>91</v>
      </c>
      <c r="F590" s="4">
        <v>2560001</v>
      </c>
      <c r="G590" s="4">
        <v>5120</v>
      </c>
      <c r="H590" s="3" t="s">
        <v>1094</v>
      </c>
      <c r="I590" s="13">
        <v>43089</v>
      </c>
    </row>
    <row r="591" spans="1:9" ht="17" x14ac:dyDescent="0.25">
      <c r="A591" s="1" t="s">
        <v>2639</v>
      </c>
      <c r="B591" s="3" t="s">
        <v>1095</v>
      </c>
      <c r="C591" s="3" t="s">
        <v>1096</v>
      </c>
      <c r="D591" s="3" t="s">
        <v>13</v>
      </c>
      <c r="E591" s="4">
        <v>363</v>
      </c>
      <c r="F591" s="4">
        <v>3720261</v>
      </c>
      <c r="G591" s="4">
        <v>1860.13</v>
      </c>
      <c r="H591" s="3" t="s">
        <v>1097</v>
      </c>
      <c r="I591" s="13">
        <v>43088</v>
      </c>
    </row>
    <row r="592" spans="1:9" ht="17" x14ac:dyDescent="0.25">
      <c r="A592" s="1" t="s">
        <v>2640</v>
      </c>
      <c r="B592" s="3" t="s">
        <v>2641</v>
      </c>
      <c r="C592" s="3" t="s">
        <v>460</v>
      </c>
      <c r="D592" s="3" t="s">
        <v>8</v>
      </c>
      <c r="E592" s="4">
        <v>1310</v>
      </c>
      <c r="F592" s="4">
        <v>8715052</v>
      </c>
      <c r="G592" s="4">
        <v>10893.81</v>
      </c>
      <c r="H592" s="3" t="s">
        <v>210</v>
      </c>
      <c r="I592" s="13">
        <v>43088</v>
      </c>
    </row>
    <row r="593" spans="1:9" ht="17" x14ac:dyDescent="0.25">
      <c r="A593" s="1" t="s">
        <v>2642</v>
      </c>
      <c r="B593" s="3" t="s">
        <v>1098</v>
      </c>
      <c r="C593" s="3" t="s">
        <v>1702</v>
      </c>
      <c r="D593" s="3" t="s">
        <v>6</v>
      </c>
      <c r="E593" s="4">
        <v>128</v>
      </c>
      <c r="F593" s="4">
        <v>1032610</v>
      </c>
      <c r="G593" s="4">
        <v>1032.6099999999999</v>
      </c>
      <c r="H593" s="3" t="s">
        <v>1099</v>
      </c>
      <c r="I593" s="13">
        <v>43088</v>
      </c>
    </row>
    <row r="594" spans="1:9" ht="17" x14ac:dyDescent="0.25">
      <c r="A594" s="1" t="s">
        <v>2643</v>
      </c>
      <c r="B594" s="3" t="s">
        <v>2644</v>
      </c>
      <c r="C594" s="3" t="s">
        <v>2645</v>
      </c>
      <c r="D594" s="3" t="s">
        <v>8</v>
      </c>
      <c r="E594" s="4">
        <v>649</v>
      </c>
      <c r="F594" s="4">
        <v>171297</v>
      </c>
      <c r="G594" s="4">
        <v>8564.85</v>
      </c>
      <c r="H594" s="3" t="s">
        <v>1100</v>
      </c>
      <c r="I594" s="13">
        <v>43088</v>
      </c>
    </row>
    <row r="595" spans="1:9" ht="17" x14ac:dyDescent="0.25">
      <c r="A595" s="1" t="s">
        <v>2646</v>
      </c>
      <c r="B595" s="3" t="s">
        <v>2647</v>
      </c>
      <c r="C595" s="3" t="s">
        <v>1765</v>
      </c>
      <c r="D595" s="3" t="s">
        <v>8</v>
      </c>
      <c r="E595" s="4">
        <v>291</v>
      </c>
      <c r="F595" s="4">
        <v>1223207</v>
      </c>
      <c r="G595" s="4">
        <v>244.64</v>
      </c>
      <c r="H595" s="3" t="s">
        <v>1101</v>
      </c>
      <c r="I595" s="13">
        <v>43087</v>
      </c>
    </row>
    <row r="596" spans="1:9" ht="17" x14ac:dyDescent="0.25">
      <c r="A596" s="1" t="s">
        <v>2648</v>
      </c>
      <c r="B596" s="3" t="s">
        <v>1102</v>
      </c>
      <c r="C596" s="3" t="s">
        <v>2649</v>
      </c>
      <c r="D596" s="3" t="s">
        <v>13</v>
      </c>
      <c r="E596" s="4">
        <v>177</v>
      </c>
      <c r="F596" s="4">
        <v>660664</v>
      </c>
      <c r="G596" s="4">
        <v>330.33</v>
      </c>
      <c r="H596" s="3" t="s">
        <v>1103</v>
      </c>
      <c r="I596" s="13">
        <v>43087</v>
      </c>
    </row>
    <row r="597" spans="1:9" ht="17" x14ac:dyDescent="0.25">
      <c r="A597" s="1" t="s">
        <v>2650</v>
      </c>
      <c r="B597" s="3" t="s">
        <v>1104</v>
      </c>
      <c r="C597" s="3" t="s">
        <v>2165</v>
      </c>
      <c r="D597" s="3" t="s">
        <v>2</v>
      </c>
      <c r="E597" s="4">
        <v>159</v>
      </c>
      <c r="F597" s="4">
        <v>565509</v>
      </c>
      <c r="G597" s="4">
        <v>1131.02</v>
      </c>
      <c r="H597" s="3" t="s">
        <v>971</v>
      </c>
      <c r="I597" s="13">
        <v>43086</v>
      </c>
    </row>
    <row r="598" spans="1:9" ht="17" x14ac:dyDescent="0.25">
      <c r="A598" s="1" t="s">
        <v>2651</v>
      </c>
      <c r="B598" s="3" t="s">
        <v>1105</v>
      </c>
      <c r="C598" s="3" t="s">
        <v>1788</v>
      </c>
      <c r="D598" s="3" t="s">
        <v>13</v>
      </c>
      <c r="E598" s="4">
        <v>410</v>
      </c>
      <c r="F598" s="4">
        <v>4192000</v>
      </c>
      <c r="G598" s="4">
        <v>2096</v>
      </c>
      <c r="H598" s="3" t="s">
        <v>1106</v>
      </c>
      <c r="I598" s="13">
        <v>43085</v>
      </c>
    </row>
    <row r="599" spans="1:9" ht="17" x14ac:dyDescent="0.25">
      <c r="A599" s="1" t="s">
        <v>2652</v>
      </c>
      <c r="B599" s="3" t="s">
        <v>2653</v>
      </c>
      <c r="C599" s="3" t="s">
        <v>1656</v>
      </c>
      <c r="D599" s="3" t="s">
        <v>6</v>
      </c>
      <c r="E599" s="4">
        <v>123</v>
      </c>
      <c r="F599" s="4">
        <v>2197380</v>
      </c>
      <c r="G599" s="4">
        <v>4394.76</v>
      </c>
      <c r="H599" s="3" t="s">
        <v>1107</v>
      </c>
      <c r="I599" s="13">
        <v>43084</v>
      </c>
    </row>
    <row r="600" spans="1:9" ht="17" x14ac:dyDescent="0.25">
      <c r="A600" s="1" t="s">
        <v>2654</v>
      </c>
      <c r="B600" s="3" t="s">
        <v>2655</v>
      </c>
      <c r="C600" s="3" t="s">
        <v>1765</v>
      </c>
      <c r="D600" s="3" t="s">
        <v>6</v>
      </c>
      <c r="E600" s="4">
        <v>191</v>
      </c>
      <c r="F600" s="4">
        <v>3272819</v>
      </c>
      <c r="G600" s="4">
        <v>3272.82</v>
      </c>
      <c r="H600" s="3" t="s">
        <v>24</v>
      </c>
      <c r="I600" s="13">
        <v>43084</v>
      </c>
    </row>
    <row r="601" spans="1:9" ht="17" x14ac:dyDescent="0.25">
      <c r="A601" s="1" t="s">
        <v>2656</v>
      </c>
      <c r="B601" s="4" t="s">
        <v>2657</v>
      </c>
      <c r="C601" s="3" t="s">
        <v>1765</v>
      </c>
      <c r="D601" s="3" t="s">
        <v>6</v>
      </c>
      <c r="E601" s="4">
        <v>806</v>
      </c>
      <c r="F601" s="4">
        <v>43960</v>
      </c>
      <c r="G601" s="4">
        <v>879.2</v>
      </c>
      <c r="H601" s="3" t="s">
        <v>1108</v>
      </c>
      <c r="I601" s="13">
        <v>43084</v>
      </c>
    </row>
  </sheetData>
  <phoneticPr fontId="6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C12" sqref="C12"/>
    </sheetView>
  </sheetViews>
  <sheetFormatPr baseColWidth="10" defaultRowHeight="16" x14ac:dyDescent="0.2"/>
  <cols>
    <col min="1" max="1" width="19.1640625" customWidth="1"/>
  </cols>
  <sheetData>
    <row r="1" spans="1:2" ht="18" x14ac:dyDescent="0.2">
      <c r="A1" s="11" t="s">
        <v>1639</v>
      </c>
      <c r="B1" t="s">
        <v>1647</v>
      </c>
    </row>
    <row r="2" spans="1:2" ht="18" x14ac:dyDescent="0.2">
      <c r="A2" s="11" t="s">
        <v>1640</v>
      </c>
      <c r="B2" t="s">
        <v>1648</v>
      </c>
    </row>
    <row r="3" spans="1:2" ht="18" x14ac:dyDescent="0.2">
      <c r="A3" s="11" t="s">
        <v>1641</v>
      </c>
      <c r="B3" t="s">
        <v>1649</v>
      </c>
    </row>
    <row r="4" spans="1:2" ht="18" x14ac:dyDescent="0.2">
      <c r="A4" s="11" t="s">
        <v>1642</v>
      </c>
      <c r="B4" t="s">
        <v>1650</v>
      </c>
    </row>
    <row r="5" spans="1:2" ht="18" x14ac:dyDescent="0.2">
      <c r="A5" s="11" t="s">
        <v>1643</v>
      </c>
      <c r="B5" t="s">
        <v>1651</v>
      </c>
    </row>
    <row r="6" spans="1:2" ht="18" x14ac:dyDescent="0.2">
      <c r="A6" s="11" t="s">
        <v>1644</v>
      </c>
      <c r="B6" t="s">
        <v>1653</v>
      </c>
    </row>
    <row r="7" spans="1:2" ht="18" x14ac:dyDescent="0.2">
      <c r="A7" s="11" t="s">
        <v>1645</v>
      </c>
      <c r="B7" t="s">
        <v>1652</v>
      </c>
    </row>
  </sheetData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94"/>
  <sheetViews>
    <sheetView workbookViewId="0">
      <selection activeCell="C494" sqref="C494"/>
    </sheetView>
  </sheetViews>
  <sheetFormatPr baseColWidth="10" defaultRowHeight="16" x14ac:dyDescent="0.2"/>
  <sheetData>
    <row r="1" spans="1:3" x14ac:dyDescent="0.2">
      <c r="A1" s="6" t="s">
        <v>1578</v>
      </c>
      <c r="B1" s="6" t="s">
        <v>1577</v>
      </c>
      <c r="C1" s="6" t="s">
        <v>1579</v>
      </c>
    </row>
    <row r="2" spans="1:3" x14ac:dyDescent="0.2">
      <c r="A2" s="7" t="s">
        <v>1238</v>
      </c>
      <c r="B2" s="7" t="s">
        <v>1237</v>
      </c>
      <c r="C2" s="6" t="str">
        <f>VLOOKUP(B2,[1]Sheet2!$A$1:$B$32,2,FALSE)</f>
        <v>华东区</v>
      </c>
    </row>
    <row r="3" spans="1:3" x14ac:dyDescent="0.2">
      <c r="A3" s="7" t="s">
        <v>1239</v>
      </c>
      <c r="B3" s="7" t="s">
        <v>1237</v>
      </c>
      <c r="C3" s="6" t="str">
        <f>VLOOKUP(B3,[1]Sheet2!$A$1:$B$32,2,FALSE)</f>
        <v>华东区</v>
      </c>
    </row>
    <row r="4" spans="1:3" x14ac:dyDescent="0.2">
      <c r="A4" s="7" t="s">
        <v>1240</v>
      </c>
      <c r="B4" s="7" t="s">
        <v>1237</v>
      </c>
      <c r="C4" s="6" t="str">
        <f>VLOOKUP(B4,[1]Sheet2!$A$1:$B$32,2,FALSE)</f>
        <v>华东区</v>
      </c>
    </row>
    <row r="5" spans="1:3" x14ac:dyDescent="0.2">
      <c r="A5" s="7" t="s">
        <v>1241</v>
      </c>
      <c r="B5" s="7" t="s">
        <v>1237</v>
      </c>
      <c r="C5" s="6" t="str">
        <f>VLOOKUP(B5,[1]Sheet2!$A$1:$B$32,2,FALSE)</f>
        <v>华东区</v>
      </c>
    </row>
    <row r="6" spans="1:3" x14ac:dyDescent="0.2">
      <c r="A6" s="7" t="s">
        <v>1209</v>
      </c>
      <c r="B6" s="7" t="s">
        <v>1237</v>
      </c>
      <c r="C6" s="6" t="str">
        <f>VLOOKUP(B6,[1]Sheet2!$A$1:$B$32,2,FALSE)</f>
        <v>华东区</v>
      </c>
    </row>
    <row r="7" spans="1:3" x14ac:dyDescent="0.2">
      <c r="A7" s="7" t="s">
        <v>1242</v>
      </c>
      <c r="B7" s="7" t="s">
        <v>1237</v>
      </c>
      <c r="C7" s="6" t="str">
        <f>VLOOKUP(B7,[1]Sheet2!$A$1:$B$32,2,FALSE)</f>
        <v>华东区</v>
      </c>
    </row>
    <row r="8" spans="1:3" x14ac:dyDescent="0.2">
      <c r="A8" s="7" t="s">
        <v>1243</v>
      </c>
      <c r="B8" s="7" t="s">
        <v>1237</v>
      </c>
      <c r="C8" s="6" t="str">
        <f>VLOOKUP(B8,[1]Sheet2!$A$1:$B$32,2,FALSE)</f>
        <v>华东区</v>
      </c>
    </row>
    <row r="9" spans="1:3" x14ac:dyDescent="0.2">
      <c r="A9" s="7" t="s">
        <v>1244</v>
      </c>
      <c r="B9" s="7" t="s">
        <v>1237</v>
      </c>
      <c r="C9" s="6" t="str">
        <f>VLOOKUP(B9,[1]Sheet2!$A$1:$B$32,2,FALSE)</f>
        <v>华东区</v>
      </c>
    </row>
    <row r="10" spans="1:3" x14ac:dyDescent="0.2">
      <c r="A10" s="7" t="s">
        <v>1245</v>
      </c>
      <c r="B10" s="7" t="s">
        <v>1237</v>
      </c>
      <c r="C10" s="6" t="str">
        <f>VLOOKUP(B10,[1]Sheet2!$A$1:$B$32,2,FALSE)</f>
        <v>华东区</v>
      </c>
    </row>
    <row r="11" spans="1:3" x14ac:dyDescent="0.2">
      <c r="A11" s="7" t="s">
        <v>1246</v>
      </c>
      <c r="B11" s="7" t="s">
        <v>1237</v>
      </c>
      <c r="C11" s="6" t="str">
        <f>VLOOKUP(B11,[1]Sheet2!$A$1:$B$32,2,FALSE)</f>
        <v>华东区</v>
      </c>
    </row>
    <row r="12" spans="1:3" x14ac:dyDescent="0.2">
      <c r="A12" s="7" t="s">
        <v>1181</v>
      </c>
      <c r="B12" s="7" t="s">
        <v>1237</v>
      </c>
      <c r="C12" s="6" t="str">
        <f>VLOOKUP(B12,[1]Sheet2!$A$1:$B$32,2,FALSE)</f>
        <v>华东区</v>
      </c>
    </row>
    <row r="13" spans="1:3" x14ac:dyDescent="0.2">
      <c r="A13" s="7" t="s">
        <v>1247</v>
      </c>
      <c r="B13" s="7" t="s">
        <v>1237</v>
      </c>
      <c r="C13" s="6" t="str">
        <f>VLOOKUP(B13,[1]Sheet2!$A$1:$B$32,2,FALSE)</f>
        <v>华东区</v>
      </c>
    </row>
    <row r="14" spans="1:3" x14ac:dyDescent="0.2">
      <c r="A14" s="7" t="s">
        <v>1248</v>
      </c>
      <c r="B14" s="7" t="s">
        <v>1237</v>
      </c>
      <c r="C14" s="6" t="str">
        <f>VLOOKUP(B14,[1]Sheet2!$A$1:$B$32,2,FALSE)</f>
        <v>华东区</v>
      </c>
    </row>
    <row r="15" spans="1:3" x14ac:dyDescent="0.2">
      <c r="A15" s="7" t="s">
        <v>1193</v>
      </c>
      <c r="B15" s="7" t="s">
        <v>1237</v>
      </c>
      <c r="C15" s="6" t="str">
        <f>VLOOKUP(B15,[1]Sheet2!$A$1:$B$32,2,FALSE)</f>
        <v>华东区</v>
      </c>
    </row>
    <row r="16" spans="1:3" x14ac:dyDescent="0.2">
      <c r="A16" s="7" t="s">
        <v>1249</v>
      </c>
      <c r="B16" s="7" t="s">
        <v>1237</v>
      </c>
      <c r="C16" s="6" t="str">
        <f>VLOOKUP(B16,[1]Sheet2!$A$1:$B$32,2,FALSE)</f>
        <v>华东区</v>
      </c>
    </row>
    <row r="17" spans="1:3" x14ac:dyDescent="0.2">
      <c r="A17" s="7" t="s">
        <v>1250</v>
      </c>
      <c r="B17" s="7" t="s">
        <v>1237</v>
      </c>
      <c r="C17" s="6" t="str">
        <f>VLOOKUP(B17,[1]Sheet2!$A$1:$B$32,2,FALSE)</f>
        <v>华东区</v>
      </c>
    </row>
    <row r="18" spans="1:3" x14ac:dyDescent="0.2">
      <c r="A18" s="7" t="s">
        <v>1251</v>
      </c>
      <c r="B18" s="7" t="s">
        <v>1237</v>
      </c>
      <c r="C18" s="6" t="str">
        <f>VLOOKUP(B18,[1]Sheet2!$A$1:$B$32,2,FALSE)</f>
        <v>华东区</v>
      </c>
    </row>
    <row r="19" spans="1:3" x14ac:dyDescent="0.2">
      <c r="A19" s="7" t="s">
        <v>1149</v>
      </c>
      <c r="B19" s="7" t="s">
        <v>1580</v>
      </c>
      <c r="C19" s="6" t="str">
        <f>VLOOKUP(B19,[1]Sheet2!$A$1:$B$32,2,FALSE)</f>
        <v>华东区</v>
      </c>
    </row>
    <row r="20" spans="1:3" x14ac:dyDescent="0.2">
      <c r="A20" s="7" t="s">
        <v>1147</v>
      </c>
      <c r="B20" s="7" t="s">
        <v>1580</v>
      </c>
      <c r="C20" s="6" t="str">
        <f>VLOOKUP(B20,[1]Sheet2!$A$1:$B$32,2,FALSE)</f>
        <v>华东区</v>
      </c>
    </row>
    <row r="21" spans="1:3" x14ac:dyDescent="0.2">
      <c r="A21" s="7" t="s">
        <v>1176</v>
      </c>
      <c r="B21" s="7" t="s">
        <v>1580</v>
      </c>
      <c r="C21" s="6" t="str">
        <f>VLOOKUP(B21,[1]Sheet2!$A$1:$B$32,2,FALSE)</f>
        <v>华东区</v>
      </c>
    </row>
    <row r="22" spans="1:3" x14ac:dyDescent="0.2">
      <c r="A22" s="7" t="s">
        <v>1145</v>
      </c>
      <c r="B22" s="7" t="s">
        <v>1580</v>
      </c>
      <c r="C22" s="6" t="str">
        <f>VLOOKUP(B22,[1]Sheet2!$A$1:$B$32,2,FALSE)</f>
        <v>华东区</v>
      </c>
    </row>
    <row r="23" spans="1:3" x14ac:dyDescent="0.2">
      <c r="A23" s="7" t="s">
        <v>1581</v>
      </c>
      <c r="B23" s="7" t="s">
        <v>1580</v>
      </c>
      <c r="C23" s="6" t="str">
        <f>VLOOKUP(B23,[1]Sheet2!$A$1:$B$32,2,FALSE)</f>
        <v>华东区</v>
      </c>
    </row>
    <row r="24" spans="1:3" x14ac:dyDescent="0.2">
      <c r="A24" s="7" t="s">
        <v>1134</v>
      </c>
      <c r="B24" s="7" t="s">
        <v>1580</v>
      </c>
      <c r="C24" s="6" t="str">
        <f>VLOOKUP(B24,[1]Sheet2!$A$1:$B$32,2,FALSE)</f>
        <v>华东区</v>
      </c>
    </row>
    <row r="25" spans="1:3" x14ac:dyDescent="0.2">
      <c r="A25" s="7" t="s">
        <v>1223</v>
      </c>
      <c r="B25" s="7" t="s">
        <v>1580</v>
      </c>
      <c r="C25" s="6" t="str">
        <f>VLOOKUP(B25,[1]Sheet2!$A$1:$B$32,2,FALSE)</f>
        <v>华东区</v>
      </c>
    </row>
    <row r="26" spans="1:3" x14ac:dyDescent="0.2">
      <c r="A26" s="7" t="s">
        <v>1118</v>
      </c>
      <c r="B26" s="7" t="s">
        <v>1580</v>
      </c>
      <c r="C26" s="6" t="str">
        <f>VLOOKUP(B26,[1]Sheet2!$A$1:$B$32,2,FALSE)</f>
        <v>华东区</v>
      </c>
    </row>
    <row r="27" spans="1:3" x14ac:dyDescent="0.2">
      <c r="A27" s="7" t="s">
        <v>1137</v>
      </c>
      <c r="B27" s="7" t="s">
        <v>1580</v>
      </c>
      <c r="C27" s="6" t="str">
        <f>VLOOKUP(B27,[1]Sheet2!$A$1:$B$32,2,FALSE)</f>
        <v>华东区</v>
      </c>
    </row>
    <row r="28" spans="1:3" x14ac:dyDescent="0.2">
      <c r="A28" s="7" t="s">
        <v>1297</v>
      </c>
      <c r="B28" s="7" t="s">
        <v>1580</v>
      </c>
      <c r="C28" s="6" t="str">
        <f>VLOOKUP(B28,[1]Sheet2!$A$1:$B$32,2,FALSE)</f>
        <v>华东区</v>
      </c>
    </row>
    <row r="29" spans="1:3" x14ac:dyDescent="0.2">
      <c r="A29" s="7" t="s">
        <v>1583</v>
      </c>
      <c r="B29" s="7" t="s">
        <v>1582</v>
      </c>
      <c r="C29" s="6" t="str">
        <f>VLOOKUP(B29,[1]Sheet2!$A$1:$B$32,2,FALSE)</f>
        <v>西北区</v>
      </c>
    </row>
    <row r="30" spans="1:3" x14ac:dyDescent="0.2">
      <c r="A30" s="7" t="s">
        <v>1584</v>
      </c>
      <c r="B30" s="7" t="s">
        <v>1582</v>
      </c>
      <c r="C30" s="6" t="str">
        <f>VLOOKUP(B30,[1]Sheet2!$A$1:$B$32,2,FALSE)</f>
        <v>西北区</v>
      </c>
    </row>
    <row r="31" spans="1:3" x14ac:dyDescent="0.2">
      <c r="A31" s="7" t="s">
        <v>1585</v>
      </c>
      <c r="B31" s="7" t="s">
        <v>1582</v>
      </c>
      <c r="C31" s="6" t="str">
        <f>VLOOKUP(B31,[1]Sheet2!$A$1:$B$32,2,FALSE)</f>
        <v>西北区</v>
      </c>
    </row>
    <row r="32" spans="1:3" x14ac:dyDescent="0.2">
      <c r="A32" s="7" t="s">
        <v>1586</v>
      </c>
      <c r="B32" s="7" t="s">
        <v>1582</v>
      </c>
      <c r="C32" s="6" t="str">
        <f>VLOOKUP(B32,[1]Sheet2!$A$1:$B$32,2,FALSE)</f>
        <v>西北区</v>
      </c>
    </row>
    <row r="33" spans="1:3" x14ac:dyDescent="0.2">
      <c r="A33" s="7" t="s">
        <v>1587</v>
      </c>
      <c r="B33" s="7" t="s">
        <v>1582</v>
      </c>
      <c r="C33" s="6" t="str">
        <f>VLOOKUP(B33,[1]Sheet2!$A$1:$B$32,2,FALSE)</f>
        <v>西北区</v>
      </c>
    </row>
    <row r="34" spans="1:3" x14ac:dyDescent="0.2">
      <c r="A34" s="7" t="s">
        <v>1588</v>
      </c>
      <c r="B34" s="7" t="s">
        <v>1582</v>
      </c>
      <c r="C34" s="6" t="str">
        <f>VLOOKUP(B34,[1]Sheet2!$A$1:$B$32,2,FALSE)</f>
        <v>西北区</v>
      </c>
    </row>
    <row r="35" spans="1:3" x14ac:dyDescent="0.2">
      <c r="A35" s="7" t="s">
        <v>1187</v>
      </c>
      <c r="B35" s="7" t="s">
        <v>1582</v>
      </c>
      <c r="C35" s="6" t="str">
        <f>VLOOKUP(B35,[1]Sheet2!$A$1:$B$32,2,FALSE)</f>
        <v>西北区</v>
      </c>
    </row>
    <row r="36" spans="1:3" x14ac:dyDescent="0.2">
      <c r="A36" s="7" t="s">
        <v>1589</v>
      </c>
      <c r="B36" s="7" t="s">
        <v>1582</v>
      </c>
      <c r="C36" s="6" t="str">
        <f>VLOOKUP(B36,[1]Sheet2!$A$1:$B$32,2,FALSE)</f>
        <v>西北区</v>
      </c>
    </row>
    <row r="37" spans="1:3" x14ac:dyDescent="0.2">
      <c r="A37" s="7" t="s">
        <v>1590</v>
      </c>
      <c r="B37" s="7" t="s">
        <v>1582</v>
      </c>
      <c r="C37" s="6" t="str">
        <f>VLOOKUP(B37,[1]Sheet2!$A$1:$B$32,2,FALSE)</f>
        <v>西北区</v>
      </c>
    </row>
    <row r="38" spans="1:3" x14ac:dyDescent="0.2">
      <c r="A38" s="7" t="s">
        <v>1591</v>
      </c>
      <c r="B38" s="7" t="s">
        <v>1582</v>
      </c>
      <c r="C38" s="6" t="str">
        <f>VLOOKUP(B38,[1]Sheet2!$A$1:$B$32,2,FALSE)</f>
        <v>西北区</v>
      </c>
    </row>
    <row r="39" spans="1:3" x14ac:dyDescent="0.2">
      <c r="A39" s="7" t="s">
        <v>1592</v>
      </c>
      <c r="B39" s="7" t="s">
        <v>1582</v>
      </c>
      <c r="C39" s="6" t="str">
        <f>VLOOKUP(B39,[1]Sheet2!$A$1:$B$32,2,FALSE)</f>
        <v>西北区</v>
      </c>
    </row>
    <row r="40" spans="1:3" x14ac:dyDescent="0.2">
      <c r="A40" s="7" t="s">
        <v>1593</v>
      </c>
      <c r="B40" s="7" t="s">
        <v>1582</v>
      </c>
      <c r="C40" s="6" t="str">
        <f>VLOOKUP(B40,[1]Sheet2!$A$1:$B$32,2,FALSE)</f>
        <v>西北区</v>
      </c>
    </row>
    <row r="41" spans="1:3" x14ac:dyDescent="0.2">
      <c r="A41" s="7" t="s">
        <v>1185</v>
      </c>
      <c r="B41" s="7" t="s">
        <v>1582</v>
      </c>
      <c r="C41" s="6" t="str">
        <f>VLOOKUP(B41,[1]Sheet2!$A$1:$B$32,2,FALSE)</f>
        <v>西北区</v>
      </c>
    </row>
    <row r="42" spans="1:3" x14ac:dyDescent="0.2">
      <c r="A42" s="7" t="s">
        <v>1594</v>
      </c>
      <c r="B42" s="7" t="s">
        <v>1582</v>
      </c>
      <c r="C42" s="6" t="str">
        <f>VLOOKUP(B42,[1]Sheet2!$A$1:$B$32,2,FALSE)</f>
        <v>西北区</v>
      </c>
    </row>
    <row r="43" spans="1:3" x14ac:dyDescent="0.2">
      <c r="A43" s="7" t="s">
        <v>1297</v>
      </c>
      <c r="B43" s="7" t="s">
        <v>1582</v>
      </c>
      <c r="C43" s="6" t="str">
        <f>VLOOKUP(B43,[1]Sheet2!$A$1:$B$32,2,FALSE)</f>
        <v>西北区</v>
      </c>
    </row>
    <row r="44" spans="1:3" x14ac:dyDescent="0.2">
      <c r="A44" s="6" t="s">
        <v>516</v>
      </c>
      <c r="B44" s="8" t="s">
        <v>1582</v>
      </c>
      <c r="C44" s="6" t="str">
        <f>VLOOKUP(B44,[1]Sheet2!$A$1:$B$32,2,FALSE)</f>
        <v>西北区</v>
      </c>
    </row>
    <row r="45" spans="1:3" x14ac:dyDescent="0.2">
      <c r="A45" s="6" t="s">
        <v>1595</v>
      </c>
      <c r="B45" s="8" t="s">
        <v>1582</v>
      </c>
      <c r="C45" s="6" t="str">
        <f>VLOOKUP(B45,[1]Sheet2!$A$1:$B$32,2,FALSE)</f>
        <v>西北区</v>
      </c>
    </row>
    <row r="46" spans="1:3" x14ac:dyDescent="0.2">
      <c r="A46" s="7" t="s">
        <v>1202</v>
      </c>
      <c r="B46" s="7" t="s">
        <v>1287</v>
      </c>
      <c r="C46" s="6" t="str">
        <f>VLOOKUP(B46,[1]Sheet2!$A$1:$B$32,2,FALSE)</f>
        <v>华南区</v>
      </c>
    </row>
    <row r="47" spans="1:3" x14ac:dyDescent="0.2">
      <c r="A47" s="7" t="s">
        <v>1596</v>
      </c>
      <c r="B47" s="7" t="s">
        <v>1287</v>
      </c>
      <c r="C47" s="6" t="str">
        <f>VLOOKUP(B47,[1]Sheet2!$A$1:$B$32,2,FALSE)</f>
        <v>华南区</v>
      </c>
    </row>
    <row r="48" spans="1:3" x14ac:dyDescent="0.2">
      <c r="A48" s="7" t="s">
        <v>1597</v>
      </c>
      <c r="B48" s="7" t="s">
        <v>1287</v>
      </c>
      <c r="C48" s="6" t="str">
        <f>VLOOKUP(B48,[1]Sheet2!$A$1:$B$32,2,FALSE)</f>
        <v>华南区</v>
      </c>
    </row>
    <row r="49" spans="1:3" x14ac:dyDescent="0.2">
      <c r="A49" s="7" t="s">
        <v>1111</v>
      </c>
      <c r="B49" s="7" t="s">
        <v>1287</v>
      </c>
      <c r="C49" s="6" t="str">
        <f>VLOOKUP(B49,[1]Sheet2!$A$1:$B$32,2,FALSE)</f>
        <v>华南区</v>
      </c>
    </row>
    <row r="50" spans="1:3" x14ac:dyDescent="0.2">
      <c r="A50" s="7" t="s">
        <v>1164</v>
      </c>
      <c r="B50" s="7" t="s">
        <v>1287</v>
      </c>
      <c r="C50" s="6" t="str">
        <f>VLOOKUP(B50,[1]Sheet2!$A$1:$B$32,2,FALSE)</f>
        <v>华南区</v>
      </c>
    </row>
    <row r="51" spans="1:3" x14ac:dyDescent="0.2">
      <c r="A51" s="7" t="s">
        <v>1598</v>
      </c>
      <c r="B51" s="7" t="s">
        <v>1287</v>
      </c>
      <c r="C51" s="6" t="str">
        <f>VLOOKUP(B51,[1]Sheet2!$A$1:$B$32,2,FALSE)</f>
        <v>华南区</v>
      </c>
    </row>
    <row r="52" spans="1:3" x14ac:dyDescent="0.2">
      <c r="A52" s="7" t="s">
        <v>1224</v>
      </c>
      <c r="B52" s="7" t="s">
        <v>1287</v>
      </c>
      <c r="C52" s="6" t="str">
        <f>VLOOKUP(B52,[1]Sheet2!$A$1:$B$32,2,FALSE)</f>
        <v>华南区</v>
      </c>
    </row>
    <row r="53" spans="1:3" x14ac:dyDescent="0.2">
      <c r="A53" s="7" t="s">
        <v>1599</v>
      </c>
      <c r="B53" s="7" t="s">
        <v>1287</v>
      </c>
      <c r="C53" s="6" t="str">
        <f>VLOOKUP(B53,[1]Sheet2!$A$1:$B$32,2,FALSE)</f>
        <v>华南区</v>
      </c>
    </row>
    <row r="54" spans="1:3" x14ac:dyDescent="0.2">
      <c r="A54" s="7" t="s">
        <v>1288</v>
      </c>
      <c r="B54" s="7" t="s">
        <v>1287</v>
      </c>
      <c r="C54" s="6" t="str">
        <f>VLOOKUP(B54,[1]Sheet2!$A$1:$B$32,2,FALSE)</f>
        <v>华南区</v>
      </c>
    </row>
    <row r="55" spans="1:3" x14ac:dyDescent="0.2">
      <c r="A55" s="7" t="s">
        <v>1289</v>
      </c>
      <c r="B55" s="7" t="s">
        <v>1287</v>
      </c>
      <c r="C55" s="6" t="str">
        <f>VLOOKUP(B55,[1]Sheet2!$A$1:$B$32,2,FALSE)</f>
        <v>华南区</v>
      </c>
    </row>
    <row r="56" spans="1:3" x14ac:dyDescent="0.2">
      <c r="A56" s="7" t="s">
        <v>1232</v>
      </c>
      <c r="B56" s="7" t="s">
        <v>1287</v>
      </c>
      <c r="C56" s="6" t="str">
        <f>VLOOKUP(B56,[1]Sheet2!$A$1:$B$32,2,FALSE)</f>
        <v>华南区</v>
      </c>
    </row>
    <row r="57" spans="1:3" x14ac:dyDescent="0.2">
      <c r="A57" s="7" t="s">
        <v>1290</v>
      </c>
      <c r="B57" s="7" t="s">
        <v>1287</v>
      </c>
      <c r="C57" s="6" t="str">
        <f>VLOOKUP(B57,[1]Sheet2!$A$1:$B$32,2,FALSE)</f>
        <v>华南区</v>
      </c>
    </row>
    <row r="58" spans="1:3" x14ac:dyDescent="0.2">
      <c r="A58" s="7" t="s">
        <v>1291</v>
      </c>
      <c r="B58" s="7" t="s">
        <v>1287</v>
      </c>
      <c r="C58" s="6" t="str">
        <f>VLOOKUP(B58,[1]Sheet2!$A$1:$B$32,2,FALSE)</f>
        <v>华南区</v>
      </c>
    </row>
    <row r="59" spans="1:3" x14ac:dyDescent="0.2">
      <c r="A59" s="7" t="s">
        <v>1157</v>
      </c>
      <c r="B59" s="7" t="s">
        <v>1287</v>
      </c>
      <c r="C59" s="6" t="str">
        <f>VLOOKUP(B59,[1]Sheet2!$A$1:$B$32,2,FALSE)</f>
        <v>华南区</v>
      </c>
    </row>
    <row r="60" spans="1:3" x14ac:dyDescent="0.2">
      <c r="A60" s="7" t="s">
        <v>1126</v>
      </c>
      <c r="B60" s="7" t="s">
        <v>1287</v>
      </c>
      <c r="C60" s="6" t="str">
        <f>VLOOKUP(B60,[1]Sheet2!$A$1:$B$32,2,FALSE)</f>
        <v>华南区</v>
      </c>
    </row>
    <row r="61" spans="1:3" x14ac:dyDescent="0.2">
      <c r="A61" s="7" t="s">
        <v>1292</v>
      </c>
      <c r="B61" s="7" t="s">
        <v>1287</v>
      </c>
      <c r="C61" s="6" t="str">
        <f>VLOOKUP(B61,[1]Sheet2!$A$1:$B$32,2,FALSE)</f>
        <v>华南区</v>
      </c>
    </row>
    <row r="62" spans="1:3" x14ac:dyDescent="0.2">
      <c r="A62" s="7" t="s">
        <v>1293</v>
      </c>
      <c r="B62" s="7" t="s">
        <v>1287</v>
      </c>
      <c r="C62" s="6" t="str">
        <f>VLOOKUP(B62,[1]Sheet2!$A$1:$B$32,2,FALSE)</f>
        <v>华南区</v>
      </c>
    </row>
    <row r="63" spans="1:3" x14ac:dyDescent="0.2">
      <c r="A63" s="7" t="s">
        <v>1294</v>
      </c>
      <c r="B63" s="7" t="s">
        <v>1287</v>
      </c>
      <c r="C63" s="6" t="str">
        <f>VLOOKUP(B63,[1]Sheet2!$A$1:$B$32,2,FALSE)</f>
        <v>华南区</v>
      </c>
    </row>
    <row r="64" spans="1:3" x14ac:dyDescent="0.2">
      <c r="A64" s="7" t="s">
        <v>1295</v>
      </c>
      <c r="B64" s="7" t="s">
        <v>1287</v>
      </c>
      <c r="C64" s="6" t="str">
        <f>VLOOKUP(B64,[1]Sheet2!$A$1:$B$32,2,FALSE)</f>
        <v>华南区</v>
      </c>
    </row>
    <row r="65" spans="1:3" x14ac:dyDescent="0.2">
      <c r="A65" s="7" t="s">
        <v>1296</v>
      </c>
      <c r="B65" s="7" t="s">
        <v>1287</v>
      </c>
      <c r="C65" s="6" t="str">
        <f>VLOOKUP(B65,[1]Sheet2!$A$1:$B$32,2,FALSE)</f>
        <v>华南区</v>
      </c>
    </row>
    <row r="66" spans="1:3" x14ac:dyDescent="0.2">
      <c r="A66" s="7" t="s">
        <v>1124</v>
      </c>
      <c r="B66" s="7" t="s">
        <v>1287</v>
      </c>
      <c r="C66" s="6" t="str">
        <f>VLOOKUP(B66,[1]Sheet2!$A$1:$B$32,2,FALSE)</f>
        <v>华南区</v>
      </c>
    </row>
    <row r="67" spans="1:3" x14ac:dyDescent="0.2">
      <c r="A67" s="7" t="s">
        <v>1297</v>
      </c>
      <c r="B67" s="7" t="s">
        <v>1287</v>
      </c>
      <c r="C67" s="6" t="str">
        <f>VLOOKUP(B67,[1]Sheet2!$A$1:$B$32,2,FALSE)</f>
        <v>华南区</v>
      </c>
    </row>
    <row r="68" spans="1:3" x14ac:dyDescent="0.2">
      <c r="A68" s="7" t="s">
        <v>1299</v>
      </c>
      <c r="B68" s="7" t="s">
        <v>1298</v>
      </c>
      <c r="C68" s="6" t="str">
        <f>VLOOKUP(B68,[1]Sheet2!$A$1:$B$32,2,FALSE)</f>
        <v>华南区</v>
      </c>
    </row>
    <row r="69" spans="1:3" x14ac:dyDescent="0.2">
      <c r="A69" s="7" t="s">
        <v>1154</v>
      </c>
      <c r="B69" s="7" t="s">
        <v>1298</v>
      </c>
      <c r="C69" s="6" t="str">
        <f>VLOOKUP(B69,[1]Sheet2!$A$1:$B$32,2,FALSE)</f>
        <v>华南区</v>
      </c>
    </row>
    <row r="70" spans="1:3" x14ac:dyDescent="0.2">
      <c r="A70" s="7" t="s">
        <v>1300</v>
      </c>
      <c r="B70" s="7" t="s">
        <v>1298</v>
      </c>
      <c r="C70" s="6" t="str">
        <f>VLOOKUP(B70,[1]Sheet2!$A$1:$B$32,2,FALSE)</f>
        <v>华南区</v>
      </c>
    </row>
    <row r="71" spans="1:3" x14ac:dyDescent="0.2">
      <c r="A71" s="7" t="s">
        <v>1301</v>
      </c>
      <c r="B71" s="7" t="s">
        <v>1298</v>
      </c>
      <c r="C71" s="6" t="str">
        <f>VLOOKUP(B71,[1]Sheet2!$A$1:$B$32,2,FALSE)</f>
        <v>华南区</v>
      </c>
    </row>
    <row r="72" spans="1:3" x14ac:dyDescent="0.2">
      <c r="A72" s="7" t="s">
        <v>1302</v>
      </c>
      <c r="B72" s="7" t="s">
        <v>1298</v>
      </c>
      <c r="C72" s="6" t="str">
        <f>VLOOKUP(B72,[1]Sheet2!$A$1:$B$32,2,FALSE)</f>
        <v>华南区</v>
      </c>
    </row>
    <row r="73" spans="1:3" x14ac:dyDescent="0.2">
      <c r="A73" s="7" t="s">
        <v>1125</v>
      </c>
      <c r="B73" s="7" t="s">
        <v>1298</v>
      </c>
      <c r="C73" s="6" t="str">
        <f>VLOOKUP(B73,[1]Sheet2!$A$1:$B$32,2,FALSE)</f>
        <v>华南区</v>
      </c>
    </row>
    <row r="74" spans="1:3" x14ac:dyDescent="0.2">
      <c r="A74" s="7" t="s">
        <v>1303</v>
      </c>
      <c r="B74" s="7" t="s">
        <v>1298</v>
      </c>
      <c r="C74" s="6" t="str">
        <f>VLOOKUP(B74,[1]Sheet2!$A$1:$B$32,2,FALSE)</f>
        <v>华南区</v>
      </c>
    </row>
    <row r="75" spans="1:3" x14ac:dyDescent="0.2">
      <c r="A75" s="7" t="s">
        <v>1304</v>
      </c>
      <c r="B75" s="7" t="s">
        <v>1298</v>
      </c>
      <c r="C75" s="6" t="str">
        <f>VLOOKUP(B75,[1]Sheet2!$A$1:$B$32,2,FALSE)</f>
        <v>华南区</v>
      </c>
    </row>
    <row r="76" spans="1:3" x14ac:dyDescent="0.2">
      <c r="A76" s="7" t="s">
        <v>1305</v>
      </c>
      <c r="B76" s="7" t="s">
        <v>1298</v>
      </c>
      <c r="C76" s="6" t="str">
        <f>VLOOKUP(B76,[1]Sheet2!$A$1:$B$32,2,FALSE)</f>
        <v>华南区</v>
      </c>
    </row>
    <row r="77" spans="1:3" x14ac:dyDescent="0.2">
      <c r="A77" s="7" t="s">
        <v>1306</v>
      </c>
      <c r="B77" s="7" t="s">
        <v>1298</v>
      </c>
      <c r="C77" s="6" t="str">
        <f>VLOOKUP(B77,[1]Sheet2!$A$1:$B$32,2,FALSE)</f>
        <v>华南区</v>
      </c>
    </row>
    <row r="78" spans="1:3" x14ac:dyDescent="0.2">
      <c r="A78" s="7" t="s">
        <v>1140</v>
      </c>
      <c r="B78" s="7" t="s">
        <v>1298</v>
      </c>
      <c r="C78" s="6" t="str">
        <f>VLOOKUP(B78,[1]Sheet2!$A$1:$B$32,2,FALSE)</f>
        <v>华南区</v>
      </c>
    </row>
    <row r="79" spans="1:3" x14ac:dyDescent="0.2">
      <c r="A79" s="7" t="s">
        <v>1307</v>
      </c>
      <c r="B79" s="7" t="s">
        <v>1298</v>
      </c>
      <c r="C79" s="6" t="str">
        <f>VLOOKUP(B79,[1]Sheet2!$A$1:$B$32,2,FALSE)</f>
        <v>华南区</v>
      </c>
    </row>
    <row r="80" spans="1:3" x14ac:dyDescent="0.2">
      <c r="A80" s="7" t="s">
        <v>1308</v>
      </c>
      <c r="B80" s="7" t="s">
        <v>1298</v>
      </c>
      <c r="C80" s="6" t="str">
        <f>VLOOKUP(B80,[1]Sheet2!$A$1:$B$32,2,FALSE)</f>
        <v>华南区</v>
      </c>
    </row>
    <row r="81" spans="1:3" x14ac:dyDescent="0.2">
      <c r="A81" s="7" t="s">
        <v>1208</v>
      </c>
      <c r="B81" s="7" t="s">
        <v>1298</v>
      </c>
      <c r="C81" s="6" t="str">
        <f>VLOOKUP(B81,[1]Sheet2!$A$1:$B$32,2,FALSE)</f>
        <v>华南区</v>
      </c>
    </row>
    <row r="82" spans="1:3" x14ac:dyDescent="0.2">
      <c r="A82" s="7" t="s">
        <v>1297</v>
      </c>
      <c r="B82" s="7" t="s">
        <v>1298</v>
      </c>
      <c r="C82" s="6" t="str">
        <f>VLOOKUP(B82,[1]Sheet2!$A$1:$B$32,2,FALSE)</f>
        <v>华南区</v>
      </c>
    </row>
    <row r="83" spans="1:3" x14ac:dyDescent="0.2">
      <c r="A83" s="7" t="s">
        <v>1175</v>
      </c>
      <c r="B83" s="7" t="s">
        <v>1309</v>
      </c>
      <c r="C83" s="6" t="str">
        <f>VLOOKUP(B83,[1]Sheet2!$A$1:$B$32,2,FALSE)</f>
        <v>西南区</v>
      </c>
    </row>
    <row r="84" spans="1:3" x14ac:dyDescent="0.2">
      <c r="A84" s="7" t="s">
        <v>1310</v>
      </c>
      <c r="B84" s="7" t="s">
        <v>1309</v>
      </c>
      <c r="C84" s="6" t="str">
        <f>VLOOKUP(B84,[1]Sheet2!$A$1:$B$32,2,FALSE)</f>
        <v>西南区</v>
      </c>
    </row>
    <row r="85" spans="1:3" x14ac:dyDescent="0.2">
      <c r="A85" s="7" t="s">
        <v>1211</v>
      </c>
      <c r="B85" s="7" t="s">
        <v>1309</v>
      </c>
      <c r="C85" s="6" t="str">
        <f>VLOOKUP(B85,[1]Sheet2!$A$1:$B$32,2,FALSE)</f>
        <v>西南区</v>
      </c>
    </row>
    <row r="86" spans="1:3" x14ac:dyDescent="0.2">
      <c r="A86" s="7" t="s">
        <v>1311</v>
      </c>
      <c r="B86" s="7" t="s">
        <v>1309</v>
      </c>
      <c r="C86" s="6" t="str">
        <f>VLOOKUP(B86,[1]Sheet2!$A$1:$B$32,2,FALSE)</f>
        <v>西南区</v>
      </c>
    </row>
    <row r="87" spans="1:3" x14ac:dyDescent="0.2">
      <c r="A87" s="7" t="s">
        <v>1312</v>
      </c>
      <c r="B87" s="7" t="s">
        <v>1309</v>
      </c>
      <c r="C87" s="6" t="str">
        <f>VLOOKUP(B87,[1]Sheet2!$A$1:$B$32,2,FALSE)</f>
        <v>西南区</v>
      </c>
    </row>
    <row r="88" spans="1:3" x14ac:dyDescent="0.2">
      <c r="A88" s="7" t="s">
        <v>1313</v>
      </c>
      <c r="B88" s="7" t="s">
        <v>1309</v>
      </c>
      <c r="C88" s="6" t="str">
        <f>VLOOKUP(B88,[1]Sheet2!$A$1:$B$32,2,FALSE)</f>
        <v>西南区</v>
      </c>
    </row>
    <row r="89" spans="1:3" x14ac:dyDescent="0.2">
      <c r="A89" s="7" t="s">
        <v>1314</v>
      </c>
      <c r="B89" s="7" t="s">
        <v>1309</v>
      </c>
      <c r="C89" s="6" t="str">
        <f>VLOOKUP(B89,[1]Sheet2!$A$1:$B$32,2,FALSE)</f>
        <v>西南区</v>
      </c>
    </row>
    <row r="90" spans="1:3" x14ac:dyDescent="0.2">
      <c r="A90" s="7" t="s">
        <v>1315</v>
      </c>
      <c r="B90" s="7" t="s">
        <v>1309</v>
      </c>
      <c r="C90" s="6" t="str">
        <f>VLOOKUP(B90,[1]Sheet2!$A$1:$B$32,2,FALSE)</f>
        <v>西南区</v>
      </c>
    </row>
    <row r="91" spans="1:3" x14ac:dyDescent="0.2">
      <c r="A91" s="7" t="s">
        <v>1163</v>
      </c>
      <c r="B91" s="7" t="s">
        <v>1309</v>
      </c>
      <c r="C91" s="6" t="str">
        <f>VLOOKUP(B91,[1]Sheet2!$A$1:$B$32,2,FALSE)</f>
        <v>西南区</v>
      </c>
    </row>
    <row r="92" spans="1:3" x14ac:dyDescent="0.2">
      <c r="A92" s="7" t="s">
        <v>1297</v>
      </c>
      <c r="B92" s="7" t="s">
        <v>1309</v>
      </c>
      <c r="C92" s="6" t="str">
        <f>VLOOKUP(B92,[1]Sheet2!$A$1:$B$32,2,FALSE)</f>
        <v>西南区</v>
      </c>
    </row>
    <row r="93" spans="1:3" x14ac:dyDescent="0.2">
      <c r="A93" s="7" t="s">
        <v>1156</v>
      </c>
      <c r="B93" s="7" t="s">
        <v>1316</v>
      </c>
      <c r="C93" s="6" t="str">
        <f>VLOOKUP(B93,[1]Sheet2!$A$1:$B$32,2,FALSE)</f>
        <v>华南区</v>
      </c>
    </row>
    <row r="94" spans="1:3" x14ac:dyDescent="0.2">
      <c r="A94" s="7" t="s">
        <v>1142</v>
      </c>
      <c r="B94" s="7" t="s">
        <v>1316</v>
      </c>
      <c r="C94" s="6" t="str">
        <f>VLOOKUP(B94,[1]Sheet2!$A$1:$B$32,2,FALSE)</f>
        <v>华南区</v>
      </c>
    </row>
    <row r="95" spans="1:3" x14ac:dyDescent="0.2">
      <c r="A95" s="7" t="s">
        <v>1317</v>
      </c>
      <c r="B95" s="7" t="s">
        <v>1316</v>
      </c>
      <c r="C95" s="6" t="str">
        <f>VLOOKUP(B95,[1]Sheet2!$A$1:$B$32,2,FALSE)</f>
        <v>华南区</v>
      </c>
    </row>
    <row r="96" spans="1:3" x14ac:dyDescent="0.2">
      <c r="A96" s="7" t="s">
        <v>1319</v>
      </c>
      <c r="B96" s="7" t="s">
        <v>1318</v>
      </c>
      <c r="C96" s="6" t="str">
        <f>VLOOKUP(B96,[1]Sheet2!$A$1:$B$32,2,FALSE)</f>
        <v>华北区</v>
      </c>
    </row>
    <row r="97" spans="1:3" x14ac:dyDescent="0.2">
      <c r="A97" s="7" t="s">
        <v>1320</v>
      </c>
      <c r="B97" s="7" t="s">
        <v>1318</v>
      </c>
      <c r="C97" s="6" t="str">
        <f>VLOOKUP(B97,[1]Sheet2!$A$1:$B$32,2,FALSE)</f>
        <v>华北区</v>
      </c>
    </row>
    <row r="98" spans="1:3" x14ac:dyDescent="0.2">
      <c r="A98" s="7" t="s">
        <v>1214</v>
      </c>
      <c r="B98" s="7" t="s">
        <v>1318</v>
      </c>
      <c r="C98" s="6" t="str">
        <f>VLOOKUP(B98,[1]Sheet2!$A$1:$B$32,2,FALSE)</f>
        <v>华北区</v>
      </c>
    </row>
    <row r="99" spans="1:3" x14ac:dyDescent="0.2">
      <c r="A99" s="7" t="s">
        <v>1321</v>
      </c>
      <c r="B99" s="7" t="s">
        <v>1318</v>
      </c>
      <c r="C99" s="6" t="str">
        <f>VLOOKUP(B99,[1]Sheet2!$A$1:$B$32,2,FALSE)</f>
        <v>华北区</v>
      </c>
    </row>
    <row r="100" spans="1:3" x14ac:dyDescent="0.2">
      <c r="A100" s="7" t="s">
        <v>1322</v>
      </c>
      <c r="B100" s="7" t="s">
        <v>1318</v>
      </c>
      <c r="C100" s="6" t="str">
        <f>VLOOKUP(B100,[1]Sheet2!$A$1:$B$32,2,FALSE)</f>
        <v>华北区</v>
      </c>
    </row>
    <row r="101" spans="1:3" x14ac:dyDescent="0.2">
      <c r="A101" s="7" t="s">
        <v>1323</v>
      </c>
      <c r="B101" s="7" t="s">
        <v>1318</v>
      </c>
      <c r="C101" s="6" t="str">
        <f>VLOOKUP(B101,[1]Sheet2!$A$1:$B$32,2,FALSE)</f>
        <v>华北区</v>
      </c>
    </row>
    <row r="102" spans="1:3" x14ac:dyDescent="0.2">
      <c r="A102" s="7" t="s">
        <v>1324</v>
      </c>
      <c r="B102" s="7" t="s">
        <v>1318</v>
      </c>
      <c r="C102" s="6" t="str">
        <f>VLOOKUP(B102,[1]Sheet2!$A$1:$B$32,2,FALSE)</f>
        <v>华北区</v>
      </c>
    </row>
    <row r="103" spans="1:3" x14ac:dyDescent="0.2">
      <c r="A103" s="7" t="s">
        <v>1325</v>
      </c>
      <c r="B103" s="7" t="s">
        <v>1318</v>
      </c>
      <c r="C103" s="6" t="str">
        <f>VLOOKUP(B103,[1]Sheet2!$A$1:$B$32,2,FALSE)</f>
        <v>华北区</v>
      </c>
    </row>
    <row r="104" spans="1:3" x14ac:dyDescent="0.2">
      <c r="A104" s="7" t="s">
        <v>1326</v>
      </c>
      <c r="B104" s="7" t="s">
        <v>1318</v>
      </c>
      <c r="C104" s="6" t="str">
        <f>VLOOKUP(B104,[1]Sheet2!$A$1:$B$32,2,FALSE)</f>
        <v>华北区</v>
      </c>
    </row>
    <row r="105" spans="1:3" x14ac:dyDescent="0.2">
      <c r="A105" s="7" t="s">
        <v>1327</v>
      </c>
      <c r="B105" s="7" t="s">
        <v>1318</v>
      </c>
      <c r="C105" s="6" t="str">
        <f>VLOOKUP(B105,[1]Sheet2!$A$1:$B$32,2,FALSE)</f>
        <v>华北区</v>
      </c>
    </row>
    <row r="106" spans="1:3" x14ac:dyDescent="0.2">
      <c r="A106" s="7" t="s">
        <v>1328</v>
      </c>
      <c r="B106" s="7" t="s">
        <v>1318</v>
      </c>
      <c r="C106" s="6" t="str">
        <f>VLOOKUP(B106,[1]Sheet2!$A$1:$B$32,2,FALSE)</f>
        <v>华北区</v>
      </c>
    </row>
    <row r="107" spans="1:3" x14ac:dyDescent="0.2">
      <c r="A107" s="7" t="s">
        <v>1297</v>
      </c>
      <c r="B107" s="7" t="s">
        <v>1318</v>
      </c>
      <c r="C107" s="6" t="str">
        <f>VLOOKUP(B107,[1]Sheet2!$A$1:$B$32,2,FALSE)</f>
        <v>华北区</v>
      </c>
    </row>
    <row r="108" spans="1:3" x14ac:dyDescent="0.2">
      <c r="A108" s="7" t="s">
        <v>1330</v>
      </c>
      <c r="B108" s="7" t="s">
        <v>1329</v>
      </c>
      <c r="C108" s="6" t="str">
        <f>VLOOKUP(B108,[1]Sheet2!$A$1:$B$32,2,FALSE)</f>
        <v>华南区</v>
      </c>
    </row>
    <row r="109" spans="1:3" x14ac:dyDescent="0.2">
      <c r="A109" s="7" t="s">
        <v>1331</v>
      </c>
      <c r="B109" s="7" t="s">
        <v>1329</v>
      </c>
      <c r="C109" s="6" t="str">
        <f>VLOOKUP(B109,[1]Sheet2!$A$1:$B$32,2,FALSE)</f>
        <v>华南区</v>
      </c>
    </row>
    <row r="110" spans="1:3" x14ac:dyDescent="0.2">
      <c r="A110" s="7" t="s">
        <v>1332</v>
      </c>
      <c r="B110" s="7" t="s">
        <v>1329</v>
      </c>
      <c r="C110" s="6" t="str">
        <f>VLOOKUP(B110,[1]Sheet2!$A$1:$B$32,2,FALSE)</f>
        <v>华南区</v>
      </c>
    </row>
    <row r="111" spans="1:3" x14ac:dyDescent="0.2">
      <c r="A111" s="7" t="s">
        <v>1333</v>
      </c>
      <c r="B111" s="7" t="s">
        <v>1329</v>
      </c>
      <c r="C111" s="6" t="str">
        <f>VLOOKUP(B111,[1]Sheet2!$A$1:$B$32,2,FALSE)</f>
        <v>华南区</v>
      </c>
    </row>
    <row r="112" spans="1:3" x14ac:dyDescent="0.2">
      <c r="A112" s="7" t="s">
        <v>1159</v>
      </c>
      <c r="B112" s="7" t="s">
        <v>1329</v>
      </c>
      <c r="C112" s="6" t="str">
        <f>VLOOKUP(B112,[1]Sheet2!$A$1:$B$32,2,FALSE)</f>
        <v>华南区</v>
      </c>
    </row>
    <row r="113" spans="1:3" x14ac:dyDescent="0.2">
      <c r="A113" s="7" t="s">
        <v>1334</v>
      </c>
      <c r="B113" s="7" t="s">
        <v>1329</v>
      </c>
      <c r="C113" s="6" t="str">
        <f>VLOOKUP(B113,[1]Sheet2!$A$1:$B$32,2,FALSE)</f>
        <v>华南区</v>
      </c>
    </row>
    <row r="114" spans="1:3" x14ac:dyDescent="0.2">
      <c r="A114" s="7" t="s">
        <v>1335</v>
      </c>
      <c r="B114" s="7" t="s">
        <v>1329</v>
      </c>
      <c r="C114" s="6" t="str">
        <f>VLOOKUP(B114,[1]Sheet2!$A$1:$B$32,2,FALSE)</f>
        <v>华南区</v>
      </c>
    </row>
    <row r="115" spans="1:3" x14ac:dyDescent="0.2">
      <c r="A115" s="7" t="s">
        <v>1336</v>
      </c>
      <c r="B115" s="7" t="s">
        <v>1329</v>
      </c>
      <c r="C115" s="6" t="str">
        <f>VLOOKUP(B115,[1]Sheet2!$A$1:$B$32,2,FALSE)</f>
        <v>华南区</v>
      </c>
    </row>
    <row r="116" spans="1:3" x14ac:dyDescent="0.2">
      <c r="A116" s="7" t="s">
        <v>1337</v>
      </c>
      <c r="B116" s="7" t="s">
        <v>1329</v>
      </c>
      <c r="C116" s="6" t="str">
        <f>VLOOKUP(B116,[1]Sheet2!$A$1:$B$32,2,FALSE)</f>
        <v>华南区</v>
      </c>
    </row>
    <row r="117" spans="1:3" x14ac:dyDescent="0.2">
      <c r="A117" s="7" t="s">
        <v>1338</v>
      </c>
      <c r="B117" s="7" t="s">
        <v>1329</v>
      </c>
      <c r="C117" s="6" t="str">
        <f>VLOOKUP(B117,[1]Sheet2!$A$1:$B$32,2,FALSE)</f>
        <v>华南区</v>
      </c>
    </row>
    <row r="118" spans="1:3" x14ac:dyDescent="0.2">
      <c r="A118" s="7" t="s">
        <v>1339</v>
      </c>
      <c r="B118" s="7" t="s">
        <v>1329</v>
      </c>
      <c r="C118" s="6" t="str">
        <f>VLOOKUP(B118,[1]Sheet2!$A$1:$B$32,2,FALSE)</f>
        <v>华南区</v>
      </c>
    </row>
    <row r="119" spans="1:3" x14ac:dyDescent="0.2">
      <c r="A119" s="7" t="s">
        <v>1340</v>
      </c>
      <c r="B119" s="7" t="s">
        <v>1329</v>
      </c>
      <c r="C119" s="6" t="str">
        <f>VLOOKUP(B119,[1]Sheet2!$A$1:$B$32,2,FALSE)</f>
        <v>华南区</v>
      </c>
    </row>
    <row r="120" spans="1:3" x14ac:dyDescent="0.2">
      <c r="A120" s="7" t="s">
        <v>1341</v>
      </c>
      <c r="B120" s="7" t="s">
        <v>1329</v>
      </c>
      <c r="C120" s="6" t="str">
        <f>VLOOKUP(B120,[1]Sheet2!$A$1:$B$32,2,FALSE)</f>
        <v>华南区</v>
      </c>
    </row>
    <row r="121" spans="1:3" x14ac:dyDescent="0.2">
      <c r="A121" s="7" t="s">
        <v>1342</v>
      </c>
      <c r="B121" s="7" t="s">
        <v>1329</v>
      </c>
      <c r="C121" s="6" t="str">
        <f>VLOOKUP(B121,[1]Sheet2!$A$1:$B$32,2,FALSE)</f>
        <v>华南区</v>
      </c>
    </row>
    <row r="122" spans="1:3" x14ac:dyDescent="0.2">
      <c r="A122" s="7" t="s">
        <v>1343</v>
      </c>
      <c r="B122" s="7" t="s">
        <v>1329</v>
      </c>
      <c r="C122" s="6" t="str">
        <f>VLOOKUP(B122,[1]Sheet2!$A$1:$B$32,2,FALSE)</f>
        <v>华南区</v>
      </c>
    </row>
    <row r="123" spans="1:3" x14ac:dyDescent="0.2">
      <c r="A123" s="7" t="s">
        <v>1344</v>
      </c>
      <c r="B123" s="7" t="s">
        <v>1329</v>
      </c>
      <c r="C123" s="6" t="str">
        <f>VLOOKUP(B123,[1]Sheet2!$A$1:$B$32,2,FALSE)</f>
        <v>华南区</v>
      </c>
    </row>
    <row r="124" spans="1:3" x14ac:dyDescent="0.2">
      <c r="A124" s="7" t="s">
        <v>1345</v>
      </c>
      <c r="B124" s="7" t="s">
        <v>1329</v>
      </c>
      <c r="C124" s="6" t="str">
        <f>VLOOKUP(B124,[1]Sheet2!$A$1:$B$32,2,FALSE)</f>
        <v>华南区</v>
      </c>
    </row>
    <row r="125" spans="1:3" x14ac:dyDescent="0.2">
      <c r="A125" s="7" t="s">
        <v>1346</v>
      </c>
      <c r="B125" s="7" t="s">
        <v>1329</v>
      </c>
      <c r="C125" s="6" t="str">
        <f>VLOOKUP(B125,[1]Sheet2!$A$1:$B$32,2,FALSE)</f>
        <v>华南区</v>
      </c>
    </row>
    <row r="126" spans="1:3" x14ac:dyDescent="0.2">
      <c r="A126" s="7" t="s">
        <v>1297</v>
      </c>
      <c r="B126" s="7" t="s">
        <v>1329</v>
      </c>
      <c r="C126" s="6" t="str">
        <f>VLOOKUP(B126,[1]Sheet2!$A$1:$B$32,2,FALSE)</f>
        <v>华南区</v>
      </c>
    </row>
    <row r="127" spans="1:3" x14ac:dyDescent="0.2">
      <c r="A127" s="7" t="s">
        <v>1348</v>
      </c>
      <c r="B127" s="7" t="s">
        <v>1347</v>
      </c>
      <c r="C127" s="6" t="str">
        <f>VLOOKUP(B127,[1]Sheet2!$A$1:$B$32,2,FALSE)</f>
        <v>东北区</v>
      </c>
    </row>
    <row r="128" spans="1:3" x14ac:dyDescent="0.2">
      <c r="A128" s="7" t="s">
        <v>1349</v>
      </c>
      <c r="B128" s="7" t="s">
        <v>1347</v>
      </c>
      <c r="C128" s="6" t="str">
        <f>VLOOKUP(B128,[1]Sheet2!$A$1:$B$32,2,FALSE)</f>
        <v>东北区</v>
      </c>
    </row>
    <row r="129" spans="1:3" x14ac:dyDescent="0.2">
      <c r="A129" s="7" t="s">
        <v>1143</v>
      </c>
      <c r="B129" s="7" t="s">
        <v>1347</v>
      </c>
      <c r="C129" s="6" t="str">
        <f>VLOOKUP(B129,[1]Sheet2!$A$1:$B$32,2,FALSE)</f>
        <v>东北区</v>
      </c>
    </row>
    <row r="130" spans="1:3" x14ac:dyDescent="0.2">
      <c r="A130" s="7" t="s">
        <v>1350</v>
      </c>
      <c r="B130" s="7" t="s">
        <v>1347</v>
      </c>
      <c r="C130" s="6" t="str">
        <f>VLOOKUP(B130,[1]Sheet2!$A$1:$B$32,2,FALSE)</f>
        <v>东北区</v>
      </c>
    </row>
    <row r="131" spans="1:3" x14ac:dyDescent="0.2">
      <c r="A131" s="7" t="s">
        <v>1351</v>
      </c>
      <c r="B131" s="7" t="s">
        <v>1347</v>
      </c>
      <c r="C131" s="6" t="str">
        <f>VLOOKUP(B131,[1]Sheet2!$A$1:$B$32,2,FALSE)</f>
        <v>东北区</v>
      </c>
    </row>
    <row r="132" spans="1:3" x14ac:dyDescent="0.2">
      <c r="A132" s="7" t="s">
        <v>1352</v>
      </c>
      <c r="B132" s="7" t="s">
        <v>1347</v>
      </c>
      <c r="C132" s="6" t="str">
        <f>VLOOKUP(B132,[1]Sheet2!$A$1:$B$32,2,FALSE)</f>
        <v>东北区</v>
      </c>
    </row>
    <row r="133" spans="1:3" x14ac:dyDescent="0.2">
      <c r="A133" s="7" t="s">
        <v>1353</v>
      </c>
      <c r="B133" s="7" t="s">
        <v>1347</v>
      </c>
      <c r="C133" s="6" t="str">
        <f>VLOOKUP(B133,[1]Sheet2!$A$1:$B$32,2,FALSE)</f>
        <v>东北区</v>
      </c>
    </row>
    <row r="134" spans="1:3" x14ac:dyDescent="0.2">
      <c r="A134" s="7" t="s">
        <v>1226</v>
      </c>
      <c r="B134" s="7" t="s">
        <v>1347</v>
      </c>
      <c r="C134" s="6" t="str">
        <f>VLOOKUP(B134,[1]Sheet2!$A$1:$B$32,2,FALSE)</f>
        <v>东北区</v>
      </c>
    </row>
    <row r="135" spans="1:3" x14ac:dyDescent="0.2">
      <c r="A135" s="7" t="s">
        <v>1354</v>
      </c>
      <c r="B135" s="7" t="s">
        <v>1347</v>
      </c>
      <c r="C135" s="6" t="str">
        <f>VLOOKUP(B135,[1]Sheet2!$A$1:$B$32,2,FALSE)</f>
        <v>东北区</v>
      </c>
    </row>
    <row r="136" spans="1:3" x14ac:dyDescent="0.2">
      <c r="A136" s="7" t="s">
        <v>1355</v>
      </c>
      <c r="B136" s="7" t="s">
        <v>1347</v>
      </c>
      <c r="C136" s="6" t="str">
        <f>VLOOKUP(B136,[1]Sheet2!$A$1:$B$32,2,FALSE)</f>
        <v>东北区</v>
      </c>
    </row>
    <row r="137" spans="1:3" x14ac:dyDescent="0.2">
      <c r="A137" s="7" t="s">
        <v>1356</v>
      </c>
      <c r="B137" s="7" t="s">
        <v>1347</v>
      </c>
      <c r="C137" s="6" t="str">
        <f>VLOOKUP(B137,[1]Sheet2!$A$1:$B$32,2,FALSE)</f>
        <v>东北区</v>
      </c>
    </row>
    <row r="138" spans="1:3" x14ac:dyDescent="0.2">
      <c r="A138" s="7" t="s">
        <v>1357</v>
      </c>
      <c r="B138" s="7" t="s">
        <v>1347</v>
      </c>
      <c r="C138" s="6" t="str">
        <f>VLOOKUP(B138,[1]Sheet2!$A$1:$B$32,2,FALSE)</f>
        <v>东北区</v>
      </c>
    </row>
    <row r="139" spans="1:3" x14ac:dyDescent="0.2">
      <c r="A139" s="7" t="s">
        <v>1358</v>
      </c>
      <c r="B139" s="7" t="s">
        <v>1347</v>
      </c>
      <c r="C139" s="6" t="str">
        <f>VLOOKUP(B139,[1]Sheet2!$A$1:$B$32,2,FALSE)</f>
        <v>东北区</v>
      </c>
    </row>
    <row r="140" spans="1:3" x14ac:dyDescent="0.2">
      <c r="A140" s="7" t="s">
        <v>1297</v>
      </c>
      <c r="B140" s="7" t="s">
        <v>1347</v>
      </c>
      <c r="C140" s="6" t="str">
        <f>VLOOKUP(B140,[1]Sheet2!$A$1:$B$32,2,FALSE)</f>
        <v>东北区</v>
      </c>
    </row>
    <row r="141" spans="1:3" x14ac:dyDescent="0.2">
      <c r="A141" s="7" t="s">
        <v>1360</v>
      </c>
      <c r="B141" s="7" t="s">
        <v>1359</v>
      </c>
      <c r="C141" s="6" t="str">
        <f>VLOOKUP(B141,[1]Sheet2!$A$1:$B$32,2,FALSE)</f>
        <v>华南区</v>
      </c>
    </row>
    <row r="142" spans="1:3" x14ac:dyDescent="0.2">
      <c r="A142" s="7" t="s">
        <v>1361</v>
      </c>
      <c r="B142" s="7" t="s">
        <v>1359</v>
      </c>
      <c r="C142" s="6" t="str">
        <f>VLOOKUP(B142,[1]Sheet2!$A$1:$B$32,2,FALSE)</f>
        <v>华南区</v>
      </c>
    </row>
    <row r="143" spans="1:3" x14ac:dyDescent="0.2">
      <c r="A143" s="7" t="s">
        <v>1203</v>
      </c>
      <c r="B143" s="7" t="s">
        <v>1359</v>
      </c>
      <c r="C143" s="6" t="str">
        <f>VLOOKUP(B143,[1]Sheet2!$A$1:$B$32,2,FALSE)</f>
        <v>华南区</v>
      </c>
    </row>
    <row r="144" spans="1:3" x14ac:dyDescent="0.2">
      <c r="A144" s="7" t="s">
        <v>1362</v>
      </c>
      <c r="B144" s="7" t="s">
        <v>1359</v>
      </c>
      <c r="C144" s="6" t="str">
        <f>VLOOKUP(B144,[1]Sheet2!$A$1:$B$32,2,FALSE)</f>
        <v>华南区</v>
      </c>
    </row>
    <row r="145" spans="1:3" x14ac:dyDescent="0.2">
      <c r="A145" s="7" t="s">
        <v>1363</v>
      </c>
      <c r="B145" s="7" t="s">
        <v>1359</v>
      </c>
      <c r="C145" s="6" t="str">
        <f>VLOOKUP(B145,[1]Sheet2!$A$1:$B$32,2,FALSE)</f>
        <v>华南区</v>
      </c>
    </row>
    <row r="146" spans="1:3" x14ac:dyDescent="0.2">
      <c r="A146" s="7" t="s">
        <v>1220</v>
      </c>
      <c r="B146" s="7" t="s">
        <v>1359</v>
      </c>
      <c r="C146" s="6" t="str">
        <f>VLOOKUP(B146,[1]Sheet2!$A$1:$B$32,2,FALSE)</f>
        <v>华南区</v>
      </c>
    </row>
    <row r="147" spans="1:3" x14ac:dyDescent="0.2">
      <c r="A147" s="7" t="s">
        <v>1364</v>
      </c>
      <c r="B147" s="7" t="s">
        <v>1359</v>
      </c>
      <c r="C147" s="6" t="str">
        <f>VLOOKUP(B147,[1]Sheet2!$A$1:$B$32,2,FALSE)</f>
        <v>华南区</v>
      </c>
    </row>
    <row r="148" spans="1:3" x14ac:dyDescent="0.2">
      <c r="A148" s="7" t="s">
        <v>1365</v>
      </c>
      <c r="B148" s="7" t="s">
        <v>1359</v>
      </c>
      <c r="C148" s="6" t="str">
        <f>VLOOKUP(B148,[1]Sheet2!$A$1:$B$32,2,FALSE)</f>
        <v>华南区</v>
      </c>
    </row>
    <row r="149" spans="1:3" x14ac:dyDescent="0.2">
      <c r="A149" s="7" t="s">
        <v>1366</v>
      </c>
      <c r="B149" s="7" t="s">
        <v>1359</v>
      </c>
      <c r="C149" s="6" t="str">
        <f>VLOOKUP(B149,[1]Sheet2!$A$1:$B$32,2,FALSE)</f>
        <v>华南区</v>
      </c>
    </row>
    <row r="150" spans="1:3" x14ac:dyDescent="0.2">
      <c r="A150" s="7" t="s">
        <v>1367</v>
      </c>
      <c r="B150" s="7" t="s">
        <v>1359</v>
      </c>
      <c r="C150" s="6" t="str">
        <f>VLOOKUP(B150,[1]Sheet2!$A$1:$B$32,2,FALSE)</f>
        <v>华南区</v>
      </c>
    </row>
    <row r="151" spans="1:3" x14ac:dyDescent="0.2">
      <c r="A151" s="7" t="s">
        <v>1368</v>
      </c>
      <c r="B151" s="7" t="s">
        <v>1359</v>
      </c>
      <c r="C151" s="6" t="str">
        <f>VLOOKUP(B151,[1]Sheet2!$A$1:$B$32,2,FALSE)</f>
        <v>华南区</v>
      </c>
    </row>
    <row r="152" spans="1:3" x14ac:dyDescent="0.2">
      <c r="A152" s="7" t="s">
        <v>1166</v>
      </c>
      <c r="B152" s="7" t="s">
        <v>1359</v>
      </c>
      <c r="C152" s="6" t="str">
        <f>VLOOKUP(B152,[1]Sheet2!$A$1:$B$32,2,FALSE)</f>
        <v>华南区</v>
      </c>
    </row>
    <row r="153" spans="1:3" x14ac:dyDescent="0.2">
      <c r="A153" s="7" t="s">
        <v>1369</v>
      </c>
      <c r="B153" s="7" t="s">
        <v>1359</v>
      </c>
      <c r="C153" s="6" t="str">
        <f>VLOOKUP(B153,[1]Sheet2!$A$1:$B$32,2,FALSE)</f>
        <v>华南区</v>
      </c>
    </row>
    <row r="154" spans="1:3" x14ac:dyDescent="0.2">
      <c r="A154" s="7" t="s">
        <v>1370</v>
      </c>
      <c r="B154" s="7" t="s">
        <v>1359</v>
      </c>
      <c r="C154" s="6" t="str">
        <f>VLOOKUP(B154,[1]Sheet2!$A$1:$B$32,2,FALSE)</f>
        <v>华南区</v>
      </c>
    </row>
    <row r="155" spans="1:3" x14ac:dyDescent="0.2">
      <c r="A155" s="7" t="s">
        <v>1371</v>
      </c>
      <c r="B155" s="7" t="s">
        <v>1359</v>
      </c>
      <c r="C155" s="6" t="str">
        <f>VLOOKUP(B155,[1]Sheet2!$A$1:$B$32,2,FALSE)</f>
        <v>华南区</v>
      </c>
    </row>
    <row r="156" spans="1:3" x14ac:dyDescent="0.2">
      <c r="A156" s="7" t="s">
        <v>1372</v>
      </c>
      <c r="B156" s="7" t="s">
        <v>1359</v>
      </c>
      <c r="C156" s="6" t="str">
        <f>VLOOKUP(B156,[1]Sheet2!$A$1:$B$32,2,FALSE)</f>
        <v>华南区</v>
      </c>
    </row>
    <row r="157" spans="1:3" x14ac:dyDescent="0.2">
      <c r="A157" s="7" t="s">
        <v>1225</v>
      </c>
      <c r="B157" s="7" t="s">
        <v>1359</v>
      </c>
      <c r="C157" s="6" t="str">
        <f>VLOOKUP(B157,[1]Sheet2!$A$1:$B$32,2,FALSE)</f>
        <v>华南区</v>
      </c>
    </row>
    <row r="158" spans="1:3" x14ac:dyDescent="0.2">
      <c r="A158" s="7" t="s">
        <v>1297</v>
      </c>
      <c r="B158" s="7" t="s">
        <v>1359</v>
      </c>
      <c r="C158" s="6" t="str">
        <f>VLOOKUP(B158,[1]Sheet2!$A$1:$B$32,2,FALSE)</f>
        <v>华南区</v>
      </c>
    </row>
    <row r="159" spans="1:3" x14ac:dyDescent="0.2">
      <c r="A159" s="6" t="s">
        <v>1601</v>
      </c>
      <c r="B159" s="6" t="s">
        <v>1600</v>
      </c>
      <c r="C159" s="6" t="str">
        <f>VLOOKUP(B159,[1]Sheet2!$A$1:$B$32,2,FALSE)</f>
        <v>华南区</v>
      </c>
    </row>
    <row r="160" spans="1:3" x14ac:dyDescent="0.2">
      <c r="A160" s="7" t="s">
        <v>1146</v>
      </c>
      <c r="B160" s="7" t="s">
        <v>1373</v>
      </c>
      <c r="C160" s="6" t="str">
        <f>VLOOKUP(B160,[1]Sheet2!$A$1:$B$32,2,FALSE)</f>
        <v>华南区</v>
      </c>
    </row>
    <row r="161" spans="1:3" x14ac:dyDescent="0.2">
      <c r="A161" s="7" t="s">
        <v>1374</v>
      </c>
      <c r="B161" s="7" t="s">
        <v>1373</v>
      </c>
      <c r="C161" s="6" t="str">
        <f>VLOOKUP(B161,[1]Sheet2!$A$1:$B$32,2,FALSE)</f>
        <v>华南区</v>
      </c>
    </row>
    <row r="162" spans="1:3" x14ac:dyDescent="0.2">
      <c r="A162" s="7" t="s">
        <v>1375</v>
      </c>
      <c r="B162" s="7" t="s">
        <v>1373</v>
      </c>
      <c r="C162" s="6" t="str">
        <f>VLOOKUP(B162,[1]Sheet2!$A$1:$B$32,2,FALSE)</f>
        <v>华南区</v>
      </c>
    </row>
    <row r="163" spans="1:3" x14ac:dyDescent="0.2">
      <c r="A163" s="7" t="s">
        <v>1121</v>
      </c>
      <c r="B163" s="7" t="s">
        <v>1373</v>
      </c>
      <c r="C163" s="6" t="str">
        <f>VLOOKUP(B163,[1]Sheet2!$A$1:$B$32,2,FALSE)</f>
        <v>华南区</v>
      </c>
    </row>
    <row r="164" spans="1:3" x14ac:dyDescent="0.2">
      <c r="A164" s="7" t="s">
        <v>1233</v>
      </c>
      <c r="B164" s="7" t="s">
        <v>1373</v>
      </c>
      <c r="C164" s="6" t="str">
        <f>VLOOKUP(B164,[1]Sheet2!$A$1:$B$32,2,FALSE)</f>
        <v>华南区</v>
      </c>
    </row>
    <row r="165" spans="1:3" x14ac:dyDescent="0.2">
      <c r="A165" s="7" t="s">
        <v>1376</v>
      </c>
      <c r="B165" s="7" t="s">
        <v>1373</v>
      </c>
      <c r="C165" s="6" t="str">
        <f>VLOOKUP(B165,[1]Sheet2!$A$1:$B$32,2,FALSE)</f>
        <v>华南区</v>
      </c>
    </row>
    <row r="166" spans="1:3" x14ac:dyDescent="0.2">
      <c r="A166" s="7" t="s">
        <v>1377</v>
      </c>
      <c r="B166" s="7" t="s">
        <v>1373</v>
      </c>
      <c r="C166" s="6" t="str">
        <f>VLOOKUP(B166,[1]Sheet2!$A$1:$B$32,2,FALSE)</f>
        <v>华南区</v>
      </c>
    </row>
    <row r="167" spans="1:3" x14ac:dyDescent="0.2">
      <c r="A167" s="7" t="s">
        <v>1179</v>
      </c>
      <c r="B167" s="7" t="s">
        <v>1373</v>
      </c>
      <c r="C167" s="6" t="str">
        <f>VLOOKUP(B167,[1]Sheet2!$A$1:$B$32,2,FALSE)</f>
        <v>华南区</v>
      </c>
    </row>
    <row r="168" spans="1:3" x14ac:dyDescent="0.2">
      <c r="A168" s="7" t="s">
        <v>1378</v>
      </c>
      <c r="B168" s="7" t="s">
        <v>1373</v>
      </c>
      <c r="C168" s="6" t="str">
        <f>VLOOKUP(B168,[1]Sheet2!$A$1:$B$32,2,FALSE)</f>
        <v>华南区</v>
      </c>
    </row>
    <row r="169" spans="1:3" x14ac:dyDescent="0.2">
      <c r="A169" s="7" t="s">
        <v>1200</v>
      </c>
      <c r="B169" s="7" t="s">
        <v>1373</v>
      </c>
      <c r="C169" s="6" t="str">
        <f>VLOOKUP(B169,[1]Sheet2!$A$1:$B$32,2,FALSE)</f>
        <v>华南区</v>
      </c>
    </row>
    <row r="170" spans="1:3" x14ac:dyDescent="0.2">
      <c r="A170" s="7" t="s">
        <v>1379</v>
      </c>
      <c r="B170" s="7" t="s">
        <v>1373</v>
      </c>
      <c r="C170" s="6" t="str">
        <f>VLOOKUP(B170,[1]Sheet2!$A$1:$B$32,2,FALSE)</f>
        <v>华南区</v>
      </c>
    </row>
    <row r="171" spans="1:3" x14ac:dyDescent="0.2">
      <c r="A171" s="7" t="s">
        <v>1380</v>
      </c>
      <c r="B171" s="7" t="s">
        <v>1373</v>
      </c>
      <c r="C171" s="6" t="str">
        <f>VLOOKUP(B171,[1]Sheet2!$A$1:$B$32,2,FALSE)</f>
        <v>华南区</v>
      </c>
    </row>
    <row r="172" spans="1:3" x14ac:dyDescent="0.2">
      <c r="A172" s="7" t="s">
        <v>1381</v>
      </c>
      <c r="B172" s="7" t="s">
        <v>1373</v>
      </c>
      <c r="C172" s="6" t="str">
        <f>VLOOKUP(B172,[1]Sheet2!$A$1:$B$32,2,FALSE)</f>
        <v>华南区</v>
      </c>
    </row>
    <row r="173" spans="1:3" x14ac:dyDescent="0.2">
      <c r="A173" s="7" t="s">
        <v>1382</v>
      </c>
      <c r="B173" s="7" t="s">
        <v>1373</v>
      </c>
      <c r="C173" s="6" t="str">
        <f>VLOOKUP(B173,[1]Sheet2!$A$1:$B$32,2,FALSE)</f>
        <v>华南区</v>
      </c>
    </row>
    <row r="174" spans="1:3" x14ac:dyDescent="0.2">
      <c r="A174" s="7" t="s">
        <v>1297</v>
      </c>
      <c r="B174" s="7" t="s">
        <v>1373</v>
      </c>
      <c r="C174" s="6" t="str">
        <f>VLOOKUP(B174,[1]Sheet2!$A$1:$B$32,2,FALSE)</f>
        <v>华南区</v>
      </c>
    </row>
    <row r="175" spans="1:3" x14ac:dyDescent="0.2">
      <c r="A175" s="6" t="s">
        <v>1384</v>
      </c>
      <c r="B175" s="6" t="s">
        <v>1383</v>
      </c>
      <c r="C175" s="6" t="str">
        <f>VLOOKUP(B175,[1]Sheet2!$A$1:$B$32,2,FALSE)</f>
        <v>华南区</v>
      </c>
    </row>
    <row r="176" spans="1:3" x14ac:dyDescent="0.2">
      <c r="A176" s="7" t="s">
        <v>1386</v>
      </c>
      <c r="B176" s="7" t="s">
        <v>1385</v>
      </c>
      <c r="C176" s="6" t="str">
        <f>VLOOKUP(B176,[1]Sheet2!$A$1:$B$32,2,FALSE)</f>
        <v>东北区</v>
      </c>
    </row>
    <row r="177" spans="1:3" x14ac:dyDescent="0.2">
      <c r="A177" s="7" t="s">
        <v>1387</v>
      </c>
      <c r="B177" s="7" t="s">
        <v>1385</v>
      </c>
      <c r="C177" s="6" t="str">
        <f>VLOOKUP(B177,[1]Sheet2!$A$1:$B$32,2,FALSE)</f>
        <v>东北区</v>
      </c>
    </row>
    <row r="178" spans="1:3" x14ac:dyDescent="0.2">
      <c r="A178" s="7" t="s">
        <v>1388</v>
      </c>
      <c r="B178" s="7" t="s">
        <v>1385</v>
      </c>
      <c r="C178" s="6" t="str">
        <f>VLOOKUP(B178,[1]Sheet2!$A$1:$B$32,2,FALSE)</f>
        <v>东北区</v>
      </c>
    </row>
    <row r="179" spans="1:3" x14ac:dyDescent="0.2">
      <c r="A179" s="7" t="s">
        <v>1385</v>
      </c>
      <c r="B179" s="7" t="s">
        <v>1385</v>
      </c>
      <c r="C179" s="6" t="str">
        <f>VLOOKUP(B179,[1]Sheet2!$A$1:$B$32,2,FALSE)</f>
        <v>东北区</v>
      </c>
    </row>
    <row r="180" spans="1:3" x14ac:dyDescent="0.2">
      <c r="A180" s="7" t="s">
        <v>1389</v>
      </c>
      <c r="B180" s="7" t="s">
        <v>1385</v>
      </c>
      <c r="C180" s="6" t="str">
        <f>VLOOKUP(B180,[1]Sheet2!$A$1:$B$32,2,FALSE)</f>
        <v>东北区</v>
      </c>
    </row>
    <row r="181" spans="1:3" x14ac:dyDescent="0.2">
      <c r="A181" s="7" t="s">
        <v>1390</v>
      </c>
      <c r="B181" s="7" t="s">
        <v>1385</v>
      </c>
      <c r="C181" s="6" t="str">
        <f>VLOOKUP(B181,[1]Sheet2!$A$1:$B$32,2,FALSE)</f>
        <v>东北区</v>
      </c>
    </row>
    <row r="182" spans="1:3" x14ac:dyDescent="0.2">
      <c r="A182" s="7" t="s">
        <v>1391</v>
      </c>
      <c r="B182" s="7" t="s">
        <v>1385</v>
      </c>
      <c r="C182" s="6" t="str">
        <f>VLOOKUP(B182,[1]Sheet2!$A$1:$B$32,2,FALSE)</f>
        <v>东北区</v>
      </c>
    </row>
    <row r="183" spans="1:3" x14ac:dyDescent="0.2">
      <c r="A183" s="7" t="s">
        <v>1144</v>
      </c>
      <c r="B183" s="7" t="s">
        <v>1385</v>
      </c>
      <c r="C183" s="6" t="str">
        <f>VLOOKUP(B183,[1]Sheet2!$A$1:$B$32,2,FALSE)</f>
        <v>东北区</v>
      </c>
    </row>
    <row r="184" spans="1:3" x14ac:dyDescent="0.2">
      <c r="A184" s="7" t="s">
        <v>1392</v>
      </c>
      <c r="B184" s="7" t="s">
        <v>1385</v>
      </c>
      <c r="C184" s="6" t="str">
        <f>VLOOKUP(B184,[1]Sheet2!$A$1:$B$32,2,FALSE)</f>
        <v>东北区</v>
      </c>
    </row>
    <row r="185" spans="1:3" x14ac:dyDescent="0.2">
      <c r="A185" s="7" t="s">
        <v>1297</v>
      </c>
      <c r="B185" s="7" t="s">
        <v>1385</v>
      </c>
      <c r="C185" s="6" t="str">
        <f>VLOOKUP(B185,[1]Sheet2!$A$1:$B$32,2,FALSE)</f>
        <v>东北区</v>
      </c>
    </row>
    <row r="186" spans="1:3" x14ac:dyDescent="0.2">
      <c r="A186" s="6" t="s">
        <v>1602</v>
      </c>
      <c r="B186" s="6" t="s">
        <v>1385</v>
      </c>
      <c r="C186" s="6" t="str">
        <f>VLOOKUP(B186,[1]Sheet2!$A$1:$B$32,2,FALSE)</f>
        <v>东北区</v>
      </c>
    </row>
    <row r="187" spans="1:3" x14ac:dyDescent="0.2">
      <c r="A187" s="6" t="s">
        <v>1393</v>
      </c>
      <c r="B187" s="6" t="s">
        <v>1385</v>
      </c>
      <c r="C187" s="6" t="str">
        <f>VLOOKUP(B187,[1]Sheet2!$A$1:$B$32,2,FALSE)</f>
        <v>东北区</v>
      </c>
    </row>
    <row r="188" spans="1:3" x14ac:dyDescent="0.2">
      <c r="A188" s="6" t="s">
        <v>1603</v>
      </c>
      <c r="B188" s="6" t="s">
        <v>1385</v>
      </c>
      <c r="C188" s="6" t="str">
        <f>VLOOKUP(B188,[1]Sheet2!$A$1:$B$32,2,FALSE)</f>
        <v>东北区</v>
      </c>
    </row>
    <row r="189" spans="1:3" x14ac:dyDescent="0.2">
      <c r="A189" s="7" t="s">
        <v>1195</v>
      </c>
      <c r="B189" s="7" t="s">
        <v>1394</v>
      </c>
      <c r="C189" s="6" t="str">
        <f>VLOOKUP(B189,[1]Sheet2!$A$1:$B$32,2,FALSE)</f>
        <v>华东区</v>
      </c>
    </row>
    <row r="190" spans="1:3" x14ac:dyDescent="0.2">
      <c r="A190" s="7" t="s">
        <v>1171</v>
      </c>
      <c r="B190" s="7" t="s">
        <v>1394</v>
      </c>
      <c r="C190" s="6" t="str">
        <f>VLOOKUP(B190,[1]Sheet2!$A$1:$B$32,2,FALSE)</f>
        <v>华东区</v>
      </c>
    </row>
    <row r="191" spans="1:3" x14ac:dyDescent="0.2">
      <c r="A191" s="7" t="s">
        <v>1395</v>
      </c>
      <c r="B191" s="7" t="s">
        <v>1394</v>
      </c>
      <c r="C191" s="6" t="str">
        <f>VLOOKUP(B191,[1]Sheet2!$A$1:$B$32,2,FALSE)</f>
        <v>华东区</v>
      </c>
    </row>
    <row r="192" spans="1:3" x14ac:dyDescent="0.2">
      <c r="A192" s="7" t="s">
        <v>1129</v>
      </c>
      <c r="B192" s="7" t="s">
        <v>1394</v>
      </c>
      <c r="C192" s="6" t="str">
        <f>VLOOKUP(B192,[1]Sheet2!$A$1:$B$32,2,FALSE)</f>
        <v>华东区</v>
      </c>
    </row>
    <row r="193" spans="1:3" x14ac:dyDescent="0.2">
      <c r="A193" s="7" t="s">
        <v>1219</v>
      </c>
      <c r="B193" s="7" t="s">
        <v>1394</v>
      </c>
      <c r="C193" s="6" t="str">
        <f>VLOOKUP(B193,[1]Sheet2!$A$1:$B$32,2,FALSE)</f>
        <v>华东区</v>
      </c>
    </row>
    <row r="194" spans="1:3" x14ac:dyDescent="0.2">
      <c r="A194" s="7" t="s">
        <v>1115</v>
      </c>
      <c r="B194" s="7" t="s">
        <v>1394</v>
      </c>
      <c r="C194" s="6" t="str">
        <f>VLOOKUP(B194,[1]Sheet2!$A$1:$B$32,2,FALSE)</f>
        <v>华东区</v>
      </c>
    </row>
    <row r="195" spans="1:3" x14ac:dyDescent="0.2">
      <c r="A195" s="7" t="s">
        <v>1396</v>
      </c>
      <c r="B195" s="7" t="s">
        <v>1394</v>
      </c>
      <c r="C195" s="6" t="str">
        <f>VLOOKUP(B195,[1]Sheet2!$A$1:$B$32,2,FALSE)</f>
        <v>华东区</v>
      </c>
    </row>
    <row r="196" spans="1:3" x14ac:dyDescent="0.2">
      <c r="A196" s="7" t="s">
        <v>1162</v>
      </c>
      <c r="B196" s="7" t="s">
        <v>1394</v>
      </c>
      <c r="C196" s="6" t="str">
        <f>VLOOKUP(B196,[1]Sheet2!$A$1:$B$32,2,FALSE)</f>
        <v>华东区</v>
      </c>
    </row>
    <row r="197" spans="1:3" x14ac:dyDescent="0.2">
      <c r="A197" s="7" t="s">
        <v>1116</v>
      </c>
      <c r="B197" s="7" t="s">
        <v>1394</v>
      </c>
      <c r="C197" s="6" t="str">
        <f>VLOOKUP(B197,[1]Sheet2!$A$1:$B$32,2,FALSE)</f>
        <v>华东区</v>
      </c>
    </row>
    <row r="198" spans="1:3" x14ac:dyDescent="0.2">
      <c r="A198" s="7" t="s">
        <v>1170</v>
      </c>
      <c r="B198" s="7" t="s">
        <v>1394</v>
      </c>
      <c r="C198" s="6" t="str">
        <f>VLOOKUP(B198,[1]Sheet2!$A$1:$B$32,2,FALSE)</f>
        <v>华东区</v>
      </c>
    </row>
    <row r="199" spans="1:3" x14ac:dyDescent="0.2">
      <c r="A199" s="7" t="s">
        <v>1397</v>
      </c>
      <c r="B199" s="7" t="s">
        <v>1394</v>
      </c>
      <c r="C199" s="6" t="str">
        <f>VLOOKUP(B199,[1]Sheet2!$A$1:$B$32,2,FALSE)</f>
        <v>华东区</v>
      </c>
    </row>
    <row r="200" spans="1:3" x14ac:dyDescent="0.2">
      <c r="A200" s="7" t="s">
        <v>1231</v>
      </c>
      <c r="B200" s="7" t="s">
        <v>1394</v>
      </c>
      <c r="C200" s="6" t="str">
        <f>VLOOKUP(B200,[1]Sheet2!$A$1:$B$32,2,FALSE)</f>
        <v>华东区</v>
      </c>
    </row>
    <row r="201" spans="1:3" x14ac:dyDescent="0.2">
      <c r="A201" s="7" t="s">
        <v>1398</v>
      </c>
      <c r="B201" s="7" t="s">
        <v>1394</v>
      </c>
      <c r="C201" s="6" t="str">
        <f>VLOOKUP(B201,[1]Sheet2!$A$1:$B$32,2,FALSE)</f>
        <v>华东区</v>
      </c>
    </row>
    <row r="202" spans="1:3" x14ac:dyDescent="0.2">
      <c r="A202" s="7" t="s">
        <v>1297</v>
      </c>
      <c r="B202" s="7" t="s">
        <v>1394</v>
      </c>
      <c r="C202" s="6" t="str">
        <f>VLOOKUP(B202,[1]Sheet2!$A$1:$B$32,2,FALSE)</f>
        <v>华东区</v>
      </c>
    </row>
    <row r="203" spans="1:3" x14ac:dyDescent="0.2">
      <c r="A203" s="7" t="s">
        <v>1400</v>
      </c>
      <c r="B203" s="7" t="s">
        <v>1399</v>
      </c>
      <c r="C203" s="6" t="str">
        <f>VLOOKUP(B203,[1]Sheet2!$A$1:$B$32,2,FALSE)</f>
        <v>华东区</v>
      </c>
    </row>
    <row r="204" spans="1:3" x14ac:dyDescent="0.2">
      <c r="A204" s="7" t="s">
        <v>1401</v>
      </c>
      <c r="B204" s="7" t="s">
        <v>1399</v>
      </c>
      <c r="C204" s="6" t="str">
        <f>VLOOKUP(B204,[1]Sheet2!$A$1:$B$32,2,FALSE)</f>
        <v>华东区</v>
      </c>
    </row>
    <row r="205" spans="1:3" x14ac:dyDescent="0.2">
      <c r="A205" s="7" t="s">
        <v>1402</v>
      </c>
      <c r="B205" s="7" t="s">
        <v>1399</v>
      </c>
      <c r="C205" s="6" t="str">
        <f>VLOOKUP(B205,[1]Sheet2!$A$1:$B$32,2,FALSE)</f>
        <v>华东区</v>
      </c>
    </row>
    <row r="206" spans="1:3" x14ac:dyDescent="0.2">
      <c r="A206" s="7" t="s">
        <v>1199</v>
      </c>
      <c r="B206" s="7" t="s">
        <v>1399</v>
      </c>
      <c r="C206" s="6" t="str">
        <f>VLOOKUP(B206,[1]Sheet2!$A$1:$B$32,2,FALSE)</f>
        <v>华东区</v>
      </c>
    </row>
    <row r="207" spans="1:3" x14ac:dyDescent="0.2">
      <c r="A207" s="7" t="s">
        <v>1403</v>
      </c>
      <c r="B207" s="7" t="s">
        <v>1399</v>
      </c>
      <c r="C207" s="6" t="str">
        <f>VLOOKUP(B207,[1]Sheet2!$A$1:$B$32,2,FALSE)</f>
        <v>华东区</v>
      </c>
    </row>
    <row r="208" spans="1:3" x14ac:dyDescent="0.2">
      <c r="A208" s="7" t="s">
        <v>1139</v>
      </c>
      <c r="B208" s="7" t="s">
        <v>1399</v>
      </c>
      <c r="C208" s="6" t="str">
        <f>VLOOKUP(B208,[1]Sheet2!$A$1:$B$32,2,FALSE)</f>
        <v>华东区</v>
      </c>
    </row>
    <row r="209" spans="1:3" x14ac:dyDescent="0.2">
      <c r="A209" s="7" t="s">
        <v>1404</v>
      </c>
      <c r="B209" s="7" t="s">
        <v>1399</v>
      </c>
      <c r="C209" s="6" t="str">
        <f>VLOOKUP(B209,[1]Sheet2!$A$1:$B$32,2,FALSE)</f>
        <v>华东区</v>
      </c>
    </row>
    <row r="210" spans="1:3" x14ac:dyDescent="0.2">
      <c r="A210" s="7" t="s">
        <v>1405</v>
      </c>
      <c r="B210" s="7" t="s">
        <v>1399</v>
      </c>
      <c r="C210" s="6" t="str">
        <f>VLOOKUP(B210,[1]Sheet2!$A$1:$B$32,2,FALSE)</f>
        <v>华东区</v>
      </c>
    </row>
    <row r="211" spans="1:3" x14ac:dyDescent="0.2">
      <c r="A211" s="7" t="s">
        <v>1406</v>
      </c>
      <c r="B211" s="7" t="s">
        <v>1399</v>
      </c>
      <c r="C211" s="6" t="str">
        <f>VLOOKUP(B211,[1]Sheet2!$A$1:$B$32,2,FALSE)</f>
        <v>华东区</v>
      </c>
    </row>
    <row r="212" spans="1:3" x14ac:dyDescent="0.2">
      <c r="A212" s="7" t="s">
        <v>1407</v>
      </c>
      <c r="B212" s="7" t="s">
        <v>1399</v>
      </c>
      <c r="C212" s="6" t="str">
        <f>VLOOKUP(B212,[1]Sheet2!$A$1:$B$32,2,FALSE)</f>
        <v>华东区</v>
      </c>
    </row>
    <row r="213" spans="1:3" x14ac:dyDescent="0.2">
      <c r="A213" s="7" t="s">
        <v>1408</v>
      </c>
      <c r="B213" s="7" t="s">
        <v>1399</v>
      </c>
      <c r="C213" s="6" t="str">
        <f>VLOOKUP(B213,[1]Sheet2!$A$1:$B$32,2,FALSE)</f>
        <v>华东区</v>
      </c>
    </row>
    <row r="214" spans="1:3" x14ac:dyDescent="0.2">
      <c r="A214" s="7" t="s">
        <v>1297</v>
      </c>
      <c r="B214" s="7" t="s">
        <v>1399</v>
      </c>
      <c r="C214" s="6" t="str">
        <f>VLOOKUP(B214,[1]Sheet2!$A$1:$B$32,2,FALSE)</f>
        <v>华东区</v>
      </c>
    </row>
    <row r="215" spans="1:3" x14ac:dyDescent="0.2">
      <c r="A215" s="7" t="s">
        <v>1410</v>
      </c>
      <c r="B215" s="7" t="s">
        <v>1409</v>
      </c>
      <c r="C215" s="6" t="str">
        <f>VLOOKUP(B215,[1]Sheet2!$A$1:$B$32,2,FALSE)</f>
        <v>东北区</v>
      </c>
    </row>
    <row r="216" spans="1:3" x14ac:dyDescent="0.2">
      <c r="A216" s="7" t="s">
        <v>1411</v>
      </c>
      <c r="B216" s="7" t="s">
        <v>1409</v>
      </c>
      <c r="C216" s="6" t="str">
        <f>VLOOKUP(B216,[1]Sheet2!$A$1:$B$32,2,FALSE)</f>
        <v>东北区</v>
      </c>
    </row>
    <row r="217" spans="1:3" x14ac:dyDescent="0.2">
      <c r="A217" s="7" t="s">
        <v>1412</v>
      </c>
      <c r="B217" s="7" t="s">
        <v>1409</v>
      </c>
      <c r="C217" s="6" t="str">
        <f>VLOOKUP(B217,[1]Sheet2!$A$1:$B$32,2,FALSE)</f>
        <v>东北区</v>
      </c>
    </row>
    <row r="218" spans="1:3" x14ac:dyDescent="0.2">
      <c r="A218" s="7" t="s">
        <v>1188</v>
      </c>
      <c r="B218" s="7" t="s">
        <v>1409</v>
      </c>
      <c r="C218" s="6" t="str">
        <f>VLOOKUP(B218,[1]Sheet2!$A$1:$B$32,2,FALSE)</f>
        <v>东北区</v>
      </c>
    </row>
    <row r="219" spans="1:3" x14ac:dyDescent="0.2">
      <c r="A219" s="7" t="s">
        <v>1413</v>
      </c>
      <c r="B219" s="7" t="s">
        <v>1409</v>
      </c>
      <c r="C219" s="6" t="str">
        <f>VLOOKUP(B219,[1]Sheet2!$A$1:$B$32,2,FALSE)</f>
        <v>东北区</v>
      </c>
    </row>
    <row r="220" spans="1:3" x14ac:dyDescent="0.2">
      <c r="A220" s="7" t="s">
        <v>1414</v>
      </c>
      <c r="B220" s="7" t="s">
        <v>1409</v>
      </c>
      <c r="C220" s="6" t="str">
        <f>VLOOKUP(B220,[1]Sheet2!$A$1:$B$32,2,FALSE)</f>
        <v>东北区</v>
      </c>
    </row>
    <row r="221" spans="1:3" x14ac:dyDescent="0.2">
      <c r="A221" s="7" t="s">
        <v>1415</v>
      </c>
      <c r="B221" s="7" t="s">
        <v>1409</v>
      </c>
      <c r="C221" s="6" t="str">
        <f>VLOOKUP(B221,[1]Sheet2!$A$1:$B$32,2,FALSE)</f>
        <v>东北区</v>
      </c>
    </row>
    <row r="222" spans="1:3" x14ac:dyDescent="0.2">
      <c r="A222" s="7" t="s">
        <v>1416</v>
      </c>
      <c r="B222" s="7" t="s">
        <v>1409</v>
      </c>
      <c r="C222" s="6" t="str">
        <f>VLOOKUP(B222,[1]Sheet2!$A$1:$B$32,2,FALSE)</f>
        <v>东北区</v>
      </c>
    </row>
    <row r="223" spans="1:3" x14ac:dyDescent="0.2">
      <c r="A223" s="7" t="s">
        <v>1417</v>
      </c>
      <c r="B223" s="7" t="s">
        <v>1409</v>
      </c>
      <c r="C223" s="6" t="str">
        <f>VLOOKUP(B223,[1]Sheet2!$A$1:$B$32,2,FALSE)</f>
        <v>东北区</v>
      </c>
    </row>
    <row r="224" spans="1:3" x14ac:dyDescent="0.2">
      <c r="A224" s="7" t="s">
        <v>1418</v>
      </c>
      <c r="B224" s="7" t="s">
        <v>1409</v>
      </c>
      <c r="C224" s="6" t="str">
        <f>VLOOKUP(B224,[1]Sheet2!$A$1:$B$32,2,FALSE)</f>
        <v>东北区</v>
      </c>
    </row>
    <row r="225" spans="1:3" x14ac:dyDescent="0.2">
      <c r="A225" s="7" t="s">
        <v>1419</v>
      </c>
      <c r="B225" s="7" t="s">
        <v>1409</v>
      </c>
      <c r="C225" s="6" t="str">
        <f>VLOOKUP(B225,[1]Sheet2!$A$1:$B$32,2,FALSE)</f>
        <v>东北区</v>
      </c>
    </row>
    <row r="226" spans="1:3" x14ac:dyDescent="0.2">
      <c r="A226" s="7" t="s">
        <v>1168</v>
      </c>
      <c r="B226" s="7" t="s">
        <v>1409</v>
      </c>
      <c r="C226" s="6" t="str">
        <f>VLOOKUP(B226,[1]Sheet2!$A$1:$B$32,2,FALSE)</f>
        <v>东北区</v>
      </c>
    </row>
    <row r="227" spans="1:3" x14ac:dyDescent="0.2">
      <c r="A227" s="7" t="s">
        <v>1420</v>
      </c>
      <c r="B227" s="7" t="s">
        <v>1409</v>
      </c>
      <c r="C227" s="6" t="str">
        <f>VLOOKUP(B227,[1]Sheet2!$A$1:$B$32,2,FALSE)</f>
        <v>东北区</v>
      </c>
    </row>
    <row r="228" spans="1:3" x14ac:dyDescent="0.2">
      <c r="A228" s="7" t="s">
        <v>1421</v>
      </c>
      <c r="B228" s="7" t="s">
        <v>1409</v>
      </c>
      <c r="C228" s="6" t="str">
        <f>VLOOKUP(B228,[1]Sheet2!$A$1:$B$32,2,FALSE)</f>
        <v>东北区</v>
      </c>
    </row>
    <row r="229" spans="1:3" x14ac:dyDescent="0.2">
      <c r="A229" s="7" t="s">
        <v>1297</v>
      </c>
      <c r="B229" s="7" t="s">
        <v>1409</v>
      </c>
      <c r="C229" s="6" t="str">
        <f>VLOOKUP(B229,[1]Sheet2!$A$1:$B$32,2,FALSE)</f>
        <v>东北区</v>
      </c>
    </row>
    <row r="230" spans="1:3" x14ac:dyDescent="0.2">
      <c r="A230" s="7" t="s">
        <v>1423</v>
      </c>
      <c r="B230" s="7" t="s">
        <v>1422</v>
      </c>
      <c r="C230" s="6" t="str">
        <f>VLOOKUP(B230,[1]Sheet2!$A$1:$B$32,2,FALSE)</f>
        <v>华北区</v>
      </c>
    </row>
    <row r="231" spans="1:3" x14ac:dyDescent="0.2">
      <c r="A231" s="7" t="s">
        <v>1424</v>
      </c>
      <c r="B231" s="7" t="s">
        <v>1422</v>
      </c>
      <c r="C231" s="6" t="str">
        <f>VLOOKUP(B231,[1]Sheet2!$A$1:$B$32,2,FALSE)</f>
        <v>华北区</v>
      </c>
    </row>
    <row r="232" spans="1:3" x14ac:dyDescent="0.2">
      <c r="A232" s="7" t="s">
        <v>1425</v>
      </c>
      <c r="B232" s="7" t="s">
        <v>1422</v>
      </c>
      <c r="C232" s="6" t="str">
        <f>VLOOKUP(B232,[1]Sheet2!$A$1:$B$32,2,FALSE)</f>
        <v>华北区</v>
      </c>
    </row>
    <row r="233" spans="1:3" x14ac:dyDescent="0.2">
      <c r="A233" s="7" t="s">
        <v>1426</v>
      </c>
      <c r="B233" s="7" t="s">
        <v>1422</v>
      </c>
      <c r="C233" s="6" t="str">
        <f>VLOOKUP(B233,[1]Sheet2!$A$1:$B$32,2,FALSE)</f>
        <v>华北区</v>
      </c>
    </row>
    <row r="234" spans="1:3" x14ac:dyDescent="0.2">
      <c r="A234" s="7" t="s">
        <v>1427</v>
      </c>
      <c r="B234" s="7" t="s">
        <v>1422</v>
      </c>
      <c r="C234" s="6" t="str">
        <f>VLOOKUP(B234,[1]Sheet2!$A$1:$B$32,2,FALSE)</f>
        <v>华北区</v>
      </c>
    </row>
    <row r="235" spans="1:3" x14ac:dyDescent="0.2">
      <c r="A235" s="7" t="s">
        <v>1428</v>
      </c>
      <c r="B235" s="7" t="s">
        <v>1422</v>
      </c>
      <c r="C235" s="6" t="str">
        <f>VLOOKUP(B235,[1]Sheet2!$A$1:$B$32,2,FALSE)</f>
        <v>华北区</v>
      </c>
    </row>
    <row r="236" spans="1:3" x14ac:dyDescent="0.2">
      <c r="A236" s="7" t="s">
        <v>1117</v>
      </c>
      <c r="B236" s="7" t="s">
        <v>1422</v>
      </c>
      <c r="C236" s="6" t="str">
        <f>VLOOKUP(B236,[1]Sheet2!$A$1:$B$32,2,FALSE)</f>
        <v>华北区</v>
      </c>
    </row>
    <row r="237" spans="1:3" x14ac:dyDescent="0.2">
      <c r="A237" s="7" t="s">
        <v>1161</v>
      </c>
      <c r="B237" s="7" t="s">
        <v>1422</v>
      </c>
      <c r="C237" s="6" t="str">
        <f>VLOOKUP(B237,[1]Sheet2!$A$1:$B$32,2,FALSE)</f>
        <v>华北区</v>
      </c>
    </row>
    <row r="238" spans="1:3" x14ac:dyDescent="0.2">
      <c r="A238" s="7" t="s">
        <v>1429</v>
      </c>
      <c r="B238" s="7" t="s">
        <v>1422</v>
      </c>
      <c r="C238" s="6" t="str">
        <f>VLOOKUP(B238,[1]Sheet2!$A$1:$B$32,2,FALSE)</f>
        <v>华北区</v>
      </c>
    </row>
    <row r="239" spans="1:3" x14ac:dyDescent="0.2">
      <c r="A239" s="7" t="s">
        <v>1430</v>
      </c>
      <c r="B239" s="7" t="s">
        <v>1422</v>
      </c>
      <c r="C239" s="6" t="str">
        <f>VLOOKUP(B239,[1]Sheet2!$A$1:$B$32,2,FALSE)</f>
        <v>华北区</v>
      </c>
    </row>
    <row r="240" spans="1:3" x14ac:dyDescent="0.2">
      <c r="A240" s="7" t="s">
        <v>1431</v>
      </c>
      <c r="B240" s="7" t="s">
        <v>1422</v>
      </c>
      <c r="C240" s="6" t="str">
        <f>VLOOKUP(B240,[1]Sheet2!$A$1:$B$32,2,FALSE)</f>
        <v>华北区</v>
      </c>
    </row>
    <row r="241" spans="1:3" x14ac:dyDescent="0.2">
      <c r="A241" s="7" t="s">
        <v>1432</v>
      </c>
      <c r="B241" s="7" t="s">
        <v>1422</v>
      </c>
      <c r="C241" s="6" t="str">
        <f>VLOOKUP(B241,[1]Sheet2!$A$1:$B$32,2,FALSE)</f>
        <v>华北区</v>
      </c>
    </row>
    <row r="242" spans="1:3" x14ac:dyDescent="0.2">
      <c r="A242" s="7" t="s">
        <v>1297</v>
      </c>
      <c r="B242" s="7" t="s">
        <v>1422</v>
      </c>
      <c r="C242" s="6" t="str">
        <f>VLOOKUP(B242,[1]Sheet2!$A$1:$B$32,2,FALSE)</f>
        <v>华北区</v>
      </c>
    </row>
    <row r="243" spans="1:3" x14ac:dyDescent="0.2">
      <c r="A243" s="6" t="s">
        <v>1433</v>
      </c>
      <c r="B243" s="8" t="s">
        <v>1422</v>
      </c>
      <c r="C243" s="6" t="str">
        <f>VLOOKUP(B243,[1]Sheet2!$A$1:$B$32,2,FALSE)</f>
        <v>华北区</v>
      </c>
    </row>
    <row r="244" spans="1:3" x14ac:dyDescent="0.2">
      <c r="A244" s="6" t="s">
        <v>1434</v>
      </c>
      <c r="B244" s="8" t="s">
        <v>1422</v>
      </c>
      <c r="C244" s="6" t="str">
        <f>VLOOKUP(B244,[1]Sheet2!$A$1:$B$32,2,FALSE)</f>
        <v>华北区</v>
      </c>
    </row>
    <row r="245" spans="1:3" x14ac:dyDescent="0.2">
      <c r="A245" s="6" t="s">
        <v>1435</v>
      </c>
      <c r="B245" s="8" t="s">
        <v>1422</v>
      </c>
      <c r="C245" s="6" t="str">
        <f>VLOOKUP(B245,[1]Sheet2!$A$1:$B$32,2,FALSE)</f>
        <v>华北区</v>
      </c>
    </row>
    <row r="246" spans="1:3" x14ac:dyDescent="0.2">
      <c r="A246" s="6" t="s">
        <v>1436</v>
      </c>
      <c r="B246" s="8" t="s">
        <v>1422</v>
      </c>
      <c r="C246" s="6" t="str">
        <f>VLOOKUP(B246,[1]Sheet2!$A$1:$B$32,2,FALSE)</f>
        <v>华北区</v>
      </c>
    </row>
    <row r="247" spans="1:3" x14ac:dyDescent="0.2">
      <c r="A247" s="7" t="s">
        <v>1438</v>
      </c>
      <c r="B247" s="7" t="s">
        <v>1437</v>
      </c>
      <c r="C247" s="6" t="str">
        <f>VLOOKUP(B247,[1]Sheet2!$A$1:$B$32,2,FALSE)</f>
        <v>西北区</v>
      </c>
    </row>
    <row r="248" spans="1:3" x14ac:dyDescent="0.2">
      <c r="A248" s="7" t="s">
        <v>1439</v>
      </c>
      <c r="B248" s="7" t="s">
        <v>1437</v>
      </c>
      <c r="C248" s="6" t="str">
        <f>VLOOKUP(B248,[1]Sheet2!$A$1:$B$32,2,FALSE)</f>
        <v>西北区</v>
      </c>
    </row>
    <row r="249" spans="1:3" x14ac:dyDescent="0.2">
      <c r="A249" s="7" t="s">
        <v>1440</v>
      </c>
      <c r="B249" s="7" t="s">
        <v>1437</v>
      </c>
      <c r="C249" s="6" t="str">
        <f>VLOOKUP(B249,[1]Sheet2!$A$1:$B$32,2,FALSE)</f>
        <v>西北区</v>
      </c>
    </row>
    <row r="250" spans="1:3" x14ac:dyDescent="0.2">
      <c r="A250" s="7" t="s">
        <v>1441</v>
      </c>
      <c r="B250" s="7" t="s">
        <v>1437</v>
      </c>
      <c r="C250" s="6" t="str">
        <f>VLOOKUP(B250,[1]Sheet2!$A$1:$B$32,2,FALSE)</f>
        <v>西北区</v>
      </c>
    </row>
    <row r="251" spans="1:3" x14ac:dyDescent="0.2">
      <c r="A251" s="7" t="s">
        <v>1205</v>
      </c>
      <c r="B251" s="7" t="s">
        <v>1437</v>
      </c>
      <c r="C251" s="6" t="str">
        <f>VLOOKUP(B251,[1]Sheet2!$A$1:$B$32,2,FALSE)</f>
        <v>西北区</v>
      </c>
    </row>
    <row r="252" spans="1:3" x14ac:dyDescent="0.2">
      <c r="A252" s="7" t="s">
        <v>1442</v>
      </c>
      <c r="B252" s="7" t="s">
        <v>1437</v>
      </c>
      <c r="C252" s="6" t="str">
        <f>VLOOKUP(B252,[1]Sheet2!$A$1:$B$32,2,FALSE)</f>
        <v>西北区</v>
      </c>
    </row>
    <row r="253" spans="1:3" x14ac:dyDescent="0.2">
      <c r="A253" s="7" t="s">
        <v>1297</v>
      </c>
      <c r="B253" s="7" t="s">
        <v>1437</v>
      </c>
      <c r="C253" s="6" t="str">
        <f>VLOOKUP(B253,[1]Sheet2!$A$1:$B$32,2,FALSE)</f>
        <v>西北区</v>
      </c>
    </row>
    <row r="254" spans="1:3" x14ac:dyDescent="0.2">
      <c r="A254" s="7" t="s">
        <v>1444</v>
      </c>
      <c r="B254" s="7" t="s">
        <v>1443</v>
      </c>
      <c r="C254" s="6" t="str">
        <f>VLOOKUP(B254,[1]Sheet2!$A$1:$B$32,2,FALSE)</f>
        <v>西北区</v>
      </c>
    </row>
    <row r="255" spans="1:3" x14ac:dyDescent="0.2">
      <c r="A255" s="7" t="s">
        <v>1445</v>
      </c>
      <c r="B255" s="7" t="s">
        <v>1443</v>
      </c>
      <c r="C255" s="6" t="str">
        <f>VLOOKUP(B255,[1]Sheet2!$A$1:$B$32,2,FALSE)</f>
        <v>西北区</v>
      </c>
    </row>
    <row r="256" spans="1:3" x14ac:dyDescent="0.2">
      <c r="A256" s="7" t="s">
        <v>1446</v>
      </c>
      <c r="B256" s="7" t="s">
        <v>1443</v>
      </c>
      <c r="C256" s="6" t="str">
        <f>VLOOKUP(B256,[1]Sheet2!$A$1:$B$32,2,FALSE)</f>
        <v>西北区</v>
      </c>
    </row>
    <row r="257" spans="1:3" x14ac:dyDescent="0.2">
      <c r="A257" s="7" t="s">
        <v>1316</v>
      </c>
      <c r="B257" s="7" t="s">
        <v>1443</v>
      </c>
      <c r="C257" s="6" t="str">
        <f>VLOOKUP(B257,[1]Sheet2!$A$1:$B$32,2,FALSE)</f>
        <v>西北区</v>
      </c>
    </row>
    <row r="258" spans="1:3" x14ac:dyDescent="0.2">
      <c r="A258" s="7" t="s">
        <v>1447</v>
      </c>
      <c r="B258" s="7" t="s">
        <v>1443</v>
      </c>
      <c r="C258" s="6" t="str">
        <f>VLOOKUP(B258,[1]Sheet2!$A$1:$B$32,2,FALSE)</f>
        <v>西北区</v>
      </c>
    </row>
    <row r="259" spans="1:3" x14ac:dyDescent="0.2">
      <c r="A259" s="7" t="s">
        <v>1448</v>
      </c>
      <c r="B259" s="7" t="s">
        <v>1443</v>
      </c>
      <c r="C259" s="6" t="str">
        <f>VLOOKUP(B259,[1]Sheet2!$A$1:$B$32,2,FALSE)</f>
        <v>西北区</v>
      </c>
    </row>
    <row r="260" spans="1:3" x14ac:dyDescent="0.2">
      <c r="A260" s="7" t="s">
        <v>1218</v>
      </c>
      <c r="B260" s="7" t="s">
        <v>1443</v>
      </c>
      <c r="C260" s="6" t="str">
        <f>VLOOKUP(B260,[1]Sheet2!$A$1:$B$32,2,FALSE)</f>
        <v>西北区</v>
      </c>
    </row>
    <row r="261" spans="1:3" x14ac:dyDescent="0.2">
      <c r="A261" s="7" t="s">
        <v>1449</v>
      </c>
      <c r="B261" s="7" t="s">
        <v>1443</v>
      </c>
      <c r="C261" s="6" t="str">
        <f>VLOOKUP(B261,[1]Sheet2!$A$1:$B$32,2,FALSE)</f>
        <v>西北区</v>
      </c>
    </row>
    <row r="262" spans="1:3" x14ac:dyDescent="0.2">
      <c r="A262" s="7" t="s">
        <v>1297</v>
      </c>
      <c r="B262" s="7" t="s">
        <v>1443</v>
      </c>
      <c r="C262" s="6" t="str">
        <f>VLOOKUP(B262,[1]Sheet2!$A$1:$B$32,2,FALSE)</f>
        <v>西北区</v>
      </c>
    </row>
    <row r="263" spans="1:3" x14ac:dyDescent="0.2">
      <c r="A263" s="6" t="s">
        <v>1450</v>
      </c>
      <c r="B263" s="6" t="s">
        <v>1604</v>
      </c>
      <c r="C263" s="6" t="str">
        <f>VLOOKUP(B263,[1]Sheet2!$A$1:$B$32,2,FALSE)</f>
        <v>西北区</v>
      </c>
    </row>
    <row r="264" spans="1:3" x14ac:dyDescent="0.2">
      <c r="A264" s="6" t="s">
        <v>1451</v>
      </c>
      <c r="B264" s="6" t="s">
        <v>1605</v>
      </c>
      <c r="C264" s="6" t="str">
        <f>VLOOKUP(B264,[1]Sheet2!$A$1:$B$32,2,FALSE)</f>
        <v>西北区</v>
      </c>
    </row>
    <row r="265" spans="1:3" x14ac:dyDescent="0.2">
      <c r="A265" s="6" t="s">
        <v>1452</v>
      </c>
      <c r="B265" s="6" t="s">
        <v>1606</v>
      </c>
      <c r="C265" s="6" t="str">
        <f>VLOOKUP(B265,[1]Sheet2!$A$1:$B$32,2,FALSE)</f>
        <v>西北区</v>
      </c>
    </row>
    <row r="266" spans="1:3" x14ac:dyDescent="0.2">
      <c r="A266" s="6" t="s">
        <v>1453</v>
      </c>
      <c r="B266" s="6" t="s">
        <v>1607</v>
      </c>
      <c r="C266" s="6" t="str">
        <f>VLOOKUP(B266,[1]Sheet2!$A$1:$B$32,2,FALSE)</f>
        <v>西北区</v>
      </c>
    </row>
    <row r="267" spans="1:3" x14ac:dyDescent="0.2">
      <c r="A267" s="7" t="s">
        <v>1455</v>
      </c>
      <c r="B267" s="7" t="s">
        <v>1454</v>
      </c>
      <c r="C267" s="6" t="str">
        <f>VLOOKUP(B267,[1]Sheet2!$A$1:$B$32,2,FALSE)</f>
        <v>华东区</v>
      </c>
    </row>
    <row r="268" spans="1:3" x14ac:dyDescent="0.2">
      <c r="A268" s="7" t="s">
        <v>1456</v>
      </c>
      <c r="B268" s="7" t="s">
        <v>1454</v>
      </c>
      <c r="C268" s="6" t="str">
        <f>VLOOKUP(B268,[1]Sheet2!$A$1:$B$32,2,FALSE)</f>
        <v>华东区</v>
      </c>
    </row>
    <row r="269" spans="1:3" x14ac:dyDescent="0.2">
      <c r="A269" s="7" t="s">
        <v>1457</v>
      </c>
      <c r="B269" s="7" t="s">
        <v>1454</v>
      </c>
      <c r="C269" s="6" t="str">
        <f>VLOOKUP(B269,[1]Sheet2!$A$1:$B$32,2,FALSE)</f>
        <v>华东区</v>
      </c>
    </row>
    <row r="270" spans="1:3" x14ac:dyDescent="0.2">
      <c r="A270" s="7" t="s">
        <v>1458</v>
      </c>
      <c r="B270" s="7" t="s">
        <v>1454</v>
      </c>
      <c r="C270" s="6" t="str">
        <f>VLOOKUP(B270,[1]Sheet2!$A$1:$B$32,2,FALSE)</f>
        <v>华东区</v>
      </c>
    </row>
    <row r="271" spans="1:3" x14ac:dyDescent="0.2">
      <c r="A271" s="7" t="s">
        <v>1459</v>
      </c>
      <c r="B271" s="7" t="s">
        <v>1454</v>
      </c>
      <c r="C271" s="6" t="str">
        <f>VLOOKUP(B271,[1]Sheet2!$A$1:$B$32,2,FALSE)</f>
        <v>华东区</v>
      </c>
    </row>
    <row r="272" spans="1:3" x14ac:dyDescent="0.2">
      <c r="A272" s="7" t="s">
        <v>1460</v>
      </c>
      <c r="B272" s="7" t="s">
        <v>1454</v>
      </c>
      <c r="C272" s="6" t="str">
        <f>VLOOKUP(B272,[1]Sheet2!$A$1:$B$32,2,FALSE)</f>
        <v>华东区</v>
      </c>
    </row>
    <row r="273" spans="1:3" x14ac:dyDescent="0.2">
      <c r="A273" s="7" t="s">
        <v>1461</v>
      </c>
      <c r="B273" s="7" t="s">
        <v>1454</v>
      </c>
      <c r="C273" s="6" t="str">
        <f>VLOOKUP(B273,[1]Sheet2!$A$1:$B$32,2,FALSE)</f>
        <v>华东区</v>
      </c>
    </row>
    <row r="274" spans="1:3" x14ac:dyDescent="0.2">
      <c r="A274" s="7" t="s">
        <v>1462</v>
      </c>
      <c r="B274" s="7" t="s">
        <v>1454</v>
      </c>
      <c r="C274" s="6" t="str">
        <f>VLOOKUP(B274,[1]Sheet2!$A$1:$B$32,2,FALSE)</f>
        <v>华东区</v>
      </c>
    </row>
    <row r="275" spans="1:3" x14ac:dyDescent="0.2">
      <c r="A275" s="7" t="s">
        <v>1463</v>
      </c>
      <c r="B275" s="7" t="s">
        <v>1454</v>
      </c>
      <c r="C275" s="6" t="str">
        <f>VLOOKUP(B275,[1]Sheet2!$A$1:$B$32,2,FALSE)</f>
        <v>华东区</v>
      </c>
    </row>
    <row r="276" spans="1:3" x14ac:dyDescent="0.2">
      <c r="A276" s="7" t="s">
        <v>1183</v>
      </c>
      <c r="B276" s="7" t="s">
        <v>1454</v>
      </c>
      <c r="C276" s="6" t="str">
        <f>VLOOKUP(B276,[1]Sheet2!$A$1:$B$32,2,FALSE)</f>
        <v>华东区</v>
      </c>
    </row>
    <row r="277" spans="1:3" x14ac:dyDescent="0.2">
      <c r="A277" s="7" t="s">
        <v>1464</v>
      </c>
      <c r="B277" s="7" t="s">
        <v>1454</v>
      </c>
      <c r="C277" s="6" t="str">
        <f>VLOOKUP(B277,[1]Sheet2!$A$1:$B$32,2,FALSE)</f>
        <v>华东区</v>
      </c>
    </row>
    <row r="278" spans="1:3" x14ac:dyDescent="0.2">
      <c r="A278" s="7" t="s">
        <v>1206</v>
      </c>
      <c r="B278" s="7" t="s">
        <v>1454</v>
      </c>
      <c r="C278" s="6" t="str">
        <f>VLOOKUP(B278,[1]Sheet2!$A$1:$B$32,2,FALSE)</f>
        <v>华东区</v>
      </c>
    </row>
    <row r="279" spans="1:3" x14ac:dyDescent="0.2">
      <c r="A279" s="7" t="s">
        <v>1130</v>
      </c>
      <c r="B279" s="7" t="s">
        <v>1454</v>
      </c>
      <c r="C279" s="6" t="str">
        <f>VLOOKUP(B279,[1]Sheet2!$A$1:$B$32,2,FALSE)</f>
        <v>华东区</v>
      </c>
    </row>
    <row r="280" spans="1:3" x14ac:dyDescent="0.2">
      <c r="A280" s="7" t="s">
        <v>1465</v>
      </c>
      <c r="B280" s="7" t="s">
        <v>1454</v>
      </c>
      <c r="C280" s="6" t="str">
        <f>VLOOKUP(B280,[1]Sheet2!$A$1:$B$32,2,FALSE)</f>
        <v>华东区</v>
      </c>
    </row>
    <row r="281" spans="1:3" x14ac:dyDescent="0.2">
      <c r="A281" s="7" t="s">
        <v>1112</v>
      </c>
      <c r="B281" s="7" t="s">
        <v>1454</v>
      </c>
      <c r="C281" s="6" t="str">
        <f>VLOOKUP(B281,[1]Sheet2!$A$1:$B$32,2,FALSE)</f>
        <v>华东区</v>
      </c>
    </row>
    <row r="282" spans="1:3" x14ac:dyDescent="0.2">
      <c r="A282" s="7" t="s">
        <v>1190</v>
      </c>
      <c r="B282" s="7" t="s">
        <v>1454</v>
      </c>
      <c r="C282" s="6" t="str">
        <f>VLOOKUP(B282,[1]Sheet2!$A$1:$B$32,2,FALSE)</f>
        <v>华东区</v>
      </c>
    </row>
    <row r="283" spans="1:3" x14ac:dyDescent="0.2">
      <c r="A283" s="7" t="s">
        <v>1466</v>
      </c>
      <c r="B283" s="7" t="s">
        <v>1454</v>
      </c>
      <c r="C283" s="6" t="str">
        <f>VLOOKUP(B283,[1]Sheet2!$A$1:$B$32,2,FALSE)</f>
        <v>华东区</v>
      </c>
    </row>
    <row r="284" spans="1:3" x14ac:dyDescent="0.2">
      <c r="A284" s="7" t="s">
        <v>1297</v>
      </c>
      <c r="B284" s="7" t="s">
        <v>1454</v>
      </c>
      <c r="C284" s="6" t="str">
        <f>VLOOKUP(B284,[1]Sheet2!$A$1:$B$32,2,FALSE)</f>
        <v>华东区</v>
      </c>
    </row>
    <row r="285" spans="1:3" x14ac:dyDescent="0.2">
      <c r="A285" s="7" t="s">
        <v>1468</v>
      </c>
      <c r="B285" s="7" t="s">
        <v>1467</v>
      </c>
      <c r="C285" s="6" t="str">
        <f>VLOOKUP(B285,[1]Sheet2!$A$1:$B$32,2,FALSE)</f>
        <v>华北区</v>
      </c>
    </row>
    <row r="286" spans="1:3" x14ac:dyDescent="0.2">
      <c r="A286" s="7" t="s">
        <v>1469</v>
      </c>
      <c r="B286" s="7" t="s">
        <v>1467</v>
      </c>
      <c r="C286" s="6" t="str">
        <f>VLOOKUP(B286,[1]Sheet2!$A$1:$B$32,2,FALSE)</f>
        <v>华北区</v>
      </c>
    </row>
    <row r="287" spans="1:3" x14ac:dyDescent="0.2">
      <c r="A287" s="7" t="s">
        <v>1470</v>
      </c>
      <c r="B287" s="7" t="s">
        <v>1467</v>
      </c>
      <c r="C287" s="6" t="str">
        <f>VLOOKUP(B287,[1]Sheet2!$A$1:$B$32,2,FALSE)</f>
        <v>华北区</v>
      </c>
    </row>
    <row r="288" spans="1:3" x14ac:dyDescent="0.2">
      <c r="A288" s="7" t="s">
        <v>1471</v>
      </c>
      <c r="B288" s="7" t="s">
        <v>1467</v>
      </c>
      <c r="C288" s="6" t="str">
        <f>VLOOKUP(B288,[1]Sheet2!$A$1:$B$32,2,FALSE)</f>
        <v>华北区</v>
      </c>
    </row>
    <row r="289" spans="1:3" x14ac:dyDescent="0.2">
      <c r="A289" s="7" t="s">
        <v>1472</v>
      </c>
      <c r="B289" s="7" t="s">
        <v>1467</v>
      </c>
      <c r="C289" s="6" t="str">
        <f>VLOOKUP(B289,[1]Sheet2!$A$1:$B$32,2,FALSE)</f>
        <v>华北区</v>
      </c>
    </row>
    <row r="290" spans="1:3" x14ac:dyDescent="0.2">
      <c r="A290" s="7" t="s">
        <v>1473</v>
      </c>
      <c r="B290" s="7" t="s">
        <v>1467</v>
      </c>
      <c r="C290" s="6" t="str">
        <f>VLOOKUP(B290,[1]Sheet2!$A$1:$B$32,2,FALSE)</f>
        <v>华北区</v>
      </c>
    </row>
    <row r="291" spans="1:3" x14ac:dyDescent="0.2">
      <c r="A291" s="7" t="s">
        <v>1474</v>
      </c>
      <c r="B291" s="7" t="s">
        <v>1467</v>
      </c>
      <c r="C291" s="6" t="str">
        <f>VLOOKUP(B291,[1]Sheet2!$A$1:$B$32,2,FALSE)</f>
        <v>华北区</v>
      </c>
    </row>
    <row r="292" spans="1:3" x14ac:dyDescent="0.2">
      <c r="A292" s="7" t="s">
        <v>1236</v>
      </c>
      <c r="B292" s="7" t="s">
        <v>1467</v>
      </c>
      <c r="C292" s="6" t="str">
        <f>VLOOKUP(B292,[1]Sheet2!$A$1:$B$32,2,FALSE)</f>
        <v>华北区</v>
      </c>
    </row>
    <row r="293" spans="1:3" x14ac:dyDescent="0.2">
      <c r="A293" s="7" t="s">
        <v>1215</v>
      </c>
      <c r="B293" s="7" t="s">
        <v>1467</v>
      </c>
      <c r="C293" s="6" t="str">
        <f>VLOOKUP(B293,[1]Sheet2!$A$1:$B$32,2,FALSE)</f>
        <v>华北区</v>
      </c>
    </row>
    <row r="294" spans="1:3" x14ac:dyDescent="0.2">
      <c r="A294" s="7" t="s">
        <v>1475</v>
      </c>
      <c r="B294" s="7" t="s">
        <v>1467</v>
      </c>
      <c r="C294" s="6" t="str">
        <f>VLOOKUP(B294,[1]Sheet2!$A$1:$B$32,2,FALSE)</f>
        <v>华北区</v>
      </c>
    </row>
    <row r="295" spans="1:3" x14ac:dyDescent="0.2">
      <c r="A295" s="7" t="s">
        <v>1476</v>
      </c>
      <c r="B295" s="7" t="s">
        <v>1467</v>
      </c>
      <c r="C295" s="6" t="str">
        <f>VLOOKUP(B295,[1]Sheet2!$A$1:$B$32,2,FALSE)</f>
        <v>华北区</v>
      </c>
    </row>
    <row r="296" spans="1:3" x14ac:dyDescent="0.2">
      <c r="A296" s="7" t="s">
        <v>1297</v>
      </c>
      <c r="B296" s="7" t="s">
        <v>1467</v>
      </c>
      <c r="C296" s="6" t="str">
        <f>VLOOKUP(B296,[1]Sheet2!$A$1:$B$32,2,FALSE)</f>
        <v>华北区</v>
      </c>
    </row>
    <row r="297" spans="1:3" x14ac:dyDescent="0.2">
      <c r="A297" s="7" t="s">
        <v>1478</v>
      </c>
      <c r="B297" s="7" t="s">
        <v>1477</v>
      </c>
      <c r="C297" s="6" t="str">
        <f>VLOOKUP(B297,[1]Sheet2!$A$1:$B$32,2,FALSE)</f>
        <v>西北区</v>
      </c>
    </row>
    <row r="298" spans="1:3" x14ac:dyDescent="0.2">
      <c r="A298" s="7" t="s">
        <v>1479</v>
      </c>
      <c r="B298" s="7" t="s">
        <v>1477</v>
      </c>
      <c r="C298" s="6" t="str">
        <f>VLOOKUP(B298,[1]Sheet2!$A$1:$B$32,2,FALSE)</f>
        <v>西北区</v>
      </c>
    </row>
    <row r="299" spans="1:3" x14ac:dyDescent="0.2">
      <c r="A299" s="7" t="s">
        <v>1480</v>
      </c>
      <c r="B299" s="7" t="s">
        <v>1477</v>
      </c>
      <c r="C299" s="6" t="str">
        <f>VLOOKUP(B299,[1]Sheet2!$A$1:$B$32,2,FALSE)</f>
        <v>西北区</v>
      </c>
    </row>
    <row r="300" spans="1:3" x14ac:dyDescent="0.2">
      <c r="A300" s="7" t="s">
        <v>1481</v>
      </c>
      <c r="B300" s="7" t="s">
        <v>1477</v>
      </c>
      <c r="C300" s="6" t="str">
        <f>VLOOKUP(B300,[1]Sheet2!$A$1:$B$32,2,FALSE)</f>
        <v>西北区</v>
      </c>
    </row>
    <row r="301" spans="1:3" x14ac:dyDescent="0.2">
      <c r="A301" s="7" t="s">
        <v>1482</v>
      </c>
      <c r="B301" s="7" t="s">
        <v>1477</v>
      </c>
      <c r="C301" s="6" t="str">
        <f>VLOOKUP(B301,[1]Sheet2!$A$1:$B$32,2,FALSE)</f>
        <v>西北区</v>
      </c>
    </row>
    <row r="302" spans="1:3" x14ac:dyDescent="0.2">
      <c r="A302" s="7" t="s">
        <v>1158</v>
      </c>
      <c r="B302" s="7" t="s">
        <v>1477</v>
      </c>
      <c r="C302" s="6" t="str">
        <f>VLOOKUP(B302,[1]Sheet2!$A$1:$B$32,2,FALSE)</f>
        <v>西北区</v>
      </c>
    </row>
    <row r="303" spans="1:3" x14ac:dyDescent="0.2">
      <c r="A303" s="7" t="s">
        <v>1131</v>
      </c>
      <c r="B303" s="7" t="s">
        <v>1477</v>
      </c>
      <c r="C303" s="6" t="str">
        <f>VLOOKUP(B303,[1]Sheet2!$A$1:$B$32,2,FALSE)</f>
        <v>西北区</v>
      </c>
    </row>
    <row r="304" spans="1:3" x14ac:dyDescent="0.2">
      <c r="A304" s="7" t="s">
        <v>1222</v>
      </c>
      <c r="B304" s="7" t="s">
        <v>1477</v>
      </c>
      <c r="C304" s="6" t="str">
        <f>VLOOKUP(B304,[1]Sheet2!$A$1:$B$32,2,FALSE)</f>
        <v>西北区</v>
      </c>
    </row>
    <row r="305" spans="1:3" x14ac:dyDescent="0.2">
      <c r="A305" s="7" t="s">
        <v>1141</v>
      </c>
      <c r="B305" s="7" t="s">
        <v>1477</v>
      </c>
      <c r="C305" s="6" t="str">
        <f>VLOOKUP(B305,[1]Sheet2!$A$1:$B$32,2,FALSE)</f>
        <v>西北区</v>
      </c>
    </row>
    <row r="306" spans="1:3" x14ac:dyDescent="0.2">
      <c r="A306" s="7" t="s">
        <v>1483</v>
      </c>
      <c r="B306" s="7" t="s">
        <v>1477</v>
      </c>
      <c r="C306" s="6" t="str">
        <f>VLOOKUP(B306,[1]Sheet2!$A$1:$B$32,2,FALSE)</f>
        <v>西北区</v>
      </c>
    </row>
    <row r="307" spans="1:3" x14ac:dyDescent="0.2">
      <c r="A307" s="7" t="s">
        <v>1297</v>
      </c>
      <c r="B307" s="7" t="s">
        <v>1477</v>
      </c>
      <c r="C307" s="6" t="str">
        <f>VLOOKUP(B307,[1]Sheet2!$A$1:$B$32,2,FALSE)</f>
        <v>西北区</v>
      </c>
    </row>
    <row r="308" spans="1:3" x14ac:dyDescent="0.2">
      <c r="A308" s="7" t="s">
        <v>1608</v>
      </c>
      <c r="B308" s="7" t="s">
        <v>1496</v>
      </c>
      <c r="C308" s="6" t="str">
        <f>VLOOKUP(B308,[1]Sheet2!$A$1:$B$32,2,FALSE)</f>
        <v>西南区</v>
      </c>
    </row>
    <row r="309" spans="1:3" x14ac:dyDescent="0.2">
      <c r="A309" s="7" t="s">
        <v>1167</v>
      </c>
      <c r="B309" s="7" t="s">
        <v>1496</v>
      </c>
      <c r="C309" s="6" t="str">
        <f>VLOOKUP(B309,[1]Sheet2!$A$1:$B$32,2,FALSE)</f>
        <v>西南区</v>
      </c>
    </row>
    <row r="310" spans="1:3" x14ac:dyDescent="0.2">
      <c r="A310" s="7" t="s">
        <v>1128</v>
      </c>
      <c r="B310" s="7" t="s">
        <v>1496</v>
      </c>
      <c r="C310" s="6" t="str">
        <f>VLOOKUP(B310,[1]Sheet2!$A$1:$B$32,2,FALSE)</f>
        <v>西南区</v>
      </c>
    </row>
    <row r="311" spans="1:3" x14ac:dyDescent="0.2">
      <c r="A311" s="7" t="s">
        <v>1609</v>
      </c>
      <c r="B311" s="7" t="s">
        <v>1496</v>
      </c>
      <c r="C311" s="6" t="str">
        <f>VLOOKUP(B311,[1]Sheet2!$A$1:$B$32,2,FALSE)</f>
        <v>西南区</v>
      </c>
    </row>
    <row r="312" spans="1:3" x14ac:dyDescent="0.2">
      <c r="A312" s="7" t="s">
        <v>1610</v>
      </c>
      <c r="B312" s="7" t="s">
        <v>1496</v>
      </c>
      <c r="C312" s="6" t="str">
        <f>VLOOKUP(B312,[1]Sheet2!$A$1:$B$32,2,FALSE)</f>
        <v>西南区</v>
      </c>
    </row>
    <row r="313" spans="1:3" x14ac:dyDescent="0.2">
      <c r="A313" s="7" t="s">
        <v>1611</v>
      </c>
      <c r="B313" s="7" t="s">
        <v>1496</v>
      </c>
      <c r="C313" s="6" t="str">
        <f>VLOOKUP(B313,[1]Sheet2!$A$1:$B$32,2,FALSE)</f>
        <v>西南区</v>
      </c>
    </row>
    <row r="314" spans="1:3" x14ac:dyDescent="0.2">
      <c r="A314" s="7" t="s">
        <v>1612</v>
      </c>
      <c r="B314" s="7" t="s">
        <v>1496</v>
      </c>
      <c r="C314" s="6" t="str">
        <f>VLOOKUP(B314,[1]Sheet2!$A$1:$B$32,2,FALSE)</f>
        <v>西南区</v>
      </c>
    </row>
    <row r="315" spans="1:3" x14ac:dyDescent="0.2">
      <c r="A315" s="7" t="s">
        <v>1150</v>
      </c>
      <c r="B315" s="7" t="s">
        <v>1496</v>
      </c>
      <c r="C315" s="6" t="str">
        <f>VLOOKUP(B315,[1]Sheet2!$A$1:$B$32,2,FALSE)</f>
        <v>西南区</v>
      </c>
    </row>
    <row r="316" spans="1:3" x14ac:dyDescent="0.2">
      <c r="A316" s="7" t="s">
        <v>1204</v>
      </c>
      <c r="B316" s="7" t="s">
        <v>1496</v>
      </c>
      <c r="C316" s="6" t="str">
        <f>VLOOKUP(B316,[1]Sheet2!$A$1:$B$32,2,FALSE)</f>
        <v>西南区</v>
      </c>
    </row>
    <row r="317" spans="1:3" x14ac:dyDescent="0.2">
      <c r="A317" s="7" t="s">
        <v>1613</v>
      </c>
      <c r="B317" s="7" t="s">
        <v>1496</v>
      </c>
      <c r="C317" s="6" t="str">
        <f>VLOOKUP(B317,[1]Sheet2!$A$1:$B$32,2,FALSE)</f>
        <v>西南区</v>
      </c>
    </row>
    <row r="318" spans="1:3" x14ac:dyDescent="0.2">
      <c r="A318" s="7" t="s">
        <v>1614</v>
      </c>
      <c r="B318" s="7" t="s">
        <v>1496</v>
      </c>
      <c r="C318" s="6" t="str">
        <f>VLOOKUP(B318,[1]Sheet2!$A$1:$B$32,2,FALSE)</f>
        <v>西南区</v>
      </c>
    </row>
    <row r="319" spans="1:3" x14ac:dyDescent="0.2">
      <c r="A319" s="7" t="s">
        <v>1615</v>
      </c>
      <c r="B319" s="7" t="s">
        <v>1496</v>
      </c>
      <c r="C319" s="6" t="str">
        <f>VLOOKUP(B319,[1]Sheet2!$A$1:$B$32,2,FALSE)</f>
        <v>西南区</v>
      </c>
    </row>
    <row r="320" spans="1:3" x14ac:dyDescent="0.2">
      <c r="A320" s="7" t="s">
        <v>1616</v>
      </c>
      <c r="B320" s="7" t="s">
        <v>1496</v>
      </c>
      <c r="C320" s="6" t="str">
        <f>VLOOKUP(B320,[1]Sheet2!$A$1:$B$32,2,FALSE)</f>
        <v>西南区</v>
      </c>
    </row>
    <row r="321" spans="1:3" x14ac:dyDescent="0.2">
      <c r="A321" s="7" t="s">
        <v>1617</v>
      </c>
      <c r="B321" s="7" t="s">
        <v>1496</v>
      </c>
      <c r="C321" s="6" t="str">
        <f>VLOOKUP(B321,[1]Sheet2!$A$1:$B$32,2,FALSE)</f>
        <v>西南区</v>
      </c>
    </row>
    <row r="322" spans="1:3" x14ac:dyDescent="0.2">
      <c r="A322" s="7" t="s">
        <v>1172</v>
      </c>
      <c r="B322" s="7" t="s">
        <v>1496</v>
      </c>
      <c r="C322" s="6" t="str">
        <f>VLOOKUP(B322,[1]Sheet2!$A$1:$B$32,2,FALSE)</f>
        <v>西南区</v>
      </c>
    </row>
    <row r="323" spans="1:3" x14ac:dyDescent="0.2">
      <c r="A323" s="7" t="s">
        <v>1618</v>
      </c>
      <c r="B323" s="7" t="s">
        <v>1496</v>
      </c>
      <c r="C323" s="6" t="str">
        <f>VLOOKUP(B323,[1]Sheet2!$A$1:$B$32,2,FALSE)</f>
        <v>西南区</v>
      </c>
    </row>
    <row r="324" spans="1:3" x14ac:dyDescent="0.2">
      <c r="A324" s="7" t="s">
        <v>1234</v>
      </c>
      <c r="B324" s="7" t="s">
        <v>1496</v>
      </c>
      <c r="C324" s="6" t="str">
        <f>VLOOKUP(B324,[1]Sheet2!$A$1:$B$32,2,FALSE)</f>
        <v>西南区</v>
      </c>
    </row>
    <row r="325" spans="1:3" x14ac:dyDescent="0.2">
      <c r="A325" s="7" t="s">
        <v>1619</v>
      </c>
      <c r="B325" s="7" t="s">
        <v>1496</v>
      </c>
      <c r="C325" s="6" t="str">
        <f>VLOOKUP(B325,[1]Sheet2!$A$1:$B$32,2,FALSE)</f>
        <v>西南区</v>
      </c>
    </row>
    <row r="326" spans="1:3" x14ac:dyDescent="0.2">
      <c r="A326" s="7" t="s">
        <v>1497</v>
      </c>
      <c r="B326" s="7" t="s">
        <v>1496</v>
      </c>
      <c r="C326" s="6" t="str">
        <f>VLOOKUP(B326,[1]Sheet2!$A$1:$B$32,2,FALSE)</f>
        <v>西南区</v>
      </c>
    </row>
    <row r="327" spans="1:3" x14ac:dyDescent="0.2">
      <c r="A327" s="7" t="s">
        <v>1498</v>
      </c>
      <c r="B327" s="7" t="s">
        <v>1496</v>
      </c>
      <c r="C327" s="6" t="str">
        <f>VLOOKUP(B327,[1]Sheet2!$A$1:$B$32,2,FALSE)</f>
        <v>西南区</v>
      </c>
    </row>
    <row r="328" spans="1:3" x14ac:dyDescent="0.2">
      <c r="A328" s="7" t="s">
        <v>1297</v>
      </c>
      <c r="B328" s="7" t="s">
        <v>1496</v>
      </c>
      <c r="C328" s="6" t="str">
        <f>VLOOKUP(B328,[1]Sheet2!$A$1:$B$32,2,FALSE)</f>
        <v>西南区</v>
      </c>
    </row>
    <row r="329" spans="1:3" x14ac:dyDescent="0.2">
      <c r="A329" s="6" t="s">
        <v>1620</v>
      </c>
      <c r="B329" s="8" t="s">
        <v>1496</v>
      </c>
      <c r="C329" s="6" t="str">
        <f>VLOOKUP(B329,[1]Sheet2!$A$1:$B$32,2,FALSE)</f>
        <v>西南区</v>
      </c>
    </row>
    <row r="330" spans="1:3" x14ac:dyDescent="0.2">
      <c r="A330" s="6" t="s">
        <v>1499</v>
      </c>
      <c r="B330" s="8" t="s">
        <v>1496</v>
      </c>
      <c r="C330" s="6" t="str">
        <f>VLOOKUP(B330,[1]Sheet2!$A$1:$B$32,2,FALSE)</f>
        <v>西南区</v>
      </c>
    </row>
    <row r="331" spans="1:3" x14ac:dyDescent="0.2">
      <c r="A331" s="7" t="s">
        <v>1501</v>
      </c>
      <c r="B331" s="7" t="s">
        <v>1500</v>
      </c>
      <c r="C331" s="6" t="str">
        <f>VLOOKUP(B331,[1]Sheet2!$A$1:$B$32,2,FALSE)</f>
        <v>西南区</v>
      </c>
    </row>
    <row r="332" spans="1:3" x14ac:dyDescent="0.2">
      <c r="A332" s="7" t="s">
        <v>1502</v>
      </c>
      <c r="B332" s="7" t="s">
        <v>1500</v>
      </c>
      <c r="C332" s="6" t="str">
        <f>VLOOKUP(B332,[1]Sheet2!$A$1:$B$32,2,FALSE)</f>
        <v>西南区</v>
      </c>
    </row>
    <row r="333" spans="1:3" x14ac:dyDescent="0.2">
      <c r="A333" s="7" t="s">
        <v>1153</v>
      </c>
      <c r="B333" s="7" t="s">
        <v>1500</v>
      </c>
      <c r="C333" s="6" t="str">
        <f>VLOOKUP(B333,[1]Sheet2!$A$1:$B$32,2,FALSE)</f>
        <v>西南区</v>
      </c>
    </row>
    <row r="334" spans="1:3" x14ac:dyDescent="0.2">
      <c r="A334" s="7" t="s">
        <v>1173</v>
      </c>
      <c r="B334" s="7" t="s">
        <v>1500</v>
      </c>
      <c r="C334" s="6" t="str">
        <f>VLOOKUP(B334,[1]Sheet2!$A$1:$B$32,2,FALSE)</f>
        <v>西南区</v>
      </c>
    </row>
    <row r="335" spans="1:3" x14ac:dyDescent="0.2">
      <c r="A335" s="7" t="s">
        <v>1503</v>
      </c>
      <c r="B335" s="7" t="s">
        <v>1500</v>
      </c>
      <c r="C335" s="6" t="str">
        <f>VLOOKUP(B335,[1]Sheet2!$A$1:$B$32,2,FALSE)</f>
        <v>西南区</v>
      </c>
    </row>
    <row r="336" spans="1:3" x14ac:dyDescent="0.2">
      <c r="A336" s="7" t="s">
        <v>1148</v>
      </c>
      <c r="B336" s="7" t="s">
        <v>1500</v>
      </c>
      <c r="C336" s="6" t="str">
        <f>VLOOKUP(B336,[1]Sheet2!$A$1:$B$32,2,FALSE)</f>
        <v>西南区</v>
      </c>
    </row>
    <row r="337" spans="1:3" x14ac:dyDescent="0.2">
      <c r="A337" s="7" t="s">
        <v>1504</v>
      </c>
      <c r="B337" s="7" t="s">
        <v>1500</v>
      </c>
      <c r="C337" s="6" t="str">
        <f>VLOOKUP(B337,[1]Sheet2!$A$1:$B$32,2,FALSE)</f>
        <v>西南区</v>
      </c>
    </row>
    <row r="338" spans="1:3" x14ac:dyDescent="0.2">
      <c r="A338" s="7" t="s">
        <v>1297</v>
      </c>
      <c r="B338" s="7" t="s">
        <v>1500</v>
      </c>
      <c r="C338" s="6" t="str">
        <f>VLOOKUP(B338,[1]Sheet2!$A$1:$B$32,2,FALSE)</f>
        <v>西南区</v>
      </c>
    </row>
    <row r="339" spans="1:3" x14ac:dyDescent="0.2">
      <c r="A339" s="7" t="s">
        <v>1235</v>
      </c>
      <c r="B339" s="7" t="s">
        <v>1505</v>
      </c>
      <c r="C339" s="6" t="str">
        <f>VLOOKUP(B339,[1]Sheet2!$A$1:$B$32,2,FALSE)</f>
        <v>华西区</v>
      </c>
    </row>
    <row r="340" spans="1:3" x14ac:dyDescent="0.2">
      <c r="A340" s="7" t="s">
        <v>1506</v>
      </c>
      <c r="B340" s="7" t="s">
        <v>1505</v>
      </c>
      <c r="C340" s="6" t="str">
        <f>VLOOKUP(B340,[1]Sheet2!$A$1:$B$32,2,FALSE)</f>
        <v>华西区</v>
      </c>
    </row>
    <row r="341" spans="1:3" x14ac:dyDescent="0.2">
      <c r="A341" s="7" t="s">
        <v>1507</v>
      </c>
      <c r="B341" s="7" t="s">
        <v>1505</v>
      </c>
      <c r="C341" s="6" t="str">
        <f>VLOOKUP(B341,[1]Sheet2!$A$1:$B$32,2,FALSE)</f>
        <v>华西区</v>
      </c>
    </row>
    <row r="342" spans="1:3" x14ac:dyDescent="0.2">
      <c r="A342" s="7" t="s">
        <v>1508</v>
      </c>
      <c r="B342" s="7" t="s">
        <v>1505</v>
      </c>
      <c r="C342" s="6" t="str">
        <f>VLOOKUP(B342,[1]Sheet2!$A$1:$B$32,2,FALSE)</f>
        <v>华西区</v>
      </c>
    </row>
    <row r="343" spans="1:3" x14ac:dyDescent="0.2">
      <c r="A343" s="7" t="s">
        <v>1509</v>
      </c>
      <c r="B343" s="7" t="s">
        <v>1505</v>
      </c>
      <c r="C343" s="6" t="str">
        <f>VLOOKUP(B343,[1]Sheet2!$A$1:$B$32,2,FALSE)</f>
        <v>华西区</v>
      </c>
    </row>
    <row r="344" spans="1:3" x14ac:dyDescent="0.2">
      <c r="A344" s="7" t="s">
        <v>1510</v>
      </c>
      <c r="B344" s="7" t="s">
        <v>1505</v>
      </c>
      <c r="C344" s="6" t="str">
        <f>VLOOKUP(B344,[1]Sheet2!$A$1:$B$32,2,FALSE)</f>
        <v>华西区</v>
      </c>
    </row>
    <row r="345" spans="1:3" x14ac:dyDescent="0.2">
      <c r="A345" s="7" t="s">
        <v>1511</v>
      </c>
      <c r="B345" s="7" t="s">
        <v>1505</v>
      </c>
      <c r="C345" s="6" t="str">
        <f>VLOOKUP(B345,[1]Sheet2!$A$1:$B$32,2,FALSE)</f>
        <v>华西区</v>
      </c>
    </row>
    <row r="346" spans="1:3" x14ac:dyDescent="0.2">
      <c r="A346" s="7" t="s">
        <v>1512</v>
      </c>
      <c r="B346" s="7" t="s">
        <v>1505</v>
      </c>
      <c r="C346" s="6" t="str">
        <f>VLOOKUP(B346,[1]Sheet2!$A$1:$B$32,2,FALSE)</f>
        <v>华西区</v>
      </c>
    </row>
    <row r="347" spans="1:3" x14ac:dyDescent="0.2">
      <c r="A347" s="7" t="s">
        <v>1513</v>
      </c>
      <c r="B347" s="7" t="s">
        <v>1505</v>
      </c>
      <c r="C347" s="6" t="str">
        <f>VLOOKUP(B347,[1]Sheet2!$A$1:$B$32,2,FALSE)</f>
        <v>华西区</v>
      </c>
    </row>
    <row r="348" spans="1:3" x14ac:dyDescent="0.2">
      <c r="A348" s="7" t="s">
        <v>1514</v>
      </c>
      <c r="B348" s="7" t="s">
        <v>1505</v>
      </c>
      <c r="C348" s="6" t="str">
        <f>VLOOKUP(B348,[1]Sheet2!$A$1:$B$32,2,FALSE)</f>
        <v>华西区</v>
      </c>
    </row>
    <row r="349" spans="1:3" x14ac:dyDescent="0.2">
      <c r="A349" s="7" t="s">
        <v>1515</v>
      </c>
      <c r="B349" s="7" t="s">
        <v>1505</v>
      </c>
      <c r="C349" s="6" t="str">
        <f>VLOOKUP(B349,[1]Sheet2!$A$1:$B$32,2,FALSE)</f>
        <v>华西区</v>
      </c>
    </row>
    <row r="350" spans="1:3" x14ac:dyDescent="0.2">
      <c r="A350" s="7" t="s">
        <v>1516</v>
      </c>
      <c r="B350" s="7" t="s">
        <v>1505</v>
      </c>
      <c r="C350" s="6" t="str">
        <f>VLOOKUP(B350,[1]Sheet2!$A$1:$B$32,2,FALSE)</f>
        <v>华西区</v>
      </c>
    </row>
    <row r="351" spans="1:3" x14ac:dyDescent="0.2">
      <c r="A351" s="7" t="s">
        <v>1517</v>
      </c>
      <c r="B351" s="7" t="s">
        <v>1505</v>
      </c>
      <c r="C351" s="6" t="str">
        <f>VLOOKUP(B351,[1]Sheet2!$A$1:$B$32,2,FALSE)</f>
        <v>华西区</v>
      </c>
    </row>
    <row r="352" spans="1:3" x14ac:dyDescent="0.2">
      <c r="A352" s="7" t="s">
        <v>1518</v>
      </c>
      <c r="B352" s="7" t="s">
        <v>1505</v>
      </c>
      <c r="C352" s="6" t="str">
        <f>VLOOKUP(B352,[1]Sheet2!$A$1:$B$32,2,FALSE)</f>
        <v>华西区</v>
      </c>
    </row>
    <row r="353" spans="1:3" x14ac:dyDescent="0.2">
      <c r="A353" s="7" t="s">
        <v>1297</v>
      </c>
      <c r="B353" s="7" t="s">
        <v>1505</v>
      </c>
      <c r="C353" s="6" t="str">
        <f>VLOOKUP(B353,[1]Sheet2!$A$1:$B$32,2,FALSE)</f>
        <v>华西区</v>
      </c>
    </row>
    <row r="354" spans="1:3" x14ac:dyDescent="0.2">
      <c r="A354" s="6" t="s">
        <v>1519</v>
      </c>
      <c r="B354" s="6" t="s">
        <v>1621</v>
      </c>
      <c r="C354" s="6" t="str">
        <f>VLOOKUP(B354,[1]Sheet2!$A$1:$B$32,2,FALSE)</f>
        <v>华西区</v>
      </c>
    </row>
    <row r="355" spans="1:3" x14ac:dyDescent="0.2">
      <c r="A355" s="6" t="s">
        <v>1520</v>
      </c>
      <c r="B355" s="6" t="s">
        <v>1622</v>
      </c>
      <c r="C355" s="6" t="str">
        <f>VLOOKUP(B355,[1]Sheet2!$A$1:$B$32,2,FALSE)</f>
        <v>华西区</v>
      </c>
    </row>
    <row r="356" spans="1:3" x14ac:dyDescent="0.2">
      <c r="A356" s="6" t="s">
        <v>1521</v>
      </c>
      <c r="B356" s="6" t="s">
        <v>1623</v>
      </c>
      <c r="C356" s="6" t="str">
        <f>VLOOKUP(B356,[1]Sheet2!$A$1:$B$32,2,FALSE)</f>
        <v>华西区</v>
      </c>
    </row>
    <row r="357" spans="1:3" x14ac:dyDescent="0.2">
      <c r="A357" s="6" t="s">
        <v>1522</v>
      </c>
      <c r="B357" s="6" t="s">
        <v>1624</v>
      </c>
      <c r="C357" s="6" t="str">
        <f>VLOOKUP(B357,[1]Sheet2!$A$1:$B$32,2,FALSE)</f>
        <v>华西区</v>
      </c>
    </row>
    <row r="358" spans="1:3" x14ac:dyDescent="0.2">
      <c r="A358" s="7" t="s">
        <v>1524</v>
      </c>
      <c r="B358" s="7" t="s">
        <v>1523</v>
      </c>
      <c r="C358" s="6" t="str">
        <f>VLOOKUP(B358,[1]Sheet2!$A$1:$B$32,2,FALSE)</f>
        <v>西南区</v>
      </c>
    </row>
    <row r="359" spans="1:3" x14ac:dyDescent="0.2">
      <c r="A359" s="7" t="s">
        <v>1177</v>
      </c>
      <c r="B359" s="7" t="s">
        <v>1523</v>
      </c>
      <c r="C359" s="6" t="str">
        <f>VLOOKUP(B359,[1]Sheet2!$A$1:$B$32,2,FALSE)</f>
        <v>西南区</v>
      </c>
    </row>
    <row r="360" spans="1:3" x14ac:dyDescent="0.2">
      <c r="A360" s="7" t="s">
        <v>1525</v>
      </c>
      <c r="B360" s="7" t="s">
        <v>1523</v>
      </c>
      <c r="C360" s="6" t="str">
        <f>VLOOKUP(B360,[1]Sheet2!$A$1:$B$32,2,FALSE)</f>
        <v>西南区</v>
      </c>
    </row>
    <row r="361" spans="1:3" x14ac:dyDescent="0.2">
      <c r="A361" s="7" t="s">
        <v>1526</v>
      </c>
      <c r="B361" s="7" t="s">
        <v>1523</v>
      </c>
      <c r="C361" s="6" t="str">
        <f>VLOOKUP(B361,[1]Sheet2!$A$1:$B$32,2,FALSE)</f>
        <v>西南区</v>
      </c>
    </row>
    <row r="362" spans="1:3" x14ac:dyDescent="0.2">
      <c r="A362" s="7" t="s">
        <v>1527</v>
      </c>
      <c r="B362" s="7" t="s">
        <v>1523</v>
      </c>
      <c r="C362" s="6" t="str">
        <f>VLOOKUP(B362,[1]Sheet2!$A$1:$B$32,2,FALSE)</f>
        <v>西南区</v>
      </c>
    </row>
    <row r="363" spans="1:3" x14ac:dyDescent="0.2">
      <c r="A363" s="7" t="s">
        <v>1528</v>
      </c>
      <c r="B363" s="7" t="s">
        <v>1523</v>
      </c>
      <c r="C363" s="6" t="str">
        <f>VLOOKUP(B363,[1]Sheet2!$A$1:$B$32,2,FALSE)</f>
        <v>西南区</v>
      </c>
    </row>
    <row r="364" spans="1:3" x14ac:dyDescent="0.2">
      <c r="A364" s="7" t="s">
        <v>1529</v>
      </c>
      <c r="B364" s="7" t="s">
        <v>1523</v>
      </c>
      <c r="C364" s="6" t="str">
        <f>VLOOKUP(B364,[1]Sheet2!$A$1:$B$32,2,FALSE)</f>
        <v>西南区</v>
      </c>
    </row>
    <row r="365" spans="1:3" x14ac:dyDescent="0.2">
      <c r="A365" s="7" t="s">
        <v>1122</v>
      </c>
      <c r="B365" s="7" t="s">
        <v>1523</v>
      </c>
      <c r="C365" s="6" t="str">
        <f>VLOOKUP(B365,[1]Sheet2!$A$1:$B$32,2,FALSE)</f>
        <v>西南区</v>
      </c>
    </row>
    <row r="366" spans="1:3" x14ac:dyDescent="0.2">
      <c r="A366" s="7" t="s">
        <v>1132</v>
      </c>
      <c r="B366" s="7" t="s">
        <v>1523</v>
      </c>
      <c r="C366" s="6" t="str">
        <f>VLOOKUP(B366,[1]Sheet2!$A$1:$B$32,2,FALSE)</f>
        <v>西南区</v>
      </c>
    </row>
    <row r="367" spans="1:3" x14ac:dyDescent="0.2">
      <c r="A367" s="7" t="s">
        <v>1169</v>
      </c>
      <c r="B367" s="7" t="s">
        <v>1523</v>
      </c>
      <c r="C367" s="6" t="str">
        <f>VLOOKUP(B367,[1]Sheet2!$A$1:$B$32,2,FALSE)</f>
        <v>西南区</v>
      </c>
    </row>
    <row r="368" spans="1:3" x14ac:dyDescent="0.2">
      <c r="A368" s="7" t="s">
        <v>1530</v>
      </c>
      <c r="B368" s="7" t="s">
        <v>1523</v>
      </c>
      <c r="C368" s="6" t="str">
        <f>VLOOKUP(B368,[1]Sheet2!$A$1:$B$32,2,FALSE)</f>
        <v>西南区</v>
      </c>
    </row>
    <row r="369" spans="1:3" x14ac:dyDescent="0.2">
      <c r="A369" s="7" t="s">
        <v>1217</v>
      </c>
      <c r="B369" s="7" t="s">
        <v>1523</v>
      </c>
      <c r="C369" s="6" t="str">
        <f>VLOOKUP(B369,[1]Sheet2!$A$1:$B$32,2,FALSE)</f>
        <v>西南区</v>
      </c>
    </row>
    <row r="370" spans="1:3" x14ac:dyDescent="0.2">
      <c r="A370" s="7" t="s">
        <v>1531</v>
      </c>
      <c r="B370" s="7" t="s">
        <v>1523</v>
      </c>
      <c r="C370" s="6" t="str">
        <f>VLOOKUP(B370,[1]Sheet2!$A$1:$B$32,2,FALSE)</f>
        <v>西南区</v>
      </c>
    </row>
    <row r="371" spans="1:3" x14ac:dyDescent="0.2">
      <c r="A371" s="7" t="s">
        <v>1532</v>
      </c>
      <c r="B371" s="7" t="s">
        <v>1523</v>
      </c>
      <c r="C371" s="6" t="str">
        <f>VLOOKUP(B371,[1]Sheet2!$A$1:$B$32,2,FALSE)</f>
        <v>西南区</v>
      </c>
    </row>
    <row r="372" spans="1:3" x14ac:dyDescent="0.2">
      <c r="A372" s="7" t="s">
        <v>1533</v>
      </c>
      <c r="B372" s="7" t="s">
        <v>1523</v>
      </c>
      <c r="C372" s="6" t="str">
        <f>VLOOKUP(B372,[1]Sheet2!$A$1:$B$32,2,FALSE)</f>
        <v>西南区</v>
      </c>
    </row>
    <row r="373" spans="1:3" x14ac:dyDescent="0.2">
      <c r="A373" s="7" t="s">
        <v>1196</v>
      </c>
      <c r="B373" s="7" t="s">
        <v>1523</v>
      </c>
      <c r="C373" s="6" t="str">
        <f>VLOOKUP(B373,[1]Sheet2!$A$1:$B$32,2,FALSE)</f>
        <v>西南区</v>
      </c>
    </row>
    <row r="374" spans="1:3" x14ac:dyDescent="0.2">
      <c r="A374" s="7" t="s">
        <v>1297</v>
      </c>
      <c r="B374" s="7" t="s">
        <v>1523</v>
      </c>
      <c r="C374" s="6" t="str">
        <f>VLOOKUP(B374,[1]Sheet2!$A$1:$B$32,2,FALSE)</f>
        <v>西南区</v>
      </c>
    </row>
    <row r="375" spans="1:3" x14ac:dyDescent="0.2">
      <c r="A375" s="6" t="s">
        <v>1534</v>
      </c>
      <c r="B375" s="6" t="s">
        <v>1625</v>
      </c>
      <c r="C375" s="6" t="str">
        <f>VLOOKUP(B375,[1]Sheet2!$A$1:$B$32,2,FALSE)</f>
        <v>西南区</v>
      </c>
    </row>
    <row r="376" spans="1:3" x14ac:dyDescent="0.2">
      <c r="A376" s="6" t="s">
        <v>5</v>
      </c>
      <c r="B376" s="6" t="s">
        <v>1626</v>
      </c>
      <c r="C376" s="6" t="str">
        <f>VLOOKUP(B376,[1]Sheet2!$A$1:$B$32,2,FALSE)</f>
        <v>西南区</v>
      </c>
    </row>
    <row r="377" spans="1:3" x14ac:dyDescent="0.2">
      <c r="A377" s="6" t="s">
        <v>1535</v>
      </c>
      <c r="B377" s="6" t="s">
        <v>1627</v>
      </c>
      <c r="C377" s="6" t="str">
        <f>VLOOKUP(B377,[1]Sheet2!$A$1:$B$32,2,FALSE)</f>
        <v>西南区</v>
      </c>
    </row>
    <row r="378" spans="1:3" x14ac:dyDescent="0.2">
      <c r="A378" s="6" t="s">
        <v>43</v>
      </c>
      <c r="B378" s="6" t="s">
        <v>1628</v>
      </c>
      <c r="C378" s="6" t="str">
        <f>VLOOKUP(B378,[1]Sheet2!$A$1:$B$32,2,FALSE)</f>
        <v>西南区</v>
      </c>
    </row>
    <row r="379" spans="1:3" x14ac:dyDescent="0.2">
      <c r="A379" s="6" t="s">
        <v>115</v>
      </c>
      <c r="B379" s="6" t="s">
        <v>1629</v>
      </c>
      <c r="C379" s="6" t="str">
        <f>VLOOKUP(B379,[1]Sheet2!$A$1:$B$32,2,FALSE)</f>
        <v>西南区</v>
      </c>
    </row>
    <row r="380" spans="1:3" x14ac:dyDescent="0.2">
      <c r="A380" s="6" t="s">
        <v>235</v>
      </c>
      <c r="B380" s="6" t="s">
        <v>1630</v>
      </c>
      <c r="C380" s="6" t="str">
        <f>VLOOKUP(B380,[1]Sheet2!$A$1:$B$32,2,FALSE)</f>
        <v>西南区</v>
      </c>
    </row>
    <row r="381" spans="1:3" x14ac:dyDescent="0.2">
      <c r="A381" s="6" t="s">
        <v>890</v>
      </c>
      <c r="B381" s="6" t="s">
        <v>1631</v>
      </c>
      <c r="C381" s="6" t="str">
        <f>VLOOKUP(B381,[1]Sheet2!$A$1:$B$32,2,FALSE)</f>
        <v>西南区</v>
      </c>
    </row>
    <row r="382" spans="1:3" x14ac:dyDescent="0.2">
      <c r="A382" s="7" t="s">
        <v>1119</v>
      </c>
      <c r="B382" s="7" t="s">
        <v>1536</v>
      </c>
      <c r="C382" s="6" t="str">
        <f>VLOOKUP(B382,[1]Sheet2!$A$1:$B$32,2,FALSE)</f>
        <v>华东区</v>
      </c>
    </row>
    <row r="383" spans="1:3" x14ac:dyDescent="0.2">
      <c r="A383" s="7" t="s">
        <v>1194</v>
      </c>
      <c r="B383" s="7" t="s">
        <v>1536</v>
      </c>
      <c r="C383" s="6" t="str">
        <f>VLOOKUP(B383,[1]Sheet2!$A$1:$B$32,2,FALSE)</f>
        <v>华东区</v>
      </c>
    </row>
    <row r="384" spans="1:3" x14ac:dyDescent="0.2">
      <c r="A384" s="7" t="s">
        <v>1165</v>
      </c>
      <c r="B384" s="7" t="s">
        <v>1536</v>
      </c>
      <c r="C384" s="6" t="str">
        <f>VLOOKUP(B384,[1]Sheet2!$A$1:$B$32,2,FALSE)</f>
        <v>华东区</v>
      </c>
    </row>
    <row r="385" spans="1:3" x14ac:dyDescent="0.2">
      <c r="A385" s="7" t="s">
        <v>1138</v>
      </c>
      <c r="B385" s="7" t="s">
        <v>1536</v>
      </c>
      <c r="C385" s="6" t="str">
        <f>VLOOKUP(B385,[1]Sheet2!$A$1:$B$32,2,FALSE)</f>
        <v>华东区</v>
      </c>
    </row>
    <row r="386" spans="1:3" x14ac:dyDescent="0.2">
      <c r="A386" s="7" t="s">
        <v>1155</v>
      </c>
      <c r="B386" s="7" t="s">
        <v>1536</v>
      </c>
      <c r="C386" s="6" t="str">
        <f>VLOOKUP(B386,[1]Sheet2!$A$1:$B$32,2,FALSE)</f>
        <v>华东区</v>
      </c>
    </row>
    <row r="387" spans="1:3" x14ac:dyDescent="0.2">
      <c r="A387" s="7" t="s">
        <v>1151</v>
      </c>
      <c r="B387" s="7" t="s">
        <v>1536</v>
      </c>
      <c r="C387" s="6" t="str">
        <f>VLOOKUP(B387,[1]Sheet2!$A$1:$B$32,2,FALSE)</f>
        <v>华东区</v>
      </c>
    </row>
    <row r="388" spans="1:3" x14ac:dyDescent="0.2">
      <c r="A388" s="7" t="s">
        <v>1114</v>
      </c>
      <c r="B388" s="7" t="s">
        <v>1536</v>
      </c>
      <c r="C388" s="6" t="str">
        <f>VLOOKUP(B388,[1]Sheet2!$A$1:$B$32,2,FALSE)</f>
        <v>华东区</v>
      </c>
    </row>
    <row r="389" spans="1:3" x14ac:dyDescent="0.2">
      <c r="A389" s="7" t="s">
        <v>1189</v>
      </c>
      <c r="B389" s="7" t="s">
        <v>1536</v>
      </c>
      <c r="C389" s="6" t="str">
        <f>VLOOKUP(B389,[1]Sheet2!$A$1:$B$32,2,FALSE)</f>
        <v>华东区</v>
      </c>
    </row>
    <row r="390" spans="1:3" x14ac:dyDescent="0.2">
      <c r="A390" s="7" t="s">
        <v>1113</v>
      </c>
      <c r="B390" s="7" t="s">
        <v>1536</v>
      </c>
      <c r="C390" s="6" t="str">
        <f>VLOOKUP(B390,[1]Sheet2!$A$1:$B$32,2,FALSE)</f>
        <v>华东区</v>
      </c>
    </row>
    <row r="391" spans="1:3" x14ac:dyDescent="0.2">
      <c r="A391" s="7" t="s">
        <v>1192</v>
      </c>
      <c r="B391" s="7" t="s">
        <v>1536</v>
      </c>
      <c r="C391" s="6" t="str">
        <f>VLOOKUP(B391,[1]Sheet2!$A$1:$B$32,2,FALSE)</f>
        <v>华东区</v>
      </c>
    </row>
    <row r="392" spans="1:3" x14ac:dyDescent="0.2">
      <c r="A392" s="7" t="s">
        <v>1127</v>
      </c>
      <c r="B392" s="7" t="s">
        <v>1536</v>
      </c>
      <c r="C392" s="6" t="str">
        <f>VLOOKUP(B392,[1]Sheet2!$A$1:$B$32,2,FALSE)</f>
        <v>华东区</v>
      </c>
    </row>
    <row r="393" spans="1:3" x14ac:dyDescent="0.2">
      <c r="A393" s="7" t="s">
        <v>1297</v>
      </c>
      <c r="B393" s="7" t="s">
        <v>1536</v>
      </c>
      <c r="C393" s="6" t="str">
        <f>VLOOKUP(B393,[1]Sheet2!$A$1:$B$32,2,FALSE)</f>
        <v>华东区</v>
      </c>
    </row>
    <row r="394" spans="1:3" x14ac:dyDescent="0.2">
      <c r="A394" s="7" t="s">
        <v>1252</v>
      </c>
      <c r="B394" s="7" t="s">
        <v>1120</v>
      </c>
      <c r="C394" s="6" t="str">
        <f>VLOOKUP(B394,[1]Sheet2!$A$1:$B$32,2,FALSE)</f>
        <v>华北区</v>
      </c>
    </row>
    <row r="395" spans="1:3" x14ac:dyDescent="0.2">
      <c r="A395" s="7" t="s">
        <v>1253</v>
      </c>
      <c r="B395" s="7" t="s">
        <v>1120</v>
      </c>
      <c r="C395" s="6" t="str">
        <f>VLOOKUP(B395,[1]Sheet2!$A$1:$B$32,2,FALSE)</f>
        <v>华北区</v>
      </c>
    </row>
    <row r="396" spans="1:3" x14ac:dyDescent="0.2">
      <c r="A396" s="7" t="s">
        <v>1254</v>
      </c>
      <c r="B396" s="7" t="s">
        <v>1120</v>
      </c>
      <c r="C396" s="6" t="str">
        <f>VLOOKUP(B396,[1]Sheet2!$A$1:$B$32,2,FALSE)</f>
        <v>华北区</v>
      </c>
    </row>
    <row r="397" spans="1:3" x14ac:dyDescent="0.2">
      <c r="A397" s="7" t="s">
        <v>1255</v>
      </c>
      <c r="B397" s="7" t="s">
        <v>1120</v>
      </c>
      <c r="C397" s="6" t="str">
        <f>VLOOKUP(B397,[1]Sheet2!$A$1:$B$32,2,FALSE)</f>
        <v>华北区</v>
      </c>
    </row>
    <row r="398" spans="1:3" x14ac:dyDescent="0.2">
      <c r="A398" s="7" t="s">
        <v>33</v>
      </c>
      <c r="B398" s="7" t="s">
        <v>1120</v>
      </c>
      <c r="C398" s="6" t="str">
        <f>VLOOKUP(B398,[1]Sheet2!$A$1:$B$32,2,FALSE)</f>
        <v>华北区</v>
      </c>
    </row>
    <row r="399" spans="1:3" x14ac:dyDescent="0.2">
      <c r="A399" s="7" t="s">
        <v>1256</v>
      </c>
      <c r="B399" s="7" t="s">
        <v>1120</v>
      </c>
      <c r="C399" s="6" t="str">
        <f>VLOOKUP(B399,[1]Sheet2!$A$1:$B$32,2,FALSE)</f>
        <v>华北区</v>
      </c>
    </row>
    <row r="400" spans="1:3" x14ac:dyDescent="0.2">
      <c r="A400" s="7" t="s">
        <v>1257</v>
      </c>
      <c r="B400" s="7" t="s">
        <v>1120</v>
      </c>
      <c r="C400" s="6" t="str">
        <f>VLOOKUP(B400,[1]Sheet2!$A$1:$B$32,2,FALSE)</f>
        <v>华北区</v>
      </c>
    </row>
    <row r="401" spans="1:3" x14ac:dyDescent="0.2">
      <c r="A401" s="7" t="s">
        <v>1258</v>
      </c>
      <c r="B401" s="7" t="s">
        <v>1120</v>
      </c>
      <c r="C401" s="6" t="str">
        <f>VLOOKUP(B401,[1]Sheet2!$A$1:$B$32,2,FALSE)</f>
        <v>华北区</v>
      </c>
    </row>
    <row r="402" spans="1:3" x14ac:dyDescent="0.2">
      <c r="A402" s="7" t="s">
        <v>1259</v>
      </c>
      <c r="B402" s="7" t="s">
        <v>1120</v>
      </c>
      <c r="C402" s="6" t="str">
        <f>VLOOKUP(B402,[1]Sheet2!$A$1:$B$32,2,FALSE)</f>
        <v>华北区</v>
      </c>
    </row>
    <row r="403" spans="1:3" x14ac:dyDescent="0.2">
      <c r="A403" s="7" t="s">
        <v>1260</v>
      </c>
      <c r="B403" s="7" t="s">
        <v>1120</v>
      </c>
      <c r="C403" s="6" t="str">
        <f>VLOOKUP(B403,[1]Sheet2!$A$1:$B$32,2,FALSE)</f>
        <v>华北区</v>
      </c>
    </row>
    <row r="404" spans="1:3" x14ac:dyDescent="0.2">
      <c r="A404" s="7" t="s">
        <v>1261</v>
      </c>
      <c r="B404" s="7" t="s">
        <v>1120</v>
      </c>
      <c r="C404" s="6" t="str">
        <f>VLOOKUP(B404,[1]Sheet2!$A$1:$B$32,2,FALSE)</f>
        <v>华北区</v>
      </c>
    </row>
    <row r="405" spans="1:3" x14ac:dyDescent="0.2">
      <c r="A405" s="7" t="s">
        <v>1262</v>
      </c>
      <c r="B405" s="7" t="s">
        <v>1120</v>
      </c>
      <c r="C405" s="6" t="str">
        <f>VLOOKUP(B405,[1]Sheet2!$A$1:$B$32,2,FALSE)</f>
        <v>华北区</v>
      </c>
    </row>
    <row r="406" spans="1:3" x14ac:dyDescent="0.2">
      <c r="A406" s="7" t="s">
        <v>1263</v>
      </c>
      <c r="B406" s="7" t="s">
        <v>1120</v>
      </c>
      <c r="C406" s="6" t="str">
        <f>VLOOKUP(B406,[1]Sheet2!$A$1:$B$32,2,FALSE)</f>
        <v>华北区</v>
      </c>
    </row>
    <row r="407" spans="1:3" x14ac:dyDescent="0.2">
      <c r="A407" s="7" t="s">
        <v>1264</v>
      </c>
      <c r="B407" s="7" t="s">
        <v>1120</v>
      </c>
      <c r="C407" s="6" t="str">
        <f>VLOOKUP(B407,[1]Sheet2!$A$1:$B$32,2,FALSE)</f>
        <v>华北区</v>
      </c>
    </row>
    <row r="408" spans="1:3" x14ac:dyDescent="0.2">
      <c r="A408" s="7" t="s">
        <v>1265</v>
      </c>
      <c r="B408" s="7" t="s">
        <v>1120</v>
      </c>
      <c r="C408" s="6" t="str">
        <f>VLOOKUP(B408,[1]Sheet2!$A$1:$B$32,2,FALSE)</f>
        <v>华北区</v>
      </c>
    </row>
    <row r="409" spans="1:3" x14ac:dyDescent="0.2">
      <c r="A409" s="7" t="s">
        <v>1266</v>
      </c>
      <c r="B409" s="7" t="s">
        <v>1120</v>
      </c>
      <c r="C409" s="6" t="str">
        <f>VLOOKUP(B409,[1]Sheet2!$A$1:$B$32,2,FALSE)</f>
        <v>华北区</v>
      </c>
    </row>
    <row r="410" spans="1:3" x14ac:dyDescent="0.2">
      <c r="A410" s="7" t="s">
        <v>1637</v>
      </c>
      <c r="B410" s="7" t="s">
        <v>1637</v>
      </c>
      <c r="C410" s="6" t="str">
        <f>VLOOKUP(B410,[1]Sheet2!$A$1:$B$32,2,FALSE)</f>
        <v>华北区</v>
      </c>
    </row>
    <row r="411" spans="1:3" x14ac:dyDescent="0.2">
      <c r="A411" s="7" t="s">
        <v>1267</v>
      </c>
      <c r="B411" s="7" t="s">
        <v>1120</v>
      </c>
      <c r="C411" s="6" t="str">
        <f>VLOOKUP(B411,[1]Sheet2!$A$1:$B$32,2,FALSE)</f>
        <v>华北区</v>
      </c>
    </row>
    <row r="412" spans="1:3" x14ac:dyDescent="0.2">
      <c r="A412" s="7" t="s">
        <v>1268</v>
      </c>
      <c r="B412" s="7" t="s">
        <v>1120</v>
      </c>
      <c r="C412" s="6" t="str">
        <f>VLOOKUP(B412,[1]Sheet2!$A$1:$B$32,2,FALSE)</f>
        <v>华北区</v>
      </c>
    </row>
    <row r="413" spans="1:3" x14ac:dyDescent="0.2">
      <c r="A413" s="7" t="s">
        <v>1269</v>
      </c>
      <c r="B413" s="7" t="s">
        <v>1198</v>
      </c>
      <c r="C413" s="6" t="str">
        <f>VLOOKUP(B413,[1]Sheet2!$A$1:$B$32,2,FALSE)</f>
        <v>华北区</v>
      </c>
    </row>
    <row r="414" spans="1:3" x14ac:dyDescent="0.2">
      <c r="A414" s="7" t="s">
        <v>1270</v>
      </c>
      <c r="B414" s="7" t="s">
        <v>1198</v>
      </c>
      <c r="C414" s="6" t="str">
        <f>VLOOKUP(B414,[1]Sheet2!$A$1:$B$32,2,FALSE)</f>
        <v>华北区</v>
      </c>
    </row>
    <row r="415" spans="1:3" x14ac:dyDescent="0.2">
      <c r="A415" s="7" t="s">
        <v>1271</v>
      </c>
      <c r="B415" s="7" t="s">
        <v>1198</v>
      </c>
      <c r="C415" s="6" t="str">
        <f>VLOOKUP(B415,[1]Sheet2!$A$1:$B$32,2,FALSE)</f>
        <v>华北区</v>
      </c>
    </row>
    <row r="416" spans="1:3" x14ac:dyDescent="0.2">
      <c r="A416" s="7" t="s">
        <v>1272</v>
      </c>
      <c r="B416" s="7" t="s">
        <v>1198</v>
      </c>
      <c r="C416" s="6" t="str">
        <f>VLOOKUP(B416,[1]Sheet2!$A$1:$B$32,2,FALSE)</f>
        <v>华北区</v>
      </c>
    </row>
    <row r="417" spans="1:3" x14ac:dyDescent="0.2">
      <c r="A417" s="7" t="s">
        <v>1273</v>
      </c>
      <c r="B417" s="7" t="s">
        <v>1198</v>
      </c>
      <c r="C417" s="6" t="str">
        <f>VLOOKUP(B417,[1]Sheet2!$A$1:$B$32,2,FALSE)</f>
        <v>华北区</v>
      </c>
    </row>
    <row r="418" spans="1:3" x14ac:dyDescent="0.2">
      <c r="A418" s="7" t="s">
        <v>1274</v>
      </c>
      <c r="B418" s="7" t="s">
        <v>1198</v>
      </c>
      <c r="C418" s="6" t="str">
        <f>VLOOKUP(B418,[1]Sheet2!$A$1:$B$32,2,FALSE)</f>
        <v>华北区</v>
      </c>
    </row>
    <row r="419" spans="1:3" x14ac:dyDescent="0.2">
      <c r="A419" s="7" t="s">
        <v>1275</v>
      </c>
      <c r="B419" s="7" t="s">
        <v>1198</v>
      </c>
      <c r="C419" s="6" t="str">
        <f>VLOOKUP(B419,[1]Sheet2!$A$1:$B$32,2,FALSE)</f>
        <v>华北区</v>
      </c>
    </row>
    <row r="420" spans="1:3" x14ac:dyDescent="0.2">
      <c r="A420" s="7" t="s">
        <v>1276</v>
      </c>
      <c r="B420" s="7" t="s">
        <v>1198</v>
      </c>
      <c r="C420" s="6" t="str">
        <f>VLOOKUP(B420,[1]Sheet2!$A$1:$B$32,2,FALSE)</f>
        <v>华北区</v>
      </c>
    </row>
    <row r="421" spans="1:3" x14ac:dyDescent="0.2">
      <c r="A421" s="7" t="s">
        <v>1277</v>
      </c>
      <c r="B421" s="7" t="s">
        <v>1198</v>
      </c>
      <c r="C421" s="6" t="str">
        <f>VLOOKUP(B421,[1]Sheet2!$A$1:$B$32,2,FALSE)</f>
        <v>华北区</v>
      </c>
    </row>
    <row r="422" spans="1:3" x14ac:dyDescent="0.2">
      <c r="A422" s="7" t="s">
        <v>1278</v>
      </c>
      <c r="B422" s="7" t="s">
        <v>1198</v>
      </c>
      <c r="C422" s="6" t="str">
        <f>VLOOKUP(B422,[1]Sheet2!$A$1:$B$32,2,FALSE)</f>
        <v>华北区</v>
      </c>
    </row>
    <row r="423" spans="1:3" x14ac:dyDescent="0.2">
      <c r="A423" s="7" t="s">
        <v>1279</v>
      </c>
      <c r="B423" s="7" t="s">
        <v>1198</v>
      </c>
      <c r="C423" s="6" t="str">
        <f>VLOOKUP(B423,[1]Sheet2!$A$1:$B$32,2,FALSE)</f>
        <v>华北区</v>
      </c>
    </row>
    <row r="424" spans="1:3" x14ac:dyDescent="0.2">
      <c r="A424" s="7" t="s">
        <v>1280</v>
      </c>
      <c r="B424" s="7" t="s">
        <v>1198</v>
      </c>
      <c r="C424" s="6" t="str">
        <f>VLOOKUP(B424,[1]Sheet2!$A$1:$B$32,2,FALSE)</f>
        <v>华北区</v>
      </c>
    </row>
    <row r="425" spans="1:3" x14ac:dyDescent="0.2">
      <c r="A425" s="7" t="s">
        <v>1281</v>
      </c>
      <c r="B425" s="7" t="s">
        <v>1198</v>
      </c>
      <c r="C425" s="6" t="str">
        <f>VLOOKUP(B425,[1]Sheet2!$A$1:$B$32,2,FALSE)</f>
        <v>华北区</v>
      </c>
    </row>
    <row r="426" spans="1:3" x14ac:dyDescent="0.2">
      <c r="A426" s="7" t="s">
        <v>1282</v>
      </c>
      <c r="B426" s="7" t="s">
        <v>1198</v>
      </c>
      <c r="C426" s="6" t="str">
        <f>VLOOKUP(B426,[1]Sheet2!$A$1:$B$32,2,FALSE)</f>
        <v>华北区</v>
      </c>
    </row>
    <row r="427" spans="1:3" x14ac:dyDescent="0.2">
      <c r="A427" s="7" t="s">
        <v>1283</v>
      </c>
      <c r="B427" s="7" t="s">
        <v>1198</v>
      </c>
      <c r="C427" s="6" t="str">
        <f>VLOOKUP(B427,[1]Sheet2!$A$1:$B$32,2,FALSE)</f>
        <v>华北区</v>
      </c>
    </row>
    <row r="428" spans="1:3" x14ac:dyDescent="0.2">
      <c r="A428" s="7" t="s">
        <v>1635</v>
      </c>
      <c r="B428" s="7" t="s">
        <v>1635</v>
      </c>
      <c r="C428" s="6" t="s">
        <v>1634</v>
      </c>
    </row>
    <row r="429" spans="1:3" x14ac:dyDescent="0.2">
      <c r="A429" s="7" t="s">
        <v>1284</v>
      </c>
      <c r="B429" s="7" t="s">
        <v>1198</v>
      </c>
      <c r="C429" s="6" t="str">
        <f>VLOOKUP(B429,[1]Sheet2!$A$1:$B$32,2,FALSE)</f>
        <v>华北区</v>
      </c>
    </row>
    <row r="430" spans="1:3" x14ac:dyDescent="0.2">
      <c r="A430" s="7" t="s">
        <v>1285</v>
      </c>
      <c r="B430" s="7" t="s">
        <v>1198</v>
      </c>
      <c r="C430" s="6" t="str">
        <f>VLOOKUP(B430,[1]Sheet2!$A$1:$B$32,2,FALSE)</f>
        <v>华北区</v>
      </c>
    </row>
    <row r="431" spans="1:3" x14ac:dyDescent="0.2">
      <c r="A431" s="7" t="s">
        <v>1286</v>
      </c>
      <c r="B431" s="7" t="s">
        <v>1198</v>
      </c>
      <c r="C431" s="6" t="str">
        <f>VLOOKUP(B431,[1]Sheet2!$A$1:$B$32,2,FALSE)</f>
        <v>华北区</v>
      </c>
    </row>
    <row r="432" spans="1:3" x14ac:dyDescent="0.2">
      <c r="A432" s="7" t="s">
        <v>1636</v>
      </c>
      <c r="B432" s="7" t="s">
        <v>1636</v>
      </c>
      <c r="C432" s="6" t="str">
        <f>VLOOKUP(B432,[1]Sheet2!$A$1:$B$32,2,FALSE)</f>
        <v>西南区</v>
      </c>
    </row>
    <row r="433" spans="1:3" x14ac:dyDescent="0.2">
      <c r="A433" s="7" t="s">
        <v>1537</v>
      </c>
      <c r="B433" s="7" t="s">
        <v>1178</v>
      </c>
      <c r="C433" s="6" t="str">
        <f>VLOOKUP(B433,[1]Sheet2!$A$1:$B$32,2,FALSE)</f>
        <v>西南区</v>
      </c>
    </row>
    <row r="434" spans="1:3" x14ac:dyDescent="0.2">
      <c r="A434" s="7" t="s">
        <v>1538</v>
      </c>
      <c r="B434" s="7" t="s">
        <v>1178</v>
      </c>
      <c r="C434" s="6" t="str">
        <f>VLOOKUP(B434,[1]Sheet2!$A$1:$B$32,2,FALSE)</f>
        <v>西南区</v>
      </c>
    </row>
    <row r="435" spans="1:3" x14ac:dyDescent="0.2">
      <c r="A435" s="7" t="s">
        <v>1539</v>
      </c>
      <c r="B435" s="7" t="s">
        <v>1178</v>
      </c>
      <c r="C435" s="6" t="str">
        <f>VLOOKUP(B435,[1]Sheet2!$A$1:$B$32,2,FALSE)</f>
        <v>西南区</v>
      </c>
    </row>
    <row r="436" spans="1:3" x14ac:dyDescent="0.2">
      <c r="A436" s="7" t="s">
        <v>1540</v>
      </c>
      <c r="B436" s="7" t="s">
        <v>1178</v>
      </c>
      <c r="C436" s="6" t="str">
        <f>VLOOKUP(B436,[1]Sheet2!$A$1:$B$32,2,FALSE)</f>
        <v>西南区</v>
      </c>
    </row>
    <row r="437" spans="1:3" x14ac:dyDescent="0.2">
      <c r="A437" s="7" t="s">
        <v>1541</v>
      </c>
      <c r="B437" s="7" t="s">
        <v>1178</v>
      </c>
      <c r="C437" s="6" t="str">
        <f>VLOOKUP(B437,[1]Sheet2!$A$1:$B$32,2,FALSE)</f>
        <v>西南区</v>
      </c>
    </row>
    <row r="438" spans="1:3" x14ac:dyDescent="0.2">
      <c r="A438" s="7" t="s">
        <v>1542</v>
      </c>
      <c r="B438" s="7" t="s">
        <v>1178</v>
      </c>
      <c r="C438" s="6" t="str">
        <f>VLOOKUP(B438,[1]Sheet2!$A$1:$B$32,2,FALSE)</f>
        <v>西南区</v>
      </c>
    </row>
    <row r="439" spans="1:3" x14ac:dyDescent="0.2">
      <c r="A439" s="7" t="s">
        <v>1543</v>
      </c>
      <c r="B439" s="7" t="s">
        <v>1178</v>
      </c>
      <c r="C439" s="6" t="str">
        <f>VLOOKUP(B439,[1]Sheet2!$A$1:$B$32,2,FALSE)</f>
        <v>西南区</v>
      </c>
    </row>
    <row r="440" spans="1:3" x14ac:dyDescent="0.2">
      <c r="A440" s="7" t="s">
        <v>1544</v>
      </c>
      <c r="B440" s="7" t="s">
        <v>1178</v>
      </c>
      <c r="C440" s="6" t="str">
        <f>VLOOKUP(B440,[1]Sheet2!$A$1:$B$32,2,FALSE)</f>
        <v>西南区</v>
      </c>
    </row>
    <row r="441" spans="1:3" x14ac:dyDescent="0.2">
      <c r="A441" s="7" t="s">
        <v>280</v>
      </c>
      <c r="B441" s="7" t="s">
        <v>1178</v>
      </c>
      <c r="C441" s="6" t="str">
        <f>VLOOKUP(B441,[1]Sheet2!$A$1:$B$32,2,FALSE)</f>
        <v>西南区</v>
      </c>
    </row>
    <row r="442" spans="1:3" x14ac:dyDescent="0.2">
      <c r="A442" s="7" t="s">
        <v>1545</v>
      </c>
      <c r="B442" s="7" t="s">
        <v>1178</v>
      </c>
      <c r="C442" s="6" t="str">
        <f>VLOOKUP(B442,[1]Sheet2!$A$1:$B$32,2,FALSE)</f>
        <v>西南区</v>
      </c>
    </row>
    <row r="443" spans="1:3" x14ac:dyDescent="0.2">
      <c r="A443" s="7" t="s">
        <v>1546</v>
      </c>
      <c r="B443" s="7" t="s">
        <v>1178</v>
      </c>
      <c r="C443" s="6" t="str">
        <f>VLOOKUP(B443,[1]Sheet2!$A$1:$B$32,2,FALSE)</f>
        <v>西南区</v>
      </c>
    </row>
    <row r="444" spans="1:3" x14ac:dyDescent="0.2">
      <c r="A444" s="7" t="s">
        <v>1547</v>
      </c>
      <c r="B444" s="7" t="s">
        <v>1178</v>
      </c>
      <c r="C444" s="6" t="str">
        <f>VLOOKUP(B444,[1]Sheet2!$A$1:$B$32,2,FALSE)</f>
        <v>西南区</v>
      </c>
    </row>
    <row r="445" spans="1:3" x14ac:dyDescent="0.2">
      <c r="A445" s="7" t="s">
        <v>1548</v>
      </c>
      <c r="B445" s="7" t="s">
        <v>1178</v>
      </c>
      <c r="C445" s="6" t="str">
        <f>VLOOKUP(B445,[1]Sheet2!$A$1:$B$32,2,FALSE)</f>
        <v>西南区</v>
      </c>
    </row>
    <row r="446" spans="1:3" x14ac:dyDescent="0.2">
      <c r="A446" s="7" t="s">
        <v>1549</v>
      </c>
      <c r="B446" s="7" t="s">
        <v>1178</v>
      </c>
      <c r="C446" s="6" t="str">
        <f>VLOOKUP(B446,[1]Sheet2!$A$1:$B$32,2,FALSE)</f>
        <v>西南区</v>
      </c>
    </row>
    <row r="447" spans="1:3" x14ac:dyDescent="0.2">
      <c r="A447" s="7" t="s">
        <v>1550</v>
      </c>
      <c r="B447" s="7" t="s">
        <v>1178</v>
      </c>
      <c r="C447" s="6" t="str">
        <f>VLOOKUP(B447,[1]Sheet2!$A$1:$B$32,2,FALSE)</f>
        <v>西南区</v>
      </c>
    </row>
    <row r="448" spans="1:3" x14ac:dyDescent="0.2">
      <c r="A448" s="7" t="s">
        <v>1551</v>
      </c>
      <c r="B448" s="7" t="s">
        <v>1178</v>
      </c>
      <c r="C448" s="6" t="str">
        <f>VLOOKUP(B448,[1]Sheet2!$A$1:$B$32,2,FALSE)</f>
        <v>西南区</v>
      </c>
    </row>
    <row r="449" spans="1:3" x14ac:dyDescent="0.2">
      <c r="A449" s="7" t="s">
        <v>1552</v>
      </c>
      <c r="B449" s="7" t="s">
        <v>1178</v>
      </c>
      <c r="C449" s="6" t="str">
        <f>VLOOKUP(B449,[1]Sheet2!$A$1:$B$32,2,FALSE)</f>
        <v>西南区</v>
      </c>
    </row>
    <row r="450" spans="1:3" x14ac:dyDescent="0.2">
      <c r="A450" s="7" t="s">
        <v>1553</v>
      </c>
      <c r="B450" s="7" t="s">
        <v>1178</v>
      </c>
      <c r="C450" s="6" t="str">
        <f>VLOOKUP(B450,[1]Sheet2!$A$1:$B$32,2,FALSE)</f>
        <v>西南区</v>
      </c>
    </row>
    <row r="451" spans="1:3" x14ac:dyDescent="0.2">
      <c r="A451" s="7" t="s">
        <v>1554</v>
      </c>
      <c r="B451" s="7" t="s">
        <v>1178</v>
      </c>
      <c r="C451" s="6" t="str">
        <f>VLOOKUP(B451,[1]Sheet2!$A$1:$B$32,2,FALSE)</f>
        <v>西南区</v>
      </c>
    </row>
    <row r="452" spans="1:3" x14ac:dyDescent="0.2">
      <c r="A452" s="7" t="s">
        <v>1555</v>
      </c>
      <c r="B452" s="7" t="s">
        <v>1178</v>
      </c>
      <c r="C452" s="6" t="str">
        <f>VLOOKUP(B452,[1]Sheet2!$A$1:$B$32,2,FALSE)</f>
        <v>西南区</v>
      </c>
    </row>
    <row r="453" spans="1:3" x14ac:dyDescent="0.2">
      <c r="A453" s="7" t="s">
        <v>1556</v>
      </c>
      <c r="B453" s="7" t="s">
        <v>1178</v>
      </c>
      <c r="C453" s="6" t="str">
        <f>VLOOKUP(B453,[1]Sheet2!$A$1:$B$32,2,FALSE)</f>
        <v>西南区</v>
      </c>
    </row>
    <row r="454" spans="1:3" x14ac:dyDescent="0.2">
      <c r="A454" s="7" t="s">
        <v>1557</v>
      </c>
      <c r="B454" s="7" t="s">
        <v>1178</v>
      </c>
      <c r="C454" s="6" t="str">
        <f>VLOOKUP(B454,[1]Sheet2!$A$1:$B$32,2,FALSE)</f>
        <v>西南区</v>
      </c>
    </row>
    <row r="455" spans="1:3" x14ac:dyDescent="0.2">
      <c r="A455" s="7" t="s">
        <v>1558</v>
      </c>
      <c r="B455" s="7" t="s">
        <v>1178</v>
      </c>
      <c r="C455" s="6" t="str">
        <f>VLOOKUP(B455,[1]Sheet2!$A$1:$B$32,2,FALSE)</f>
        <v>西南区</v>
      </c>
    </row>
    <row r="456" spans="1:3" x14ac:dyDescent="0.2">
      <c r="A456" s="7" t="s">
        <v>1559</v>
      </c>
      <c r="B456" s="7" t="s">
        <v>1178</v>
      </c>
      <c r="C456" s="6" t="str">
        <f>VLOOKUP(B456,[1]Sheet2!$A$1:$B$32,2,FALSE)</f>
        <v>西南区</v>
      </c>
    </row>
    <row r="457" spans="1:3" x14ac:dyDescent="0.2">
      <c r="A457" s="7" t="s">
        <v>1560</v>
      </c>
      <c r="B457" s="7" t="s">
        <v>1178</v>
      </c>
      <c r="C457" s="6" t="str">
        <f>VLOOKUP(B457,[1]Sheet2!$A$1:$B$32,2,FALSE)</f>
        <v>西南区</v>
      </c>
    </row>
    <row r="458" spans="1:3" x14ac:dyDescent="0.2">
      <c r="A458" s="7" t="s">
        <v>1561</v>
      </c>
      <c r="B458" s="7" t="s">
        <v>1178</v>
      </c>
      <c r="C458" s="6" t="str">
        <f>VLOOKUP(B458,[1]Sheet2!$A$1:$B$32,2,FALSE)</f>
        <v>西南区</v>
      </c>
    </row>
    <row r="459" spans="1:3" x14ac:dyDescent="0.2">
      <c r="A459" s="7" t="s">
        <v>1562</v>
      </c>
      <c r="B459" s="7" t="s">
        <v>1178</v>
      </c>
      <c r="C459" s="6" t="str">
        <f>VLOOKUP(B459,[1]Sheet2!$A$1:$B$32,2,FALSE)</f>
        <v>西南区</v>
      </c>
    </row>
    <row r="460" spans="1:3" x14ac:dyDescent="0.2">
      <c r="A460" s="7" t="s">
        <v>1563</v>
      </c>
      <c r="B460" s="7" t="s">
        <v>1178</v>
      </c>
      <c r="C460" s="6" t="str">
        <f>VLOOKUP(B460,[1]Sheet2!$A$1:$B$32,2,FALSE)</f>
        <v>西南区</v>
      </c>
    </row>
    <row r="461" spans="1:3" x14ac:dyDescent="0.2">
      <c r="A461" s="7" t="s">
        <v>1564</v>
      </c>
      <c r="B461" s="7" t="s">
        <v>1178</v>
      </c>
      <c r="C461" s="6" t="str">
        <f>VLOOKUP(B461,[1]Sheet2!$A$1:$B$32,2,FALSE)</f>
        <v>西南区</v>
      </c>
    </row>
    <row r="462" spans="1:3" x14ac:dyDescent="0.2">
      <c r="A462" s="7" t="s">
        <v>1565</v>
      </c>
      <c r="B462" s="7" t="s">
        <v>1178</v>
      </c>
      <c r="C462" s="6" t="str">
        <f>VLOOKUP(B462,[1]Sheet2!$A$1:$B$32,2,FALSE)</f>
        <v>西南区</v>
      </c>
    </row>
    <row r="463" spans="1:3" x14ac:dyDescent="0.2">
      <c r="A463" s="7" t="s">
        <v>1566</v>
      </c>
      <c r="B463" s="7" t="s">
        <v>1178</v>
      </c>
      <c r="C463" s="6" t="str">
        <f>VLOOKUP(B463,[1]Sheet2!$A$1:$B$32,2,FALSE)</f>
        <v>西南区</v>
      </c>
    </row>
    <row r="464" spans="1:3" x14ac:dyDescent="0.2">
      <c r="A464" s="7" t="s">
        <v>1567</v>
      </c>
      <c r="B464" s="7" t="s">
        <v>1178</v>
      </c>
      <c r="C464" s="6" t="str">
        <f>VLOOKUP(B464,[1]Sheet2!$A$1:$B$32,2,FALSE)</f>
        <v>西南区</v>
      </c>
    </row>
    <row r="465" spans="1:3" x14ac:dyDescent="0.2">
      <c r="A465" s="7" t="s">
        <v>1568</v>
      </c>
      <c r="B465" s="7" t="s">
        <v>1178</v>
      </c>
      <c r="C465" s="6" t="str">
        <f>VLOOKUP(B465,[1]Sheet2!$A$1:$B$32,2,FALSE)</f>
        <v>西南区</v>
      </c>
    </row>
    <row r="466" spans="1:3" x14ac:dyDescent="0.2">
      <c r="A466" s="7" t="s">
        <v>1569</v>
      </c>
      <c r="B466" s="7" t="s">
        <v>1178</v>
      </c>
      <c r="C466" s="6" t="str">
        <f>VLOOKUP(B466,[1]Sheet2!$A$1:$B$32,2,FALSE)</f>
        <v>西南区</v>
      </c>
    </row>
    <row r="467" spans="1:3" x14ac:dyDescent="0.2">
      <c r="A467" s="7" t="s">
        <v>1570</v>
      </c>
      <c r="B467" s="7" t="s">
        <v>1178</v>
      </c>
      <c r="C467" s="6" t="str">
        <f>VLOOKUP(B467,[1]Sheet2!$A$1:$B$32,2,FALSE)</f>
        <v>西南区</v>
      </c>
    </row>
    <row r="468" spans="1:3" x14ac:dyDescent="0.2">
      <c r="A468" s="7" t="s">
        <v>1571</v>
      </c>
      <c r="B468" s="7" t="s">
        <v>1178</v>
      </c>
      <c r="C468" s="6" t="str">
        <f>VLOOKUP(B468,[1]Sheet2!$A$1:$B$32,2,FALSE)</f>
        <v>西南区</v>
      </c>
    </row>
    <row r="469" spans="1:3" x14ac:dyDescent="0.2">
      <c r="A469" s="7" t="s">
        <v>1572</v>
      </c>
      <c r="B469" s="7" t="s">
        <v>1178</v>
      </c>
      <c r="C469" s="6" t="str">
        <f>VLOOKUP(B469,[1]Sheet2!$A$1:$B$32,2,FALSE)</f>
        <v>西南区</v>
      </c>
    </row>
    <row r="470" spans="1:3" x14ac:dyDescent="0.2">
      <c r="A470" s="7" t="s">
        <v>1573</v>
      </c>
      <c r="B470" s="7" t="s">
        <v>1178</v>
      </c>
      <c r="C470" s="6" t="str">
        <f>VLOOKUP(B470,[1]Sheet2!$A$1:$B$32,2,FALSE)</f>
        <v>西南区</v>
      </c>
    </row>
    <row r="471" spans="1:3" x14ac:dyDescent="0.2">
      <c r="A471" s="7" t="s">
        <v>1574</v>
      </c>
      <c r="B471" s="7" t="s">
        <v>1178</v>
      </c>
      <c r="C471" s="6" t="str">
        <f>VLOOKUP(B471,[1]Sheet2!$A$1:$B$32,2,FALSE)</f>
        <v>西南区</v>
      </c>
    </row>
    <row r="472" spans="1:3" x14ac:dyDescent="0.2">
      <c r="A472" s="7" t="s">
        <v>1178</v>
      </c>
      <c r="B472" s="7" t="s">
        <v>1633</v>
      </c>
      <c r="C472" s="6" t="str">
        <f>VLOOKUP(B472,[1]Sheet2!$A$1:$B$32,2,FALSE)</f>
        <v>西南区</v>
      </c>
    </row>
    <row r="473" spans="1:3" x14ac:dyDescent="0.2">
      <c r="A473" s="7" t="s">
        <v>1575</v>
      </c>
      <c r="B473" s="7" t="s">
        <v>1633</v>
      </c>
      <c r="C473" s="6" t="str">
        <f>VLOOKUP(B473,[1]Sheet2!$A$1:$B$32,2,FALSE)</f>
        <v>西南区</v>
      </c>
    </row>
    <row r="474" spans="1:3" x14ac:dyDescent="0.2">
      <c r="A474" s="9" t="s">
        <v>1123</v>
      </c>
      <c r="B474" s="9" t="s">
        <v>1123</v>
      </c>
      <c r="C474" s="9" t="s">
        <v>1632</v>
      </c>
    </row>
    <row r="475" spans="1:3" x14ac:dyDescent="0.2">
      <c r="A475" s="7" t="s">
        <v>23</v>
      </c>
      <c r="B475" s="7" t="s">
        <v>1123</v>
      </c>
      <c r="C475" s="6" t="str">
        <f>VLOOKUP(B475,[1]Sheet2!$A$1:$B$32,2,FALSE)</f>
        <v>华东区</v>
      </c>
    </row>
    <row r="476" spans="1:3" x14ac:dyDescent="0.2">
      <c r="A476" s="7" t="s">
        <v>105</v>
      </c>
      <c r="B476" s="7" t="s">
        <v>1123</v>
      </c>
      <c r="C476" s="6" t="str">
        <f>VLOOKUP(B476,[1]Sheet2!$A$1:$B$32,2,FALSE)</f>
        <v>华东区</v>
      </c>
    </row>
    <row r="477" spans="1:3" x14ac:dyDescent="0.2">
      <c r="A477" s="7" t="s">
        <v>11</v>
      </c>
      <c r="B477" s="7" t="s">
        <v>1123</v>
      </c>
      <c r="C477" s="6" t="str">
        <f>VLOOKUP(B477,[1]Sheet2!$A$1:$B$32,2,FALSE)</f>
        <v>华东区</v>
      </c>
    </row>
    <row r="478" spans="1:3" x14ac:dyDescent="0.2">
      <c r="A478" s="7" t="s">
        <v>82</v>
      </c>
      <c r="B478" s="7" t="s">
        <v>1123</v>
      </c>
      <c r="C478" s="6" t="str">
        <f>VLOOKUP(B478,[1]Sheet2!$A$1:$B$32,2,FALSE)</f>
        <v>华东区</v>
      </c>
    </row>
    <row r="479" spans="1:3" x14ac:dyDescent="0.2">
      <c r="A479" s="7" t="s">
        <v>153</v>
      </c>
      <c r="B479" s="7" t="s">
        <v>1123</v>
      </c>
      <c r="C479" s="6" t="str">
        <f>VLOOKUP(B479,[1]Sheet2!$A$1:$B$32,2,FALSE)</f>
        <v>华东区</v>
      </c>
    </row>
    <row r="480" spans="1:3" x14ac:dyDescent="0.2">
      <c r="A480" s="7" t="s">
        <v>551</v>
      </c>
      <c r="B480" s="7" t="s">
        <v>1123</v>
      </c>
      <c r="C480" s="6" t="str">
        <f>VLOOKUP(B480,[1]Sheet2!$A$1:$B$32,2,FALSE)</f>
        <v>华东区</v>
      </c>
    </row>
    <row r="481" spans="1:3" x14ac:dyDescent="0.2">
      <c r="A481" s="7" t="s">
        <v>136</v>
      </c>
      <c r="B481" s="7" t="s">
        <v>1123</v>
      </c>
      <c r="C481" s="6" t="str">
        <f>VLOOKUP(B481,[1]Sheet2!$A$1:$B$32,2,FALSE)</f>
        <v>华东区</v>
      </c>
    </row>
    <row r="482" spans="1:3" x14ac:dyDescent="0.2">
      <c r="A482" s="7" t="s">
        <v>1484</v>
      </c>
      <c r="B482" s="7" t="s">
        <v>1123</v>
      </c>
      <c r="C482" s="6" t="str">
        <f>VLOOKUP(B482,[1]Sheet2!$A$1:$B$32,2,FALSE)</f>
        <v>华东区</v>
      </c>
    </row>
    <row r="483" spans="1:3" x14ac:dyDescent="0.2">
      <c r="A483" s="7" t="s">
        <v>1485</v>
      </c>
      <c r="B483" s="7" t="s">
        <v>1123</v>
      </c>
      <c r="C483" s="6" t="str">
        <f>VLOOKUP(B483,[1]Sheet2!$A$1:$B$32,2,FALSE)</f>
        <v>华东区</v>
      </c>
    </row>
    <row r="484" spans="1:3" x14ac:dyDescent="0.2">
      <c r="A484" s="7" t="s">
        <v>1486</v>
      </c>
      <c r="B484" s="7" t="s">
        <v>1123</v>
      </c>
      <c r="C484" s="6" t="str">
        <f>VLOOKUP(B484,[1]Sheet2!$A$1:$B$32,2,FALSE)</f>
        <v>华东区</v>
      </c>
    </row>
    <row r="485" spans="1:3" x14ac:dyDescent="0.2">
      <c r="A485" s="7" t="s">
        <v>1487</v>
      </c>
      <c r="B485" s="7" t="s">
        <v>1123</v>
      </c>
      <c r="C485" s="6" t="str">
        <f>VLOOKUP(B485,[1]Sheet2!$A$1:$B$32,2,FALSE)</f>
        <v>华东区</v>
      </c>
    </row>
    <row r="486" spans="1:3" x14ac:dyDescent="0.2">
      <c r="A486" s="7" t="s">
        <v>1488</v>
      </c>
      <c r="B486" s="7" t="s">
        <v>1123</v>
      </c>
      <c r="C486" s="6" t="str">
        <f>VLOOKUP(B486,[1]Sheet2!$A$1:$B$32,2,FALSE)</f>
        <v>华东区</v>
      </c>
    </row>
    <row r="487" spans="1:3" x14ac:dyDescent="0.2">
      <c r="A487" s="7" t="s">
        <v>1489</v>
      </c>
      <c r="B487" s="7" t="s">
        <v>1123</v>
      </c>
      <c r="C487" s="6" t="str">
        <f>VLOOKUP(B487,[1]Sheet2!$A$1:$B$32,2,FALSE)</f>
        <v>华东区</v>
      </c>
    </row>
    <row r="488" spans="1:3" x14ac:dyDescent="0.2">
      <c r="A488" s="7" t="s">
        <v>1490</v>
      </c>
      <c r="B488" s="7" t="s">
        <v>1123</v>
      </c>
      <c r="C488" s="6" t="str">
        <f>VLOOKUP(B488,[1]Sheet2!$A$1:$B$32,2,FALSE)</f>
        <v>华东区</v>
      </c>
    </row>
    <row r="489" spans="1:3" x14ac:dyDescent="0.2">
      <c r="A489" s="7" t="s">
        <v>1491</v>
      </c>
      <c r="B489" s="7" t="s">
        <v>1123</v>
      </c>
      <c r="C489" s="6" t="str">
        <f>VLOOKUP(B489,[1]Sheet2!$A$1:$B$32,2,FALSE)</f>
        <v>华东区</v>
      </c>
    </row>
    <row r="490" spans="1:3" x14ac:dyDescent="0.2">
      <c r="A490" s="7" t="s">
        <v>1492</v>
      </c>
      <c r="B490" s="7" t="s">
        <v>1123</v>
      </c>
      <c r="C490" s="6" t="str">
        <f>VLOOKUP(B490,[1]Sheet2!$A$1:$B$32,2,FALSE)</f>
        <v>华东区</v>
      </c>
    </row>
    <row r="491" spans="1:3" x14ac:dyDescent="0.2">
      <c r="A491" s="7" t="s">
        <v>1493</v>
      </c>
      <c r="B491" s="7" t="s">
        <v>1123</v>
      </c>
      <c r="C491" s="6" t="str">
        <f>VLOOKUP(B491,[1]Sheet2!$A$1:$B$32,2,FALSE)</f>
        <v>华东区</v>
      </c>
    </row>
    <row r="492" spans="1:3" x14ac:dyDescent="0.2">
      <c r="A492" s="7" t="s">
        <v>1494</v>
      </c>
      <c r="B492" s="7" t="s">
        <v>1123</v>
      </c>
      <c r="C492" s="6" t="str">
        <f>VLOOKUP(B492,[1]Sheet2!$A$1:$B$32,2,FALSE)</f>
        <v>华东区</v>
      </c>
    </row>
    <row r="493" spans="1:3" x14ac:dyDescent="0.2">
      <c r="A493" s="7" t="s">
        <v>1495</v>
      </c>
      <c r="B493" s="7" t="s">
        <v>1123</v>
      </c>
      <c r="C493" s="6" t="str">
        <f>VLOOKUP(B493,[1]Sheet2!$A$1:$B$32,2,FALSE)</f>
        <v>华东区</v>
      </c>
    </row>
    <row r="494" spans="1:3" x14ac:dyDescent="0.2">
      <c r="A494" s="10" t="s">
        <v>1638</v>
      </c>
      <c r="B494" s="10" t="s">
        <v>1638</v>
      </c>
      <c r="C494" t="s">
        <v>1638</v>
      </c>
    </row>
  </sheetData>
  <phoneticPr fontId="6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工作表1</vt:lpstr>
      <vt:lpstr>工作表2</vt:lpstr>
      <vt:lpstr>工作表3</vt:lpstr>
      <vt:lpstr>省份_地区vlookup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2018-11-17T07:33:16Z</dcterms:created>
  <dcterms:modified xsi:type="dcterms:W3CDTF">2018-11-23T11:47:02Z</dcterms:modified>
</cp:coreProperties>
</file>