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l\Dropbox (GhassanGT)\Kiran\InSync\PhDResearch\ResearchNotes\ProgressReports\OCT\OCT_Contrastive_Explanations\PrimeExcel\"/>
    </mc:Choice>
  </mc:AlternateContent>
  <xr:revisionPtr revIDLastSave="0" documentId="13_ncr:1_{857ED306-F857-4730-B421-74A3354441AE}" xr6:coauthVersionLast="47" xr6:coauthVersionMax="47" xr10:uidLastSave="{00000000-0000-0000-0000-000000000000}"/>
  <bookViews>
    <workbookView xWindow="6000" yWindow="3624" windowWidth="17280" windowHeight="8964" xr2:uid="{E1A2644C-0765-49B8-B0A1-E50A027A3352}"/>
  </bookViews>
  <sheets>
    <sheet name="Demographics" sheetId="2" r:id="rId1"/>
    <sheet name="Data" sheetId="5" r:id="rId2"/>
    <sheet name="CST" sheetId="4" r:id="rId3"/>
    <sheet name="BCVA" sheetId="7" r:id="rId4"/>
    <sheet name="DRSS" sheetId="8" r:id="rId5"/>
  </sheets>
  <externalReferences>
    <externalReference r:id="rId6"/>
    <externalReference r:id="rId7"/>
  </externalReferences>
  <definedNames>
    <definedName name="_xlnm._FilterDatabase" localSheetId="3" hidden="1">BCVA!$A$2:$AR$42</definedName>
    <definedName name="_xlnm._FilterDatabase" localSheetId="2" hidden="1">CST!$A$2:$AR$42</definedName>
    <definedName name="_xlnm._FilterDatabase" localSheetId="1" hidden="1">Data!$A$2:$DD$42</definedName>
    <definedName name="_xlnm._FilterDatabase" localSheetId="0" hidden="1">Demographics!$A$2:$O$42</definedName>
    <definedName name="_xlnm._FilterDatabase" localSheetId="4" hidden="1">DRSS!$A$2:$BO$42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S144" i="8" l="1"/>
  <c r="R144" i="8"/>
  <c r="Q144" i="8"/>
  <c r="O144" i="8"/>
  <c r="N144" i="8"/>
  <c r="M144" i="8"/>
  <c r="K144" i="8"/>
  <c r="J144" i="8"/>
  <c r="I144" i="8"/>
  <c r="S143" i="8"/>
  <c r="R143" i="8"/>
  <c r="Q143" i="8"/>
  <c r="O143" i="8"/>
  <c r="N143" i="8"/>
  <c r="M143" i="8"/>
  <c r="K143" i="8"/>
  <c r="J143" i="8"/>
  <c r="I143" i="8"/>
  <c r="S142" i="8"/>
  <c r="R142" i="8"/>
  <c r="Q142" i="8"/>
  <c r="O142" i="8"/>
  <c r="N142" i="8"/>
  <c r="M142" i="8"/>
  <c r="K142" i="8"/>
  <c r="J142" i="8"/>
  <c r="I142" i="8"/>
  <c r="S141" i="8"/>
  <c r="R141" i="8"/>
  <c r="Q141" i="8"/>
  <c r="O141" i="8"/>
  <c r="N141" i="8"/>
  <c r="M141" i="8"/>
  <c r="K141" i="8"/>
  <c r="J141" i="8"/>
  <c r="I141" i="8"/>
  <c r="S140" i="8"/>
  <c r="R140" i="8"/>
  <c r="Q140" i="8"/>
  <c r="O140" i="8"/>
  <c r="N140" i="8"/>
  <c r="M140" i="8"/>
  <c r="K140" i="8"/>
  <c r="J140" i="8"/>
  <c r="I140" i="8"/>
  <c r="S139" i="8"/>
  <c r="R139" i="8"/>
  <c r="Q139" i="8"/>
  <c r="O139" i="8"/>
  <c r="N139" i="8"/>
  <c r="M139" i="8"/>
  <c r="K139" i="8"/>
  <c r="J139" i="8"/>
  <c r="I139" i="8"/>
  <c r="S138" i="8"/>
  <c r="R138" i="8"/>
  <c r="Q138" i="8"/>
  <c r="O138" i="8"/>
  <c r="N138" i="8"/>
  <c r="M138" i="8"/>
  <c r="K138" i="8"/>
  <c r="J138" i="8"/>
  <c r="I138" i="8"/>
  <c r="S137" i="8"/>
  <c r="R137" i="8"/>
  <c r="Q137" i="8"/>
  <c r="O137" i="8"/>
  <c r="N137" i="8"/>
  <c r="M137" i="8"/>
  <c r="K137" i="8"/>
  <c r="J137" i="8"/>
  <c r="I137" i="8"/>
  <c r="S136" i="8"/>
  <c r="R136" i="8"/>
  <c r="Q136" i="8"/>
  <c r="O136" i="8"/>
  <c r="N136" i="8"/>
  <c r="M136" i="8"/>
  <c r="K136" i="8"/>
  <c r="J136" i="8"/>
  <c r="I136" i="8"/>
  <c r="S135" i="8"/>
  <c r="R135" i="8"/>
  <c r="Q135" i="8"/>
  <c r="O135" i="8"/>
  <c r="N135" i="8"/>
  <c r="M135" i="8"/>
  <c r="K135" i="8"/>
  <c r="J135" i="8"/>
  <c r="I135" i="8"/>
  <c r="BN42" i="8"/>
  <c r="BK42" i="8"/>
  <c r="BH42" i="8"/>
  <c r="BE42" i="8"/>
  <c r="BB42" i="8"/>
  <c r="AY42" i="8"/>
  <c r="AV42" i="8"/>
  <c r="AS42" i="8"/>
  <c r="AP42" i="8"/>
  <c r="AM42" i="8"/>
  <c r="AJ42" i="8"/>
  <c r="AG42" i="8"/>
  <c r="AD42" i="8"/>
  <c r="AA42" i="8"/>
  <c r="X42" i="8"/>
  <c r="U42" i="8"/>
  <c r="R42" i="8"/>
  <c r="O42" i="8"/>
  <c r="L42" i="8"/>
  <c r="I42" i="8"/>
  <c r="E42" i="8"/>
  <c r="D42" i="8"/>
  <c r="A42" i="8"/>
  <c r="BN41" i="8"/>
  <c r="BK41" i="8"/>
  <c r="BH41" i="8"/>
  <c r="BE41" i="8"/>
  <c r="BB41" i="8"/>
  <c r="AY41" i="8"/>
  <c r="AV41" i="8"/>
  <c r="AS41" i="8"/>
  <c r="AP41" i="8"/>
  <c r="AM41" i="8"/>
  <c r="AJ41" i="8"/>
  <c r="AG41" i="8"/>
  <c r="AD41" i="8"/>
  <c r="AA41" i="8"/>
  <c r="X41" i="8"/>
  <c r="U41" i="8"/>
  <c r="R41" i="8"/>
  <c r="O41" i="8"/>
  <c r="L41" i="8"/>
  <c r="I41" i="8"/>
  <c r="E41" i="8"/>
  <c r="D41" i="8"/>
  <c r="A41" i="8"/>
  <c r="BN40" i="8"/>
  <c r="BK40" i="8"/>
  <c r="BH40" i="8"/>
  <c r="BE40" i="8"/>
  <c r="BB40" i="8"/>
  <c r="AY40" i="8"/>
  <c r="AV40" i="8"/>
  <c r="AS40" i="8"/>
  <c r="AP40" i="8"/>
  <c r="AM40" i="8"/>
  <c r="AJ40" i="8"/>
  <c r="AG40" i="8"/>
  <c r="AD40" i="8"/>
  <c r="AA40" i="8"/>
  <c r="X40" i="8"/>
  <c r="U40" i="8"/>
  <c r="R40" i="8"/>
  <c r="O40" i="8"/>
  <c r="L40" i="8"/>
  <c r="I40" i="8"/>
  <c r="E40" i="8"/>
  <c r="D40" i="8"/>
  <c r="A40" i="8"/>
  <c r="BN39" i="8"/>
  <c r="BK39" i="8"/>
  <c r="BH39" i="8"/>
  <c r="BE39" i="8"/>
  <c r="BB39" i="8"/>
  <c r="AY39" i="8"/>
  <c r="AV39" i="8"/>
  <c r="AS39" i="8"/>
  <c r="AP39" i="8"/>
  <c r="AM39" i="8"/>
  <c r="AJ39" i="8"/>
  <c r="AG39" i="8"/>
  <c r="AD39" i="8"/>
  <c r="AA39" i="8"/>
  <c r="X39" i="8"/>
  <c r="U39" i="8"/>
  <c r="R39" i="8"/>
  <c r="O39" i="8"/>
  <c r="L39" i="8"/>
  <c r="I39" i="8"/>
  <c r="E39" i="8"/>
  <c r="D39" i="8"/>
  <c r="A39" i="8"/>
  <c r="BN38" i="8"/>
  <c r="BK38" i="8"/>
  <c r="BH38" i="8"/>
  <c r="BE38" i="8"/>
  <c r="BB38" i="8"/>
  <c r="AY38" i="8"/>
  <c r="AV38" i="8"/>
  <c r="AS38" i="8"/>
  <c r="AP38" i="8"/>
  <c r="AM38" i="8"/>
  <c r="AJ38" i="8"/>
  <c r="AG38" i="8"/>
  <c r="AD38" i="8"/>
  <c r="U38" i="8"/>
  <c r="R38" i="8"/>
  <c r="O38" i="8"/>
  <c r="L38" i="8"/>
  <c r="I38" i="8"/>
  <c r="E38" i="8"/>
  <c r="D38" i="8"/>
  <c r="A38" i="8"/>
  <c r="BN37" i="8"/>
  <c r="BK37" i="8"/>
  <c r="BH37" i="8"/>
  <c r="BE37" i="8"/>
  <c r="BB37" i="8"/>
  <c r="AY37" i="8"/>
  <c r="AV37" i="8"/>
  <c r="AS37" i="8"/>
  <c r="AP37" i="8"/>
  <c r="AM37" i="8"/>
  <c r="AJ37" i="8"/>
  <c r="AG37" i="8"/>
  <c r="AD37" i="8"/>
  <c r="AA37" i="8"/>
  <c r="X37" i="8"/>
  <c r="U37" i="8"/>
  <c r="R37" i="8"/>
  <c r="O37" i="8"/>
  <c r="L37" i="8"/>
  <c r="I37" i="8"/>
  <c r="E37" i="8"/>
  <c r="D37" i="8"/>
  <c r="A37" i="8"/>
  <c r="BN36" i="8"/>
  <c r="BK36" i="8"/>
  <c r="BH36" i="8"/>
  <c r="BE36" i="8"/>
  <c r="BB36" i="8"/>
  <c r="AY36" i="8"/>
  <c r="AV36" i="8"/>
  <c r="AS36" i="8"/>
  <c r="AP36" i="8"/>
  <c r="AM36" i="8"/>
  <c r="AJ36" i="8"/>
  <c r="AG36" i="8"/>
  <c r="AD36" i="8"/>
  <c r="AA36" i="8"/>
  <c r="X36" i="8"/>
  <c r="U36" i="8"/>
  <c r="R36" i="8"/>
  <c r="O36" i="8"/>
  <c r="L36" i="8"/>
  <c r="I36" i="8"/>
  <c r="E36" i="8"/>
  <c r="D36" i="8"/>
  <c r="A36" i="8"/>
  <c r="BN35" i="8"/>
  <c r="BK35" i="8"/>
  <c r="BH35" i="8"/>
  <c r="BE35" i="8"/>
  <c r="BB35" i="8"/>
  <c r="AY35" i="8"/>
  <c r="AV35" i="8"/>
  <c r="AS35" i="8"/>
  <c r="AP35" i="8"/>
  <c r="AM35" i="8"/>
  <c r="AJ35" i="8"/>
  <c r="AG35" i="8"/>
  <c r="AD35" i="8"/>
  <c r="AA35" i="8"/>
  <c r="X35" i="8"/>
  <c r="U35" i="8"/>
  <c r="R35" i="8"/>
  <c r="O35" i="8"/>
  <c r="L35" i="8"/>
  <c r="I35" i="8"/>
  <c r="E35" i="8"/>
  <c r="D35" i="8"/>
  <c r="A35" i="8"/>
  <c r="BN34" i="8"/>
  <c r="BK34" i="8"/>
  <c r="BH34" i="8"/>
  <c r="BE34" i="8"/>
  <c r="BB34" i="8"/>
  <c r="AY34" i="8"/>
  <c r="AV34" i="8"/>
  <c r="AS34" i="8"/>
  <c r="AP34" i="8"/>
  <c r="AM34" i="8"/>
  <c r="AJ34" i="8"/>
  <c r="AG34" i="8"/>
  <c r="AD34" i="8"/>
  <c r="AA34" i="8"/>
  <c r="X34" i="8"/>
  <c r="U34" i="8"/>
  <c r="R34" i="8"/>
  <c r="O34" i="8"/>
  <c r="L34" i="8"/>
  <c r="I34" i="8"/>
  <c r="E34" i="8"/>
  <c r="D34" i="8"/>
  <c r="A34" i="8"/>
  <c r="BN33" i="8"/>
  <c r="BK33" i="8"/>
  <c r="BH33" i="8"/>
  <c r="BE33" i="8"/>
  <c r="BB33" i="8"/>
  <c r="AY33" i="8"/>
  <c r="AV33" i="8"/>
  <c r="AS33" i="8"/>
  <c r="AP33" i="8"/>
  <c r="AM33" i="8"/>
  <c r="AJ33" i="8"/>
  <c r="AG33" i="8"/>
  <c r="AD33" i="8"/>
  <c r="AA33" i="8"/>
  <c r="X33" i="8"/>
  <c r="U33" i="8"/>
  <c r="R33" i="8"/>
  <c r="O33" i="8"/>
  <c r="L33" i="8"/>
  <c r="I33" i="8"/>
  <c r="E33" i="8"/>
  <c r="D33" i="8"/>
  <c r="A33" i="8"/>
  <c r="BN32" i="8"/>
  <c r="BK32" i="8"/>
  <c r="BH32" i="8"/>
  <c r="BE32" i="8"/>
  <c r="BB32" i="8"/>
  <c r="AY32" i="8"/>
  <c r="AV32" i="8"/>
  <c r="AS32" i="8"/>
  <c r="AP32" i="8"/>
  <c r="AM32" i="8"/>
  <c r="AJ32" i="8"/>
  <c r="AG32" i="8"/>
  <c r="AD32" i="8"/>
  <c r="AA32" i="8"/>
  <c r="X32" i="8"/>
  <c r="U32" i="8"/>
  <c r="R32" i="8"/>
  <c r="O32" i="8"/>
  <c r="L32" i="8"/>
  <c r="I32" i="8"/>
  <c r="E32" i="8"/>
  <c r="D32" i="8"/>
  <c r="A32" i="8"/>
  <c r="BN31" i="8"/>
  <c r="BK31" i="8"/>
  <c r="BH31" i="8"/>
  <c r="BE31" i="8"/>
  <c r="BB31" i="8"/>
  <c r="AY31" i="8"/>
  <c r="AV31" i="8"/>
  <c r="AS31" i="8"/>
  <c r="AP31" i="8"/>
  <c r="AM31" i="8"/>
  <c r="AJ31" i="8"/>
  <c r="AG31" i="8"/>
  <c r="AD31" i="8"/>
  <c r="AA31" i="8"/>
  <c r="X31" i="8"/>
  <c r="U31" i="8"/>
  <c r="R31" i="8"/>
  <c r="O31" i="8"/>
  <c r="L31" i="8"/>
  <c r="I31" i="8"/>
  <c r="E31" i="8"/>
  <c r="D31" i="8"/>
  <c r="A31" i="8"/>
  <c r="BN30" i="8"/>
  <c r="BK30" i="8"/>
  <c r="BH30" i="8"/>
  <c r="BE30" i="8"/>
  <c r="BB30" i="8"/>
  <c r="AY30" i="8"/>
  <c r="AV30" i="8"/>
  <c r="AS30" i="8"/>
  <c r="AP30" i="8"/>
  <c r="AM30" i="8"/>
  <c r="AJ30" i="8"/>
  <c r="AG30" i="8"/>
  <c r="AD30" i="8"/>
  <c r="AA30" i="8"/>
  <c r="X30" i="8"/>
  <c r="U30" i="8"/>
  <c r="R30" i="8"/>
  <c r="O30" i="8"/>
  <c r="L30" i="8"/>
  <c r="I30" i="8"/>
  <c r="E30" i="8"/>
  <c r="D30" i="8"/>
  <c r="A30" i="8"/>
  <c r="BN29" i="8"/>
  <c r="BK29" i="8"/>
  <c r="BH29" i="8"/>
  <c r="BE29" i="8"/>
  <c r="BB29" i="8"/>
  <c r="AY29" i="8"/>
  <c r="AV29" i="8"/>
  <c r="AS29" i="8"/>
  <c r="AP29" i="8"/>
  <c r="AM29" i="8"/>
  <c r="AJ29" i="8"/>
  <c r="AG29" i="8"/>
  <c r="AD29" i="8"/>
  <c r="AA29" i="8"/>
  <c r="X29" i="8"/>
  <c r="U29" i="8"/>
  <c r="R29" i="8"/>
  <c r="O29" i="8"/>
  <c r="L29" i="8"/>
  <c r="I29" i="8"/>
  <c r="E29" i="8"/>
  <c r="D29" i="8"/>
  <c r="A29" i="8"/>
  <c r="BN28" i="8"/>
  <c r="BK28" i="8"/>
  <c r="BH28" i="8"/>
  <c r="BE28" i="8"/>
  <c r="BB28" i="8"/>
  <c r="AY28" i="8"/>
  <c r="AV28" i="8"/>
  <c r="AS28" i="8"/>
  <c r="AP28" i="8"/>
  <c r="AM28" i="8"/>
  <c r="AJ28" i="8"/>
  <c r="AG28" i="8"/>
  <c r="AD28" i="8"/>
  <c r="AA28" i="8"/>
  <c r="X28" i="8"/>
  <c r="U28" i="8"/>
  <c r="R28" i="8"/>
  <c r="O28" i="8"/>
  <c r="L28" i="8"/>
  <c r="I28" i="8"/>
  <c r="E28" i="8"/>
  <c r="D28" i="8"/>
  <c r="A28" i="8"/>
  <c r="BN27" i="8"/>
  <c r="BK27" i="8"/>
  <c r="BH27" i="8"/>
  <c r="BE27" i="8"/>
  <c r="BB27" i="8"/>
  <c r="AY27" i="8"/>
  <c r="AV27" i="8"/>
  <c r="AS27" i="8"/>
  <c r="AP27" i="8"/>
  <c r="AM27" i="8"/>
  <c r="AJ27" i="8"/>
  <c r="AG27" i="8"/>
  <c r="AD27" i="8"/>
  <c r="AA27" i="8"/>
  <c r="X27" i="8"/>
  <c r="U27" i="8"/>
  <c r="R27" i="8"/>
  <c r="O27" i="8"/>
  <c r="L27" i="8"/>
  <c r="I27" i="8"/>
  <c r="E27" i="8"/>
  <c r="D27" i="8"/>
  <c r="A27" i="8"/>
  <c r="BN26" i="8"/>
  <c r="BK26" i="8"/>
  <c r="BH26" i="8"/>
  <c r="BE26" i="8"/>
  <c r="BB26" i="8"/>
  <c r="AY26" i="8"/>
  <c r="AV26" i="8"/>
  <c r="AS26" i="8"/>
  <c r="AP26" i="8"/>
  <c r="AM26" i="8"/>
  <c r="AJ26" i="8"/>
  <c r="AG26" i="8"/>
  <c r="AD26" i="8"/>
  <c r="AA26" i="8"/>
  <c r="X26" i="8"/>
  <c r="U26" i="8"/>
  <c r="R26" i="8"/>
  <c r="O26" i="8"/>
  <c r="L26" i="8"/>
  <c r="I26" i="8"/>
  <c r="E26" i="8"/>
  <c r="D26" i="8"/>
  <c r="A26" i="8"/>
  <c r="BN25" i="8"/>
  <c r="BK25" i="8"/>
  <c r="BH25" i="8"/>
  <c r="BE25" i="8"/>
  <c r="BB25" i="8"/>
  <c r="AY25" i="8"/>
  <c r="AV25" i="8"/>
  <c r="AS25" i="8"/>
  <c r="AP25" i="8"/>
  <c r="AM25" i="8"/>
  <c r="AJ25" i="8"/>
  <c r="AG25" i="8"/>
  <c r="AD25" i="8"/>
  <c r="AA25" i="8"/>
  <c r="X25" i="8"/>
  <c r="U25" i="8"/>
  <c r="R25" i="8"/>
  <c r="O25" i="8"/>
  <c r="L25" i="8"/>
  <c r="I25" i="8"/>
  <c r="E25" i="8"/>
  <c r="D25" i="8"/>
  <c r="A25" i="8"/>
  <c r="BN24" i="8"/>
  <c r="BK24" i="8"/>
  <c r="BH24" i="8"/>
  <c r="BE24" i="8"/>
  <c r="BB24" i="8"/>
  <c r="AY24" i="8"/>
  <c r="AV24" i="8"/>
  <c r="AS24" i="8"/>
  <c r="AP24" i="8"/>
  <c r="AM24" i="8"/>
  <c r="AJ24" i="8"/>
  <c r="AG24" i="8"/>
  <c r="AD24" i="8"/>
  <c r="AA24" i="8"/>
  <c r="X24" i="8"/>
  <c r="U24" i="8"/>
  <c r="R24" i="8"/>
  <c r="O24" i="8"/>
  <c r="L24" i="8"/>
  <c r="I24" i="8"/>
  <c r="E24" i="8"/>
  <c r="D24" i="8"/>
  <c r="A24" i="8"/>
  <c r="BN23" i="8"/>
  <c r="BK23" i="8"/>
  <c r="BH23" i="8"/>
  <c r="BE23" i="8"/>
  <c r="BB23" i="8"/>
  <c r="AY23" i="8"/>
  <c r="AV23" i="8"/>
  <c r="AS23" i="8"/>
  <c r="AP23" i="8"/>
  <c r="AM23" i="8"/>
  <c r="AJ23" i="8"/>
  <c r="AG23" i="8"/>
  <c r="AD23" i="8"/>
  <c r="AA23" i="8"/>
  <c r="X23" i="8"/>
  <c r="U23" i="8"/>
  <c r="R23" i="8"/>
  <c r="O23" i="8"/>
  <c r="L23" i="8"/>
  <c r="I23" i="8"/>
  <c r="E23" i="8"/>
  <c r="D23" i="8"/>
  <c r="A23" i="8"/>
  <c r="BN22" i="8"/>
  <c r="BK22" i="8"/>
  <c r="BH22" i="8"/>
  <c r="BE22" i="8"/>
  <c r="BB22" i="8"/>
  <c r="AY22" i="8"/>
  <c r="AV22" i="8"/>
  <c r="AS22" i="8"/>
  <c r="AP22" i="8"/>
  <c r="AM22" i="8"/>
  <c r="AJ22" i="8"/>
  <c r="AG22" i="8"/>
  <c r="AD22" i="8"/>
  <c r="AA22" i="8"/>
  <c r="X22" i="8"/>
  <c r="U22" i="8"/>
  <c r="R22" i="8"/>
  <c r="O22" i="8"/>
  <c r="L22" i="8"/>
  <c r="I22" i="8"/>
  <c r="E22" i="8"/>
  <c r="D22" i="8"/>
  <c r="A22" i="8"/>
  <c r="AP21" i="8"/>
  <c r="AM21" i="8"/>
  <c r="AJ21" i="8"/>
  <c r="AG21" i="8"/>
  <c r="AD21" i="8"/>
  <c r="AA21" i="8"/>
  <c r="X21" i="8"/>
  <c r="U21" i="8"/>
  <c r="R21" i="8"/>
  <c r="O21" i="8"/>
  <c r="L21" i="8"/>
  <c r="I21" i="8"/>
  <c r="E21" i="8"/>
  <c r="D21" i="8"/>
  <c r="A21" i="8"/>
  <c r="BN20" i="8"/>
  <c r="BK20" i="8"/>
  <c r="BH20" i="8"/>
  <c r="BE20" i="8"/>
  <c r="BB20" i="8"/>
  <c r="AY20" i="8"/>
  <c r="AV20" i="8"/>
  <c r="AS20" i="8"/>
  <c r="AP20" i="8"/>
  <c r="AM20" i="8"/>
  <c r="AJ20" i="8"/>
  <c r="AG20" i="8"/>
  <c r="AD20" i="8"/>
  <c r="AA20" i="8"/>
  <c r="X20" i="8"/>
  <c r="U20" i="8"/>
  <c r="R20" i="8"/>
  <c r="O20" i="8"/>
  <c r="L20" i="8"/>
  <c r="I20" i="8"/>
  <c r="E20" i="8"/>
  <c r="D20" i="8"/>
  <c r="A20" i="8"/>
  <c r="BN19" i="8"/>
  <c r="BK19" i="8"/>
  <c r="BH19" i="8"/>
  <c r="BE19" i="8"/>
  <c r="BB19" i="8"/>
  <c r="AY19" i="8"/>
  <c r="AV19" i="8"/>
  <c r="AS19" i="8"/>
  <c r="AP19" i="8"/>
  <c r="AM19" i="8"/>
  <c r="AJ19" i="8"/>
  <c r="AG19" i="8"/>
  <c r="AD19" i="8"/>
  <c r="AA19" i="8"/>
  <c r="X19" i="8"/>
  <c r="U19" i="8"/>
  <c r="R19" i="8"/>
  <c r="O19" i="8"/>
  <c r="L19" i="8"/>
  <c r="I19" i="8"/>
  <c r="E19" i="8"/>
  <c r="D19" i="8"/>
  <c r="A19" i="8"/>
  <c r="BN18" i="8"/>
  <c r="BK18" i="8"/>
  <c r="BH18" i="8"/>
  <c r="BE18" i="8"/>
  <c r="BB18" i="8"/>
  <c r="AY18" i="8"/>
  <c r="AV18" i="8"/>
  <c r="AS18" i="8"/>
  <c r="AP18" i="8"/>
  <c r="AM18" i="8"/>
  <c r="AJ18" i="8"/>
  <c r="AG18" i="8"/>
  <c r="AD18" i="8"/>
  <c r="AA18" i="8"/>
  <c r="X18" i="8"/>
  <c r="U18" i="8"/>
  <c r="R18" i="8"/>
  <c r="O18" i="8"/>
  <c r="L18" i="8"/>
  <c r="I18" i="8"/>
  <c r="E18" i="8"/>
  <c r="D18" i="8"/>
  <c r="A18" i="8"/>
  <c r="BN17" i="8"/>
  <c r="BK17" i="8"/>
  <c r="BH17" i="8"/>
  <c r="BE17" i="8"/>
  <c r="BB17" i="8"/>
  <c r="AY17" i="8"/>
  <c r="AV17" i="8"/>
  <c r="AS17" i="8"/>
  <c r="AP17" i="8"/>
  <c r="AM17" i="8"/>
  <c r="AJ17" i="8"/>
  <c r="AG17" i="8"/>
  <c r="AD17" i="8"/>
  <c r="AA17" i="8"/>
  <c r="X17" i="8"/>
  <c r="U17" i="8"/>
  <c r="R17" i="8"/>
  <c r="O17" i="8"/>
  <c r="L17" i="8"/>
  <c r="I17" i="8"/>
  <c r="E17" i="8"/>
  <c r="D17" i="8"/>
  <c r="A17" i="8"/>
  <c r="BN16" i="8"/>
  <c r="BK16" i="8"/>
  <c r="BH16" i="8"/>
  <c r="BE16" i="8"/>
  <c r="BB16" i="8"/>
  <c r="AY16" i="8"/>
  <c r="AV16" i="8"/>
  <c r="AS16" i="8"/>
  <c r="AP16" i="8"/>
  <c r="AM16" i="8"/>
  <c r="AJ16" i="8"/>
  <c r="AG16" i="8"/>
  <c r="AD16" i="8"/>
  <c r="AA16" i="8"/>
  <c r="X16" i="8"/>
  <c r="U16" i="8"/>
  <c r="R16" i="8"/>
  <c r="O16" i="8"/>
  <c r="L16" i="8"/>
  <c r="I16" i="8"/>
  <c r="E16" i="8"/>
  <c r="D16" i="8"/>
  <c r="A16" i="8"/>
  <c r="BN15" i="8"/>
  <c r="BK15" i="8"/>
  <c r="BH15" i="8"/>
  <c r="BE15" i="8"/>
  <c r="BB15" i="8"/>
  <c r="AY15" i="8"/>
  <c r="AV15" i="8"/>
  <c r="AS15" i="8"/>
  <c r="AP15" i="8"/>
  <c r="AM15" i="8"/>
  <c r="AJ15" i="8"/>
  <c r="AG15" i="8"/>
  <c r="AD15" i="8"/>
  <c r="AA15" i="8"/>
  <c r="X15" i="8"/>
  <c r="U15" i="8"/>
  <c r="R15" i="8"/>
  <c r="O15" i="8"/>
  <c r="L15" i="8"/>
  <c r="I15" i="8"/>
  <c r="E15" i="8"/>
  <c r="D15" i="8"/>
  <c r="A15" i="8"/>
  <c r="BN14" i="8"/>
  <c r="BK14" i="8"/>
  <c r="BH14" i="8"/>
  <c r="BE14" i="8"/>
  <c r="BB14" i="8"/>
  <c r="AY14" i="8"/>
  <c r="AV14" i="8"/>
  <c r="AS14" i="8"/>
  <c r="AP14" i="8"/>
  <c r="AM14" i="8"/>
  <c r="AJ14" i="8"/>
  <c r="AG14" i="8"/>
  <c r="AD14" i="8"/>
  <c r="AA14" i="8"/>
  <c r="X14" i="8"/>
  <c r="U14" i="8"/>
  <c r="R14" i="8"/>
  <c r="O14" i="8"/>
  <c r="L14" i="8"/>
  <c r="I14" i="8"/>
  <c r="E14" i="8"/>
  <c r="D14" i="8"/>
  <c r="A14" i="8"/>
  <c r="BN13" i="8"/>
  <c r="BK13" i="8"/>
  <c r="BH13" i="8"/>
  <c r="BE13" i="8"/>
  <c r="BB13" i="8"/>
  <c r="AY13" i="8"/>
  <c r="AV13" i="8"/>
  <c r="AS13" i="8"/>
  <c r="AP13" i="8"/>
  <c r="AM13" i="8"/>
  <c r="AJ13" i="8"/>
  <c r="AG13" i="8"/>
  <c r="AD13" i="8"/>
  <c r="AA13" i="8"/>
  <c r="X13" i="8"/>
  <c r="U13" i="8"/>
  <c r="R13" i="8"/>
  <c r="O13" i="8"/>
  <c r="L13" i="8"/>
  <c r="I13" i="8"/>
  <c r="E13" i="8"/>
  <c r="D13" i="8"/>
  <c r="A13" i="8"/>
  <c r="BN12" i="8"/>
  <c r="BK12" i="8"/>
  <c r="BH12" i="8"/>
  <c r="BE12" i="8"/>
  <c r="BB12" i="8"/>
  <c r="AY12" i="8"/>
  <c r="AV12" i="8"/>
  <c r="AS12" i="8"/>
  <c r="AP12" i="8"/>
  <c r="AM12" i="8"/>
  <c r="AJ12" i="8"/>
  <c r="AG12" i="8"/>
  <c r="AD12" i="8"/>
  <c r="AA12" i="8"/>
  <c r="X12" i="8"/>
  <c r="U12" i="8"/>
  <c r="R12" i="8"/>
  <c r="O12" i="8"/>
  <c r="L12" i="8"/>
  <c r="I12" i="8"/>
  <c r="E12" i="8"/>
  <c r="D12" i="8"/>
  <c r="A12" i="8"/>
  <c r="BN11" i="8"/>
  <c r="BK11" i="8"/>
  <c r="BH11" i="8"/>
  <c r="BE11" i="8"/>
  <c r="BB11" i="8"/>
  <c r="AY11" i="8"/>
  <c r="AV11" i="8"/>
  <c r="AS11" i="8"/>
  <c r="AP11" i="8"/>
  <c r="AM11" i="8"/>
  <c r="AJ11" i="8"/>
  <c r="AG11" i="8"/>
  <c r="AD11" i="8"/>
  <c r="AA11" i="8"/>
  <c r="X11" i="8"/>
  <c r="U11" i="8"/>
  <c r="R11" i="8"/>
  <c r="O11" i="8"/>
  <c r="L11" i="8"/>
  <c r="I11" i="8"/>
  <c r="E11" i="8"/>
  <c r="D11" i="8"/>
  <c r="A11" i="8"/>
  <c r="BN10" i="8"/>
  <c r="BK10" i="8"/>
  <c r="BH10" i="8"/>
  <c r="BE10" i="8"/>
  <c r="BB10" i="8"/>
  <c r="AY10" i="8"/>
  <c r="AV10" i="8"/>
  <c r="AS10" i="8"/>
  <c r="AP10" i="8"/>
  <c r="AM10" i="8"/>
  <c r="AJ10" i="8"/>
  <c r="AG10" i="8"/>
  <c r="AD10" i="8"/>
  <c r="AA10" i="8"/>
  <c r="X10" i="8"/>
  <c r="U10" i="8"/>
  <c r="R10" i="8"/>
  <c r="O10" i="8"/>
  <c r="L10" i="8"/>
  <c r="I10" i="8"/>
  <c r="E10" i="8"/>
  <c r="D10" i="8"/>
  <c r="A10" i="8"/>
  <c r="BN9" i="8"/>
  <c r="BK9" i="8"/>
  <c r="BH9" i="8"/>
  <c r="BE9" i="8"/>
  <c r="BB9" i="8"/>
  <c r="AY9" i="8"/>
  <c r="AV9" i="8"/>
  <c r="AS9" i="8"/>
  <c r="AP9" i="8"/>
  <c r="AM9" i="8"/>
  <c r="AJ9" i="8"/>
  <c r="AG9" i="8"/>
  <c r="AD9" i="8"/>
  <c r="AA9" i="8"/>
  <c r="X9" i="8"/>
  <c r="U9" i="8"/>
  <c r="R9" i="8"/>
  <c r="O9" i="8"/>
  <c r="L9" i="8"/>
  <c r="I9" i="8"/>
  <c r="E9" i="8"/>
  <c r="D9" i="8"/>
  <c r="A9" i="8"/>
  <c r="BN8" i="8"/>
  <c r="BK8" i="8"/>
  <c r="BH8" i="8"/>
  <c r="BE8" i="8"/>
  <c r="BB8" i="8"/>
  <c r="AY8" i="8"/>
  <c r="AV8" i="8"/>
  <c r="AS8" i="8"/>
  <c r="AP8" i="8"/>
  <c r="AM8" i="8"/>
  <c r="AJ8" i="8"/>
  <c r="AG8" i="8"/>
  <c r="AD8" i="8"/>
  <c r="AA8" i="8"/>
  <c r="X8" i="8"/>
  <c r="U8" i="8"/>
  <c r="R8" i="8"/>
  <c r="O8" i="8"/>
  <c r="L8" i="8"/>
  <c r="I8" i="8"/>
  <c r="E8" i="8"/>
  <c r="D8" i="8"/>
  <c r="A8" i="8"/>
  <c r="BN7" i="8"/>
  <c r="BK7" i="8"/>
  <c r="BH7" i="8"/>
  <c r="BE7" i="8"/>
  <c r="BB7" i="8"/>
  <c r="AY7" i="8"/>
  <c r="AV7" i="8"/>
  <c r="AS7" i="8"/>
  <c r="AP7" i="8"/>
  <c r="AM7" i="8"/>
  <c r="AJ7" i="8"/>
  <c r="AG7" i="8"/>
  <c r="AD7" i="8"/>
  <c r="AA7" i="8"/>
  <c r="X7" i="8"/>
  <c r="U7" i="8"/>
  <c r="R7" i="8"/>
  <c r="O7" i="8"/>
  <c r="L7" i="8"/>
  <c r="I7" i="8"/>
  <c r="E7" i="8"/>
  <c r="D7" i="8"/>
  <c r="A7" i="8"/>
  <c r="BN6" i="8"/>
  <c r="BK6" i="8"/>
  <c r="BH6" i="8"/>
  <c r="BE6" i="8"/>
  <c r="BB6" i="8"/>
  <c r="AY6" i="8"/>
  <c r="AV6" i="8"/>
  <c r="AS6" i="8"/>
  <c r="AP6" i="8"/>
  <c r="AM6" i="8"/>
  <c r="AJ6" i="8"/>
  <c r="AG6" i="8"/>
  <c r="AD6" i="8"/>
  <c r="AA6" i="8"/>
  <c r="X6" i="8"/>
  <c r="U6" i="8"/>
  <c r="R6" i="8"/>
  <c r="O6" i="8"/>
  <c r="L6" i="8"/>
  <c r="I6" i="8"/>
  <c r="E6" i="8"/>
  <c r="D6" i="8"/>
  <c r="A6" i="8"/>
  <c r="BN5" i="8"/>
  <c r="BK5" i="8"/>
  <c r="BH5" i="8"/>
  <c r="BE5" i="8"/>
  <c r="BB5" i="8"/>
  <c r="AY5" i="8"/>
  <c r="AV5" i="8"/>
  <c r="AS5" i="8"/>
  <c r="AP5" i="8"/>
  <c r="AM5" i="8"/>
  <c r="AJ5" i="8"/>
  <c r="AG5" i="8"/>
  <c r="AD5" i="8"/>
  <c r="AA5" i="8"/>
  <c r="X5" i="8"/>
  <c r="U5" i="8"/>
  <c r="R5" i="8"/>
  <c r="O5" i="8"/>
  <c r="L5" i="8"/>
  <c r="I5" i="8"/>
  <c r="E5" i="8"/>
  <c r="D5" i="8"/>
  <c r="A5" i="8"/>
  <c r="BN4" i="8"/>
  <c r="BK4" i="8"/>
  <c r="BH4" i="8"/>
  <c r="BE4" i="8"/>
  <c r="BB4" i="8"/>
  <c r="AY4" i="8"/>
  <c r="AV4" i="8"/>
  <c r="AS4" i="8"/>
  <c r="AP4" i="8"/>
  <c r="AM4" i="8"/>
  <c r="AJ4" i="8"/>
  <c r="AG4" i="8"/>
  <c r="AD4" i="8"/>
  <c r="AA4" i="8"/>
  <c r="X4" i="8"/>
  <c r="U4" i="8"/>
  <c r="R4" i="8"/>
  <c r="O4" i="8"/>
  <c r="L4" i="8"/>
  <c r="I4" i="8"/>
  <c r="E4" i="8"/>
  <c r="D4" i="8"/>
  <c r="A4" i="8"/>
  <c r="BN3" i="8"/>
  <c r="BK3" i="8"/>
  <c r="BH3" i="8"/>
  <c r="BE3" i="8"/>
  <c r="BB3" i="8"/>
  <c r="AY3" i="8"/>
  <c r="AV3" i="8"/>
  <c r="AS3" i="8"/>
  <c r="AP3" i="8"/>
  <c r="AM3" i="8"/>
  <c r="AJ3" i="8"/>
  <c r="AG3" i="8"/>
  <c r="AD3" i="8"/>
  <c r="AA3" i="8"/>
  <c r="X3" i="8"/>
  <c r="U3" i="8"/>
  <c r="R3" i="8"/>
  <c r="O3" i="8"/>
  <c r="L3" i="8"/>
  <c r="I3" i="8"/>
  <c r="E3" i="8"/>
  <c r="D3" i="8"/>
  <c r="A3" i="8"/>
  <c r="AR42" i="7"/>
  <c r="AQ42" i="7"/>
  <c r="AP42" i="7"/>
  <c r="AO42" i="7"/>
  <c r="AF42" i="7"/>
  <c r="AE42" i="7"/>
  <c r="AD42" i="7"/>
  <c r="AC42" i="7"/>
  <c r="AB42" i="7"/>
  <c r="AA42" i="7"/>
  <c r="Z42" i="7"/>
  <c r="Y42" i="7"/>
  <c r="X42" i="7"/>
  <c r="W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42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41" i="7"/>
  <c r="V40" i="7"/>
  <c r="U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40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39" i="7"/>
  <c r="R38" i="7"/>
  <c r="Q38" i="7"/>
  <c r="N38" i="7"/>
  <c r="M38" i="7"/>
  <c r="L38" i="7"/>
  <c r="K38" i="7"/>
  <c r="F38" i="7"/>
  <c r="E38" i="7"/>
  <c r="D38" i="7"/>
  <c r="C38" i="7"/>
  <c r="B38" i="7"/>
  <c r="A38" i="7"/>
  <c r="AR37" i="7"/>
  <c r="AQ37" i="7"/>
  <c r="AP37" i="7"/>
  <c r="AO37" i="7"/>
  <c r="AN37" i="7"/>
  <c r="AM37" i="7"/>
  <c r="AL37" i="7"/>
  <c r="AK37" i="7"/>
  <c r="AH37" i="7"/>
  <c r="AG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37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36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34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33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32" i="7"/>
  <c r="AR31" i="7"/>
  <c r="AQ31" i="7"/>
  <c r="AP31" i="7"/>
  <c r="AO31" i="7"/>
  <c r="AN31" i="7"/>
  <c r="AM31" i="7"/>
  <c r="AL31" i="7"/>
  <c r="AK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31" i="7"/>
  <c r="AL30" i="7"/>
  <c r="AK30" i="7"/>
  <c r="AJ30" i="7"/>
  <c r="AI30" i="7"/>
  <c r="AD30" i="7"/>
  <c r="AC30" i="7"/>
  <c r="P30" i="7"/>
  <c r="O30" i="7"/>
  <c r="N30" i="7"/>
  <c r="M30" i="7"/>
  <c r="L30" i="7"/>
  <c r="K30" i="7"/>
  <c r="J30" i="7"/>
  <c r="I30" i="7"/>
  <c r="F30" i="7"/>
  <c r="E30" i="7"/>
  <c r="D30" i="7"/>
  <c r="C30" i="7"/>
  <c r="B30" i="7"/>
  <c r="A30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29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28" i="7"/>
  <c r="J27" i="7"/>
  <c r="I27" i="7"/>
  <c r="F27" i="7"/>
  <c r="E27" i="7"/>
  <c r="D27" i="7"/>
  <c r="C27" i="7"/>
  <c r="B27" i="7"/>
  <c r="A27" i="7"/>
  <c r="AR26" i="7"/>
  <c r="AQ26" i="7"/>
  <c r="AP26" i="7"/>
  <c r="AO26" i="7"/>
  <c r="AN26" i="7"/>
  <c r="AM26" i="7"/>
  <c r="AJ26" i="7"/>
  <c r="AI26" i="7"/>
  <c r="AH26" i="7"/>
  <c r="AG26" i="7"/>
  <c r="AB26" i="7"/>
  <c r="AA26" i="7"/>
  <c r="Z26" i="7"/>
  <c r="Y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26" i="7"/>
  <c r="AR25" i="7"/>
  <c r="AQ25" i="7"/>
  <c r="AP25" i="7"/>
  <c r="AO25" i="7"/>
  <c r="AN25" i="7"/>
  <c r="AM25" i="7"/>
  <c r="AL25" i="7"/>
  <c r="AK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25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24" i="7"/>
  <c r="AR23" i="7"/>
  <c r="AQ23" i="7"/>
  <c r="AJ23" i="7"/>
  <c r="AI23" i="7"/>
  <c r="AH23" i="7"/>
  <c r="AG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23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22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21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20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19" i="7"/>
  <c r="AR18" i="7"/>
  <c r="AQ18" i="7"/>
  <c r="AP18" i="7"/>
  <c r="AO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18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17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16" i="7"/>
  <c r="AR15" i="7"/>
  <c r="AQ15" i="7"/>
  <c r="AP15" i="7"/>
  <c r="AO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15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AP13" i="7"/>
  <c r="AO13" i="7"/>
  <c r="AN13" i="7"/>
  <c r="AM13" i="7"/>
  <c r="AL13" i="7"/>
  <c r="AK13" i="7"/>
  <c r="AH13" i="7"/>
  <c r="AG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11" i="7"/>
  <c r="AR10" i="7"/>
  <c r="AQ10" i="7"/>
  <c r="AP10" i="7"/>
  <c r="AO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8" i="7"/>
  <c r="AN7" i="7"/>
  <c r="AM7" i="7"/>
  <c r="AL7" i="7"/>
  <c r="AK7" i="7"/>
  <c r="AH7" i="7"/>
  <c r="AG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F7" i="7"/>
  <c r="E7" i="7"/>
  <c r="D7" i="7"/>
  <c r="C7" i="7"/>
  <c r="B7" i="7"/>
  <c r="A7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Z6" i="7"/>
  <c r="Y6" i="7"/>
  <c r="X6" i="7"/>
  <c r="W6" i="7"/>
  <c r="V6" i="7"/>
  <c r="U6" i="7"/>
  <c r="T6" i="7"/>
  <c r="S6" i="7"/>
  <c r="R6" i="7"/>
  <c r="Q6" i="7"/>
  <c r="P6" i="7"/>
  <c r="O6" i="7"/>
  <c r="L6" i="7"/>
  <c r="K6" i="7"/>
  <c r="J6" i="7"/>
  <c r="I6" i="7"/>
  <c r="H6" i="7"/>
  <c r="G6" i="7"/>
  <c r="F6" i="7"/>
  <c r="E6" i="7"/>
  <c r="D6" i="7"/>
  <c r="C6" i="7"/>
  <c r="B6" i="7"/>
  <c r="A6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5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4" i="7"/>
  <c r="AR3" i="7"/>
  <c r="AQ3" i="7"/>
  <c r="AP3" i="7"/>
  <c r="AO3" i="7"/>
  <c r="AN3" i="7"/>
  <c r="AM3" i="7"/>
  <c r="AL3" i="7"/>
  <c r="AK3" i="7"/>
  <c r="AJ3" i="7"/>
  <c r="AI3" i="7"/>
  <c r="AH3" i="7"/>
  <c r="AG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C3" i="7"/>
  <c r="B3" i="7"/>
  <c r="A3" i="7"/>
  <c r="K154" i="8" l="1"/>
  <c r="I153" i="8"/>
  <c r="N155" i="8"/>
  <c r="M145" i="8"/>
  <c r="R145" i="8"/>
  <c r="J145" i="8"/>
  <c r="O145" i="8"/>
  <c r="M187" i="8"/>
  <c r="M170" i="8"/>
  <c r="K145" i="8"/>
  <c r="Q145" i="8"/>
  <c r="K150" i="8"/>
  <c r="O186" i="8"/>
  <c r="O184" i="8"/>
  <c r="O182" i="8"/>
  <c r="O193" i="8" s="1"/>
  <c r="O180" i="8"/>
  <c r="O169" i="8"/>
  <c r="O167" i="8"/>
  <c r="O165" i="8"/>
  <c r="O163" i="8"/>
  <c r="O156" i="8"/>
  <c r="O154" i="8"/>
  <c r="O152" i="8"/>
  <c r="O150" i="8"/>
  <c r="N170" i="8"/>
  <c r="N168" i="8"/>
  <c r="N166" i="8"/>
  <c r="N164" i="8"/>
  <c r="N162" i="8"/>
  <c r="N169" i="8"/>
  <c r="N167" i="8"/>
  <c r="N165" i="8"/>
  <c r="N163" i="8"/>
  <c r="N156" i="8"/>
  <c r="N154" i="8"/>
  <c r="N152" i="8"/>
  <c r="N150" i="8"/>
  <c r="O187" i="8"/>
  <c r="O185" i="8"/>
  <c r="O183" i="8"/>
  <c r="O181" i="8"/>
  <c r="O179" i="8"/>
  <c r="O170" i="8"/>
  <c r="O168" i="8"/>
  <c r="O166" i="8"/>
  <c r="O164" i="8"/>
  <c r="O162" i="8"/>
  <c r="O157" i="8"/>
  <c r="O155" i="8"/>
  <c r="O153" i="8"/>
  <c r="O151" i="8"/>
  <c r="O149" i="8"/>
  <c r="N187" i="8"/>
  <c r="N183" i="8"/>
  <c r="N181" i="8"/>
  <c r="N186" i="8"/>
  <c r="N184" i="8"/>
  <c r="N182" i="8"/>
  <c r="N193" i="8" s="1"/>
  <c r="N180" i="8"/>
  <c r="N185" i="8"/>
  <c r="N179" i="8"/>
  <c r="I170" i="8"/>
  <c r="I168" i="8"/>
  <c r="I166" i="8"/>
  <c r="I164" i="8"/>
  <c r="I162" i="8"/>
  <c r="I169" i="8"/>
  <c r="I167" i="8"/>
  <c r="I165" i="8"/>
  <c r="I163" i="8"/>
  <c r="I156" i="8"/>
  <c r="I154" i="8"/>
  <c r="I152" i="8"/>
  <c r="I150" i="8"/>
  <c r="I151" i="8"/>
  <c r="N153" i="8"/>
  <c r="K156" i="8"/>
  <c r="J169" i="8"/>
  <c r="J186" i="8"/>
  <c r="I145" i="8"/>
  <c r="N145" i="8"/>
  <c r="S145" i="8"/>
  <c r="I149" i="8"/>
  <c r="N151" i="8"/>
  <c r="I157" i="8"/>
  <c r="K186" i="8"/>
  <c r="I185" i="8"/>
  <c r="K180" i="8"/>
  <c r="I179" i="8"/>
  <c r="K169" i="8"/>
  <c r="K167" i="8"/>
  <c r="K165" i="8"/>
  <c r="K163" i="8"/>
  <c r="I186" i="8"/>
  <c r="I184" i="8"/>
  <c r="I182" i="8"/>
  <c r="I193" i="8" s="1"/>
  <c r="I180" i="8"/>
  <c r="I187" i="8"/>
  <c r="K184" i="8"/>
  <c r="I183" i="8"/>
  <c r="K182" i="8"/>
  <c r="K193" i="8" s="1"/>
  <c r="I181" i="8"/>
  <c r="N149" i="8"/>
  <c r="N158" i="8" s="1"/>
  <c r="K152" i="8"/>
  <c r="I155" i="8"/>
  <c r="N157" i="8"/>
  <c r="J149" i="8"/>
  <c r="M150" i="8"/>
  <c r="J151" i="8"/>
  <c r="M152" i="8"/>
  <c r="J153" i="8"/>
  <c r="M154" i="8"/>
  <c r="J155" i="8"/>
  <c r="M156" i="8"/>
  <c r="J157" i="8"/>
  <c r="J162" i="8"/>
  <c r="M163" i="8"/>
  <c r="J164" i="8"/>
  <c r="M165" i="8"/>
  <c r="J166" i="8"/>
  <c r="M167" i="8"/>
  <c r="J168" i="8"/>
  <c r="M169" i="8"/>
  <c r="J170" i="8"/>
  <c r="J179" i="8"/>
  <c r="M180" i="8"/>
  <c r="J181" i="8"/>
  <c r="M182" i="8"/>
  <c r="M193" i="8" s="1"/>
  <c r="J183" i="8"/>
  <c r="M184" i="8"/>
  <c r="J185" i="8"/>
  <c r="M186" i="8"/>
  <c r="J187" i="8"/>
  <c r="K149" i="8"/>
  <c r="K151" i="8"/>
  <c r="K153" i="8"/>
  <c r="K155" i="8"/>
  <c r="K157" i="8"/>
  <c r="K162" i="8"/>
  <c r="K164" i="8"/>
  <c r="K166" i="8"/>
  <c r="K168" i="8"/>
  <c r="K170" i="8"/>
  <c r="K179" i="8"/>
  <c r="K181" i="8"/>
  <c r="K183" i="8"/>
  <c r="K185" i="8"/>
  <c r="K187" i="8"/>
  <c r="M149" i="8"/>
  <c r="J150" i="8"/>
  <c r="M151" i="8"/>
  <c r="J152" i="8"/>
  <c r="M153" i="8"/>
  <c r="J154" i="8"/>
  <c r="M155" i="8"/>
  <c r="J156" i="8"/>
  <c r="M157" i="8"/>
  <c r="M162" i="8"/>
  <c r="J163" i="8"/>
  <c r="M164" i="8"/>
  <c r="J165" i="8"/>
  <c r="M166" i="8"/>
  <c r="J167" i="8"/>
  <c r="M168" i="8"/>
  <c r="M179" i="8"/>
  <c r="J180" i="8"/>
  <c r="M181" i="8"/>
  <c r="J182" i="8"/>
  <c r="J193" i="8" s="1"/>
  <c r="M183" i="8"/>
  <c r="J184" i="8"/>
  <c r="M185" i="8"/>
  <c r="DD42" i="5"/>
  <c r="CY42" i="5"/>
  <c r="BZ42" i="5"/>
  <c r="BU42" i="5"/>
  <c r="BP42" i="5"/>
  <c r="BK42" i="5"/>
  <c r="BF42" i="5"/>
  <c r="AP42" i="5"/>
  <c r="AK42" i="5"/>
  <c r="AF42" i="5"/>
  <c r="AA42" i="5"/>
  <c r="V42" i="5"/>
  <c r="Q42" i="5"/>
  <c r="L42" i="5"/>
  <c r="C42" i="5"/>
  <c r="B42" i="5"/>
  <c r="A42" i="5"/>
  <c r="DD41" i="5"/>
  <c r="CY41" i="5"/>
  <c r="CT41" i="5"/>
  <c r="CO41" i="5"/>
  <c r="CJ41" i="5"/>
  <c r="CE41" i="5"/>
  <c r="BZ41" i="5"/>
  <c r="BU41" i="5"/>
  <c r="BP41" i="5"/>
  <c r="BF41" i="5"/>
  <c r="AU41" i="5"/>
  <c r="AP41" i="5"/>
  <c r="AK41" i="5"/>
  <c r="AF41" i="5"/>
  <c r="AA41" i="5"/>
  <c r="V41" i="5"/>
  <c r="Q41" i="5"/>
  <c r="L41" i="5"/>
  <c r="C41" i="5"/>
  <c r="B41" i="5"/>
  <c r="A41" i="5"/>
  <c r="AZ40" i="5"/>
  <c r="AP40" i="5"/>
  <c r="AK40" i="5"/>
  <c r="AF40" i="5"/>
  <c r="AA40" i="5"/>
  <c r="V40" i="5"/>
  <c r="Q40" i="5"/>
  <c r="L40" i="5"/>
  <c r="C40" i="5"/>
  <c r="B40" i="5"/>
  <c r="A40" i="5"/>
  <c r="DD39" i="5"/>
  <c r="CY39" i="5"/>
  <c r="CT39" i="5"/>
  <c r="CO39" i="5"/>
  <c r="CJ39" i="5"/>
  <c r="CE39" i="5"/>
  <c r="BZ39" i="5"/>
  <c r="BU39" i="5"/>
  <c r="BP39" i="5"/>
  <c r="BK39" i="5"/>
  <c r="BF39" i="5"/>
  <c r="AZ39" i="5"/>
  <c r="AU39" i="5"/>
  <c r="AP39" i="5"/>
  <c r="AK39" i="5"/>
  <c r="AF39" i="5"/>
  <c r="AA39" i="5"/>
  <c r="V39" i="5"/>
  <c r="Q39" i="5"/>
  <c r="L39" i="5"/>
  <c r="C39" i="5"/>
  <c r="B39" i="5"/>
  <c r="A39" i="5"/>
  <c r="AP38" i="5"/>
  <c r="AF38" i="5"/>
  <c r="AA38" i="5"/>
  <c r="L38" i="5"/>
  <c r="C38" i="5"/>
  <c r="B38" i="5"/>
  <c r="A38" i="5"/>
  <c r="DD37" i="5"/>
  <c r="CY37" i="5"/>
  <c r="CT37" i="5"/>
  <c r="CO37" i="5"/>
  <c r="CE37" i="5"/>
  <c r="BU37" i="5"/>
  <c r="BP37" i="5"/>
  <c r="BK37" i="5"/>
  <c r="BF37" i="5"/>
  <c r="AZ37" i="5"/>
  <c r="AU37" i="5"/>
  <c r="AP37" i="5"/>
  <c r="AK37" i="5"/>
  <c r="AF37" i="5"/>
  <c r="AA37" i="5"/>
  <c r="V37" i="5"/>
  <c r="Q37" i="5"/>
  <c r="L37" i="5"/>
  <c r="C37" i="5"/>
  <c r="B37" i="5"/>
  <c r="A37" i="5"/>
  <c r="BU36" i="5"/>
  <c r="BP36" i="5"/>
  <c r="BK36" i="5"/>
  <c r="BF36" i="5"/>
  <c r="AZ36" i="5"/>
  <c r="AU36" i="5"/>
  <c r="AP36" i="5"/>
  <c r="AK36" i="5"/>
  <c r="AF36" i="5"/>
  <c r="AA36" i="5"/>
  <c r="V36" i="5"/>
  <c r="Q36" i="5"/>
  <c r="L36" i="5"/>
  <c r="C36" i="5"/>
  <c r="B36" i="5"/>
  <c r="A36" i="5"/>
  <c r="DD35" i="5"/>
  <c r="CY35" i="5"/>
  <c r="CT35" i="5"/>
  <c r="CO35" i="5"/>
  <c r="CJ35" i="5"/>
  <c r="CE35" i="5"/>
  <c r="BZ35" i="5"/>
  <c r="BU35" i="5"/>
  <c r="BP35" i="5"/>
  <c r="BK35" i="5"/>
  <c r="BF35" i="5"/>
  <c r="AZ35" i="5"/>
  <c r="AU35" i="5"/>
  <c r="AP35" i="5"/>
  <c r="AK35" i="5"/>
  <c r="AF35" i="5"/>
  <c r="AA35" i="5"/>
  <c r="V35" i="5"/>
  <c r="Q35" i="5"/>
  <c r="L35" i="5"/>
  <c r="C35" i="5"/>
  <c r="B35" i="5"/>
  <c r="A35" i="5"/>
  <c r="AZ34" i="5"/>
  <c r="AU34" i="5"/>
  <c r="AP34" i="5"/>
  <c r="AK34" i="5"/>
  <c r="AF34" i="5"/>
  <c r="AA34" i="5"/>
  <c r="V34" i="5"/>
  <c r="Q34" i="5"/>
  <c r="L34" i="5"/>
  <c r="C34" i="5"/>
  <c r="B34" i="5"/>
  <c r="A34" i="5"/>
  <c r="BU33" i="5"/>
  <c r="BP33" i="5"/>
  <c r="BK33" i="5"/>
  <c r="BF33" i="5"/>
  <c r="AZ33" i="5"/>
  <c r="AU33" i="5"/>
  <c r="AP33" i="5"/>
  <c r="AK33" i="5"/>
  <c r="AF33" i="5"/>
  <c r="AA33" i="5"/>
  <c r="V33" i="5"/>
  <c r="Q33" i="5"/>
  <c r="L33" i="5"/>
  <c r="C33" i="5"/>
  <c r="B33" i="5"/>
  <c r="A33" i="5"/>
  <c r="BU32" i="5"/>
  <c r="BP32" i="5"/>
  <c r="BK32" i="5"/>
  <c r="BF32" i="5"/>
  <c r="AZ32" i="5"/>
  <c r="AU32" i="5"/>
  <c r="AP32" i="5"/>
  <c r="AK32" i="5"/>
  <c r="AF32" i="5"/>
  <c r="AA32" i="5"/>
  <c r="V32" i="5"/>
  <c r="Q32" i="5"/>
  <c r="L32" i="5"/>
  <c r="C32" i="5"/>
  <c r="B32" i="5"/>
  <c r="A32" i="5"/>
  <c r="DD31" i="5"/>
  <c r="CY31" i="5"/>
  <c r="CT31" i="5"/>
  <c r="CO31" i="5"/>
  <c r="BU31" i="5"/>
  <c r="BP31" i="5"/>
  <c r="BK31" i="5"/>
  <c r="BF31" i="5"/>
  <c r="AZ31" i="5"/>
  <c r="AU31" i="5"/>
  <c r="AP31" i="5"/>
  <c r="AK31" i="5"/>
  <c r="AF31" i="5"/>
  <c r="AA31" i="5"/>
  <c r="V31" i="5"/>
  <c r="Q31" i="5"/>
  <c r="L31" i="5"/>
  <c r="C31" i="5"/>
  <c r="B31" i="5"/>
  <c r="A31" i="5"/>
  <c r="CO30" i="5"/>
  <c r="CJ30" i="5"/>
  <c r="BU30" i="5"/>
  <c r="AK30" i="5"/>
  <c r="AF30" i="5"/>
  <c r="AA30" i="5"/>
  <c r="V30" i="5"/>
  <c r="L30" i="5"/>
  <c r="C30" i="5"/>
  <c r="B30" i="5"/>
  <c r="A30" i="5"/>
  <c r="DD29" i="5"/>
  <c r="CY29" i="5"/>
  <c r="CT29" i="5"/>
  <c r="CO29" i="5"/>
  <c r="CJ29" i="5"/>
  <c r="CE29" i="5"/>
  <c r="BZ29" i="5"/>
  <c r="BU29" i="5"/>
  <c r="BP29" i="5"/>
  <c r="BK29" i="5"/>
  <c r="BF29" i="5"/>
  <c r="AZ29" i="5"/>
  <c r="AU29" i="5"/>
  <c r="AP29" i="5"/>
  <c r="AK29" i="5"/>
  <c r="AF29" i="5"/>
  <c r="AA29" i="5"/>
  <c r="V29" i="5"/>
  <c r="Q29" i="5"/>
  <c r="L29" i="5"/>
  <c r="C29" i="5"/>
  <c r="B29" i="5"/>
  <c r="A29" i="5"/>
  <c r="DD28" i="5"/>
  <c r="CY28" i="5"/>
  <c r="CT28" i="5"/>
  <c r="CO28" i="5"/>
  <c r="CJ28" i="5"/>
  <c r="CE28" i="5"/>
  <c r="BZ28" i="5"/>
  <c r="BU28" i="5"/>
  <c r="BP28" i="5"/>
  <c r="BK28" i="5"/>
  <c r="BF28" i="5"/>
  <c r="AZ28" i="5"/>
  <c r="AU28" i="5"/>
  <c r="AP28" i="5"/>
  <c r="AK28" i="5"/>
  <c r="AF28" i="5"/>
  <c r="AA28" i="5"/>
  <c r="V28" i="5"/>
  <c r="Q28" i="5"/>
  <c r="L28" i="5"/>
  <c r="C28" i="5"/>
  <c r="B28" i="5"/>
  <c r="A28" i="5"/>
  <c r="V27" i="5"/>
  <c r="L27" i="5"/>
  <c r="C27" i="5"/>
  <c r="B27" i="5"/>
  <c r="A27" i="5"/>
  <c r="DD26" i="5"/>
  <c r="CY26" i="5"/>
  <c r="CT26" i="5"/>
  <c r="CJ26" i="5"/>
  <c r="CE26" i="5"/>
  <c r="BP26" i="5"/>
  <c r="BK26" i="5"/>
  <c r="AU26" i="5"/>
  <c r="AP26" i="5"/>
  <c r="AK26" i="5"/>
  <c r="AF26" i="5"/>
  <c r="AA26" i="5"/>
  <c r="V26" i="5"/>
  <c r="Q26" i="5"/>
  <c r="L26" i="5"/>
  <c r="C26" i="5"/>
  <c r="B26" i="5"/>
  <c r="A26" i="5"/>
  <c r="DD25" i="5"/>
  <c r="CY25" i="5"/>
  <c r="CT25" i="5"/>
  <c r="CO25" i="5"/>
  <c r="CE25" i="5"/>
  <c r="BZ25" i="5"/>
  <c r="BU25" i="5"/>
  <c r="BP25" i="5"/>
  <c r="BK25" i="5"/>
  <c r="BF25" i="5"/>
  <c r="AZ25" i="5"/>
  <c r="AU25" i="5"/>
  <c r="AP25" i="5"/>
  <c r="AK25" i="5"/>
  <c r="AF25" i="5"/>
  <c r="AA25" i="5"/>
  <c r="V25" i="5"/>
  <c r="Q25" i="5"/>
  <c r="L25" i="5"/>
  <c r="C25" i="5"/>
  <c r="B25" i="5"/>
  <c r="A25" i="5"/>
  <c r="DD24" i="5"/>
  <c r="CY24" i="5"/>
  <c r="CT24" i="5"/>
  <c r="CO24" i="5"/>
  <c r="CJ24" i="5"/>
  <c r="CE24" i="5"/>
  <c r="BZ24" i="5"/>
  <c r="BP24" i="5"/>
  <c r="BK24" i="5"/>
  <c r="BF24" i="5"/>
  <c r="AZ24" i="5"/>
  <c r="AU24" i="5"/>
  <c r="AP24" i="5"/>
  <c r="AK24" i="5"/>
  <c r="AF24" i="5"/>
  <c r="AA24" i="5"/>
  <c r="V24" i="5"/>
  <c r="Q24" i="5"/>
  <c r="L24" i="5"/>
  <c r="C24" i="5"/>
  <c r="B24" i="5"/>
  <c r="A24" i="5"/>
  <c r="DD23" i="5"/>
  <c r="CJ23" i="5"/>
  <c r="CE23" i="5"/>
  <c r="BU23" i="5"/>
  <c r="BP23" i="5"/>
  <c r="BK23" i="5"/>
  <c r="BF23" i="5"/>
  <c r="AZ23" i="5"/>
  <c r="AU23" i="5"/>
  <c r="AP23" i="5"/>
  <c r="AK23" i="5"/>
  <c r="AF23" i="5"/>
  <c r="AA23" i="5"/>
  <c r="V23" i="5"/>
  <c r="Q23" i="5"/>
  <c r="L23" i="5"/>
  <c r="C23" i="5"/>
  <c r="B23" i="5"/>
  <c r="A23" i="5"/>
  <c r="DD22" i="5"/>
  <c r="CY22" i="5"/>
  <c r="CT22" i="5"/>
  <c r="CO22" i="5"/>
  <c r="CJ22" i="5"/>
  <c r="CE22" i="5"/>
  <c r="BZ22" i="5"/>
  <c r="BU22" i="5"/>
  <c r="BP22" i="5"/>
  <c r="BK22" i="5"/>
  <c r="BF22" i="5"/>
  <c r="AZ22" i="5"/>
  <c r="AU22" i="5"/>
  <c r="AP22" i="5"/>
  <c r="AF22" i="5"/>
  <c r="AA22" i="5"/>
  <c r="V22" i="5"/>
  <c r="Q22" i="5"/>
  <c r="L22" i="5"/>
  <c r="C22" i="5"/>
  <c r="B22" i="5"/>
  <c r="A22" i="5"/>
  <c r="BP21" i="5"/>
  <c r="BK21" i="5"/>
  <c r="BF21" i="5"/>
  <c r="AZ21" i="5"/>
  <c r="AU21" i="5"/>
  <c r="AP21" i="5"/>
  <c r="AK21" i="5"/>
  <c r="AF21" i="5"/>
  <c r="AA21" i="5"/>
  <c r="V21" i="5"/>
  <c r="Q21" i="5"/>
  <c r="L21" i="5"/>
  <c r="C21" i="5"/>
  <c r="B21" i="5"/>
  <c r="A21" i="5"/>
  <c r="DD20" i="5"/>
  <c r="CY20" i="5"/>
  <c r="CT20" i="5"/>
  <c r="CO20" i="5"/>
  <c r="CJ20" i="5"/>
  <c r="CE20" i="5"/>
  <c r="BZ20" i="5"/>
  <c r="BU20" i="5"/>
  <c r="BP20" i="5"/>
  <c r="BK20" i="5"/>
  <c r="BF20" i="5"/>
  <c r="AZ20" i="5"/>
  <c r="AK20" i="5"/>
  <c r="AF20" i="5"/>
  <c r="AA20" i="5"/>
  <c r="V20" i="5"/>
  <c r="Q20" i="5"/>
  <c r="L20" i="5"/>
  <c r="C20" i="5"/>
  <c r="B20" i="5"/>
  <c r="A20" i="5"/>
  <c r="DD19" i="5"/>
  <c r="CY19" i="5"/>
  <c r="CT19" i="5"/>
  <c r="CO19" i="5"/>
  <c r="CJ19" i="5"/>
  <c r="CE19" i="5"/>
  <c r="BZ19" i="5"/>
  <c r="BU19" i="5"/>
  <c r="BP19" i="5"/>
  <c r="BK19" i="5"/>
  <c r="BF19" i="5"/>
  <c r="AZ19" i="5"/>
  <c r="AU19" i="5"/>
  <c r="AP19" i="5"/>
  <c r="AK19" i="5"/>
  <c r="AF19" i="5"/>
  <c r="AA19" i="5"/>
  <c r="V19" i="5"/>
  <c r="Q19" i="5"/>
  <c r="L19" i="5"/>
  <c r="C19" i="5"/>
  <c r="B19" i="5"/>
  <c r="A19" i="5"/>
  <c r="DD18" i="5"/>
  <c r="CY18" i="5"/>
  <c r="CO18" i="5"/>
  <c r="CJ18" i="5"/>
  <c r="CE18" i="5"/>
  <c r="BZ18" i="5"/>
  <c r="BU18" i="5"/>
  <c r="BP18" i="5"/>
  <c r="BK18" i="5"/>
  <c r="BF18" i="5"/>
  <c r="AZ18" i="5"/>
  <c r="AU18" i="5"/>
  <c r="AP18" i="5"/>
  <c r="AK18" i="5"/>
  <c r="AF18" i="5"/>
  <c r="AA18" i="5"/>
  <c r="V18" i="5"/>
  <c r="Q18" i="5"/>
  <c r="L18" i="5"/>
  <c r="C18" i="5"/>
  <c r="B18" i="5"/>
  <c r="A18" i="5"/>
  <c r="AK17" i="5"/>
  <c r="AF17" i="5"/>
  <c r="AA17" i="5"/>
  <c r="V17" i="5"/>
  <c r="Q17" i="5"/>
  <c r="L17" i="5"/>
  <c r="C17" i="5"/>
  <c r="B17" i="5"/>
  <c r="A17" i="5"/>
  <c r="DD16" i="5"/>
  <c r="CY16" i="5"/>
  <c r="CT16" i="5"/>
  <c r="CO16" i="5"/>
  <c r="CJ16" i="5"/>
  <c r="CE16" i="5"/>
  <c r="BU16" i="5"/>
  <c r="BP16" i="5"/>
  <c r="BK16" i="5"/>
  <c r="BF16" i="5"/>
  <c r="AZ16" i="5"/>
  <c r="AU16" i="5"/>
  <c r="AP16" i="5"/>
  <c r="AK16" i="5"/>
  <c r="AF16" i="5"/>
  <c r="AA16" i="5"/>
  <c r="V16" i="5"/>
  <c r="Q16" i="5"/>
  <c r="L16" i="5"/>
  <c r="C16" i="5"/>
  <c r="B16" i="5"/>
  <c r="A16" i="5"/>
  <c r="DD15" i="5"/>
  <c r="CY15" i="5"/>
  <c r="BU15" i="5"/>
  <c r="BP15" i="5"/>
  <c r="BK15" i="5"/>
  <c r="BF15" i="5"/>
  <c r="AZ15" i="5"/>
  <c r="AU15" i="5"/>
  <c r="AP15" i="5"/>
  <c r="AK15" i="5"/>
  <c r="AF15" i="5"/>
  <c r="AA15" i="5"/>
  <c r="V15" i="5"/>
  <c r="Q15" i="5"/>
  <c r="L15" i="5"/>
  <c r="C15" i="5"/>
  <c r="B15" i="5"/>
  <c r="A15" i="5"/>
  <c r="AZ14" i="5"/>
  <c r="AU14" i="5"/>
  <c r="AP14" i="5"/>
  <c r="AK14" i="5"/>
  <c r="AF14" i="5"/>
  <c r="AA14" i="5"/>
  <c r="V14" i="5"/>
  <c r="Q14" i="5"/>
  <c r="L14" i="5"/>
  <c r="C14" i="5"/>
  <c r="B14" i="5"/>
  <c r="A14" i="5"/>
  <c r="CY13" i="5"/>
  <c r="CT13" i="5"/>
  <c r="CO13" i="5"/>
  <c r="CE13" i="5"/>
  <c r="BU13" i="5"/>
  <c r="BP13" i="5"/>
  <c r="BK13" i="5"/>
  <c r="BF13" i="5"/>
  <c r="AZ13" i="5"/>
  <c r="AU13" i="5"/>
  <c r="AP13" i="5"/>
  <c r="AF13" i="5"/>
  <c r="AA13" i="5"/>
  <c r="V13" i="5"/>
  <c r="Q13" i="5"/>
  <c r="L13" i="5"/>
  <c r="C13" i="5"/>
  <c r="B13" i="5"/>
  <c r="A13" i="5"/>
  <c r="DD12" i="5"/>
  <c r="CY12" i="5"/>
  <c r="CT12" i="5"/>
  <c r="CO12" i="5"/>
  <c r="CJ12" i="5"/>
  <c r="CE12" i="5"/>
  <c r="BU12" i="5"/>
  <c r="BP12" i="5"/>
  <c r="BK12" i="5"/>
  <c r="BF12" i="5"/>
  <c r="AZ12" i="5"/>
  <c r="AU12" i="5"/>
  <c r="AP12" i="5"/>
  <c r="AK12" i="5"/>
  <c r="AF12" i="5"/>
  <c r="AA12" i="5"/>
  <c r="V12" i="5"/>
  <c r="Q12" i="5"/>
  <c r="L12" i="5"/>
  <c r="C12" i="5"/>
  <c r="B12" i="5"/>
  <c r="A12" i="5"/>
  <c r="DD11" i="5"/>
  <c r="CY11" i="5"/>
  <c r="CT11" i="5"/>
  <c r="CO11" i="5"/>
  <c r="CJ11" i="5"/>
  <c r="CE11" i="5"/>
  <c r="BZ11" i="5"/>
  <c r="BU11" i="5"/>
  <c r="BP11" i="5"/>
  <c r="BK11" i="5"/>
  <c r="BF11" i="5"/>
  <c r="AZ11" i="5"/>
  <c r="AU11" i="5"/>
  <c r="AP11" i="5"/>
  <c r="AK11" i="5"/>
  <c r="AF11" i="5"/>
  <c r="AA11" i="5"/>
  <c r="V11" i="5"/>
  <c r="Q11" i="5"/>
  <c r="L11" i="5"/>
  <c r="C11" i="5"/>
  <c r="B11" i="5"/>
  <c r="A11" i="5"/>
  <c r="DD10" i="5"/>
  <c r="CY10" i="5"/>
  <c r="CO10" i="5"/>
  <c r="CJ10" i="5"/>
  <c r="CE10" i="5"/>
  <c r="BZ10" i="5"/>
  <c r="BU10" i="5"/>
  <c r="BP10" i="5"/>
  <c r="BK10" i="5"/>
  <c r="BF10" i="5"/>
  <c r="AZ10" i="5"/>
  <c r="AU10" i="5"/>
  <c r="AP10" i="5"/>
  <c r="AK10" i="5"/>
  <c r="AF10" i="5"/>
  <c r="AA10" i="5"/>
  <c r="V10" i="5"/>
  <c r="Q10" i="5"/>
  <c r="L10" i="5"/>
  <c r="C10" i="5"/>
  <c r="B10" i="5"/>
  <c r="A10" i="5"/>
  <c r="CT9" i="5"/>
  <c r="CO9" i="5"/>
  <c r="CJ9" i="5"/>
  <c r="CE9" i="5"/>
  <c r="BZ9" i="5"/>
  <c r="BU9" i="5"/>
  <c r="BP9" i="5"/>
  <c r="BK9" i="5"/>
  <c r="BF9" i="5"/>
  <c r="AZ9" i="5"/>
  <c r="AU9" i="5"/>
  <c r="AP9" i="5"/>
  <c r="AK9" i="5"/>
  <c r="AF9" i="5"/>
  <c r="AA9" i="5"/>
  <c r="V9" i="5"/>
  <c r="Q9" i="5"/>
  <c r="L9" i="5"/>
  <c r="C9" i="5"/>
  <c r="B9" i="5"/>
  <c r="A9" i="5"/>
  <c r="DD8" i="5"/>
  <c r="CY8" i="5"/>
  <c r="CT8" i="5"/>
  <c r="CO8" i="5"/>
  <c r="CJ8" i="5"/>
  <c r="CE8" i="5"/>
  <c r="BZ8" i="5"/>
  <c r="BU8" i="5"/>
  <c r="BP8" i="5"/>
  <c r="BK8" i="5"/>
  <c r="BF8" i="5"/>
  <c r="AZ8" i="5"/>
  <c r="AU8" i="5"/>
  <c r="AP8" i="5"/>
  <c r="AK8" i="5"/>
  <c r="AF8" i="5"/>
  <c r="AA8" i="5"/>
  <c r="V8" i="5"/>
  <c r="Q8" i="5"/>
  <c r="L8" i="5"/>
  <c r="C8" i="5"/>
  <c r="B8" i="5"/>
  <c r="A8" i="5"/>
  <c r="CT7" i="5"/>
  <c r="CO7" i="5"/>
  <c r="CE7" i="5"/>
  <c r="BU7" i="5"/>
  <c r="BP7" i="5"/>
  <c r="BK7" i="5"/>
  <c r="BF7" i="5"/>
  <c r="AZ7" i="5"/>
  <c r="AU7" i="5"/>
  <c r="AP7" i="5"/>
  <c r="AK7" i="5"/>
  <c r="AF7" i="5"/>
  <c r="AA7" i="5"/>
  <c r="V7" i="5"/>
  <c r="L7" i="5"/>
  <c r="C7" i="5"/>
  <c r="B7" i="5"/>
  <c r="A7" i="5"/>
  <c r="DD6" i="5"/>
  <c r="CY6" i="5"/>
  <c r="CT6" i="5"/>
  <c r="CO6" i="5"/>
  <c r="CJ6" i="5"/>
  <c r="CE6" i="5"/>
  <c r="BZ6" i="5"/>
  <c r="BU6" i="5"/>
  <c r="BP6" i="5"/>
  <c r="BK6" i="5"/>
  <c r="BF6" i="5"/>
  <c r="AZ6" i="5"/>
  <c r="AU6" i="5"/>
  <c r="AP6" i="5"/>
  <c r="AK6" i="5"/>
  <c r="AA6" i="5"/>
  <c r="V6" i="5"/>
  <c r="Q6" i="5"/>
  <c r="L6" i="5"/>
  <c r="C6" i="5"/>
  <c r="B6" i="5"/>
  <c r="A6" i="5"/>
  <c r="DD5" i="5"/>
  <c r="CY5" i="5"/>
  <c r="CT5" i="5"/>
  <c r="CO5" i="5"/>
  <c r="CJ5" i="5"/>
  <c r="CE5" i="5"/>
  <c r="BZ5" i="5"/>
  <c r="BU5" i="5"/>
  <c r="BP5" i="5"/>
  <c r="BK5" i="5"/>
  <c r="BF5" i="5"/>
  <c r="AZ5" i="5"/>
  <c r="AU5" i="5"/>
  <c r="AP5" i="5"/>
  <c r="AK5" i="5"/>
  <c r="AF5" i="5"/>
  <c r="AA5" i="5"/>
  <c r="V5" i="5"/>
  <c r="Q5" i="5"/>
  <c r="L5" i="5"/>
  <c r="C5" i="5"/>
  <c r="B5" i="5"/>
  <c r="A5" i="5"/>
  <c r="BU4" i="5"/>
  <c r="BP4" i="5"/>
  <c r="BK4" i="5"/>
  <c r="BF4" i="5"/>
  <c r="AZ4" i="5"/>
  <c r="AU4" i="5"/>
  <c r="AP4" i="5"/>
  <c r="AK4" i="5"/>
  <c r="AF4" i="5"/>
  <c r="AA4" i="5"/>
  <c r="V4" i="5"/>
  <c r="Q4" i="5"/>
  <c r="L4" i="5"/>
  <c r="C4" i="5"/>
  <c r="B4" i="5"/>
  <c r="A4" i="5"/>
  <c r="DD3" i="5"/>
  <c r="CY3" i="5"/>
  <c r="CT3" i="5"/>
  <c r="CO3" i="5"/>
  <c r="CJ3" i="5"/>
  <c r="CE3" i="5"/>
  <c r="BU3" i="5"/>
  <c r="BP3" i="5"/>
  <c r="BK3" i="5"/>
  <c r="BF3" i="5"/>
  <c r="AZ3" i="5"/>
  <c r="AU3" i="5"/>
  <c r="AP3" i="5"/>
  <c r="AK3" i="5"/>
  <c r="AF3" i="5"/>
  <c r="AA3" i="5"/>
  <c r="V3" i="5"/>
  <c r="Q3" i="5"/>
  <c r="L3" i="5"/>
  <c r="C3" i="5"/>
  <c r="B3" i="5"/>
  <c r="A3" i="5"/>
  <c r="AR42" i="4"/>
  <c r="AP42" i="4"/>
  <c r="AF42" i="4"/>
  <c r="AD42" i="4"/>
  <c r="AB42" i="4"/>
  <c r="Z42" i="4"/>
  <c r="X42" i="4"/>
  <c r="R42" i="4"/>
  <c r="P42" i="4"/>
  <c r="N42" i="4"/>
  <c r="L42" i="4"/>
  <c r="J42" i="4"/>
  <c r="H42" i="4"/>
  <c r="F42" i="4"/>
  <c r="C42" i="4"/>
  <c r="B42" i="4"/>
  <c r="A42" i="4"/>
  <c r="AR41" i="4"/>
  <c r="AP41" i="4"/>
  <c r="AN41" i="4"/>
  <c r="AL41" i="4"/>
  <c r="AJ41" i="4"/>
  <c r="AH41" i="4"/>
  <c r="AF41" i="4"/>
  <c r="AD41" i="4"/>
  <c r="AB41" i="4"/>
  <c r="X41" i="4"/>
  <c r="V41" i="4"/>
  <c r="T41" i="4"/>
  <c r="R41" i="4"/>
  <c r="P41" i="4"/>
  <c r="N41" i="4"/>
  <c r="L41" i="4"/>
  <c r="J41" i="4"/>
  <c r="H41" i="4"/>
  <c r="F41" i="4"/>
  <c r="C41" i="4"/>
  <c r="B41" i="4"/>
  <c r="A41" i="4"/>
  <c r="V40" i="4"/>
  <c r="R40" i="4"/>
  <c r="P40" i="4"/>
  <c r="N40" i="4"/>
  <c r="L40" i="4"/>
  <c r="J40" i="4"/>
  <c r="H40" i="4"/>
  <c r="F40" i="4"/>
  <c r="C40" i="4"/>
  <c r="B40" i="4"/>
  <c r="A40" i="4"/>
  <c r="AR39" i="4"/>
  <c r="AP39" i="4"/>
  <c r="AN39" i="4"/>
  <c r="AL39" i="4"/>
  <c r="AJ39" i="4"/>
  <c r="AH39" i="4"/>
  <c r="AF39" i="4"/>
  <c r="AD39" i="4"/>
  <c r="AB39" i="4"/>
  <c r="Z39" i="4"/>
  <c r="X39" i="4"/>
  <c r="V39" i="4"/>
  <c r="T39" i="4"/>
  <c r="R39" i="4"/>
  <c r="P39" i="4"/>
  <c r="N39" i="4"/>
  <c r="L39" i="4"/>
  <c r="J39" i="4"/>
  <c r="H39" i="4"/>
  <c r="F39" i="4"/>
  <c r="C39" i="4"/>
  <c r="B39" i="4"/>
  <c r="A39" i="4"/>
  <c r="R38" i="4"/>
  <c r="N38" i="4"/>
  <c r="L38" i="4"/>
  <c r="F38" i="4"/>
  <c r="C38" i="4"/>
  <c r="B38" i="4"/>
  <c r="A38" i="4"/>
  <c r="AR37" i="4"/>
  <c r="AP37" i="4"/>
  <c r="AN37" i="4"/>
  <c r="AL37" i="4"/>
  <c r="AH37" i="4"/>
  <c r="AD37" i="4"/>
  <c r="AB37" i="4"/>
  <c r="Z37" i="4"/>
  <c r="X37" i="4"/>
  <c r="V37" i="4"/>
  <c r="T37" i="4"/>
  <c r="R37" i="4"/>
  <c r="P37" i="4"/>
  <c r="N37" i="4"/>
  <c r="L37" i="4"/>
  <c r="J37" i="4"/>
  <c r="H37" i="4"/>
  <c r="F37" i="4"/>
  <c r="C37" i="4"/>
  <c r="B37" i="4"/>
  <c r="A37" i="4"/>
  <c r="AD36" i="4"/>
  <c r="AB36" i="4"/>
  <c r="Z36" i="4"/>
  <c r="X36" i="4"/>
  <c r="V36" i="4"/>
  <c r="T36" i="4"/>
  <c r="R36" i="4"/>
  <c r="P36" i="4"/>
  <c r="N36" i="4"/>
  <c r="L36" i="4"/>
  <c r="J36" i="4"/>
  <c r="H36" i="4"/>
  <c r="F36" i="4"/>
  <c r="C36" i="4"/>
  <c r="B36" i="4"/>
  <c r="A36" i="4"/>
  <c r="AR35" i="4"/>
  <c r="AP35" i="4"/>
  <c r="AN35" i="4"/>
  <c r="AL35" i="4"/>
  <c r="AJ35" i="4"/>
  <c r="AH35" i="4"/>
  <c r="AF35" i="4"/>
  <c r="AD35" i="4"/>
  <c r="AB35" i="4"/>
  <c r="Z35" i="4"/>
  <c r="X35" i="4"/>
  <c r="V35" i="4"/>
  <c r="T35" i="4"/>
  <c r="R35" i="4"/>
  <c r="P35" i="4"/>
  <c r="N35" i="4"/>
  <c r="L35" i="4"/>
  <c r="J35" i="4"/>
  <c r="H35" i="4"/>
  <c r="F35" i="4"/>
  <c r="C35" i="4"/>
  <c r="B35" i="4"/>
  <c r="A35" i="4"/>
  <c r="V34" i="4"/>
  <c r="T34" i="4"/>
  <c r="R34" i="4"/>
  <c r="P34" i="4"/>
  <c r="N34" i="4"/>
  <c r="L34" i="4"/>
  <c r="J34" i="4"/>
  <c r="H34" i="4"/>
  <c r="F34" i="4"/>
  <c r="C34" i="4"/>
  <c r="B34" i="4"/>
  <c r="A34" i="4"/>
  <c r="AD33" i="4"/>
  <c r="AB33" i="4"/>
  <c r="Z33" i="4"/>
  <c r="X33" i="4"/>
  <c r="V33" i="4"/>
  <c r="T33" i="4"/>
  <c r="R33" i="4"/>
  <c r="P33" i="4"/>
  <c r="N33" i="4"/>
  <c r="L33" i="4"/>
  <c r="J33" i="4"/>
  <c r="H33" i="4"/>
  <c r="F33" i="4"/>
  <c r="C33" i="4"/>
  <c r="B33" i="4"/>
  <c r="A33" i="4"/>
  <c r="AD32" i="4"/>
  <c r="AB32" i="4"/>
  <c r="Z32" i="4"/>
  <c r="X32" i="4"/>
  <c r="V32" i="4"/>
  <c r="T32" i="4"/>
  <c r="R32" i="4"/>
  <c r="P32" i="4"/>
  <c r="N32" i="4"/>
  <c r="L32" i="4"/>
  <c r="J32" i="4"/>
  <c r="H32" i="4"/>
  <c r="F32" i="4"/>
  <c r="C32" i="4"/>
  <c r="B32" i="4"/>
  <c r="A32" i="4"/>
  <c r="AR31" i="4"/>
  <c r="AP31" i="4"/>
  <c r="AN31" i="4"/>
  <c r="AL31" i="4"/>
  <c r="AD31" i="4"/>
  <c r="AB31" i="4"/>
  <c r="Z31" i="4"/>
  <c r="X31" i="4"/>
  <c r="V31" i="4"/>
  <c r="T31" i="4"/>
  <c r="R31" i="4"/>
  <c r="P31" i="4"/>
  <c r="N31" i="4"/>
  <c r="L31" i="4"/>
  <c r="J31" i="4"/>
  <c r="H31" i="4"/>
  <c r="F31" i="4"/>
  <c r="C31" i="4"/>
  <c r="B31" i="4"/>
  <c r="A31" i="4"/>
  <c r="AL30" i="4"/>
  <c r="AJ30" i="4"/>
  <c r="AD30" i="4"/>
  <c r="P30" i="4"/>
  <c r="N30" i="4"/>
  <c r="L30" i="4"/>
  <c r="J30" i="4"/>
  <c r="F30" i="4"/>
  <c r="C30" i="4"/>
  <c r="B30" i="4"/>
  <c r="A30" i="4"/>
  <c r="AR29" i="4"/>
  <c r="AP29" i="4"/>
  <c r="AN29" i="4"/>
  <c r="AL29" i="4"/>
  <c r="AJ29" i="4"/>
  <c r="AH29" i="4"/>
  <c r="AF29" i="4"/>
  <c r="AD29" i="4"/>
  <c r="AB29" i="4"/>
  <c r="Z29" i="4"/>
  <c r="X29" i="4"/>
  <c r="V29" i="4"/>
  <c r="T29" i="4"/>
  <c r="R29" i="4"/>
  <c r="P29" i="4"/>
  <c r="N29" i="4"/>
  <c r="L29" i="4"/>
  <c r="J29" i="4"/>
  <c r="H29" i="4"/>
  <c r="F29" i="4"/>
  <c r="C29" i="4"/>
  <c r="B29" i="4"/>
  <c r="A29" i="4"/>
  <c r="AR28" i="4"/>
  <c r="AP28" i="4"/>
  <c r="AN28" i="4"/>
  <c r="AL28" i="4"/>
  <c r="AJ28" i="4"/>
  <c r="AH28" i="4"/>
  <c r="AF28" i="4"/>
  <c r="AD28" i="4"/>
  <c r="AB28" i="4"/>
  <c r="Z28" i="4"/>
  <c r="X28" i="4"/>
  <c r="V28" i="4"/>
  <c r="T28" i="4"/>
  <c r="R28" i="4"/>
  <c r="P28" i="4"/>
  <c r="N28" i="4"/>
  <c r="L28" i="4"/>
  <c r="J28" i="4"/>
  <c r="H28" i="4"/>
  <c r="F28" i="4"/>
  <c r="C28" i="4"/>
  <c r="B28" i="4"/>
  <c r="A28" i="4"/>
  <c r="J27" i="4"/>
  <c r="F27" i="4"/>
  <c r="C27" i="4"/>
  <c r="B27" i="4"/>
  <c r="A27" i="4"/>
  <c r="AR26" i="4"/>
  <c r="AP26" i="4"/>
  <c r="AN26" i="4"/>
  <c r="AJ26" i="4"/>
  <c r="AH26" i="4"/>
  <c r="AB26" i="4"/>
  <c r="Z26" i="4"/>
  <c r="T26" i="4"/>
  <c r="R26" i="4"/>
  <c r="P26" i="4"/>
  <c r="N26" i="4"/>
  <c r="L26" i="4"/>
  <c r="J26" i="4"/>
  <c r="H26" i="4"/>
  <c r="F26" i="4"/>
  <c r="C26" i="4"/>
  <c r="B26" i="4"/>
  <c r="A26" i="4"/>
  <c r="AR25" i="4"/>
  <c r="AP25" i="4"/>
  <c r="AN25" i="4"/>
  <c r="AL25" i="4"/>
  <c r="AH25" i="4"/>
  <c r="AF25" i="4"/>
  <c r="AD25" i="4"/>
  <c r="AB25" i="4"/>
  <c r="Z25" i="4"/>
  <c r="X25" i="4"/>
  <c r="V25" i="4"/>
  <c r="T25" i="4"/>
  <c r="R25" i="4"/>
  <c r="P25" i="4"/>
  <c r="N25" i="4"/>
  <c r="L25" i="4"/>
  <c r="J25" i="4"/>
  <c r="H25" i="4"/>
  <c r="F25" i="4"/>
  <c r="C25" i="4"/>
  <c r="B25" i="4"/>
  <c r="A25" i="4"/>
  <c r="AR24" i="4"/>
  <c r="AP24" i="4"/>
  <c r="AN24" i="4"/>
  <c r="AL24" i="4"/>
  <c r="AJ24" i="4"/>
  <c r="AH24" i="4"/>
  <c r="AF24" i="4"/>
  <c r="AB24" i="4"/>
  <c r="Z24" i="4"/>
  <c r="X24" i="4"/>
  <c r="V24" i="4"/>
  <c r="T24" i="4"/>
  <c r="R24" i="4"/>
  <c r="P24" i="4"/>
  <c r="N24" i="4"/>
  <c r="L24" i="4"/>
  <c r="J24" i="4"/>
  <c r="H24" i="4"/>
  <c r="F24" i="4"/>
  <c r="C24" i="4"/>
  <c r="B24" i="4"/>
  <c r="A24" i="4"/>
  <c r="AR23" i="4"/>
  <c r="AJ23" i="4"/>
  <c r="AH23" i="4"/>
  <c r="AD23" i="4"/>
  <c r="AB23" i="4"/>
  <c r="Z23" i="4"/>
  <c r="X23" i="4"/>
  <c r="V23" i="4"/>
  <c r="T23" i="4"/>
  <c r="R23" i="4"/>
  <c r="P23" i="4"/>
  <c r="N23" i="4"/>
  <c r="L23" i="4"/>
  <c r="J23" i="4"/>
  <c r="H23" i="4"/>
  <c r="F23" i="4"/>
  <c r="C23" i="4"/>
  <c r="B23" i="4"/>
  <c r="A23" i="4"/>
  <c r="AR22" i="4"/>
  <c r="AP22" i="4"/>
  <c r="AN22" i="4"/>
  <c r="AL22" i="4"/>
  <c r="AJ22" i="4"/>
  <c r="AH22" i="4"/>
  <c r="AF22" i="4"/>
  <c r="AD22" i="4"/>
  <c r="AB22" i="4"/>
  <c r="Z22" i="4"/>
  <c r="X22" i="4"/>
  <c r="V22" i="4"/>
  <c r="T22" i="4"/>
  <c r="R22" i="4"/>
  <c r="N22" i="4"/>
  <c r="L22" i="4"/>
  <c r="J22" i="4"/>
  <c r="H22" i="4"/>
  <c r="F22" i="4"/>
  <c r="C22" i="4"/>
  <c r="B22" i="4"/>
  <c r="A22" i="4"/>
  <c r="AB21" i="4"/>
  <c r="Z21" i="4"/>
  <c r="X21" i="4"/>
  <c r="V21" i="4"/>
  <c r="T21" i="4"/>
  <c r="R21" i="4"/>
  <c r="P21" i="4"/>
  <c r="N21" i="4"/>
  <c r="L21" i="4"/>
  <c r="J21" i="4"/>
  <c r="H21" i="4"/>
  <c r="F21" i="4"/>
  <c r="C21" i="4"/>
  <c r="B21" i="4"/>
  <c r="A21" i="4"/>
  <c r="AR20" i="4"/>
  <c r="AP20" i="4"/>
  <c r="AN20" i="4"/>
  <c r="AL20" i="4"/>
  <c r="AJ20" i="4"/>
  <c r="AH20" i="4"/>
  <c r="AF20" i="4"/>
  <c r="AD20" i="4"/>
  <c r="AB20" i="4"/>
  <c r="Z20" i="4"/>
  <c r="X20" i="4"/>
  <c r="V20" i="4"/>
  <c r="P20" i="4"/>
  <c r="N20" i="4"/>
  <c r="L20" i="4"/>
  <c r="J20" i="4"/>
  <c r="H20" i="4"/>
  <c r="F20" i="4"/>
  <c r="C20" i="4"/>
  <c r="B20" i="4"/>
  <c r="A20" i="4"/>
  <c r="AR19" i="4"/>
  <c r="AP19" i="4"/>
  <c r="AN19" i="4"/>
  <c r="AL19" i="4"/>
  <c r="AJ19" i="4"/>
  <c r="AH19" i="4"/>
  <c r="AF19" i="4"/>
  <c r="AD19" i="4"/>
  <c r="AB19" i="4"/>
  <c r="Z19" i="4"/>
  <c r="X19" i="4"/>
  <c r="V19" i="4"/>
  <c r="T19" i="4"/>
  <c r="R19" i="4"/>
  <c r="P19" i="4"/>
  <c r="N19" i="4"/>
  <c r="L19" i="4"/>
  <c r="J19" i="4"/>
  <c r="H19" i="4"/>
  <c r="F19" i="4"/>
  <c r="C19" i="4"/>
  <c r="B19" i="4"/>
  <c r="A19" i="4"/>
  <c r="AR18" i="4"/>
  <c r="AP18" i="4"/>
  <c r="AL18" i="4"/>
  <c r="AJ18" i="4"/>
  <c r="AH18" i="4"/>
  <c r="AF18" i="4"/>
  <c r="AD18" i="4"/>
  <c r="AB18" i="4"/>
  <c r="Z18" i="4"/>
  <c r="X18" i="4"/>
  <c r="V18" i="4"/>
  <c r="T18" i="4"/>
  <c r="R18" i="4"/>
  <c r="P18" i="4"/>
  <c r="N18" i="4"/>
  <c r="L18" i="4"/>
  <c r="J18" i="4"/>
  <c r="H18" i="4"/>
  <c r="F18" i="4"/>
  <c r="C18" i="4"/>
  <c r="B18" i="4"/>
  <c r="A18" i="4"/>
  <c r="P17" i="4"/>
  <c r="N17" i="4"/>
  <c r="L17" i="4"/>
  <c r="J17" i="4"/>
  <c r="H17" i="4"/>
  <c r="F17" i="4"/>
  <c r="C17" i="4"/>
  <c r="B17" i="4"/>
  <c r="A17" i="4"/>
  <c r="AR16" i="4"/>
  <c r="AP16" i="4"/>
  <c r="AN16" i="4"/>
  <c r="AL16" i="4"/>
  <c r="AJ16" i="4"/>
  <c r="AH16" i="4"/>
  <c r="AD16" i="4"/>
  <c r="AB16" i="4"/>
  <c r="Z16" i="4"/>
  <c r="X16" i="4"/>
  <c r="V16" i="4"/>
  <c r="T16" i="4"/>
  <c r="R16" i="4"/>
  <c r="P16" i="4"/>
  <c r="N16" i="4"/>
  <c r="L16" i="4"/>
  <c r="J16" i="4"/>
  <c r="H16" i="4"/>
  <c r="F16" i="4"/>
  <c r="C16" i="4"/>
  <c r="B16" i="4"/>
  <c r="A16" i="4"/>
  <c r="AR15" i="4"/>
  <c r="AP15" i="4"/>
  <c r="AD15" i="4"/>
  <c r="AB15" i="4"/>
  <c r="Z15" i="4"/>
  <c r="X15" i="4"/>
  <c r="V15" i="4"/>
  <c r="T15" i="4"/>
  <c r="R15" i="4"/>
  <c r="P15" i="4"/>
  <c r="N15" i="4"/>
  <c r="L15" i="4"/>
  <c r="J15" i="4"/>
  <c r="H15" i="4"/>
  <c r="F15" i="4"/>
  <c r="C15" i="4"/>
  <c r="B15" i="4"/>
  <c r="A15" i="4"/>
  <c r="V14" i="4"/>
  <c r="T14" i="4"/>
  <c r="R14" i="4"/>
  <c r="P14" i="4"/>
  <c r="N14" i="4"/>
  <c r="L14" i="4"/>
  <c r="J14" i="4"/>
  <c r="H14" i="4"/>
  <c r="F14" i="4"/>
  <c r="C14" i="4"/>
  <c r="B14" i="4"/>
  <c r="A14" i="4"/>
  <c r="AP13" i="4"/>
  <c r="AN13" i="4"/>
  <c r="AL13" i="4"/>
  <c r="AH13" i="4"/>
  <c r="AD13" i="4"/>
  <c r="AB13" i="4"/>
  <c r="Z13" i="4"/>
  <c r="X13" i="4"/>
  <c r="V13" i="4"/>
  <c r="T13" i="4"/>
  <c r="R13" i="4"/>
  <c r="N13" i="4"/>
  <c r="L13" i="4"/>
  <c r="J13" i="4"/>
  <c r="H13" i="4"/>
  <c r="F13" i="4"/>
  <c r="C13" i="4"/>
  <c r="B13" i="4"/>
  <c r="A13" i="4"/>
  <c r="AR12" i="4"/>
  <c r="AP12" i="4"/>
  <c r="AN12" i="4"/>
  <c r="AL12" i="4"/>
  <c r="AJ12" i="4"/>
  <c r="AH12" i="4"/>
  <c r="AD12" i="4"/>
  <c r="AB12" i="4"/>
  <c r="Z12" i="4"/>
  <c r="X12" i="4"/>
  <c r="V12" i="4"/>
  <c r="T12" i="4"/>
  <c r="R12" i="4"/>
  <c r="P12" i="4"/>
  <c r="N12" i="4"/>
  <c r="L12" i="4"/>
  <c r="J12" i="4"/>
  <c r="H12" i="4"/>
  <c r="F12" i="4"/>
  <c r="C12" i="4"/>
  <c r="B12" i="4"/>
  <c r="A12" i="4"/>
  <c r="AR11" i="4"/>
  <c r="AP11" i="4"/>
  <c r="AN11" i="4"/>
  <c r="AL11" i="4"/>
  <c r="AJ11" i="4"/>
  <c r="AH11" i="4"/>
  <c r="AF11" i="4"/>
  <c r="AD11" i="4"/>
  <c r="AB11" i="4"/>
  <c r="Z11" i="4"/>
  <c r="X11" i="4"/>
  <c r="V11" i="4"/>
  <c r="T11" i="4"/>
  <c r="R11" i="4"/>
  <c r="P11" i="4"/>
  <c r="N11" i="4"/>
  <c r="L11" i="4"/>
  <c r="J11" i="4"/>
  <c r="H11" i="4"/>
  <c r="F11" i="4"/>
  <c r="C11" i="4"/>
  <c r="B11" i="4"/>
  <c r="A11" i="4"/>
  <c r="AR10" i="4"/>
  <c r="AP10" i="4"/>
  <c r="AL10" i="4"/>
  <c r="AJ10" i="4"/>
  <c r="AH10" i="4"/>
  <c r="AF10" i="4"/>
  <c r="AD10" i="4"/>
  <c r="AB10" i="4"/>
  <c r="Z10" i="4"/>
  <c r="X10" i="4"/>
  <c r="V10" i="4"/>
  <c r="T10" i="4"/>
  <c r="R10" i="4"/>
  <c r="P10" i="4"/>
  <c r="N10" i="4"/>
  <c r="L10" i="4"/>
  <c r="J10" i="4"/>
  <c r="H10" i="4"/>
  <c r="F10" i="4"/>
  <c r="C10" i="4"/>
  <c r="B10" i="4"/>
  <c r="A10" i="4"/>
  <c r="AN9" i="4"/>
  <c r="AL9" i="4"/>
  <c r="AJ9" i="4"/>
  <c r="AH9" i="4"/>
  <c r="AF9" i="4"/>
  <c r="AD9" i="4"/>
  <c r="AB9" i="4"/>
  <c r="Z9" i="4"/>
  <c r="X9" i="4"/>
  <c r="V9" i="4"/>
  <c r="T9" i="4"/>
  <c r="R9" i="4"/>
  <c r="P9" i="4"/>
  <c r="N9" i="4"/>
  <c r="L9" i="4"/>
  <c r="J9" i="4"/>
  <c r="H9" i="4"/>
  <c r="F9" i="4"/>
  <c r="C9" i="4"/>
  <c r="B9" i="4"/>
  <c r="A9" i="4"/>
  <c r="AR8" i="4"/>
  <c r="AP8" i="4"/>
  <c r="AN8" i="4"/>
  <c r="AL8" i="4"/>
  <c r="AJ8" i="4"/>
  <c r="AH8" i="4"/>
  <c r="AF8" i="4"/>
  <c r="AD8" i="4"/>
  <c r="AB8" i="4"/>
  <c r="Z8" i="4"/>
  <c r="X8" i="4"/>
  <c r="V8" i="4"/>
  <c r="T8" i="4"/>
  <c r="R8" i="4"/>
  <c r="P8" i="4"/>
  <c r="N8" i="4"/>
  <c r="L8" i="4"/>
  <c r="J8" i="4"/>
  <c r="H8" i="4"/>
  <c r="F8" i="4"/>
  <c r="C8" i="4"/>
  <c r="B8" i="4"/>
  <c r="A8" i="4"/>
  <c r="AN7" i="4"/>
  <c r="AL7" i="4"/>
  <c r="AH7" i="4"/>
  <c r="AD7" i="4"/>
  <c r="AB7" i="4"/>
  <c r="Z7" i="4"/>
  <c r="X7" i="4"/>
  <c r="V7" i="4"/>
  <c r="T7" i="4"/>
  <c r="R7" i="4"/>
  <c r="P7" i="4"/>
  <c r="N7" i="4"/>
  <c r="L7" i="4"/>
  <c r="J7" i="4"/>
  <c r="F7" i="4"/>
  <c r="C7" i="4"/>
  <c r="B7" i="4"/>
  <c r="A7" i="4"/>
  <c r="AR6" i="4"/>
  <c r="AP6" i="4"/>
  <c r="AN6" i="4"/>
  <c r="AL6" i="4"/>
  <c r="AJ6" i="4"/>
  <c r="AH6" i="4"/>
  <c r="AF6" i="4"/>
  <c r="AD6" i="4"/>
  <c r="AB6" i="4"/>
  <c r="Z6" i="4"/>
  <c r="X6" i="4"/>
  <c r="V6" i="4"/>
  <c r="T6" i="4"/>
  <c r="R6" i="4"/>
  <c r="P6" i="4"/>
  <c r="L6" i="4"/>
  <c r="J6" i="4"/>
  <c r="H6" i="4"/>
  <c r="F6" i="4"/>
  <c r="C6" i="4"/>
  <c r="B6" i="4"/>
  <c r="A6" i="4"/>
  <c r="AR5" i="4"/>
  <c r="AP5" i="4"/>
  <c r="AN5" i="4"/>
  <c r="AL5" i="4"/>
  <c r="AJ5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C5" i="4"/>
  <c r="B5" i="4"/>
  <c r="A5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C4" i="4"/>
  <c r="B4" i="4"/>
  <c r="A4" i="4"/>
  <c r="AR3" i="4"/>
  <c r="AP3" i="4"/>
  <c r="AN3" i="4"/>
  <c r="AL3" i="4"/>
  <c r="AJ3" i="4"/>
  <c r="AH3" i="4"/>
  <c r="AD3" i="4"/>
  <c r="AB3" i="4"/>
  <c r="Z3" i="4"/>
  <c r="X3" i="4"/>
  <c r="V3" i="4"/>
  <c r="T3" i="4"/>
  <c r="R3" i="4"/>
  <c r="P3" i="4"/>
  <c r="N3" i="4"/>
  <c r="L3" i="4"/>
  <c r="J3" i="4"/>
  <c r="H3" i="4"/>
  <c r="F3" i="4"/>
  <c r="C3" i="4"/>
  <c r="B3" i="4"/>
  <c r="A3" i="4"/>
  <c r="I158" i="8" l="1"/>
  <c r="O158" i="8"/>
  <c r="O194" i="8"/>
  <c r="J158" i="8"/>
  <c r="O171" i="8"/>
  <c r="K171" i="8"/>
  <c r="M171" i="8"/>
  <c r="K194" i="8"/>
  <c r="K158" i="8"/>
  <c r="I171" i="8"/>
  <c r="N194" i="8"/>
  <c r="O188" i="8"/>
  <c r="O192" i="8"/>
  <c r="M192" i="8"/>
  <c r="M188" i="8"/>
  <c r="M158" i="8"/>
  <c r="J194" i="8"/>
  <c r="J188" i="8"/>
  <c r="J192" i="8"/>
  <c r="I192" i="8"/>
  <c r="I188" i="8"/>
  <c r="N192" i="8"/>
  <c r="N188" i="8"/>
  <c r="N171" i="8"/>
  <c r="M194" i="8"/>
  <c r="K192" i="8"/>
  <c r="K188" i="8"/>
  <c r="J171" i="8"/>
  <c r="I194" i="8"/>
  <c r="O197" i="8" l="1"/>
  <c r="O195" i="8"/>
  <c r="O196" i="8"/>
  <c r="K197" i="8"/>
  <c r="K196" i="8"/>
  <c r="K195" i="8"/>
  <c r="N197" i="8"/>
  <c r="N195" i="8"/>
  <c r="N196" i="8"/>
  <c r="M196" i="8"/>
  <c r="M197" i="8"/>
  <c r="M195" i="8"/>
  <c r="J197" i="8"/>
  <c r="J195" i="8"/>
  <c r="J196" i="8"/>
  <c r="I196" i="8"/>
  <c r="I197" i="8"/>
  <c r="I19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Hannah Yu</author>
    <author>Microsoft Office User</author>
  </authors>
  <commentList>
    <comment ref="L4" authorId="0" shapeId="0" xr:uid="{A31C3A06-950E-433E-B5BB-39866D601D32}">
      <text>
        <r>
          <rPr>
            <b/>
            <sz val="9"/>
            <color indexed="81"/>
            <rFont val="Tahoma"/>
            <family val="2"/>
          </rPr>
          <t>Hannah Yu:</t>
        </r>
        <r>
          <rPr>
            <sz val="9"/>
            <color indexed="81"/>
            <rFont val="Tahoma"/>
            <family val="2"/>
          </rPr>
          <t xml:space="preserve">
Missing from Binder</t>
        </r>
      </text>
    </comment>
    <comment ref="L15" authorId="0" shapeId="0" xr:uid="{1B96B0C2-2E01-4302-A6D9-823F1B4FB118}">
      <text>
        <r>
          <rPr>
            <b/>
            <sz val="9"/>
            <color rgb="FF000000"/>
            <rFont val="Tahoma"/>
            <family val="2"/>
          </rPr>
          <t>Hannah Yu: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Missing from Binder</t>
        </r>
      </text>
    </comment>
    <comment ref="N15" authorId="1" shapeId="0" xr:uid="{DC56B83A-A25F-4C75-A180-C60FC4549C5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Missing from binder</t>
        </r>
      </text>
    </comment>
    <comment ref="L22" authorId="1" shapeId="0" xr:uid="{C9216E59-0A9F-4E17-96BD-8E9FCA79FA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Missing from binder	</t>
        </r>
      </text>
    </comment>
    <comment ref="M22" authorId="1" shapeId="0" xr:uid="{14C95A73-B356-4E06-8850-58E06C4D1D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Missing from binder	</t>
        </r>
      </text>
    </comment>
    <comment ref="L33" authorId="0" shapeId="0" xr:uid="{C2B96C35-E0A5-4248-99E4-97AEE0B371BB}">
      <text>
        <r>
          <rPr>
            <b/>
            <sz val="9"/>
            <color rgb="FF000000"/>
            <rFont val="Tahoma"/>
            <family val="2"/>
          </rPr>
          <t>Hannah Yu: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Missing from Binder</t>
        </r>
      </text>
    </comment>
    <comment ref="N35" authorId="1" shapeId="0" xr:uid="{ECA8D179-BA8A-4C6C-8CEF-04495FD62BD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Missing from binder</t>
        </r>
      </text>
    </comment>
    <comment ref="L37" authorId="1" shapeId="0" xr:uid="{CC91F290-CD9E-48FF-84C6-F97F26DE883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Missing from binder</t>
        </r>
      </text>
    </comment>
    <comment ref="K41" authorId="0" shapeId="0" xr:uid="{49D24501-E054-4B0F-8438-3173A3E6DFE9}">
      <text>
        <r>
          <rPr>
            <b/>
            <sz val="9"/>
            <color indexed="81"/>
            <rFont val="Tahoma"/>
            <family val="2"/>
          </rPr>
          <t>Hannah Yu:</t>
        </r>
        <r>
          <rPr>
            <sz val="9"/>
            <color indexed="81"/>
            <rFont val="Tahoma"/>
            <family val="2"/>
          </rPr>
          <t xml:space="preserve">
Missing from Binder</t>
        </r>
      </text>
    </comment>
    <comment ref="M41" authorId="0" shapeId="0" xr:uid="{812386A7-55F0-4F73-99B7-E7804B914B62}">
      <text>
        <r>
          <rPr>
            <b/>
            <sz val="9"/>
            <color rgb="FF000000"/>
            <rFont val="Tahoma"/>
            <family val="2"/>
          </rPr>
          <t>Hannah Yu: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Missing from Binder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Hannah Yu</author>
  </authors>
  <commentList>
    <comment ref="CB13" authorId="0" shapeId="0" xr:uid="{249B415A-6DC0-4876-B383-902245029C0E}">
      <text>
        <r>
          <rPr>
            <b/>
            <sz val="9"/>
            <color indexed="81"/>
            <rFont val="Tahoma"/>
            <family val="2"/>
          </rPr>
          <t>Hannah Yu:</t>
        </r>
        <r>
          <rPr>
            <sz val="9"/>
            <color indexed="81"/>
            <rFont val="Tahoma"/>
            <family val="2"/>
          </rPr>
          <t xml:space="preserve">
Done on 11/4/2019</t>
        </r>
      </text>
    </comment>
    <comment ref="BN22" authorId="0" shapeId="0" xr:uid="{A256A234-4966-4E00-80B1-E3DB7DE73750}">
      <text>
        <r>
          <rPr>
            <b/>
            <sz val="9"/>
            <color rgb="FF000000"/>
            <rFont val="Tahoma"/>
            <family val="2"/>
          </rPr>
          <t>Hannah Yu: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11/6/2019</t>
        </r>
      </text>
    </comment>
    <comment ref="CL31" authorId="0" shapeId="0" xr:uid="{2B9D1024-8344-417F-A206-5D63D3E9EFC9}">
      <text>
        <r>
          <rPr>
            <b/>
            <sz val="9"/>
            <color indexed="81"/>
            <rFont val="Tahoma"/>
            <family val="2"/>
          </rPr>
          <t>Hannah Yu:</t>
        </r>
        <r>
          <rPr>
            <sz val="9"/>
            <color indexed="81"/>
            <rFont val="Tahoma"/>
            <family val="2"/>
          </rPr>
          <t xml:space="preserve">
Rescue treatment per CCW</t>
        </r>
      </text>
    </comment>
    <comment ref="S36" authorId="0" shapeId="0" xr:uid="{13939B3B-9754-416F-989E-5CF494C01AE4}">
      <text>
        <r>
          <rPr>
            <b/>
            <sz val="9"/>
            <color rgb="FF000000"/>
            <rFont val="Tahoma"/>
            <family val="2"/>
          </rPr>
          <t>Hannah Yu: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Protocol Deviation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tc={74D79D20-0814-465D-B4BB-61A53B30C43E}</author>
    <author>Hannah Yu</author>
  </authors>
  <commentList>
    <comment ref="N9" authorId="0" shapeId="0" xr:uid="{74D79D20-0814-465D-B4BB-61A53B30C43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from original 61 during quality control check. Would not have changed treatment decision.</t>
        </r>
      </text>
    </comment>
    <comment ref="J13" authorId="1" shapeId="0" xr:uid="{1686BC70-638E-4B2E-82EE-0CE3E581D00C}">
      <text>
        <r>
          <rPr>
            <b/>
            <sz val="9"/>
            <color indexed="81"/>
            <rFont val="Tahoma"/>
            <family val="2"/>
          </rPr>
          <t>Hannah Yu:</t>
        </r>
        <r>
          <rPr>
            <sz val="9"/>
            <color indexed="81"/>
            <rFont val="Tahoma"/>
            <family val="2"/>
          </rPr>
          <t xml:space="preserve">
Not analyzed, insufficient images</t>
        </r>
      </text>
    </comment>
    <comment ref="M13" authorId="1" shapeId="0" xr:uid="{8601E09D-30C2-46D3-8823-A98FA451AA68}">
      <text>
        <r>
          <rPr>
            <b/>
            <sz val="9"/>
            <color indexed="81"/>
            <rFont val="Tahoma"/>
            <family val="2"/>
          </rPr>
          <t>Hannah Yu:</t>
        </r>
        <r>
          <rPr>
            <sz val="9"/>
            <color indexed="81"/>
            <rFont val="Tahoma"/>
            <family val="2"/>
          </rPr>
          <t xml:space="preserve">
Not analyzed, insufficient images</t>
        </r>
      </text>
    </comment>
    <comment ref="J14" authorId="1" shapeId="0" xr:uid="{4325D867-D134-4750-8B2C-69972CBC9538}">
      <text>
        <r>
          <rPr>
            <b/>
            <sz val="9"/>
            <color indexed="81"/>
            <rFont val="Tahoma"/>
            <family val="2"/>
          </rPr>
          <t>Hannah Yu:</t>
        </r>
        <r>
          <rPr>
            <sz val="9"/>
            <color indexed="81"/>
            <rFont val="Tahoma"/>
            <family val="2"/>
          </rPr>
          <t xml:space="preserve">
Not analyzed, insufficient images</t>
        </r>
      </text>
    </comment>
    <comment ref="M22" authorId="1" shapeId="0" xr:uid="{924E4163-1D39-4A10-B354-5E31EB14EEAB}">
      <text>
        <r>
          <rPr>
            <b/>
            <sz val="9"/>
            <color indexed="81"/>
            <rFont val="Tahoma"/>
            <family val="2"/>
          </rPr>
          <t>Hannah Yu:</t>
        </r>
        <r>
          <rPr>
            <sz val="9"/>
            <color indexed="81"/>
            <rFont val="Tahoma"/>
            <family val="2"/>
          </rPr>
          <t xml:space="preserve">
Not analyzed, insufficient images</t>
        </r>
      </text>
    </comment>
  </commentList>
</comments>
</file>

<file path=xl/sharedStrings.xml><?xml version="1.0" encoding="utf-8"?>
<sst xmlns="http://schemas.openxmlformats.org/spreadsheetml/2006/main" count="4401" uniqueCount="137">
  <si>
    <t>Patient Information</t>
  </si>
  <si>
    <t>Diabetes</t>
  </si>
  <si>
    <t>Baseline</t>
  </si>
  <si>
    <t>Patient ID</t>
  </si>
  <si>
    <t>Treatment Arm</t>
  </si>
  <si>
    <t>Age</t>
  </si>
  <si>
    <t>Gender</t>
  </si>
  <si>
    <t>Ethnicity</t>
  </si>
  <si>
    <t>Race</t>
  </si>
  <si>
    <t>Baseline HbA1c</t>
  </si>
  <si>
    <t>BMI (kg/m^2)</t>
  </si>
  <si>
    <t>ETDRS BCVA</t>
  </si>
  <si>
    <t>Injection</t>
  </si>
  <si>
    <t>DRSS</t>
  </si>
  <si>
    <t>Leakage Index</t>
  </si>
  <si>
    <t>01-001</t>
  </si>
  <si>
    <t>OS</t>
  </si>
  <si>
    <t>M</t>
  </si>
  <si>
    <t>White</t>
  </si>
  <si>
    <t>Yes</t>
  </si>
  <si>
    <t>Patient 
ID</t>
  </si>
  <si>
    <t>Arm</t>
  </si>
  <si>
    <t>Study
 Eye</t>
  </si>
  <si>
    <t>Type of
 Diabetes</t>
  </si>
  <si>
    <t>Number of Years with Diabetes</t>
  </si>
  <si>
    <t>W24 HbA1c</t>
  </si>
  <si>
    <t>W52 HbA1c</t>
  </si>
  <si>
    <t>W76 HbA1c</t>
  </si>
  <si>
    <t>W104 HbA1c</t>
  </si>
  <si>
    <t>N H/L</t>
  </si>
  <si>
    <t>No</t>
  </si>
  <si>
    <t>01-002</t>
  </si>
  <si>
    <t>OD</t>
  </si>
  <si>
    <t>F</t>
  </si>
  <si>
    <t xml:space="preserve"> </t>
  </si>
  <si>
    <t>01-013</t>
  </si>
  <si>
    <t>H/L</t>
  </si>
  <si>
    <t>01-014</t>
  </si>
  <si>
    <t>01-023</t>
  </si>
  <si>
    <t>01-027</t>
  </si>
  <si>
    <t>01-028</t>
  </si>
  <si>
    <t>Black</t>
  </si>
  <si>
    <t>01-035</t>
  </si>
  <si>
    <t>01-038</t>
  </si>
  <si>
    <t>01-047</t>
  </si>
  <si>
    <t>02-008</t>
  </si>
  <si>
    <t>02-010</t>
  </si>
  <si>
    <t>Mixed</t>
  </si>
  <si>
    <t>02-015</t>
  </si>
  <si>
    <t>02-017</t>
  </si>
  <si>
    <t>02-029</t>
  </si>
  <si>
    <t>02-031</t>
  </si>
  <si>
    <t>Other</t>
  </si>
  <si>
    <t>02-036</t>
  </si>
  <si>
    <t>02-039</t>
  </si>
  <si>
    <t>02-041</t>
  </si>
  <si>
    <t>02-042</t>
  </si>
  <si>
    <t>01-012</t>
  </si>
  <si>
    <t>01-020</t>
  </si>
  <si>
    <t>01-025</t>
  </si>
  <si>
    <t>01-026</t>
  </si>
  <si>
    <t>Missed</t>
  </si>
  <si>
    <t>01-037</t>
  </si>
  <si>
    <t>01-040</t>
  </si>
  <si>
    <t>01-048</t>
  </si>
  <si>
    <t>02-004</t>
  </si>
  <si>
    <t>02-005</t>
  </si>
  <si>
    <t>02-016</t>
  </si>
  <si>
    <t>02-018</t>
  </si>
  <si>
    <t>02-019</t>
  </si>
  <si>
    <t>02-024</t>
  </si>
  <si>
    <t>02-030</t>
  </si>
  <si>
    <t>02-032</t>
  </si>
  <si>
    <t>American Indian or Alaskan Native Native Asian</t>
  </si>
  <si>
    <t>02-034</t>
  </si>
  <si>
    <t>02-043</t>
  </si>
  <si>
    <t>02-044</t>
  </si>
  <si>
    <t>02-045</t>
  </si>
  <si>
    <t>02-046</t>
  </si>
  <si>
    <t>Screen</t>
  </si>
  <si>
    <t>Week 4</t>
  </si>
  <si>
    <t>Week 8</t>
  </si>
  <si>
    <t>Week 12</t>
  </si>
  <si>
    <t>Week 16</t>
  </si>
  <si>
    <t>Week 20</t>
  </si>
  <si>
    <t>Week 24</t>
  </si>
  <si>
    <t>Week 28</t>
  </si>
  <si>
    <t>Week 32</t>
  </si>
  <si>
    <t>Week 36</t>
  </si>
  <si>
    <t>Week 40</t>
  </si>
  <si>
    <t>Week 44</t>
  </si>
  <si>
    <t>Week 48</t>
  </si>
  <si>
    <t>Week 52</t>
  </si>
  <si>
    <t>Week 60</t>
  </si>
  <si>
    <t>Week 68</t>
  </si>
  <si>
    <t>Week 76</t>
  </si>
  <si>
    <t>Week 84</t>
  </si>
  <si>
    <t>Week 92</t>
  </si>
  <si>
    <t>Week 100</t>
  </si>
  <si>
    <t>Week 104</t>
  </si>
  <si>
    <t>Eye</t>
  </si>
  <si>
    <t>BCVA</t>
  </si>
  <si>
    <t>Change</t>
  </si>
  <si>
    <t>LTFU</t>
  </si>
  <si>
    <t>CST</t>
  </si>
  <si>
    <t>Fellow Eye Injection</t>
  </si>
  <si>
    <t>Aqueous Sample</t>
  </si>
  <si>
    <t>Date</t>
  </si>
  <si>
    <t>NA</t>
  </si>
  <si>
    <t>BCVA Change</t>
  </si>
  <si>
    <t>DRSS Level</t>
  </si>
  <si>
    <t>Dropped</t>
  </si>
  <si>
    <t>Deceased</t>
  </si>
  <si>
    <t>Visit Not Completed</t>
  </si>
  <si>
    <t>DRSS Scale</t>
  </si>
  <si>
    <t>Missed Visit</t>
  </si>
  <si>
    <t>No DR</t>
  </si>
  <si>
    <t>DR Absent</t>
  </si>
  <si>
    <t>LTFU - loss to follow up</t>
  </si>
  <si>
    <t>Microaneurysms</t>
  </si>
  <si>
    <t>PDR</t>
  </si>
  <si>
    <t>NPDR</t>
  </si>
  <si>
    <t>Mild</t>
  </si>
  <si>
    <t>Moderate</t>
  </si>
  <si>
    <t>Moderately severe</t>
  </si>
  <si>
    <t>Severe</t>
  </si>
  <si>
    <t>High-risk</t>
  </si>
  <si>
    <t>Advanced</t>
  </si>
  <si>
    <t>Cannot grade</t>
  </si>
  <si>
    <t>W24</t>
  </si>
  <si>
    <t>W52</t>
  </si>
  <si>
    <t>Arm 1</t>
  </si>
  <si>
    <t>Arm 2</t>
  </si>
  <si>
    <t>Total</t>
  </si>
  <si>
    <t>Worsened</t>
  </si>
  <si>
    <t>Stable</t>
  </si>
  <si>
    <t>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</si>
</sst>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164" fontId="0" fillId="0" borderId="8" xfId="0" applyNumberFormat="1" applyBorder="1"/>
    <xf numFmtId="0" fontId="0" fillId="4" borderId="0" xfId="0" applyFill="1"/>
    <xf numFmtId="0" fontId="0" fillId="0" borderId="6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right"/>
    </xf>
    <xf numFmtId="0" fontId="0" fillId="0" borderId="0" xfId="0" applyBorder="1"/>
    <xf numFmtId="0" fontId="0" fillId="0" borderId="13" xfId="0" applyBorder="1"/>
    <xf numFmtId="0" fontId="4" fillId="2" borderId="7" xfId="0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6" borderId="6" xfId="0" applyFill="1" applyBorder="1"/>
    <xf numFmtId="0" fontId="0" fillId="6" borderId="22" xfId="0" applyFill="1" applyBorder="1"/>
    <xf numFmtId="0" fontId="0" fillId="3" borderId="6" xfId="0" applyFill="1" applyBorder="1"/>
    <xf numFmtId="0" fontId="0" fillId="3" borderId="22" xfId="0" applyFill="1" applyBorder="1"/>
    <xf numFmtId="0" fontId="9" fillId="3" borderId="22" xfId="0" applyFont="1" applyFill="1" applyBorder="1"/>
    <xf numFmtId="0" fontId="10" fillId="3" borderId="6" xfId="0" applyFont="1" applyFill="1" applyBorder="1"/>
    <xf numFmtId="0" fontId="10" fillId="3" borderId="22" xfId="0" applyFont="1" applyFill="1" applyBorder="1"/>
    <xf numFmtId="0" fontId="0" fillId="4" borderId="8" xfId="0" applyFill="1" applyBorder="1"/>
    <xf numFmtId="0" fontId="0" fillId="4" borderId="6" xfId="0" applyFill="1" applyBorder="1"/>
    <xf numFmtId="0" fontId="0" fillId="4" borderId="22" xfId="0" applyFill="1" applyBorder="1"/>
    <xf numFmtId="0" fontId="0" fillId="3" borderId="8" xfId="0" applyFill="1" applyBorder="1"/>
    <xf numFmtId="0" fontId="0" fillId="0" borderId="24" xfId="0" applyBorder="1"/>
    <xf numFmtId="0" fontId="0" fillId="0" borderId="23" xfId="0" applyBorder="1"/>
    <xf numFmtId="0" fontId="0" fillId="4" borderId="9" xfId="0" applyFill="1" applyBorder="1"/>
    <xf numFmtId="0" fontId="0" fillId="4" borderId="23" xfId="0" applyFill="1" applyBorder="1"/>
    <xf numFmtId="0" fontId="1" fillId="0" borderId="25" xfId="0" applyFont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7" xfId="0" applyNumberFormat="1" applyBorder="1"/>
    <xf numFmtId="0" fontId="0" fillId="0" borderId="20" xfId="0" applyBorder="1"/>
    <xf numFmtId="165" fontId="0" fillId="4" borderId="0" xfId="0" applyNumberFormat="1" applyFill="1"/>
    <xf numFmtId="0" fontId="0" fillId="5" borderId="0" xfId="0" applyFill="1"/>
    <xf numFmtId="165" fontId="0" fillId="3" borderId="7" xfId="0" applyNumberFormat="1" applyFill="1" applyBorder="1"/>
    <xf numFmtId="165" fontId="0" fillId="3" borderId="0" xfId="0" applyNumberFormat="1" applyFill="1"/>
    <xf numFmtId="165" fontId="0" fillId="0" borderId="10" xfId="0" applyNumberFormat="1" applyBorder="1"/>
    <xf numFmtId="14" fontId="0" fillId="0" borderId="7" xfId="0" applyNumberFormat="1" applyBorder="1"/>
    <xf numFmtId="0" fontId="0" fillId="4" borderId="10" xfId="0" applyFill="1" applyBorder="1"/>
    <xf numFmtId="0" fontId="0" fillId="4" borderId="12" xfId="0" applyFill="1" applyBorder="1"/>
    <xf numFmtId="0" fontId="0" fillId="0" borderId="26" xfId="0" applyBorder="1"/>
    <xf numFmtId="0" fontId="0" fillId="0" borderId="27" xfId="0" applyBorder="1"/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0" fillId="4" borderId="0" xfId="0" applyFill="1" applyBorder="1"/>
    <xf numFmtId="1" fontId="0" fillId="0" borderId="0" xfId="0" applyNumberFormat="1" applyBorder="1"/>
    <xf numFmtId="0" fontId="0" fillId="0" borderId="0" xfId="0" applyBorder="1" applyAlignment="1">
      <alignment horizontal="right"/>
    </xf>
    <xf numFmtId="164" fontId="0" fillId="0" borderId="29" xfId="0" applyNumberFormat="1" applyBorder="1"/>
    <xf numFmtId="0" fontId="0" fillId="0" borderId="8" xfId="0" applyBorder="1" applyAlignment="1">
      <alignment horizontal="center"/>
    </xf>
    <xf numFmtId="164" fontId="0" fillId="0" borderId="29" xfId="0" applyNumberFormat="1" applyFill="1" applyBorder="1"/>
    <xf numFmtId="0" fontId="1" fillId="0" borderId="0" xfId="0" applyFont="1"/>
    <xf numFmtId="0" fontId="0" fillId="3" borderId="0" xfId="0" applyFont="1" applyFill="1" applyBorder="1"/>
    <xf numFmtId="0" fontId="0" fillId="0" borderId="0" xfId="0" applyFont="1" applyBorder="1"/>
    <xf numFmtId="0" fontId="0" fillId="4" borderId="0" xfId="0" applyFont="1" applyFill="1" applyBorder="1"/>
    <xf numFmtId="0" fontId="0" fillId="4" borderId="0" xfId="0" applyFont="1" applyFill="1"/>
    <xf numFmtId="0" fontId="0" fillId="3" borderId="0" xfId="0" applyFont="1" applyFill="1"/>
    <xf numFmtId="0" fontId="0" fillId="3" borderId="8" xfId="0" applyFont="1" applyFill="1" applyBorder="1"/>
    <xf numFmtId="0" fontId="0" fillId="3" borderId="22" xfId="0" applyFont="1" applyFill="1" applyBorder="1"/>
    <xf numFmtId="165" fontId="0" fillId="3" borderId="7" xfId="0" applyNumberFormat="1" applyFont="1" applyFill="1" applyBorder="1"/>
    <xf numFmtId="165" fontId="0" fillId="3" borderId="0" xfId="0" applyNumberFormat="1" applyFont="1" applyFill="1"/>
    <xf numFmtId="0" fontId="0" fillId="4" borderId="8" xfId="0" applyFont="1" applyFill="1" applyBorder="1"/>
    <xf numFmtId="0" fontId="0" fillId="4" borderId="10" xfId="0" applyFont="1" applyFill="1" applyBorder="1"/>
    <xf numFmtId="0" fontId="0" fillId="3" borderId="6" xfId="0" applyFont="1" applyFill="1" applyBorder="1"/>
    <xf numFmtId="0" fontId="0" fillId="4" borderId="22" xfId="0" applyFont="1" applyFill="1" applyBorder="1"/>
    <xf numFmtId="0" fontId="0" fillId="3" borderId="7" xfId="0" applyFont="1" applyFill="1" applyBorder="1"/>
    <xf numFmtId="0" fontId="0" fillId="4" borderId="6" xfId="0" applyFont="1" applyFill="1" applyBorder="1"/>
    <xf numFmtId="0" fontId="0" fillId="4" borderId="9" xfId="0" applyFont="1" applyFill="1" applyBorder="1"/>
    <xf numFmtId="0" fontId="0" fillId="6" borderId="22" xfId="0" applyFont="1" applyFill="1" applyBorder="1"/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0" xfId="0" applyFill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 vertical="center"/>
    </xf>
    <xf numFmtId="0" fontId="0" fillId="0" borderId="32" xfId="0" applyBorder="1"/>
    <xf numFmtId="0" fontId="13" fillId="0" borderId="0" xfId="0" applyFont="1"/>
    <xf numFmtId="0" fontId="0" fillId="0" borderId="31" xfId="0" applyBorder="1" applyAlignment="1">
      <alignment vertical="center" wrapText="1"/>
    </xf>
    <xf numFmtId="0" fontId="0" fillId="0" borderId="3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4" xfId="0" applyBorder="1"/>
    <xf numFmtId="0" fontId="0" fillId="0" borderId="5" xfId="0" applyBorder="1"/>
    <xf numFmtId="0" fontId="0" fillId="0" borderId="31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26" xfId="1" applyNumberFormat="1" applyFont="1" applyBorder="1"/>
    <xf numFmtId="0" fontId="0" fillId="0" borderId="27" xfId="1" applyNumberFormat="1" applyFont="1" applyBorder="1"/>
    <xf numFmtId="10" fontId="0" fillId="0" borderId="26" xfId="1" applyNumberFormat="1" applyFont="1" applyBorder="1"/>
    <xf numFmtId="10" fontId="0" fillId="0" borderId="27" xfId="1" applyNumberFormat="1" applyFont="1" applyBorder="1"/>
    <xf numFmtId="10" fontId="0" fillId="0" borderId="29" xfId="1" applyNumberFormat="1" applyFont="1" applyBorder="1"/>
    <xf numFmtId="0" fontId="0" fillId="0" borderId="7" xfId="1" applyNumberFormat="1" applyFont="1" applyBorder="1"/>
    <xf numFmtId="0" fontId="0" fillId="0" borderId="0" xfId="1" applyNumberFormat="1" applyFont="1" applyBorder="1"/>
    <xf numFmtId="0" fontId="0" fillId="0" borderId="8" xfId="1" applyNumberFormat="1" applyFont="1" applyBorder="1"/>
    <xf numFmtId="10" fontId="0" fillId="0" borderId="7" xfId="1" applyNumberFormat="1" applyFont="1" applyBorder="1"/>
    <xf numFmtId="10" fontId="0" fillId="0" borderId="0" xfId="1" applyNumberFormat="1" applyFont="1" applyBorder="1"/>
    <xf numFmtId="10" fontId="0" fillId="0" borderId="8" xfId="1" applyNumberFormat="1" applyFont="1" applyBorder="1"/>
    <xf numFmtId="0" fontId="0" fillId="0" borderId="4" xfId="1" applyNumberFormat="1" applyFont="1" applyBorder="1"/>
    <xf numFmtId="0" fontId="0" fillId="0" borderId="5" xfId="1" applyNumberFormat="1" applyFont="1" applyBorder="1"/>
    <xf numFmtId="0" fontId="0" fillId="0" borderId="32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32" xfId="1" applyNumberFormat="1" applyFont="1" applyBorder="1"/>
    <xf numFmtId="0" fontId="1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" fillId="7" borderId="10" xfId="0" applyFont="1" applyFill="1" applyBorder="1" applyAlignment="1" applyProtection="1">
      <alignment horizontal="center" wrapText="1"/>
      <protection locked="0"/>
    </xf>
    <xf numFmtId="0" fontId="11" fillId="7" borderId="10" xfId="0" applyFont="1" applyFill="1" applyBorder="1" applyAlignment="1" applyProtection="1">
      <alignment horizontal="center" wrapText="1"/>
      <protection locked="0"/>
    </xf>
    <xf numFmtId="0" fontId="11" fillId="7" borderId="23" xfId="0" applyFont="1" applyFill="1" applyBorder="1" applyAlignment="1" applyProtection="1">
      <alignment horizontal="center" wrapText="1"/>
      <protection locked="0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0" xfId="0" applyFont="1" applyFill="1" applyBorder="1" applyAlignment="1" applyProtection="1">
      <alignment horizontal="center" wrapText="1"/>
      <protection locked="0"/>
    </xf>
    <xf numFmtId="0" fontId="4" fillId="2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DRSS!$H$135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DRSS!$I$134:$S$134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DRSS!$I$135:$S$135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1-49F9-B449-3DDBDC8A49AE}"/>
            </c:ext>
          </c:extLst>
        </c:ser>
        <c:ser>
          <c:idx val="1"/>
          <c:order val="1"/>
          <c:tx>
            <c:strRef>
              <c:f>DRSS!$H$136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DRSS!$I$134:$S$134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DRSS!$I$136:$S$136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15</c:v>
                </c:pt>
                <c:pt idx="8">
                  <c:v>6</c:v>
                </c:pt>
                <c:pt idx="9">
                  <c:v>4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1-49F9-B449-3DDBDC8A49AE}"/>
            </c:ext>
          </c:extLst>
        </c:ser>
        <c:ser>
          <c:idx val="2"/>
          <c:order val="2"/>
          <c:tx>
            <c:strRef>
              <c:f>DRSS!$H$137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DRSS!$I$134:$S$134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DRSS!$I$137:$S$137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1-49F9-B449-3DDBDC8A49AE}"/>
            </c:ext>
          </c:extLst>
        </c:ser>
        <c:ser>
          <c:idx val="3"/>
          <c:order val="3"/>
          <c:tx>
            <c:strRef>
              <c:f>DRSS!$H$138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DRSS!$I$134:$S$134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DRSS!$I$138:$S$138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19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1-49F9-B449-3DDBDC8A49AE}"/>
            </c:ext>
          </c:extLst>
        </c:ser>
        <c:ser>
          <c:idx val="4"/>
          <c:order val="4"/>
          <c:tx>
            <c:strRef>
              <c:f>DRSS!$H$139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DRSS!$I$134:$S$134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DRSS!$I$139:$S$139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41-49F9-B449-3DDBDC8A49AE}"/>
            </c:ext>
          </c:extLst>
        </c:ser>
        <c:ser>
          <c:idx val="5"/>
          <c:order val="5"/>
          <c:tx>
            <c:strRef>
              <c:f>DRSS!$H$140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DRSS!$I$134:$S$134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DRSS!$I$140:$S$140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41-49F9-B449-3DDBDC8A49AE}"/>
            </c:ext>
          </c:extLst>
        </c:ser>
        <c:ser>
          <c:idx val="6"/>
          <c:order val="6"/>
          <c:tx>
            <c:strRef>
              <c:f>DRSS!$H$141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DRSS!$I$134:$S$134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DRSS!$I$141:$S$141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41-49F9-B449-3DDBDC8A49AE}"/>
            </c:ext>
          </c:extLst>
        </c:ser>
        <c:ser>
          <c:idx val="7"/>
          <c:order val="7"/>
          <c:tx>
            <c:strRef>
              <c:f>DRSS!$H$142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DRSS!$I$134:$S$134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DRSS!$I$142:$S$142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41-49F9-B449-3DDBDC8A49AE}"/>
            </c:ext>
          </c:extLst>
        </c:ser>
        <c:ser>
          <c:idx val="8"/>
          <c:order val="8"/>
          <c:tx>
            <c:strRef>
              <c:f>DRSS!$H$143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DRSS!$I$134:$S$134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DRSS!$I$143:$S$143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41-49F9-B449-3DDBDC8A49AE}"/>
            </c:ext>
          </c:extLst>
        </c:ser>
        <c:ser>
          <c:idx val="9"/>
          <c:order val="9"/>
          <c:tx>
            <c:strRef>
              <c:f>DRSS!$H$144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DRSS!$I$134:$S$134</c:f>
              <c:strCache>
                <c:ptCount val="11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  <c:pt idx="8">
                  <c:v>Arm 1</c:v>
                </c:pt>
                <c:pt idx="9">
                  <c:v>Arm 2</c:v>
                </c:pt>
                <c:pt idx="10">
                  <c:v>Total</c:v>
                </c:pt>
              </c:strCache>
            </c:strRef>
          </c:cat>
          <c:val>
            <c:numRef>
              <c:f>DRSS!$I$144:$S$144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41-49F9-B449-3DDBDC8A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993568"/>
        <c:axId val="754995200"/>
      </c:barChart>
      <c:catAx>
        <c:axId val="7549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95200"/>
        <c:crosses val="autoZero"/>
        <c:auto val="1"/>
        <c:lblAlgn val="ctr"/>
        <c:lblOffset val="100"/>
        <c:noMultiLvlLbl val="0"/>
      </c:catAx>
      <c:valAx>
        <c:axId val="7549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DRSS!$H$149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DRSS!$I$148:$O$148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DRSS!$I$149:$O$149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5-4B72-9B94-3D369336FA61}"/>
            </c:ext>
          </c:extLst>
        </c:ser>
        <c:ser>
          <c:idx val="1"/>
          <c:order val="1"/>
          <c:tx>
            <c:strRef>
              <c:f>DRSS!$H$150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DRSS!$I$148:$O$148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DRSS!$I$150:$O$150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5-4B72-9B94-3D369336FA61}"/>
            </c:ext>
          </c:extLst>
        </c:ser>
        <c:ser>
          <c:idx val="2"/>
          <c:order val="2"/>
          <c:tx>
            <c:strRef>
              <c:f>DRSS!$H$151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DRSS!$I$148:$O$148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DRSS!$I$151:$O$151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5-4B72-9B94-3D369336FA61}"/>
            </c:ext>
          </c:extLst>
        </c:ser>
        <c:ser>
          <c:idx val="3"/>
          <c:order val="3"/>
          <c:tx>
            <c:strRef>
              <c:f>DRSS!$H$152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DRSS!$I$148:$O$148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DRSS!$I$152:$O$152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5-4B72-9B94-3D369336FA61}"/>
            </c:ext>
          </c:extLst>
        </c:ser>
        <c:ser>
          <c:idx val="4"/>
          <c:order val="4"/>
          <c:tx>
            <c:strRef>
              <c:f>DRSS!$H$153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DRSS!$I$148:$O$148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DRSS!$I$153:$O$153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75-4B72-9B94-3D369336FA61}"/>
            </c:ext>
          </c:extLst>
        </c:ser>
        <c:ser>
          <c:idx val="5"/>
          <c:order val="5"/>
          <c:tx>
            <c:strRef>
              <c:f>DRSS!$H$154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DRSS!$I$148:$O$148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DRSS!$I$154:$O$154</c:f>
              <c:numCache>
                <c:formatCode>General</c:formatCode>
                <c:ptCount val="7"/>
                <c:pt idx="0">
                  <c:v>7</c:v>
                </c:pt>
                <c:pt idx="1">
                  <c:v>11</c:v>
                </c:pt>
                <c:pt idx="2">
                  <c:v>18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75-4B72-9B94-3D369336FA61}"/>
            </c:ext>
          </c:extLst>
        </c:ser>
        <c:ser>
          <c:idx val="6"/>
          <c:order val="6"/>
          <c:tx>
            <c:strRef>
              <c:f>DRSS!$H$155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DRSS!$I$148:$O$148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DRSS!$I$155:$O$155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75-4B72-9B94-3D369336FA61}"/>
            </c:ext>
          </c:extLst>
        </c:ser>
        <c:ser>
          <c:idx val="7"/>
          <c:order val="7"/>
          <c:tx>
            <c:strRef>
              <c:f>DRSS!$H$156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DRSS!$I$148:$O$148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DRSS!$I$156:$O$156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75-4B72-9B94-3D369336FA61}"/>
            </c:ext>
          </c:extLst>
        </c:ser>
        <c:ser>
          <c:idx val="8"/>
          <c:order val="8"/>
          <c:tx>
            <c:strRef>
              <c:f>DRSS!$H$157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DRSS!$I$148:$O$148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DRSS!$I$157:$O$157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75-4B72-9B94-3D369336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532176"/>
        <c:axId val="752190336"/>
      </c:barChart>
      <c:catAx>
        <c:axId val="7325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90336"/>
        <c:crosses val="autoZero"/>
        <c:auto val="1"/>
        <c:lblAlgn val="ctr"/>
        <c:lblOffset val="100"/>
        <c:noMultiLvlLbl val="0"/>
      </c:catAx>
      <c:valAx>
        <c:axId val="7521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DRSS!$H$162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DRSS!$I$161:$O$161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DRSS!$I$162:$O$162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C-4490-9F7E-A9FEC30EA810}"/>
            </c:ext>
          </c:extLst>
        </c:ser>
        <c:ser>
          <c:idx val="1"/>
          <c:order val="1"/>
          <c:tx>
            <c:strRef>
              <c:f>DRSS!$H$163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DRSS!$I$161:$O$161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DRSS!$I$163:$O$163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C-4490-9F7E-A9FEC30EA810}"/>
            </c:ext>
          </c:extLst>
        </c:ser>
        <c:ser>
          <c:idx val="2"/>
          <c:order val="2"/>
          <c:tx>
            <c:strRef>
              <c:f>DRSS!$H$164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DRSS!$I$161:$O$161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DRSS!$I$164:$O$164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C-4490-9F7E-A9FEC30EA810}"/>
            </c:ext>
          </c:extLst>
        </c:ser>
        <c:ser>
          <c:idx val="3"/>
          <c:order val="3"/>
          <c:tx>
            <c:strRef>
              <c:f>DRSS!$H$165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DRSS!$I$161:$O$161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DRSS!$I$165:$O$165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8C-4490-9F7E-A9FEC30EA810}"/>
            </c:ext>
          </c:extLst>
        </c:ser>
        <c:ser>
          <c:idx val="4"/>
          <c:order val="4"/>
          <c:tx>
            <c:strRef>
              <c:f>DRSS!$H$166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DRSS!$I$161:$O$161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DRSS!$I$166:$O$166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8C-4490-9F7E-A9FEC30EA810}"/>
            </c:ext>
          </c:extLst>
        </c:ser>
        <c:ser>
          <c:idx val="5"/>
          <c:order val="5"/>
          <c:tx>
            <c:strRef>
              <c:f>DRSS!$H$167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DRSS!$I$161:$O$161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DRSS!$I$167:$O$167</c:f>
              <c:numCache>
                <c:formatCode>General</c:formatCode>
                <c:ptCount val="7"/>
                <c:pt idx="0">
                  <c:v>7</c:v>
                </c:pt>
                <c:pt idx="1">
                  <c:v>11</c:v>
                </c:pt>
                <c:pt idx="2">
                  <c:v>18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8C-4490-9F7E-A9FEC30EA810}"/>
            </c:ext>
          </c:extLst>
        </c:ser>
        <c:ser>
          <c:idx val="6"/>
          <c:order val="6"/>
          <c:tx>
            <c:strRef>
              <c:f>DRSS!$H$168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DRSS!$I$161:$O$161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DRSS!$I$168:$O$168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8C-4490-9F7E-A9FEC30EA810}"/>
            </c:ext>
          </c:extLst>
        </c:ser>
        <c:ser>
          <c:idx val="7"/>
          <c:order val="7"/>
          <c:tx>
            <c:strRef>
              <c:f>DRSS!$H$169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DRSS!$I$161:$O$161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DRSS!$I$169:$O$169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8C-4490-9F7E-A9FEC30EA810}"/>
            </c:ext>
          </c:extLst>
        </c:ser>
        <c:ser>
          <c:idx val="8"/>
          <c:order val="8"/>
          <c:tx>
            <c:strRef>
              <c:f>DRSS!$H$170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DRSS!$I$161:$O$161</c:f>
              <c:strCache>
                <c:ptCount val="7"/>
                <c:pt idx="0">
                  <c:v>Arm 1</c:v>
                </c:pt>
                <c:pt idx="1">
                  <c:v>Arm 2</c:v>
                </c:pt>
                <c:pt idx="2">
                  <c:v>Total</c:v>
                </c:pt>
                <c:pt idx="4">
                  <c:v>Arm 1</c:v>
                </c:pt>
                <c:pt idx="5">
                  <c:v>Arm 2</c:v>
                </c:pt>
                <c:pt idx="6">
                  <c:v>Total</c:v>
                </c:pt>
              </c:strCache>
            </c:strRef>
          </c:cat>
          <c:val>
            <c:numRef>
              <c:f>DRSS!$I$170:$O$170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8C-4490-9F7E-A9FEC30E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975952"/>
        <c:axId val="749615840"/>
      </c:barChart>
      <c:catAx>
        <c:axId val="7109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15840"/>
        <c:crosses val="autoZero"/>
        <c:auto val="1"/>
        <c:lblAlgn val="ctr"/>
        <c:lblOffset val="100"/>
        <c:noMultiLvlLbl val="0"/>
      </c:catAx>
      <c:valAx>
        <c:axId val="7496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DRSS!$H$179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DRSS!$I$178:$O$178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DRSS!$I$179:$O$179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1-42F4-BF3F-245632DB0D07}"/>
            </c:ext>
          </c:extLst>
        </c:ser>
        <c:ser>
          <c:idx val="1"/>
          <c:order val="1"/>
          <c:tx>
            <c:strRef>
              <c:f>DRSS!$H$180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DRSS!$I$178:$O$178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DRSS!$I$180:$O$180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1-42F4-BF3F-245632DB0D07}"/>
            </c:ext>
          </c:extLst>
        </c:ser>
        <c:ser>
          <c:idx val="2"/>
          <c:order val="2"/>
          <c:tx>
            <c:strRef>
              <c:f>DRSS!$H$181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DRSS!$I$178:$O$178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DRSS!$I$181:$O$181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1-42F4-BF3F-245632DB0D07}"/>
            </c:ext>
          </c:extLst>
        </c:ser>
        <c:ser>
          <c:idx val="3"/>
          <c:order val="3"/>
          <c:tx>
            <c:strRef>
              <c:f>DRSS!$H$182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DRSS!$I$178:$O$178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DRSS!$I$182:$O$182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1-42F4-BF3F-245632DB0D07}"/>
            </c:ext>
          </c:extLst>
        </c:ser>
        <c:ser>
          <c:idx val="4"/>
          <c:order val="4"/>
          <c:tx>
            <c:strRef>
              <c:f>DRSS!$H$183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DRSS!$I$178:$O$178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DRSS!$I$183:$O$183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71-42F4-BF3F-245632DB0D07}"/>
            </c:ext>
          </c:extLst>
        </c:ser>
        <c:ser>
          <c:idx val="5"/>
          <c:order val="5"/>
          <c:tx>
            <c:strRef>
              <c:f>DRSS!$H$184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DRSS!$I$178:$O$178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DRSS!$I$184:$O$184</c:f>
              <c:numCache>
                <c:formatCode>General</c:formatCode>
                <c:ptCount val="7"/>
                <c:pt idx="0">
                  <c:v>12</c:v>
                </c:pt>
                <c:pt idx="1">
                  <c:v>6</c:v>
                </c:pt>
                <c:pt idx="2">
                  <c:v>18</c:v>
                </c:pt>
                <c:pt idx="4">
                  <c:v>9</c:v>
                </c:pt>
                <c:pt idx="5">
                  <c:v>2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71-42F4-BF3F-245632DB0D07}"/>
            </c:ext>
          </c:extLst>
        </c:ser>
        <c:ser>
          <c:idx val="6"/>
          <c:order val="6"/>
          <c:tx>
            <c:strRef>
              <c:f>DRSS!$H$185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DRSS!$I$178:$O$178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DRSS!$I$185:$O$185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71-42F4-BF3F-245632DB0D07}"/>
            </c:ext>
          </c:extLst>
        </c:ser>
        <c:ser>
          <c:idx val="7"/>
          <c:order val="7"/>
          <c:tx>
            <c:strRef>
              <c:f>DRSS!$H$186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DRSS!$I$178:$O$178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DRSS!$I$186:$O$186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71-42F4-BF3F-245632DB0D07}"/>
            </c:ext>
          </c:extLst>
        </c:ser>
        <c:ser>
          <c:idx val="8"/>
          <c:order val="8"/>
          <c:tx>
            <c:strRef>
              <c:f>DRSS!$H$187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DRSS!$I$178:$O$178</c:f>
              <c:strCache>
                <c:ptCount val="7"/>
                <c:pt idx="0">
                  <c:v>NPDR</c:v>
                </c:pt>
                <c:pt idx="1">
                  <c:v>PDR</c:v>
                </c:pt>
                <c:pt idx="2">
                  <c:v>Total</c:v>
                </c:pt>
                <c:pt idx="4">
                  <c:v>NPDR</c:v>
                </c:pt>
                <c:pt idx="5">
                  <c:v>PDR</c:v>
                </c:pt>
                <c:pt idx="6">
                  <c:v>Total</c:v>
                </c:pt>
              </c:strCache>
            </c:strRef>
          </c:cat>
          <c:val>
            <c:numRef>
              <c:f>DRSS!$I$187:$O$187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71-42F4-BF3F-245632DB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390384"/>
        <c:axId val="2092442960"/>
      </c:barChart>
      <c:catAx>
        <c:axId val="20923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42960"/>
        <c:crosses val="autoZero"/>
        <c:auto val="1"/>
        <c:lblAlgn val="ctr"/>
        <c:lblOffset val="100"/>
        <c:noMultiLvlLbl val="0"/>
      </c:catAx>
      <c:valAx>
        <c:axId val="20924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399977</xdr:colOff>
      <xdr:row>131</xdr:row>
      <xdr:rowOff>51676</xdr:rowOff>
    </xdr:from>
    <xdr:to>
      <xdr:col>26</xdr:col>
      <xdr:colOff>271518</xdr:colOff>
      <xdr:row>145</xdr:row>
      <xdr:rowOff>138094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5FC7C-5E31-43F1-AAB4-7232393FE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560552</xdr:colOff>
      <xdr:row>145</xdr:row>
      <xdr:rowOff>110066</xdr:rowOff>
    </xdr:from>
    <xdr:to>
      <xdr:col>22</xdr:col>
      <xdr:colOff>432092</xdr:colOff>
      <xdr:row>160</xdr:row>
      <xdr:rowOff>6715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8909B-C5BD-4491-8F61-A72408700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160</xdr:row>
      <xdr:rowOff>12700</xdr:rowOff>
    </xdr:from>
    <xdr:to>
      <xdr:col>22</xdr:col>
      <xdr:colOff>374650</xdr:colOff>
      <xdr:row>174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8C234C-2187-412E-A6F6-59E223E4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628650</xdr:colOff>
      <xdr:row>175</xdr:row>
      <xdr:rowOff>95250</xdr:rowOff>
    </xdr:from>
    <xdr:to>
      <xdr:col>22</xdr:col>
      <xdr:colOff>488950</xdr:colOff>
      <xdr:row>189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48C201-ABE8-4B46-A504-8FDFAD72C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r.%20Wykoff\DR%20AI%20Project\Georgia%20Tech\Patient-Level%20Data%20Spreadsheets\PRIME\PRIME%20MASTER%202021.03.01%20(W10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r.%20Wykoff\DR%20AI%20Project\Georgia%20Tech\Patient-Level%20Data\PRIME\PRIME%20MASTER%202021.03.01%20(W10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s"/>
      <sheetName val="Data"/>
      <sheetName val="Injections Y1"/>
      <sheetName val="Injections Y2"/>
      <sheetName val="DRSS"/>
      <sheetName val="Leakage Index"/>
      <sheetName val="Leakage Index Percentages"/>
      <sheetName val="DRSS Changes"/>
      <sheetName val="DRSS Changes_No Blanks"/>
      <sheetName val="DRSS Instability"/>
      <sheetName val="Baseline Predictors"/>
      <sheetName val="BCVA"/>
      <sheetName val="CST"/>
      <sheetName val="AE.SAE"/>
      <sheetName val="VFQ Raw"/>
      <sheetName val="VFQ Recorded"/>
      <sheetName val="VFQ-25 Scored"/>
      <sheetName val="VFQ-39 Scored"/>
      <sheetName val="AE.SAE.Details"/>
      <sheetName val="Protocol Deviations"/>
    </sheetNames>
    <sheetDataSet>
      <sheetData sheetId="0" refreshError="1">
        <row r="3">
          <cell r="A3" t="str">
            <v>01-001</v>
          </cell>
          <cell r="D3">
            <v>2</v>
          </cell>
          <cell r="E3" t="str">
            <v>OS</v>
          </cell>
        </row>
        <row r="4">
          <cell r="A4" t="str">
            <v>01-002</v>
          </cell>
          <cell r="D4">
            <v>2</v>
          </cell>
          <cell r="E4" t="str">
            <v>OD</v>
          </cell>
        </row>
        <row r="5">
          <cell r="A5" t="str">
            <v>01-013</v>
          </cell>
          <cell r="D5">
            <v>2</v>
          </cell>
          <cell r="E5" t="str">
            <v>OD</v>
          </cell>
        </row>
        <row r="6">
          <cell r="A6" t="str">
            <v>01-014</v>
          </cell>
          <cell r="D6">
            <v>2</v>
          </cell>
          <cell r="E6" t="str">
            <v>OS</v>
          </cell>
        </row>
        <row r="7">
          <cell r="A7" t="str">
            <v>01-023</v>
          </cell>
          <cell r="D7">
            <v>2</v>
          </cell>
          <cell r="E7" t="str">
            <v>OD</v>
          </cell>
        </row>
        <row r="8">
          <cell r="A8" t="str">
            <v>01-027</v>
          </cell>
          <cell r="D8">
            <v>2</v>
          </cell>
          <cell r="E8" t="str">
            <v>OS</v>
          </cell>
        </row>
        <row r="9">
          <cell r="A9" t="str">
            <v>01-028</v>
          </cell>
          <cell r="D9">
            <v>2</v>
          </cell>
          <cell r="E9" t="str">
            <v>OS</v>
          </cell>
        </row>
        <row r="10">
          <cell r="A10" t="str">
            <v>01-035</v>
          </cell>
          <cell r="D10">
            <v>2</v>
          </cell>
          <cell r="E10" t="str">
            <v>OD</v>
          </cell>
        </row>
        <row r="11">
          <cell r="A11" t="str">
            <v>01-038</v>
          </cell>
          <cell r="D11">
            <v>2</v>
          </cell>
          <cell r="E11" t="str">
            <v>OS</v>
          </cell>
        </row>
        <row r="12">
          <cell r="A12" t="str">
            <v>01-047</v>
          </cell>
          <cell r="D12">
            <v>2</v>
          </cell>
          <cell r="E12" t="str">
            <v>OD</v>
          </cell>
        </row>
        <row r="13">
          <cell r="A13" t="str">
            <v>02-008</v>
          </cell>
          <cell r="D13">
            <v>2</v>
          </cell>
          <cell r="E13" t="str">
            <v>OD</v>
          </cell>
        </row>
        <row r="14">
          <cell r="A14" t="str">
            <v>02-010</v>
          </cell>
          <cell r="D14">
            <v>2</v>
          </cell>
          <cell r="E14" t="str">
            <v>OD</v>
          </cell>
        </row>
        <row r="15">
          <cell r="A15" t="str">
            <v>02-015</v>
          </cell>
          <cell r="D15">
            <v>2</v>
          </cell>
          <cell r="E15" t="str">
            <v>OD</v>
          </cell>
        </row>
        <row r="16">
          <cell r="A16" t="str">
            <v>02-017</v>
          </cell>
          <cell r="D16">
            <v>2</v>
          </cell>
          <cell r="E16" t="str">
            <v>OD</v>
          </cell>
        </row>
        <row r="17">
          <cell r="A17" t="str">
            <v>02-029</v>
          </cell>
          <cell r="D17">
            <v>2</v>
          </cell>
          <cell r="E17" t="str">
            <v>OS</v>
          </cell>
        </row>
        <row r="18">
          <cell r="A18" t="str">
            <v>02-031</v>
          </cell>
          <cell r="D18">
            <v>2</v>
          </cell>
          <cell r="E18" t="str">
            <v>OD</v>
          </cell>
        </row>
        <row r="19">
          <cell r="A19" t="str">
            <v>02-036</v>
          </cell>
          <cell r="D19">
            <v>2</v>
          </cell>
          <cell r="E19" t="str">
            <v>OD</v>
          </cell>
        </row>
        <row r="20">
          <cell r="A20" t="str">
            <v>02-039</v>
          </cell>
          <cell r="D20">
            <v>2</v>
          </cell>
          <cell r="E20" t="str">
            <v>OD</v>
          </cell>
        </row>
        <row r="21">
          <cell r="A21" t="str">
            <v>02-041</v>
          </cell>
          <cell r="D21">
            <v>2</v>
          </cell>
          <cell r="E21" t="str">
            <v>OS</v>
          </cell>
        </row>
        <row r="22">
          <cell r="A22" t="str">
            <v>02-042</v>
          </cell>
          <cell r="D22">
            <v>2</v>
          </cell>
          <cell r="E22" t="str">
            <v>OS</v>
          </cell>
        </row>
        <row r="24">
          <cell r="A24" t="str">
            <v>01-012</v>
          </cell>
          <cell r="D24">
            <v>1</v>
          </cell>
          <cell r="E24" t="str">
            <v>OD</v>
          </cell>
        </row>
        <row r="25">
          <cell r="A25" t="str">
            <v>01-020</v>
          </cell>
          <cell r="D25">
            <v>1</v>
          </cell>
          <cell r="E25" t="str">
            <v>OS</v>
          </cell>
        </row>
        <row r="26">
          <cell r="A26" t="str">
            <v>01-025</v>
          </cell>
          <cell r="D26">
            <v>1</v>
          </cell>
          <cell r="E26" t="str">
            <v>OD</v>
          </cell>
        </row>
        <row r="27">
          <cell r="A27" t="str">
            <v>01-026</v>
          </cell>
          <cell r="D27">
            <v>1</v>
          </cell>
          <cell r="E27" t="str">
            <v>OD</v>
          </cell>
        </row>
        <row r="28">
          <cell r="A28" t="str">
            <v>01-037</v>
          </cell>
          <cell r="D28">
            <v>1</v>
          </cell>
          <cell r="E28" t="str">
            <v>OS</v>
          </cell>
        </row>
        <row r="29">
          <cell r="A29" t="str">
            <v>01-040</v>
          </cell>
          <cell r="D29">
            <v>1</v>
          </cell>
          <cell r="E29" t="str">
            <v>OD</v>
          </cell>
        </row>
        <row r="30">
          <cell r="A30" t="str">
            <v>01-048</v>
          </cell>
          <cell r="D30">
            <v>1</v>
          </cell>
          <cell r="E30" t="str">
            <v>OD</v>
          </cell>
        </row>
        <row r="31">
          <cell r="A31" t="str">
            <v>02-004</v>
          </cell>
          <cell r="D31">
            <v>1</v>
          </cell>
          <cell r="E31" t="str">
            <v>OD</v>
          </cell>
        </row>
        <row r="32">
          <cell r="A32" t="str">
            <v>02-005</v>
          </cell>
          <cell r="D32">
            <v>1</v>
          </cell>
          <cell r="E32" t="str">
            <v>OS</v>
          </cell>
        </row>
        <row r="33">
          <cell r="A33" t="str">
            <v>02-016</v>
          </cell>
          <cell r="D33">
            <v>1</v>
          </cell>
          <cell r="E33" t="str">
            <v>OS</v>
          </cell>
        </row>
        <row r="34">
          <cell r="A34" t="str">
            <v>02-018</v>
          </cell>
          <cell r="D34">
            <v>1</v>
          </cell>
          <cell r="E34" t="str">
            <v>OD</v>
          </cell>
        </row>
        <row r="35">
          <cell r="A35" t="str">
            <v>02-019</v>
          </cell>
          <cell r="D35">
            <v>1</v>
          </cell>
          <cell r="E35" t="str">
            <v>OS</v>
          </cell>
        </row>
        <row r="36">
          <cell r="A36" t="str">
            <v>02-024</v>
          </cell>
          <cell r="D36">
            <v>1</v>
          </cell>
          <cell r="E36" t="str">
            <v>OD</v>
          </cell>
        </row>
        <row r="37">
          <cell r="A37" t="str">
            <v>02-030</v>
          </cell>
          <cell r="D37">
            <v>1</v>
          </cell>
          <cell r="E37" t="str">
            <v>OD</v>
          </cell>
        </row>
        <row r="38">
          <cell r="A38" t="str">
            <v>02-032</v>
          </cell>
          <cell r="D38">
            <v>1</v>
          </cell>
          <cell r="E38" t="str">
            <v>OS</v>
          </cell>
        </row>
        <row r="39">
          <cell r="A39" t="str">
            <v>02-034</v>
          </cell>
          <cell r="D39">
            <v>1</v>
          </cell>
          <cell r="E39" t="str">
            <v>OD</v>
          </cell>
        </row>
        <row r="40">
          <cell r="A40" t="str">
            <v>02-043</v>
          </cell>
          <cell r="D40">
            <v>1</v>
          </cell>
          <cell r="E40" t="str">
            <v>OD</v>
          </cell>
        </row>
        <row r="41">
          <cell r="A41" t="str">
            <v>02-044</v>
          </cell>
          <cell r="D41">
            <v>1</v>
          </cell>
          <cell r="E41" t="str">
            <v>OS</v>
          </cell>
        </row>
        <row r="42">
          <cell r="A42" t="str">
            <v>02-045</v>
          </cell>
          <cell r="D42">
            <v>1</v>
          </cell>
          <cell r="E42" t="str">
            <v>OS</v>
          </cell>
        </row>
        <row r="43">
          <cell r="A43" t="str">
            <v>02-046</v>
          </cell>
          <cell r="D43">
            <v>1</v>
          </cell>
          <cell r="E43" t="str">
            <v>OD</v>
          </cell>
        </row>
      </sheetData>
      <sheetData sheetId="1" refreshError="1">
        <row r="3">
          <cell r="G3">
            <v>97</v>
          </cell>
          <cell r="L3">
            <v>98</v>
          </cell>
          <cell r="P3">
            <v>1</v>
          </cell>
          <cell r="R3">
            <v>97</v>
          </cell>
          <cell r="V3">
            <v>0</v>
          </cell>
          <cell r="X3">
            <v>98</v>
          </cell>
          <cell r="AB3">
            <v>1</v>
          </cell>
          <cell r="AD3">
            <v>97</v>
          </cell>
          <cell r="AH3">
            <v>0</v>
          </cell>
          <cell r="AJ3">
            <v>96</v>
          </cell>
          <cell r="AN3">
            <v>-1</v>
          </cell>
          <cell r="AP3">
            <v>98</v>
          </cell>
          <cell r="AT3">
            <v>1</v>
          </cell>
          <cell r="AV3">
            <v>96</v>
          </cell>
          <cell r="AZ3">
            <v>-1</v>
          </cell>
          <cell r="BB3">
            <v>97</v>
          </cell>
          <cell r="BF3">
            <v>0</v>
          </cell>
          <cell r="BH3">
            <v>97</v>
          </cell>
          <cell r="BL3">
            <v>0</v>
          </cell>
          <cell r="BN3">
            <v>97</v>
          </cell>
          <cell r="BR3">
            <v>0</v>
          </cell>
          <cell r="BT3">
            <v>96</v>
          </cell>
          <cell r="BX3">
            <v>-1</v>
          </cell>
          <cell r="BZ3">
            <v>94</v>
          </cell>
          <cell r="CD3">
            <v>-3</v>
          </cell>
          <cell r="CF3">
            <v>96</v>
          </cell>
          <cell r="CJ3">
            <v>-1</v>
          </cell>
          <cell r="CR3">
            <v>98</v>
          </cell>
          <cell r="CV3">
            <v>1</v>
          </cell>
          <cell r="CX3">
            <v>90</v>
          </cell>
          <cell r="DB3">
            <v>-7</v>
          </cell>
          <cell r="DD3">
            <v>95</v>
          </cell>
          <cell r="DH3">
            <v>-2</v>
          </cell>
          <cell r="DJ3">
            <v>99</v>
          </cell>
          <cell r="DN3">
            <v>2</v>
          </cell>
          <cell r="DP3">
            <v>97</v>
          </cell>
          <cell r="DT3">
            <v>0</v>
          </cell>
          <cell r="DV3">
            <v>94</v>
          </cell>
          <cell r="DZ3">
            <v>-3</v>
          </cell>
        </row>
        <row r="4">
          <cell r="G4">
            <v>68</v>
          </cell>
          <cell r="L4">
            <v>72</v>
          </cell>
          <cell r="P4">
            <v>4</v>
          </cell>
          <cell r="R4">
            <v>68</v>
          </cell>
          <cell r="V4">
            <v>0</v>
          </cell>
          <cell r="X4">
            <v>67</v>
          </cell>
          <cell r="AB4">
            <v>-1</v>
          </cell>
          <cell r="AD4">
            <v>69</v>
          </cell>
          <cell r="AH4">
            <v>1</v>
          </cell>
          <cell r="AJ4">
            <v>68</v>
          </cell>
          <cell r="AN4">
            <v>0</v>
          </cell>
          <cell r="AP4">
            <v>75</v>
          </cell>
          <cell r="AT4">
            <v>7</v>
          </cell>
          <cell r="AV4">
            <v>66</v>
          </cell>
          <cell r="AZ4">
            <v>-2</v>
          </cell>
          <cell r="BB4">
            <v>67</v>
          </cell>
          <cell r="BF4">
            <v>-1</v>
          </cell>
          <cell r="BH4">
            <v>71</v>
          </cell>
          <cell r="BL4">
            <v>3</v>
          </cell>
          <cell r="BN4">
            <v>66</v>
          </cell>
          <cell r="BR4">
            <v>-2</v>
          </cell>
          <cell r="BT4">
            <v>66</v>
          </cell>
          <cell r="BX4">
            <v>-2</v>
          </cell>
          <cell r="BZ4">
            <v>67</v>
          </cell>
          <cell r="CD4">
            <v>-1</v>
          </cell>
          <cell r="CF4">
            <v>66</v>
          </cell>
          <cell r="CJ4">
            <v>-2</v>
          </cell>
        </row>
        <row r="5">
          <cell r="G5">
            <v>88</v>
          </cell>
          <cell r="L5">
            <v>89</v>
          </cell>
          <cell r="P5">
            <v>1</v>
          </cell>
          <cell r="R5">
            <v>86</v>
          </cell>
          <cell r="V5">
            <v>-2</v>
          </cell>
          <cell r="X5">
            <v>89</v>
          </cell>
          <cell r="AB5">
            <v>1</v>
          </cell>
          <cell r="AD5">
            <v>90</v>
          </cell>
          <cell r="AH5">
            <v>2</v>
          </cell>
          <cell r="AJ5">
            <v>89</v>
          </cell>
          <cell r="AN5">
            <v>1</v>
          </cell>
          <cell r="AP5">
            <v>90</v>
          </cell>
          <cell r="AT5">
            <v>2</v>
          </cell>
          <cell r="AV5">
            <v>90</v>
          </cell>
          <cell r="AZ5">
            <v>2</v>
          </cell>
          <cell r="BB5">
            <v>90</v>
          </cell>
          <cell r="BF5">
            <v>2</v>
          </cell>
          <cell r="BH5">
            <v>89</v>
          </cell>
          <cell r="BL5">
            <v>1</v>
          </cell>
          <cell r="BN5">
            <v>88</v>
          </cell>
          <cell r="BR5">
            <v>0</v>
          </cell>
          <cell r="BT5">
            <v>89</v>
          </cell>
          <cell r="BX5">
            <v>1</v>
          </cell>
          <cell r="BZ5">
            <v>89</v>
          </cell>
          <cell r="CD5">
            <v>1</v>
          </cell>
          <cell r="CF5">
            <v>90</v>
          </cell>
          <cell r="CJ5">
            <v>2</v>
          </cell>
          <cell r="CL5">
            <v>85</v>
          </cell>
          <cell r="CP5">
            <v>-3</v>
          </cell>
          <cell r="CR5">
            <v>89</v>
          </cell>
          <cell r="CV5">
            <v>1</v>
          </cell>
          <cell r="CX5">
            <v>89</v>
          </cell>
          <cell r="DB5">
            <v>1</v>
          </cell>
          <cell r="DD5">
            <v>89</v>
          </cell>
          <cell r="DH5">
            <v>1</v>
          </cell>
          <cell r="DJ5">
            <v>89</v>
          </cell>
          <cell r="DN5">
            <v>1</v>
          </cell>
          <cell r="DP5">
            <v>82</v>
          </cell>
          <cell r="DT5">
            <v>-6</v>
          </cell>
          <cell r="DV5">
            <v>85</v>
          </cell>
          <cell r="DZ5">
            <v>-3</v>
          </cell>
        </row>
        <row r="6">
          <cell r="G6">
            <v>95</v>
          </cell>
          <cell r="L6">
            <v>94</v>
          </cell>
          <cell r="P6">
            <v>-1</v>
          </cell>
          <cell r="R6">
            <v>94</v>
          </cell>
          <cell r="V6">
            <v>-1</v>
          </cell>
          <cell r="X6">
            <v>97</v>
          </cell>
          <cell r="AB6">
            <v>2</v>
          </cell>
          <cell r="AD6">
            <v>99</v>
          </cell>
          <cell r="AH6">
            <v>4</v>
          </cell>
          <cell r="AP6">
            <v>91</v>
          </cell>
          <cell r="AT6">
            <v>-4</v>
          </cell>
          <cell r="AV6">
            <v>94</v>
          </cell>
          <cell r="AZ6">
            <v>-1</v>
          </cell>
          <cell r="BB6">
            <v>95</v>
          </cell>
          <cell r="BF6">
            <v>0</v>
          </cell>
          <cell r="BH6">
            <v>95</v>
          </cell>
          <cell r="BL6">
            <v>0</v>
          </cell>
          <cell r="BN6">
            <v>96</v>
          </cell>
          <cell r="BR6">
            <v>1</v>
          </cell>
          <cell r="BT6">
            <v>95</v>
          </cell>
          <cell r="BX6">
            <v>0</v>
          </cell>
          <cell r="CD6">
            <v>2</v>
          </cell>
          <cell r="CF6">
            <v>96</v>
          </cell>
          <cell r="CJ6">
            <v>1</v>
          </cell>
          <cell r="CL6">
            <v>97</v>
          </cell>
          <cell r="CP6">
            <v>2</v>
          </cell>
          <cell r="CR6">
            <v>100</v>
          </cell>
          <cell r="CV6">
            <v>5</v>
          </cell>
          <cell r="CX6">
            <v>93</v>
          </cell>
          <cell r="DB6">
            <v>-2</v>
          </cell>
          <cell r="DD6">
            <v>98</v>
          </cell>
          <cell r="DH6">
            <v>3</v>
          </cell>
          <cell r="DJ6">
            <v>97</v>
          </cell>
          <cell r="DN6">
            <v>2</v>
          </cell>
          <cell r="DP6">
            <v>98</v>
          </cell>
          <cell r="DT6">
            <v>3</v>
          </cell>
          <cell r="DV6">
            <v>97</v>
          </cell>
          <cell r="DZ6">
            <v>2</v>
          </cell>
        </row>
        <row r="7">
          <cell r="G7">
            <v>81</v>
          </cell>
          <cell r="L7">
            <v>82</v>
          </cell>
          <cell r="P7">
            <v>1</v>
          </cell>
          <cell r="X7">
            <v>76</v>
          </cell>
          <cell r="AB7">
            <v>-5</v>
          </cell>
          <cell r="AD7">
            <v>84</v>
          </cell>
          <cell r="AH7">
            <v>3</v>
          </cell>
          <cell r="AJ7">
            <v>75</v>
          </cell>
          <cell r="AN7">
            <v>-6</v>
          </cell>
          <cell r="AP7">
            <v>82</v>
          </cell>
          <cell r="AT7">
            <v>1</v>
          </cell>
          <cell r="AV7">
            <v>87</v>
          </cell>
          <cell r="AZ7">
            <v>6</v>
          </cell>
          <cell r="BB7">
            <v>84</v>
          </cell>
          <cell r="BF7">
            <v>3</v>
          </cell>
          <cell r="BH7">
            <v>81</v>
          </cell>
          <cell r="BL7">
            <v>0</v>
          </cell>
          <cell r="BN7">
            <v>82</v>
          </cell>
          <cell r="BR7">
            <v>1</v>
          </cell>
          <cell r="BT7">
            <v>87</v>
          </cell>
          <cell r="BX7">
            <v>6</v>
          </cell>
          <cell r="BZ7">
            <v>82</v>
          </cell>
          <cell r="CD7">
            <v>1</v>
          </cell>
          <cell r="CF7">
            <v>80</v>
          </cell>
          <cell r="CJ7">
            <v>-1</v>
          </cell>
          <cell r="CR7">
            <v>81</v>
          </cell>
          <cell r="CV7">
            <v>0</v>
          </cell>
          <cell r="DD7">
            <v>81</v>
          </cell>
          <cell r="DH7">
            <v>0</v>
          </cell>
          <cell r="DJ7">
            <v>84</v>
          </cell>
          <cell r="DN7">
            <v>3</v>
          </cell>
        </row>
        <row r="8">
          <cell r="G8">
            <v>89</v>
          </cell>
          <cell r="L8">
            <v>87</v>
          </cell>
          <cell r="P8">
            <v>-2</v>
          </cell>
          <cell r="R8">
            <v>93</v>
          </cell>
          <cell r="V8">
            <v>4</v>
          </cell>
          <cell r="X8">
            <v>87</v>
          </cell>
          <cell r="AB8">
            <v>-2</v>
          </cell>
          <cell r="AD8">
            <v>86</v>
          </cell>
          <cell r="AH8">
            <v>-3</v>
          </cell>
          <cell r="AJ8">
            <v>87</v>
          </cell>
          <cell r="AN8">
            <v>-2</v>
          </cell>
          <cell r="AP8">
            <v>86</v>
          </cell>
          <cell r="AT8">
            <v>-3</v>
          </cell>
          <cell r="AV8">
            <v>89</v>
          </cell>
          <cell r="AZ8">
            <v>0</v>
          </cell>
          <cell r="BB8">
            <v>87</v>
          </cell>
          <cell r="BF8">
            <v>-2</v>
          </cell>
          <cell r="BH8">
            <v>87</v>
          </cell>
          <cell r="BL8">
            <v>-2</v>
          </cell>
          <cell r="BN8">
            <v>91</v>
          </cell>
          <cell r="BR8">
            <v>2</v>
          </cell>
          <cell r="BT8">
            <v>90</v>
          </cell>
          <cell r="BX8">
            <v>1</v>
          </cell>
          <cell r="BZ8">
            <v>89</v>
          </cell>
          <cell r="CD8">
            <v>0</v>
          </cell>
          <cell r="CF8">
            <v>89</v>
          </cell>
          <cell r="CJ8">
            <v>0</v>
          </cell>
          <cell r="CL8">
            <v>89</v>
          </cell>
          <cell r="CP8">
            <v>0</v>
          </cell>
          <cell r="CR8">
            <v>88</v>
          </cell>
          <cell r="CV8">
            <v>-1</v>
          </cell>
          <cell r="CX8">
            <v>88</v>
          </cell>
          <cell r="DB8">
            <v>-1</v>
          </cell>
          <cell r="DD8">
            <v>88</v>
          </cell>
          <cell r="DH8">
            <v>-1</v>
          </cell>
          <cell r="DJ8">
            <v>88</v>
          </cell>
          <cell r="DN8">
            <v>-1</v>
          </cell>
          <cell r="DP8">
            <v>87</v>
          </cell>
          <cell r="DT8">
            <v>-2</v>
          </cell>
          <cell r="DV8">
            <v>89</v>
          </cell>
          <cell r="DZ8">
            <v>0</v>
          </cell>
        </row>
        <row r="9">
          <cell r="G9">
            <v>59</v>
          </cell>
          <cell r="L9">
            <v>61</v>
          </cell>
          <cell r="P9">
            <v>2</v>
          </cell>
          <cell r="R9">
            <v>60</v>
          </cell>
          <cell r="V9">
            <v>1</v>
          </cell>
          <cell r="X9">
            <v>67</v>
          </cell>
          <cell r="AB9">
            <v>8</v>
          </cell>
          <cell r="AD9">
            <v>67</v>
          </cell>
          <cell r="AH9">
            <v>8</v>
          </cell>
          <cell r="AJ9">
            <v>67</v>
          </cell>
          <cell r="AN9">
            <v>8</v>
          </cell>
          <cell r="AP9">
            <v>67</v>
          </cell>
          <cell r="AT9">
            <v>8</v>
          </cell>
          <cell r="AV9">
            <v>62</v>
          </cell>
          <cell r="AZ9">
            <v>3</v>
          </cell>
          <cell r="BB9">
            <v>67</v>
          </cell>
          <cell r="BF9">
            <v>8</v>
          </cell>
          <cell r="BH9">
            <v>72</v>
          </cell>
          <cell r="BL9">
            <v>13</v>
          </cell>
          <cell r="BN9">
            <v>69</v>
          </cell>
          <cell r="BR9">
            <v>10</v>
          </cell>
          <cell r="BT9">
            <v>67</v>
          </cell>
          <cell r="BX9">
            <v>8</v>
          </cell>
          <cell r="BZ9">
            <v>71</v>
          </cell>
          <cell r="CD9">
            <v>12</v>
          </cell>
          <cell r="CF9">
            <v>40</v>
          </cell>
          <cell r="CJ9">
            <v>-19</v>
          </cell>
          <cell r="CL9">
            <v>54</v>
          </cell>
          <cell r="CP9">
            <v>-5</v>
          </cell>
          <cell r="CR9">
            <v>59</v>
          </cell>
          <cell r="CV9">
            <v>0</v>
          </cell>
          <cell r="CX9">
            <v>64</v>
          </cell>
          <cell r="DB9">
            <v>5</v>
          </cell>
          <cell r="DD9">
            <v>68</v>
          </cell>
          <cell r="DH9">
            <v>9</v>
          </cell>
          <cell r="DJ9">
            <v>72</v>
          </cell>
          <cell r="DN9">
            <v>13</v>
          </cell>
        </row>
        <row r="10">
          <cell r="G10">
            <v>81</v>
          </cell>
          <cell r="L10">
            <v>89</v>
          </cell>
          <cell r="P10">
            <v>8</v>
          </cell>
          <cell r="R10">
            <v>90</v>
          </cell>
          <cell r="V10">
            <v>9</v>
          </cell>
          <cell r="X10">
            <v>86</v>
          </cell>
          <cell r="AB10">
            <v>5</v>
          </cell>
          <cell r="AD10">
            <v>85</v>
          </cell>
          <cell r="AH10">
            <v>4</v>
          </cell>
          <cell r="AJ10">
            <v>86</v>
          </cell>
          <cell r="AN10">
            <v>5</v>
          </cell>
          <cell r="AP10">
            <v>88</v>
          </cell>
          <cell r="AT10">
            <v>7</v>
          </cell>
          <cell r="AV10">
            <v>87</v>
          </cell>
          <cell r="AZ10">
            <v>6</v>
          </cell>
          <cell r="BB10">
            <v>84</v>
          </cell>
          <cell r="BF10">
            <v>3</v>
          </cell>
          <cell r="BH10">
            <v>87</v>
          </cell>
          <cell r="BL10">
            <v>6</v>
          </cell>
          <cell r="BN10">
            <v>87</v>
          </cell>
          <cell r="BR10">
            <v>6</v>
          </cell>
          <cell r="BT10">
            <v>84</v>
          </cell>
          <cell r="BX10">
            <v>3</v>
          </cell>
          <cell r="BZ10">
            <v>90</v>
          </cell>
          <cell r="CD10">
            <v>9</v>
          </cell>
          <cell r="CF10">
            <v>89</v>
          </cell>
          <cell r="CJ10">
            <v>8</v>
          </cell>
          <cell r="CL10">
            <v>89</v>
          </cell>
          <cell r="CP10">
            <v>8</v>
          </cell>
          <cell r="CR10">
            <v>87</v>
          </cell>
          <cell r="CV10">
            <v>6</v>
          </cell>
          <cell r="CX10">
            <v>86</v>
          </cell>
          <cell r="DB10">
            <v>5</v>
          </cell>
          <cell r="DD10">
            <v>84</v>
          </cell>
          <cell r="DH10">
            <v>3</v>
          </cell>
          <cell r="DP10">
            <v>86</v>
          </cell>
          <cell r="DT10">
            <v>5</v>
          </cell>
          <cell r="DV10">
            <v>88</v>
          </cell>
          <cell r="DZ10">
            <v>7</v>
          </cell>
        </row>
        <row r="11">
          <cell r="G11">
            <v>80</v>
          </cell>
          <cell r="L11">
            <v>82</v>
          </cell>
          <cell r="P11">
            <v>2</v>
          </cell>
          <cell r="R11">
            <v>82</v>
          </cell>
          <cell r="V11">
            <v>2</v>
          </cell>
          <cell r="X11">
            <v>81</v>
          </cell>
          <cell r="AB11">
            <v>1</v>
          </cell>
          <cell r="AD11">
            <v>76</v>
          </cell>
          <cell r="AH11">
            <v>-4</v>
          </cell>
          <cell r="AJ11">
            <v>76</v>
          </cell>
          <cell r="AN11">
            <v>-4</v>
          </cell>
          <cell r="AP11">
            <v>76</v>
          </cell>
          <cell r="AT11">
            <v>-4</v>
          </cell>
          <cell r="AV11">
            <v>78</v>
          </cell>
          <cell r="AZ11">
            <v>-2</v>
          </cell>
          <cell r="BB11">
            <v>76</v>
          </cell>
          <cell r="BF11">
            <v>-4</v>
          </cell>
          <cell r="BH11">
            <v>80</v>
          </cell>
          <cell r="BL11">
            <v>0</v>
          </cell>
          <cell r="BN11">
            <v>83</v>
          </cell>
          <cell r="BR11">
            <v>3</v>
          </cell>
          <cell r="BT11">
            <v>79</v>
          </cell>
          <cell r="BX11">
            <v>-1</v>
          </cell>
          <cell r="BZ11">
            <v>80</v>
          </cell>
          <cell r="CD11">
            <v>0</v>
          </cell>
          <cell r="CF11">
            <v>83</v>
          </cell>
          <cell r="CJ11">
            <v>3</v>
          </cell>
          <cell r="CL11">
            <v>82</v>
          </cell>
          <cell r="CP11">
            <v>2</v>
          </cell>
          <cell r="CR11">
            <v>85</v>
          </cell>
          <cell r="CV11">
            <v>5</v>
          </cell>
          <cell r="CX11">
            <v>79</v>
          </cell>
          <cell r="DB11">
            <v>-1</v>
          </cell>
          <cell r="DD11">
            <v>81</v>
          </cell>
          <cell r="DH11">
            <v>1</v>
          </cell>
          <cell r="DJ11">
            <v>80</v>
          </cell>
          <cell r="DN11">
            <v>0</v>
          </cell>
          <cell r="DP11">
            <v>80</v>
          </cell>
          <cell r="DT11">
            <v>0</v>
          </cell>
          <cell r="DV11">
            <v>81</v>
          </cell>
          <cell r="DZ11">
            <v>1</v>
          </cell>
        </row>
        <row r="12">
          <cell r="G12">
            <v>94</v>
          </cell>
          <cell r="L12">
            <v>94</v>
          </cell>
          <cell r="P12">
            <v>0</v>
          </cell>
          <cell r="R12">
            <v>96</v>
          </cell>
          <cell r="V12">
            <v>2</v>
          </cell>
          <cell r="X12">
            <v>93</v>
          </cell>
          <cell r="AB12">
            <v>-1</v>
          </cell>
          <cell r="AD12">
            <v>93</v>
          </cell>
          <cell r="AH12">
            <v>-1</v>
          </cell>
          <cell r="AJ12">
            <v>93</v>
          </cell>
          <cell r="AN12">
            <v>-1</v>
          </cell>
          <cell r="AP12">
            <v>96</v>
          </cell>
          <cell r="AT12">
            <v>2</v>
          </cell>
          <cell r="AV12">
            <v>95</v>
          </cell>
          <cell r="AZ12">
            <v>1</v>
          </cell>
          <cell r="BB12">
            <v>93</v>
          </cell>
          <cell r="BF12">
            <v>-1</v>
          </cell>
          <cell r="BH12">
            <v>93</v>
          </cell>
          <cell r="BL12">
            <v>-1</v>
          </cell>
          <cell r="BN12">
            <v>95</v>
          </cell>
          <cell r="BR12">
            <v>1</v>
          </cell>
          <cell r="BT12">
            <v>94</v>
          </cell>
          <cell r="BX12">
            <v>0</v>
          </cell>
          <cell r="BZ12">
            <v>95</v>
          </cell>
          <cell r="CD12">
            <v>1</v>
          </cell>
          <cell r="CF12">
            <v>93</v>
          </cell>
          <cell r="CJ12">
            <v>-1</v>
          </cell>
          <cell r="CR12">
            <v>95</v>
          </cell>
          <cell r="CV12">
            <v>1</v>
          </cell>
          <cell r="CX12">
            <v>95</v>
          </cell>
          <cell r="DB12">
            <v>1</v>
          </cell>
          <cell r="DD12">
            <v>96</v>
          </cell>
          <cell r="DH12">
            <v>2</v>
          </cell>
          <cell r="DJ12">
            <v>95</v>
          </cell>
          <cell r="DN12">
            <v>1</v>
          </cell>
          <cell r="DP12">
            <v>94</v>
          </cell>
          <cell r="DT12">
            <v>0</v>
          </cell>
          <cell r="DV12">
            <v>94</v>
          </cell>
          <cell r="DZ12">
            <v>0</v>
          </cell>
        </row>
        <row r="13">
          <cell r="G13">
            <v>84</v>
          </cell>
          <cell r="L13">
            <v>87</v>
          </cell>
          <cell r="P13">
            <v>3</v>
          </cell>
          <cell r="R13">
            <v>84</v>
          </cell>
          <cell r="V13">
            <v>0</v>
          </cell>
          <cell r="X13">
            <v>87</v>
          </cell>
          <cell r="AB13">
            <v>3</v>
          </cell>
          <cell r="AD13">
            <v>88</v>
          </cell>
          <cell r="AH13">
            <v>4</v>
          </cell>
          <cell r="AJ13">
            <v>89</v>
          </cell>
          <cell r="AN13">
            <v>5</v>
          </cell>
          <cell r="AV13">
            <v>87</v>
          </cell>
          <cell r="AZ13">
            <v>3</v>
          </cell>
          <cell r="BB13">
            <v>90</v>
          </cell>
          <cell r="BF13">
            <v>6</v>
          </cell>
          <cell r="BH13">
            <v>85</v>
          </cell>
          <cell r="BL13">
            <v>1</v>
          </cell>
          <cell r="BN13">
            <v>90</v>
          </cell>
          <cell r="BR13">
            <v>6</v>
          </cell>
          <cell r="BT13">
            <v>91</v>
          </cell>
          <cell r="BX13">
            <v>7</v>
          </cell>
          <cell r="BZ13">
            <v>91</v>
          </cell>
          <cell r="CD13">
            <v>7</v>
          </cell>
          <cell r="CF13">
            <v>92</v>
          </cell>
          <cell r="CJ13">
            <v>8</v>
          </cell>
          <cell r="CR13">
            <v>83</v>
          </cell>
          <cell r="CV13">
            <v>-1</v>
          </cell>
          <cell r="DD13">
            <v>87</v>
          </cell>
          <cell r="DH13">
            <v>3</v>
          </cell>
          <cell r="DJ13">
            <v>87</v>
          </cell>
          <cell r="DN13">
            <v>3</v>
          </cell>
          <cell r="DP13">
            <v>85</v>
          </cell>
          <cell r="DT13">
            <v>1</v>
          </cell>
        </row>
        <row r="14">
          <cell r="G14">
            <v>88</v>
          </cell>
          <cell r="L14">
            <v>84</v>
          </cell>
          <cell r="P14">
            <v>-4</v>
          </cell>
          <cell r="R14">
            <v>89</v>
          </cell>
          <cell r="V14">
            <v>1</v>
          </cell>
          <cell r="X14">
            <v>94</v>
          </cell>
          <cell r="AB14">
            <v>6</v>
          </cell>
          <cell r="AD14">
            <v>95</v>
          </cell>
          <cell r="AH14">
            <v>7</v>
          </cell>
          <cell r="AJ14">
            <v>94</v>
          </cell>
          <cell r="AN14">
            <v>6</v>
          </cell>
          <cell r="AP14">
            <v>87</v>
          </cell>
          <cell r="AT14">
            <v>-1</v>
          </cell>
          <cell r="AV14">
            <v>88</v>
          </cell>
          <cell r="AZ14">
            <v>0</v>
          </cell>
          <cell r="BB14">
            <v>89</v>
          </cell>
          <cell r="BF14">
            <v>1</v>
          </cell>
          <cell r="BH14">
            <v>93</v>
          </cell>
          <cell r="BL14">
            <v>5</v>
          </cell>
        </row>
        <row r="15">
          <cell r="G15">
            <v>71</v>
          </cell>
          <cell r="L15">
            <v>81</v>
          </cell>
          <cell r="P15">
            <v>10</v>
          </cell>
          <cell r="R15">
            <v>77</v>
          </cell>
          <cell r="V15">
            <v>6</v>
          </cell>
          <cell r="X15">
            <v>80</v>
          </cell>
          <cell r="AB15">
            <v>9</v>
          </cell>
          <cell r="AD15">
            <v>82</v>
          </cell>
          <cell r="AH15">
            <v>11</v>
          </cell>
          <cell r="AJ15">
            <v>83</v>
          </cell>
          <cell r="AN15">
            <v>12</v>
          </cell>
          <cell r="AP15">
            <v>79</v>
          </cell>
          <cell r="AT15">
            <v>8</v>
          </cell>
          <cell r="AV15">
            <v>80</v>
          </cell>
          <cell r="AZ15">
            <v>9</v>
          </cell>
          <cell r="BB15">
            <v>77</v>
          </cell>
          <cell r="BF15">
            <v>6</v>
          </cell>
          <cell r="BH15">
            <v>84</v>
          </cell>
          <cell r="BL15">
            <v>13</v>
          </cell>
          <cell r="BN15">
            <v>80</v>
          </cell>
          <cell r="BR15">
            <v>9</v>
          </cell>
          <cell r="BT15">
            <v>79</v>
          </cell>
          <cell r="BX15">
            <v>8</v>
          </cell>
          <cell r="BZ15">
            <v>81</v>
          </cell>
          <cell r="CD15">
            <v>10</v>
          </cell>
          <cell r="CF15">
            <v>80</v>
          </cell>
          <cell r="CJ15">
            <v>9</v>
          </cell>
          <cell r="DP15">
            <v>76</v>
          </cell>
          <cell r="DT15">
            <v>5</v>
          </cell>
          <cell r="DV15">
            <v>79</v>
          </cell>
          <cell r="DZ15">
            <v>8</v>
          </cell>
        </row>
        <row r="16">
          <cell r="G16">
            <v>88</v>
          </cell>
          <cell r="L16">
            <v>89</v>
          </cell>
          <cell r="P16">
            <v>1</v>
          </cell>
          <cell r="R16">
            <v>91</v>
          </cell>
          <cell r="V16">
            <v>3</v>
          </cell>
          <cell r="X16">
            <v>92</v>
          </cell>
          <cell r="AB16">
            <v>4</v>
          </cell>
          <cell r="AD16">
            <v>94</v>
          </cell>
          <cell r="AH16">
            <v>6</v>
          </cell>
          <cell r="AJ16">
            <v>92</v>
          </cell>
          <cell r="AN16">
            <v>4</v>
          </cell>
          <cell r="AP16">
            <v>93</v>
          </cell>
          <cell r="AT16">
            <v>5</v>
          </cell>
          <cell r="AV16">
            <v>94</v>
          </cell>
          <cell r="AZ16">
            <v>6</v>
          </cell>
          <cell r="BB16">
            <v>90</v>
          </cell>
          <cell r="BF16">
            <v>2</v>
          </cell>
          <cell r="BH16">
            <v>93</v>
          </cell>
          <cell r="BL16">
            <v>5</v>
          </cell>
          <cell r="BN16">
            <v>92</v>
          </cell>
          <cell r="BR16">
            <v>4</v>
          </cell>
          <cell r="BT16">
            <v>90</v>
          </cell>
          <cell r="BX16">
            <v>2</v>
          </cell>
          <cell r="BZ16">
            <v>89</v>
          </cell>
          <cell r="CD16">
            <v>1</v>
          </cell>
          <cell r="CF16">
            <v>93</v>
          </cell>
          <cell r="CJ16">
            <v>5</v>
          </cell>
          <cell r="CR16">
            <v>91</v>
          </cell>
          <cell r="CV16">
            <v>3</v>
          </cell>
          <cell r="CX16">
            <v>89</v>
          </cell>
          <cell r="DB16">
            <v>1</v>
          </cell>
          <cell r="DD16">
            <v>87</v>
          </cell>
          <cell r="DH16">
            <v>-1</v>
          </cell>
          <cell r="DJ16">
            <v>90</v>
          </cell>
          <cell r="DN16">
            <v>2</v>
          </cell>
          <cell r="DP16">
            <v>87</v>
          </cell>
          <cell r="DT16">
            <v>-1</v>
          </cell>
          <cell r="DV16">
            <v>92</v>
          </cell>
          <cell r="DZ16">
            <v>4</v>
          </cell>
        </row>
        <row r="17">
          <cell r="G17">
            <v>89</v>
          </cell>
          <cell r="L17">
            <v>90</v>
          </cell>
          <cell r="P17">
            <v>1</v>
          </cell>
          <cell r="R17">
            <v>90</v>
          </cell>
          <cell r="V17">
            <v>1</v>
          </cell>
          <cell r="X17">
            <v>82</v>
          </cell>
          <cell r="AB17">
            <v>-7</v>
          </cell>
          <cell r="AD17">
            <v>92</v>
          </cell>
          <cell r="AH17">
            <v>3</v>
          </cell>
          <cell r="AJ17">
            <v>91</v>
          </cell>
          <cell r="AN17">
            <v>2</v>
          </cell>
          <cell r="AP17">
            <v>83</v>
          </cell>
          <cell r="AT17">
            <v>-6</v>
          </cell>
        </row>
        <row r="18">
          <cell r="G18">
            <v>78</v>
          </cell>
          <cell r="L18">
            <v>69</v>
          </cell>
          <cell r="P18">
            <v>-9</v>
          </cell>
          <cell r="R18">
            <v>80</v>
          </cell>
          <cell r="V18">
            <v>2</v>
          </cell>
          <cell r="X18">
            <v>79</v>
          </cell>
          <cell r="AB18">
            <v>1</v>
          </cell>
          <cell r="AD18">
            <v>80</v>
          </cell>
          <cell r="AH18">
            <v>2</v>
          </cell>
          <cell r="AJ18">
            <v>80</v>
          </cell>
          <cell r="AN18">
            <v>2</v>
          </cell>
          <cell r="AP18">
            <v>75</v>
          </cell>
          <cell r="AT18">
            <v>-3</v>
          </cell>
          <cell r="AV18">
            <v>74</v>
          </cell>
          <cell r="AZ18">
            <v>-4</v>
          </cell>
          <cell r="BB18">
            <v>74</v>
          </cell>
          <cell r="BF18">
            <v>-4</v>
          </cell>
          <cell r="BH18">
            <v>71</v>
          </cell>
          <cell r="BL18">
            <v>-7</v>
          </cell>
          <cell r="BN18">
            <v>68</v>
          </cell>
          <cell r="BR18">
            <v>-10</v>
          </cell>
          <cell r="BT18">
            <v>62</v>
          </cell>
          <cell r="BX18">
            <v>-16</v>
          </cell>
          <cell r="BZ18">
            <v>72</v>
          </cell>
          <cell r="CD18">
            <v>-6</v>
          </cell>
          <cell r="CF18">
            <v>74</v>
          </cell>
          <cell r="CJ18">
            <v>-4</v>
          </cell>
          <cell r="CL18">
            <v>72</v>
          </cell>
          <cell r="CP18">
            <v>-6</v>
          </cell>
          <cell r="CR18">
            <v>75</v>
          </cell>
          <cell r="CV18">
            <v>-3</v>
          </cell>
          <cell r="CX18">
            <v>71</v>
          </cell>
          <cell r="DB18">
            <v>-7</v>
          </cell>
          <cell r="DD18">
            <v>70</v>
          </cell>
          <cell r="DH18">
            <v>-8</v>
          </cell>
          <cell r="DP18">
            <v>69</v>
          </cell>
          <cell r="DT18">
            <v>-9</v>
          </cell>
          <cell r="DV18">
            <v>71</v>
          </cell>
          <cell r="DZ18">
            <v>-7</v>
          </cell>
        </row>
        <row r="19">
          <cell r="G19">
            <v>90</v>
          </cell>
          <cell r="L19">
            <v>89</v>
          </cell>
          <cell r="P19">
            <v>-1</v>
          </cell>
          <cell r="R19">
            <v>89</v>
          </cell>
          <cell r="V19">
            <v>-1</v>
          </cell>
          <cell r="X19">
            <v>93</v>
          </cell>
          <cell r="AB19">
            <v>3</v>
          </cell>
          <cell r="AD19">
            <v>92</v>
          </cell>
          <cell r="AH19">
            <v>2</v>
          </cell>
          <cell r="AJ19">
            <v>90</v>
          </cell>
          <cell r="AN19">
            <v>0</v>
          </cell>
          <cell r="AP19">
            <v>83</v>
          </cell>
          <cell r="AT19">
            <v>-7</v>
          </cell>
          <cell r="AV19">
            <v>89</v>
          </cell>
          <cell r="AZ19">
            <v>-1</v>
          </cell>
          <cell r="BB19">
            <v>90</v>
          </cell>
          <cell r="BF19">
            <v>0</v>
          </cell>
          <cell r="BH19">
            <v>95</v>
          </cell>
          <cell r="BL19">
            <v>5</v>
          </cell>
          <cell r="BN19">
            <v>94</v>
          </cell>
          <cell r="BR19">
            <v>4</v>
          </cell>
          <cell r="BT19">
            <v>95</v>
          </cell>
          <cell r="BX19">
            <v>5</v>
          </cell>
          <cell r="BZ19">
            <v>89</v>
          </cell>
          <cell r="CD19">
            <v>-1</v>
          </cell>
          <cell r="CF19">
            <v>96</v>
          </cell>
          <cell r="CJ19">
            <v>6</v>
          </cell>
          <cell r="CL19">
            <v>94</v>
          </cell>
          <cell r="CP19">
            <v>4</v>
          </cell>
          <cell r="CR19">
            <v>90</v>
          </cell>
          <cell r="CV19">
            <v>0</v>
          </cell>
          <cell r="CX19">
            <v>81</v>
          </cell>
          <cell r="DB19">
            <v>-9</v>
          </cell>
          <cell r="DD19">
            <v>80</v>
          </cell>
          <cell r="DH19">
            <v>-10</v>
          </cell>
          <cell r="DJ19">
            <v>83</v>
          </cell>
          <cell r="DN19">
            <v>-7</v>
          </cell>
          <cell r="DP19">
            <v>85</v>
          </cell>
          <cell r="DT19">
            <v>-5</v>
          </cell>
          <cell r="DV19">
            <v>81</v>
          </cell>
          <cell r="DZ19">
            <v>-9</v>
          </cell>
        </row>
        <row r="20">
          <cell r="G20">
            <v>90</v>
          </cell>
          <cell r="L20">
            <v>88</v>
          </cell>
          <cell r="P20">
            <v>-2</v>
          </cell>
          <cell r="R20">
            <v>90</v>
          </cell>
          <cell r="V20">
            <v>0</v>
          </cell>
          <cell r="X20">
            <v>89</v>
          </cell>
          <cell r="AB20">
            <v>-1</v>
          </cell>
          <cell r="AD20">
            <v>85</v>
          </cell>
          <cell r="AH20">
            <v>-5</v>
          </cell>
          <cell r="AJ20">
            <v>91</v>
          </cell>
          <cell r="AN20">
            <v>1</v>
          </cell>
          <cell r="AP20">
            <v>89</v>
          </cell>
          <cell r="AT20">
            <v>-1</v>
          </cell>
          <cell r="BH20">
            <v>93</v>
          </cell>
          <cell r="BL20">
            <v>3</v>
          </cell>
          <cell r="BN20">
            <v>89</v>
          </cell>
          <cell r="BR20">
            <v>-1</v>
          </cell>
          <cell r="BT20">
            <v>90</v>
          </cell>
          <cell r="BX20">
            <v>0</v>
          </cell>
          <cell r="BZ20">
            <v>85</v>
          </cell>
          <cell r="CD20">
            <v>-5</v>
          </cell>
          <cell r="CF20">
            <v>91</v>
          </cell>
          <cell r="CJ20">
            <v>1</v>
          </cell>
          <cell r="CL20">
            <v>85</v>
          </cell>
          <cell r="CP20">
            <v>-5</v>
          </cell>
          <cell r="CR20">
            <v>88</v>
          </cell>
          <cell r="CV20">
            <v>-2</v>
          </cell>
          <cell r="CX20">
            <v>89</v>
          </cell>
          <cell r="DB20">
            <v>-1</v>
          </cell>
          <cell r="DD20">
            <v>91</v>
          </cell>
          <cell r="DH20">
            <v>1</v>
          </cell>
          <cell r="DJ20">
            <v>89</v>
          </cell>
          <cell r="DN20">
            <v>-1</v>
          </cell>
          <cell r="DP20">
            <v>88</v>
          </cell>
          <cell r="DT20">
            <v>-2</v>
          </cell>
          <cell r="DV20">
            <v>90</v>
          </cell>
          <cell r="DZ20">
            <v>0</v>
          </cell>
        </row>
        <row r="21">
          <cell r="G21">
            <v>84</v>
          </cell>
          <cell r="L21">
            <v>88</v>
          </cell>
          <cell r="P21">
            <v>4</v>
          </cell>
          <cell r="R21">
            <v>90</v>
          </cell>
          <cell r="V21">
            <v>6</v>
          </cell>
          <cell r="X21">
            <v>91</v>
          </cell>
          <cell r="AB21">
            <v>7</v>
          </cell>
          <cell r="AD21">
            <v>92</v>
          </cell>
          <cell r="AH21">
            <v>8</v>
          </cell>
          <cell r="AJ21">
            <v>90</v>
          </cell>
          <cell r="AN21">
            <v>6</v>
          </cell>
          <cell r="AP21">
            <v>91</v>
          </cell>
          <cell r="AT21">
            <v>7</v>
          </cell>
          <cell r="AV21">
            <v>94</v>
          </cell>
          <cell r="AZ21">
            <v>10</v>
          </cell>
          <cell r="BB21">
            <v>91</v>
          </cell>
          <cell r="BF21">
            <v>7</v>
          </cell>
          <cell r="BH21">
            <v>91</v>
          </cell>
          <cell r="BL21">
            <v>7</v>
          </cell>
          <cell r="BN21">
            <v>89</v>
          </cell>
          <cell r="BR21">
            <v>5</v>
          </cell>
          <cell r="BT21">
            <v>90</v>
          </cell>
          <cell r="BX21">
            <v>6</v>
          </cell>
          <cell r="BZ21">
            <v>89</v>
          </cell>
          <cell r="CD21">
            <v>5</v>
          </cell>
        </row>
        <row r="22">
          <cell r="G22">
            <v>79</v>
          </cell>
          <cell r="L22">
            <v>81</v>
          </cell>
          <cell r="P22">
            <v>2</v>
          </cell>
          <cell r="R22">
            <v>81</v>
          </cell>
          <cell r="V22">
            <v>2</v>
          </cell>
          <cell r="X22">
            <v>80</v>
          </cell>
          <cell r="AB22">
            <v>1</v>
          </cell>
          <cell r="AD22">
            <v>81</v>
          </cell>
          <cell r="AH22">
            <v>2</v>
          </cell>
          <cell r="AJ22">
            <v>80</v>
          </cell>
          <cell r="AN22">
            <v>1</v>
          </cell>
          <cell r="AV22">
            <v>75</v>
          </cell>
          <cell r="AZ22">
            <v>-4</v>
          </cell>
          <cell r="BB22">
            <v>80</v>
          </cell>
          <cell r="BF22">
            <v>1</v>
          </cell>
          <cell r="BH22">
            <v>76</v>
          </cell>
          <cell r="BL22">
            <v>-3</v>
          </cell>
          <cell r="BN22">
            <v>79</v>
          </cell>
          <cell r="BR22">
            <v>0</v>
          </cell>
          <cell r="BT22">
            <v>82</v>
          </cell>
          <cell r="BX22">
            <v>3</v>
          </cell>
          <cell r="BZ22">
            <v>80</v>
          </cell>
          <cell r="CD22">
            <v>1</v>
          </cell>
          <cell r="CF22">
            <v>80</v>
          </cell>
          <cell r="CJ22">
            <v>1</v>
          </cell>
          <cell r="CL22">
            <v>79</v>
          </cell>
          <cell r="CP22">
            <v>0</v>
          </cell>
          <cell r="CR22">
            <v>74</v>
          </cell>
          <cell r="CV22">
            <v>-5</v>
          </cell>
          <cell r="CX22">
            <v>74</v>
          </cell>
          <cell r="DB22">
            <v>-5</v>
          </cell>
          <cell r="DD22">
            <v>84</v>
          </cell>
          <cell r="DH22">
            <v>5</v>
          </cell>
          <cell r="DJ22">
            <v>84</v>
          </cell>
          <cell r="DN22">
            <v>5</v>
          </cell>
          <cell r="DP22">
            <v>85</v>
          </cell>
          <cell r="DT22">
            <v>6</v>
          </cell>
          <cell r="DV22">
            <v>84</v>
          </cell>
          <cell r="DZ22">
            <v>5</v>
          </cell>
        </row>
        <row r="24">
          <cell r="G24">
            <v>86</v>
          </cell>
          <cell r="L24">
            <v>85</v>
          </cell>
          <cell r="P24">
            <v>-1</v>
          </cell>
          <cell r="R24">
            <v>85</v>
          </cell>
          <cell r="V24">
            <v>-1</v>
          </cell>
          <cell r="X24">
            <v>89</v>
          </cell>
          <cell r="AB24">
            <v>3</v>
          </cell>
          <cell r="AD24">
            <v>94</v>
          </cell>
          <cell r="AH24">
            <v>8</v>
          </cell>
          <cell r="AJ24">
            <v>84</v>
          </cell>
          <cell r="AN24">
            <v>-2</v>
          </cell>
          <cell r="AP24">
            <v>84</v>
          </cell>
          <cell r="AT24">
            <v>-2</v>
          </cell>
          <cell r="AV24">
            <v>80</v>
          </cell>
          <cell r="AZ24">
            <v>-6</v>
          </cell>
          <cell r="BB24">
            <v>87</v>
          </cell>
          <cell r="BF24">
            <v>1</v>
          </cell>
          <cell r="BH24">
            <v>78</v>
          </cell>
          <cell r="BL24">
            <v>-8</v>
          </cell>
          <cell r="BN24">
            <v>85</v>
          </cell>
          <cell r="BR24">
            <v>-1</v>
          </cell>
          <cell r="BT24">
            <v>83</v>
          </cell>
          <cell r="BX24">
            <v>-3</v>
          </cell>
          <cell r="BZ24">
            <v>83</v>
          </cell>
          <cell r="CD24">
            <v>-3</v>
          </cell>
          <cell r="CF24">
            <v>80</v>
          </cell>
          <cell r="CJ24">
            <v>-6</v>
          </cell>
          <cell r="CR24">
            <v>90</v>
          </cell>
          <cell r="CV24">
            <v>4</v>
          </cell>
          <cell r="CX24">
            <v>87</v>
          </cell>
          <cell r="DB24">
            <v>1</v>
          </cell>
          <cell r="DV24">
            <v>82</v>
          </cell>
          <cell r="DZ24">
            <v>-4</v>
          </cell>
        </row>
        <row r="25">
          <cell r="G25">
            <v>73</v>
          </cell>
          <cell r="L25">
            <v>87</v>
          </cell>
          <cell r="P25">
            <v>14</v>
          </cell>
          <cell r="R25">
            <v>89</v>
          </cell>
          <cell r="V25">
            <v>16</v>
          </cell>
          <cell r="X25">
            <v>92</v>
          </cell>
          <cell r="AB25">
            <v>19</v>
          </cell>
          <cell r="AD25">
            <v>92</v>
          </cell>
          <cell r="AH25">
            <v>19</v>
          </cell>
          <cell r="AJ25">
            <v>93</v>
          </cell>
          <cell r="AN25">
            <v>20</v>
          </cell>
          <cell r="AP25">
            <v>88</v>
          </cell>
          <cell r="AT25">
            <v>15</v>
          </cell>
          <cell r="AV25">
            <v>90</v>
          </cell>
          <cell r="AZ25">
            <v>17</v>
          </cell>
          <cell r="BB25">
            <v>89</v>
          </cell>
          <cell r="BF25">
            <v>16</v>
          </cell>
          <cell r="BH25">
            <v>91</v>
          </cell>
          <cell r="BL25">
            <v>18</v>
          </cell>
          <cell r="BN25">
            <v>92</v>
          </cell>
          <cell r="BR25">
            <v>19</v>
          </cell>
          <cell r="BT25">
            <v>88</v>
          </cell>
          <cell r="BX25">
            <v>15</v>
          </cell>
          <cell r="BZ25">
            <v>92</v>
          </cell>
          <cell r="CD25">
            <v>19</v>
          </cell>
          <cell r="CL25">
            <v>87</v>
          </cell>
          <cell r="CP25">
            <v>14</v>
          </cell>
          <cell r="CR25">
            <v>93</v>
          </cell>
          <cell r="CV25">
            <v>20</v>
          </cell>
          <cell r="CX25">
            <v>90</v>
          </cell>
          <cell r="DB25">
            <v>17</v>
          </cell>
          <cell r="DD25">
            <v>88</v>
          </cell>
          <cell r="DH25">
            <v>15</v>
          </cell>
          <cell r="DJ25">
            <v>94</v>
          </cell>
          <cell r="DN25">
            <v>21</v>
          </cell>
          <cell r="DP25">
            <v>92</v>
          </cell>
          <cell r="DT25">
            <v>19</v>
          </cell>
          <cell r="DV25">
            <v>91</v>
          </cell>
          <cell r="DZ25">
            <v>18</v>
          </cell>
        </row>
        <row r="26">
          <cell r="G26">
            <v>75</v>
          </cell>
          <cell r="L26">
            <v>79</v>
          </cell>
          <cell r="P26">
            <v>4</v>
          </cell>
          <cell r="R26">
            <v>84</v>
          </cell>
          <cell r="V26">
            <v>9</v>
          </cell>
          <cell r="X26">
            <v>82</v>
          </cell>
          <cell r="AB26">
            <v>7</v>
          </cell>
          <cell r="AD26">
            <v>84</v>
          </cell>
          <cell r="AH26">
            <v>9</v>
          </cell>
          <cell r="AJ26">
            <v>83</v>
          </cell>
          <cell r="AN26">
            <v>8</v>
          </cell>
          <cell r="AP26">
            <v>82</v>
          </cell>
          <cell r="AT26">
            <v>7</v>
          </cell>
          <cell r="AV26">
            <v>83</v>
          </cell>
          <cell r="AZ26">
            <v>8</v>
          </cell>
          <cell r="BB26">
            <v>83</v>
          </cell>
          <cell r="BF26">
            <v>8</v>
          </cell>
          <cell r="BH26">
            <v>84</v>
          </cell>
          <cell r="BL26">
            <v>9</v>
          </cell>
          <cell r="BN26">
            <v>84</v>
          </cell>
          <cell r="BR26">
            <v>9</v>
          </cell>
          <cell r="BT26">
            <v>84</v>
          </cell>
          <cell r="BX26">
            <v>9</v>
          </cell>
          <cell r="BZ26">
            <v>83</v>
          </cell>
          <cell r="CD26">
            <v>8</v>
          </cell>
          <cell r="CF26">
            <v>88</v>
          </cell>
          <cell r="CJ26">
            <v>13</v>
          </cell>
          <cell r="CL26">
            <v>88</v>
          </cell>
          <cell r="CP26">
            <v>13</v>
          </cell>
          <cell r="CR26">
            <v>87</v>
          </cell>
          <cell r="CV26">
            <v>12</v>
          </cell>
          <cell r="DD26">
            <v>87</v>
          </cell>
          <cell r="DH26">
            <v>12</v>
          </cell>
          <cell r="DJ26">
            <v>82</v>
          </cell>
          <cell r="DN26">
            <v>7</v>
          </cell>
          <cell r="DP26">
            <v>84</v>
          </cell>
          <cell r="DT26">
            <v>9</v>
          </cell>
          <cell r="DV26">
            <v>85</v>
          </cell>
          <cell r="DZ26">
            <v>10</v>
          </cell>
        </row>
        <row r="27">
          <cell r="G27">
            <v>85</v>
          </cell>
          <cell r="L27">
            <v>85</v>
          </cell>
          <cell r="P27">
            <v>0</v>
          </cell>
          <cell r="R27">
            <v>84</v>
          </cell>
          <cell r="V27">
            <v>-1</v>
          </cell>
          <cell r="X27">
            <v>78</v>
          </cell>
          <cell r="AB27">
            <v>-7</v>
          </cell>
          <cell r="AD27">
            <v>78</v>
          </cell>
          <cell r="AH27">
            <v>-7</v>
          </cell>
          <cell r="AJ27">
            <v>81</v>
          </cell>
          <cell r="AN27">
            <v>-4</v>
          </cell>
          <cell r="AP27">
            <v>83</v>
          </cell>
          <cell r="AT27">
            <v>-2</v>
          </cell>
          <cell r="AV27">
            <v>79</v>
          </cell>
          <cell r="AZ27">
            <v>-6</v>
          </cell>
          <cell r="BB27">
            <v>81</v>
          </cell>
          <cell r="BF27">
            <v>-4</v>
          </cell>
          <cell r="BT27">
            <v>82</v>
          </cell>
          <cell r="BX27">
            <v>-3</v>
          </cell>
          <cell r="BZ27">
            <v>82</v>
          </cell>
          <cell r="CD27">
            <v>-3</v>
          </cell>
          <cell r="CR27">
            <v>84</v>
          </cell>
          <cell r="CV27">
            <v>-1</v>
          </cell>
          <cell r="CX27">
            <v>83</v>
          </cell>
          <cell r="DB27">
            <v>-2</v>
          </cell>
          <cell r="DJ27">
            <v>83</v>
          </cell>
          <cell r="DN27">
            <v>-2</v>
          </cell>
          <cell r="DP27">
            <v>85</v>
          </cell>
          <cell r="DT27">
            <v>0</v>
          </cell>
          <cell r="DV27">
            <v>76</v>
          </cell>
          <cell r="DZ27">
            <v>-9</v>
          </cell>
        </row>
        <row r="28">
          <cell r="G28">
            <v>95</v>
          </cell>
          <cell r="L28">
            <v>88</v>
          </cell>
          <cell r="P28">
            <v>-7</v>
          </cell>
          <cell r="X28">
            <v>86</v>
          </cell>
          <cell r="AB28">
            <v>-9</v>
          </cell>
        </row>
        <row r="29">
          <cell r="G29">
            <v>80</v>
          </cell>
          <cell r="L29">
            <v>86</v>
          </cell>
          <cell r="P29">
            <v>6</v>
          </cell>
          <cell r="R29">
            <v>90</v>
          </cell>
          <cell r="V29">
            <v>10</v>
          </cell>
          <cell r="X29">
            <v>89</v>
          </cell>
          <cell r="AB29">
            <v>9</v>
          </cell>
          <cell r="AD29">
            <v>87</v>
          </cell>
          <cell r="AH29">
            <v>7</v>
          </cell>
          <cell r="AJ29">
            <v>91</v>
          </cell>
          <cell r="AN29">
            <v>11</v>
          </cell>
          <cell r="AP29">
            <v>82</v>
          </cell>
          <cell r="AT29">
            <v>2</v>
          </cell>
          <cell r="AV29">
            <v>88</v>
          </cell>
          <cell r="AZ29">
            <v>8</v>
          </cell>
          <cell r="BB29">
            <v>89</v>
          </cell>
          <cell r="BF29">
            <v>9</v>
          </cell>
          <cell r="BH29">
            <v>88</v>
          </cell>
          <cell r="BL29">
            <v>8</v>
          </cell>
          <cell r="BN29">
            <v>89</v>
          </cell>
          <cell r="BR29">
            <v>9</v>
          </cell>
          <cell r="BT29">
            <v>89</v>
          </cell>
          <cell r="BX29">
            <v>9</v>
          </cell>
          <cell r="BZ29">
            <v>92</v>
          </cell>
          <cell r="CD29">
            <v>12</v>
          </cell>
          <cell r="CF29">
            <v>95</v>
          </cell>
          <cell r="CJ29">
            <v>15</v>
          </cell>
          <cell r="CL29">
            <v>89</v>
          </cell>
          <cell r="CP29">
            <v>9</v>
          </cell>
          <cell r="CR29">
            <v>89</v>
          </cell>
          <cell r="CV29">
            <v>9</v>
          </cell>
          <cell r="CX29">
            <v>89</v>
          </cell>
          <cell r="DB29">
            <v>9</v>
          </cell>
          <cell r="DD29">
            <v>87</v>
          </cell>
          <cell r="DH29">
            <v>7</v>
          </cell>
          <cell r="DJ29">
            <v>86</v>
          </cell>
          <cell r="DN29">
            <v>6</v>
          </cell>
          <cell r="DP29">
            <v>87</v>
          </cell>
          <cell r="DT29">
            <v>7</v>
          </cell>
          <cell r="DV29">
            <v>89</v>
          </cell>
          <cell r="DZ29">
            <v>9</v>
          </cell>
        </row>
        <row r="30">
          <cell r="G30">
            <v>82</v>
          </cell>
          <cell r="L30">
            <v>84</v>
          </cell>
          <cell r="P30">
            <v>2</v>
          </cell>
          <cell r="R30">
            <v>84</v>
          </cell>
          <cell r="V30">
            <v>2</v>
          </cell>
          <cell r="X30">
            <v>84</v>
          </cell>
          <cell r="AB30">
            <v>2</v>
          </cell>
          <cell r="AD30">
            <v>85</v>
          </cell>
          <cell r="AH30">
            <v>3</v>
          </cell>
          <cell r="AJ30">
            <v>84</v>
          </cell>
          <cell r="AN30">
            <v>2</v>
          </cell>
          <cell r="AP30">
            <v>84</v>
          </cell>
          <cell r="AT30">
            <v>2</v>
          </cell>
          <cell r="AV30">
            <v>84</v>
          </cell>
          <cell r="AZ30">
            <v>2</v>
          </cell>
          <cell r="BB30">
            <v>84</v>
          </cell>
          <cell r="BF30">
            <v>2</v>
          </cell>
          <cell r="BH30">
            <v>82</v>
          </cell>
          <cell r="BL30">
            <v>0</v>
          </cell>
          <cell r="BN30">
            <v>84</v>
          </cell>
          <cell r="BR30">
            <v>2</v>
          </cell>
          <cell r="BT30">
            <v>84</v>
          </cell>
          <cell r="BX30">
            <v>2</v>
          </cell>
          <cell r="BZ30">
            <v>79</v>
          </cell>
          <cell r="CD30">
            <v>-3</v>
          </cell>
          <cell r="CF30">
            <v>83</v>
          </cell>
          <cell r="CJ30">
            <v>1</v>
          </cell>
          <cell r="CL30">
            <v>87</v>
          </cell>
          <cell r="CP30">
            <v>5</v>
          </cell>
          <cell r="CR30">
            <v>84</v>
          </cell>
          <cell r="CV30">
            <v>2</v>
          </cell>
          <cell r="CX30">
            <v>84</v>
          </cell>
          <cell r="DB30">
            <v>2</v>
          </cell>
          <cell r="DD30">
            <v>83</v>
          </cell>
          <cell r="DH30">
            <v>1</v>
          </cell>
          <cell r="DJ30">
            <v>84</v>
          </cell>
          <cell r="DN30">
            <v>2</v>
          </cell>
          <cell r="DP30">
            <v>84</v>
          </cell>
          <cell r="DT30">
            <v>2</v>
          </cell>
          <cell r="DV30">
            <v>84</v>
          </cell>
          <cell r="DZ30">
            <v>2</v>
          </cell>
        </row>
        <row r="31">
          <cell r="G31">
            <v>77</v>
          </cell>
          <cell r="L31">
            <v>84</v>
          </cell>
          <cell r="P31">
            <v>7</v>
          </cell>
          <cell r="X31">
            <v>89</v>
          </cell>
          <cell r="AB31">
            <v>12</v>
          </cell>
          <cell r="AD31">
            <v>85</v>
          </cell>
          <cell r="AH31">
            <v>8</v>
          </cell>
          <cell r="AJ31">
            <v>86</v>
          </cell>
          <cell r="AN31">
            <v>9</v>
          </cell>
          <cell r="AP31">
            <v>84</v>
          </cell>
          <cell r="AT31">
            <v>7</v>
          </cell>
          <cell r="CF31">
            <v>98</v>
          </cell>
          <cell r="CJ31">
            <v>21</v>
          </cell>
          <cell r="CX31">
            <v>95</v>
          </cell>
          <cell r="DB31">
            <v>18</v>
          </cell>
          <cell r="DD31">
            <v>94</v>
          </cell>
          <cell r="DH31">
            <v>17</v>
          </cell>
        </row>
        <row r="32">
          <cell r="G32">
            <v>89</v>
          </cell>
          <cell r="L32">
            <v>92</v>
          </cell>
          <cell r="P32">
            <v>3</v>
          </cell>
          <cell r="R32">
            <v>87</v>
          </cell>
          <cell r="V32">
            <v>-2</v>
          </cell>
          <cell r="X32">
            <v>86</v>
          </cell>
          <cell r="AB32">
            <v>-3</v>
          </cell>
          <cell r="AD32">
            <v>90</v>
          </cell>
          <cell r="AH32">
            <v>1</v>
          </cell>
          <cell r="AJ32">
            <v>90</v>
          </cell>
          <cell r="AN32">
            <v>1</v>
          </cell>
          <cell r="AP32">
            <v>87</v>
          </cell>
          <cell r="AT32">
            <v>-2</v>
          </cell>
          <cell r="AV32">
            <v>83</v>
          </cell>
          <cell r="AZ32">
            <v>-6</v>
          </cell>
          <cell r="BB32">
            <v>83</v>
          </cell>
          <cell r="BF32">
            <v>-6</v>
          </cell>
          <cell r="BH32">
            <v>84</v>
          </cell>
          <cell r="BL32">
            <v>-5</v>
          </cell>
          <cell r="BN32">
            <v>85</v>
          </cell>
          <cell r="BR32">
            <v>-4</v>
          </cell>
          <cell r="BT32">
            <v>89</v>
          </cell>
          <cell r="BX32">
            <v>0</v>
          </cell>
          <cell r="BZ32">
            <v>87</v>
          </cell>
          <cell r="CD32">
            <v>-2</v>
          </cell>
          <cell r="CF32">
            <v>84</v>
          </cell>
          <cell r="CJ32">
            <v>-5</v>
          </cell>
          <cell r="DD32">
            <v>82</v>
          </cell>
          <cell r="DH32">
            <v>-7</v>
          </cell>
          <cell r="DJ32">
            <v>80</v>
          </cell>
          <cell r="DN32">
            <v>-9</v>
          </cell>
          <cell r="DP32">
            <v>80</v>
          </cell>
          <cell r="DT32">
            <v>-9</v>
          </cell>
          <cell r="DV32">
            <v>82</v>
          </cell>
          <cell r="DZ32">
            <v>-7</v>
          </cell>
        </row>
        <row r="33">
          <cell r="G33">
            <v>82</v>
          </cell>
          <cell r="L33">
            <v>88</v>
          </cell>
          <cell r="P33">
            <v>6</v>
          </cell>
          <cell r="R33">
            <v>89</v>
          </cell>
          <cell r="V33">
            <v>7</v>
          </cell>
          <cell r="X33">
            <v>90</v>
          </cell>
          <cell r="AB33">
            <v>8</v>
          </cell>
          <cell r="AD33">
            <v>90</v>
          </cell>
          <cell r="AH33">
            <v>8</v>
          </cell>
          <cell r="AJ33">
            <v>91</v>
          </cell>
          <cell r="AN33">
            <v>9</v>
          </cell>
          <cell r="AP33">
            <v>94</v>
          </cell>
          <cell r="AT33">
            <v>12</v>
          </cell>
          <cell r="AV33">
            <v>95</v>
          </cell>
          <cell r="AZ33">
            <v>13</v>
          </cell>
          <cell r="BB33">
            <v>91</v>
          </cell>
          <cell r="BF33">
            <v>9</v>
          </cell>
          <cell r="BH33">
            <v>92</v>
          </cell>
          <cell r="BL33">
            <v>10</v>
          </cell>
          <cell r="BN33">
            <v>93</v>
          </cell>
          <cell r="BR33">
            <v>11</v>
          </cell>
          <cell r="BT33">
            <v>90</v>
          </cell>
          <cell r="BX33">
            <v>8</v>
          </cell>
          <cell r="BZ33">
            <v>93</v>
          </cell>
          <cell r="CD33">
            <v>11</v>
          </cell>
          <cell r="CF33">
            <v>92</v>
          </cell>
          <cell r="CJ33">
            <v>10</v>
          </cell>
        </row>
        <row r="34">
          <cell r="G34">
            <v>82</v>
          </cell>
          <cell r="L34">
            <v>84</v>
          </cell>
          <cell r="P34">
            <v>2</v>
          </cell>
          <cell r="R34">
            <v>86</v>
          </cell>
          <cell r="V34">
            <v>4</v>
          </cell>
          <cell r="X34">
            <v>87</v>
          </cell>
          <cell r="AB34">
            <v>5</v>
          </cell>
          <cell r="AD34">
            <v>86</v>
          </cell>
          <cell r="AH34">
            <v>4</v>
          </cell>
          <cell r="AJ34">
            <v>86</v>
          </cell>
          <cell r="AN34">
            <v>4</v>
          </cell>
          <cell r="AP34">
            <v>83</v>
          </cell>
          <cell r="AT34">
            <v>1</v>
          </cell>
          <cell r="AV34">
            <v>85</v>
          </cell>
          <cell r="AZ34">
            <v>3</v>
          </cell>
          <cell r="BB34">
            <v>84</v>
          </cell>
          <cell r="BF34">
            <v>2</v>
          </cell>
          <cell r="BH34">
            <v>84</v>
          </cell>
          <cell r="BL34">
            <v>2</v>
          </cell>
          <cell r="BN34">
            <v>87</v>
          </cell>
          <cell r="BR34">
            <v>5</v>
          </cell>
          <cell r="BT34">
            <v>82</v>
          </cell>
          <cell r="BX34">
            <v>0</v>
          </cell>
          <cell r="BZ34">
            <v>84</v>
          </cell>
          <cell r="CD34">
            <v>2</v>
          </cell>
          <cell r="CF34">
            <v>83</v>
          </cell>
          <cell r="CJ34">
            <v>1</v>
          </cell>
        </row>
        <row r="35">
          <cell r="G35">
            <v>87</v>
          </cell>
          <cell r="L35">
            <v>91</v>
          </cell>
          <cell r="P35">
            <v>4</v>
          </cell>
          <cell r="R35">
            <v>92</v>
          </cell>
          <cell r="V35">
            <v>5</v>
          </cell>
          <cell r="X35">
            <v>95</v>
          </cell>
          <cell r="AB35">
            <v>8</v>
          </cell>
          <cell r="AD35">
            <v>93</v>
          </cell>
          <cell r="AH35">
            <v>6</v>
          </cell>
          <cell r="AJ35">
            <v>93</v>
          </cell>
          <cell r="AN35">
            <v>6</v>
          </cell>
          <cell r="AP35">
            <v>93</v>
          </cell>
          <cell r="AT35">
            <v>6</v>
          </cell>
          <cell r="AV35">
            <v>92</v>
          </cell>
          <cell r="AZ35">
            <v>5</v>
          </cell>
          <cell r="BB35">
            <v>93</v>
          </cell>
          <cell r="BF35">
            <v>6</v>
          </cell>
          <cell r="BH35">
            <v>94</v>
          </cell>
          <cell r="BL35">
            <v>7</v>
          </cell>
        </row>
        <row r="36">
          <cell r="G36">
            <v>86</v>
          </cell>
          <cell r="L36">
            <v>89</v>
          </cell>
          <cell r="P36">
            <v>3</v>
          </cell>
          <cell r="R36">
            <v>89</v>
          </cell>
          <cell r="V36">
            <v>3</v>
          </cell>
          <cell r="X36">
            <v>90</v>
          </cell>
          <cell r="AB36">
            <v>4</v>
          </cell>
          <cell r="AD36">
            <v>90</v>
          </cell>
          <cell r="AH36">
            <v>4</v>
          </cell>
          <cell r="AJ36">
            <v>90</v>
          </cell>
          <cell r="AN36">
            <v>4</v>
          </cell>
          <cell r="AP36">
            <v>87</v>
          </cell>
          <cell r="AT36">
            <v>1</v>
          </cell>
          <cell r="AV36">
            <v>86</v>
          </cell>
          <cell r="AZ36">
            <v>0</v>
          </cell>
          <cell r="BB36">
            <v>88</v>
          </cell>
          <cell r="BF36">
            <v>2</v>
          </cell>
          <cell r="BH36">
            <v>87</v>
          </cell>
          <cell r="BL36">
            <v>1</v>
          </cell>
          <cell r="BN36">
            <v>90</v>
          </cell>
          <cell r="BR36">
            <v>4</v>
          </cell>
          <cell r="BT36">
            <v>89</v>
          </cell>
          <cell r="BX36">
            <v>3</v>
          </cell>
          <cell r="BZ36">
            <v>91</v>
          </cell>
          <cell r="CD36">
            <v>5</v>
          </cell>
          <cell r="CF36">
            <v>89</v>
          </cell>
          <cell r="CJ36">
            <v>3</v>
          </cell>
          <cell r="CL36">
            <v>89</v>
          </cell>
          <cell r="CP36">
            <v>3</v>
          </cell>
          <cell r="CR36">
            <v>83</v>
          </cell>
          <cell r="CV36">
            <v>-3</v>
          </cell>
          <cell r="CX36">
            <v>86</v>
          </cell>
          <cell r="DB36">
            <v>0</v>
          </cell>
          <cell r="DD36">
            <v>86</v>
          </cell>
          <cell r="DH36">
            <v>0</v>
          </cell>
          <cell r="DJ36">
            <v>85</v>
          </cell>
          <cell r="DN36">
            <v>-1</v>
          </cell>
          <cell r="DP36">
            <v>87</v>
          </cell>
          <cell r="DT36">
            <v>1</v>
          </cell>
          <cell r="DV36">
            <v>86</v>
          </cell>
          <cell r="DZ36">
            <v>0</v>
          </cell>
        </row>
        <row r="37">
          <cell r="G37">
            <v>93</v>
          </cell>
          <cell r="L37">
            <v>92</v>
          </cell>
          <cell r="P37">
            <v>-1</v>
          </cell>
          <cell r="R37">
            <v>94</v>
          </cell>
          <cell r="V37">
            <v>1</v>
          </cell>
          <cell r="X37">
            <v>95</v>
          </cell>
          <cell r="AB37">
            <v>2</v>
          </cell>
          <cell r="AD37">
            <v>93</v>
          </cell>
          <cell r="AH37">
            <v>0</v>
          </cell>
          <cell r="AJ37">
            <v>95</v>
          </cell>
          <cell r="AN37">
            <v>2</v>
          </cell>
          <cell r="AP37">
            <v>92</v>
          </cell>
          <cell r="AT37">
            <v>-1</v>
          </cell>
          <cell r="AV37">
            <v>89</v>
          </cell>
          <cell r="AZ37">
            <v>-4</v>
          </cell>
          <cell r="BB37">
            <v>94</v>
          </cell>
          <cell r="BF37">
            <v>1</v>
          </cell>
          <cell r="BH37">
            <v>94</v>
          </cell>
          <cell r="BL37">
            <v>1</v>
          </cell>
          <cell r="BN37">
            <v>91</v>
          </cell>
          <cell r="BR37">
            <v>-2</v>
          </cell>
          <cell r="BT37">
            <v>94</v>
          </cell>
          <cell r="BX37">
            <v>1</v>
          </cell>
          <cell r="BZ37">
            <v>95</v>
          </cell>
          <cell r="CD37">
            <v>2</v>
          </cell>
          <cell r="CF37">
            <v>91</v>
          </cell>
          <cell r="CJ37">
            <v>-2</v>
          </cell>
        </row>
        <row r="38">
          <cell r="G38">
            <v>75</v>
          </cell>
          <cell r="L38">
            <v>70</v>
          </cell>
          <cell r="P38">
            <v>-5</v>
          </cell>
          <cell r="R38">
            <v>69</v>
          </cell>
          <cell r="V38">
            <v>-6</v>
          </cell>
          <cell r="X38">
            <v>74</v>
          </cell>
          <cell r="AB38">
            <v>-1</v>
          </cell>
          <cell r="AD38">
            <v>74</v>
          </cell>
          <cell r="AH38">
            <v>-1</v>
          </cell>
          <cell r="AJ38">
            <v>72</v>
          </cell>
          <cell r="AN38">
            <v>-3</v>
          </cell>
          <cell r="AP38">
            <v>69</v>
          </cell>
          <cell r="AT38">
            <v>-6</v>
          </cell>
          <cell r="AV38">
            <v>64</v>
          </cell>
          <cell r="AZ38">
            <v>-11</v>
          </cell>
          <cell r="BB38">
            <v>66</v>
          </cell>
          <cell r="BF38">
            <v>-9</v>
          </cell>
          <cell r="BH38">
            <v>68</v>
          </cell>
          <cell r="BL38">
            <v>-7</v>
          </cell>
          <cell r="BN38">
            <v>72</v>
          </cell>
          <cell r="BR38">
            <v>-3</v>
          </cell>
          <cell r="BT38">
            <v>74</v>
          </cell>
          <cell r="BX38">
            <v>-1</v>
          </cell>
          <cell r="BZ38">
            <v>72</v>
          </cell>
          <cell r="CD38">
            <v>-3</v>
          </cell>
          <cell r="CF38">
            <v>66</v>
          </cell>
          <cell r="CJ38">
            <v>-9</v>
          </cell>
          <cell r="CR38">
            <v>64</v>
          </cell>
          <cell r="CV38">
            <v>-11</v>
          </cell>
          <cell r="DD38">
            <v>68</v>
          </cell>
          <cell r="DH38">
            <v>-7</v>
          </cell>
          <cell r="DJ38">
            <v>64</v>
          </cell>
          <cell r="DN38">
            <v>-11</v>
          </cell>
          <cell r="DP38">
            <v>65</v>
          </cell>
          <cell r="DT38">
            <v>-10</v>
          </cell>
          <cell r="DV38">
            <v>68</v>
          </cell>
          <cell r="DZ38">
            <v>-7</v>
          </cell>
        </row>
        <row r="39">
          <cell r="G39">
            <v>88</v>
          </cell>
          <cell r="L39">
            <v>91</v>
          </cell>
          <cell r="P39">
            <v>3</v>
          </cell>
          <cell r="AD39">
            <v>96</v>
          </cell>
          <cell r="AH39">
            <v>8</v>
          </cell>
          <cell r="AJ39">
            <v>93</v>
          </cell>
          <cell r="AN39">
            <v>5</v>
          </cell>
          <cell r="AV39">
            <v>92</v>
          </cell>
          <cell r="AZ39">
            <v>4</v>
          </cell>
        </row>
        <row r="40">
          <cell r="G40">
            <v>83</v>
          </cell>
          <cell r="L40">
            <v>87</v>
          </cell>
          <cell r="P40">
            <v>4</v>
          </cell>
          <cell r="R40">
            <v>85</v>
          </cell>
          <cell r="V40">
            <v>2</v>
          </cell>
          <cell r="X40">
            <v>86</v>
          </cell>
          <cell r="AB40">
            <v>3</v>
          </cell>
          <cell r="AD40">
            <v>85</v>
          </cell>
          <cell r="AH40">
            <v>2</v>
          </cell>
          <cell r="AJ40">
            <v>84</v>
          </cell>
          <cell r="AN40">
            <v>1</v>
          </cell>
          <cell r="AP40">
            <v>89</v>
          </cell>
          <cell r="AT40">
            <v>6</v>
          </cell>
          <cell r="AV40">
            <v>86</v>
          </cell>
          <cell r="AZ40">
            <v>3</v>
          </cell>
          <cell r="BB40">
            <v>89</v>
          </cell>
          <cell r="BF40">
            <v>6</v>
          </cell>
          <cell r="BH40">
            <v>87</v>
          </cell>
          <cell r="BL40">
            <v>4</v>
          </cell>
          <cell r="BN40">
            <v>87</v>
          </cell>
          <cell r="BR40">
            <v>4</v>
          </cell>
          <cell r="BT40">
            <v>86</v>
          </cell>
          <cell r="BX40">
            <v>3</v>
          </cell>
          <cell r="BZ40">
            <v>87</v>
          </cell>
          <cell r="CD40">
            <v>4</v>
          </cell>
          <cell r="CF40">
            <v>82</v>
          </cell>
          <cell r="CJ40">
            <v>-1</v>
          </cell>
          <cell r="CL40">
            <v>79</v>
          </cell>
          <cell r="CP40">
            <v>-4</v>
          </cell>
          <cell r="CR40">
            <v>82</v>
          </cell>
          <cell r="CV40">
            <v>-1</v>
          </cell>
          <cell r="CX40">
            <v>85</v>
          </cell>
          <cell r="DB40">
            <v>2</v>
          </cell>
          <cell r="DD40">
            <v>86</v>
          </cell>
          <cell r="DH40">
            <v>3</v>
          </cell>
          <cell r="DJ40">
            <v>85</v>
          </cell>
          <cell r="DN40">
            <v>2</v>
          </cell>
          <cell r="DP40">
            <v>79</v>
          </cell>
          <cell r="DT40">
            <v>-4</v>
          </cell>
          <cell r="DV40">
            <v>86</v>
          </cell>
          <cell r="DZ40">
            <v>3</v>
          </cell>
        </row>
        <row r="41">
          <cell r="G41">
            <v>79</v>
          </cell>
          <cell r="L41">
            <v>81</v>
          </cell>
          <cell r="P41">
            <v>2</v>
          </cell>
          <cell r="R41">
            <v>82</v>
          </cell>
          <cell r="V41">
            <v>3</v>
          </cell>
          <cell r="X41">
            <v>84</v>
          </cell>
          <cell r="AB41">
            <v>5</v>
          </cell>
          <cell r="AD41">
            <v>79</v>
          </cell>
          <cell r="AH41">
            <v>0</v>
          </cell>
          <cell r="AJ41">
            <v>79</v>
          </cell>
          <cell r="AN41">
            <v>0</v>
          </cell>
          <cell r="AP41">
            <v>75</v>
          </cell>
          <cell r="AT41">
            <v>-4</v>
          </cell>
          <cell r="AV41">
            <v>86</v>
          </cell>
          <cell r="AZ41">
            <v>7</v>
          </cell>
          <cell r="BH41">
            <v>86</v>
          </cell>
          <cell r="BL41">
            <v>7</v>
          </cell>
        </row>
        <row r="42">
          <cell r="G42">
            <v>74</v>
          </cell>
          <cell r="L42">
            <v>77</v>
          </cell>
          <cell r="P42">
            <v>3</v>
          </cell>
          <cell r="R42">
            <v>81</v>
          </cell>
          <cell r="V42">
            <v>7</v>
          </cell>
          <cell r="X42">
            <v>85</v>
          </cell>
          <cell r="AB42">
            <v>11</v>
          </cell>
          <cell r="AD42">
            <v>84</v>
          </cell>
          <cell r="AH42">
            <v>10</v>
          </cell>
          <cell r="AJ42">
            <v>86</v>
          </cell>
          <cell r="AN42">
            <v>12</v>
          </cell>
          <cell r="AP42">
            <v>82</v>
          </cell>
          <cell r="AT42">
            <v>8</v>
          </cell>
          <cell r="AV42">
            <v>85</v>
          </cell>
          <cell r="AZ42">
            <v>11</v>
          </cell>
          <cell r="BB42">
            <v>83</v>
          </cell>
          <cell r="BF42">
            <v>9</v>
          </cell>
          <cell r="BH42">
            <v>82</v>
          </cell>
          <cell r="BL42">
            <v>8</v>
          </cell>
          <cell r="BN42">
            <v>83</v>
          </cell>
          <cell r="BR42">
            <v>9</v>
          </cell>
          <cell r="BZ42">
            <v>83</v>
          </cell>
          <cell r="CD42">
            <v>9</v>
          </cell>
          <cell r="CF42">
            <v>78</v>
          </cell>
          <cell r="CJ42">
            <v>4</v>
          </cell>
          <cell r="CL42">
            <v>65</v>
          </cell>
          <cell r="CP42">
            <v>-9</v>
          </cell>
          <cell r="CR42">
            <v>80</v>
          </cell>
          <cell r="CV42">
            <v>6</v>
          </cell>
          <cell r="CX42">
            <v>80</v>
          </cell>
          <cell r="DB42">
            <v>6</v>
          </cell>
          <cell r="DD42">
            <v>83</v>
          </cell>
          <cell r="DH42">
            <v>9</v>
          </cell>
          <cell r="DJ42">
            <v>82</v>
          </cell>
          <cell r="DN42">
            <v>8</v>
          </cell>
          <cell r="DP42">
            <v>84</v>
          </cell>
          <cell r="DT42">
            <v>10</v>
          </cell>
          <cell r="DV42">
            <v>68</v>
          </cell>
          <cell r="DZ42">
            <v>-6</v>
          </cell>
        </row>
        <row r="43">
          <cell r="G43">
            <v>89</v>
          </cell>
          <cell r="L43">
            <v>92</v>
          </cell>
          <cell r="P43">
            <v>3</v>
          </cell>
          <cell r="R43">
            <v>91</v>
          </cell>
          <cell r="V43">
            <v>2</v>
          </cell>
          <cell r="X43">
            <v>90</v>
          </cell>
          <cell r="AB43">
            <v>1</v>
          </cell>
          <cell r="AD43">
            <v>94</v>
          </cell>
          <cell r="AH43">
            <v>5</v>
          </cell>
          <cell r="AJ43">
            <v>92</v>
          </cell>
          <cell r="AN43">
            <v>3</v>
          </cell>
          <cell r="AP43">
            <v>89</v>
          </cell>
          <cell r="AT43">
            <v>0</v>
          </cell>
          <cell r="AV43">
            <v>92</v>
          </cell>
          <cell r="AZ43">
            <v>3</v>
          </cell>
          <cell r="BN43">
            <v>87</v>
          </cell>
          <cell r="BR43">
            <v>-2</v>
          </cell>
          <cell r="BT43">
            <v>91</v>
          </cell>
          <cell r="BX43">
            <v>2</v>
          </cell>
          <cell r="BZ43">
            <v>92</v>
          </cell>
          <cell r="CD43">
            <v>3</v>
          </cell>
          <cell r="CF43">
            <v>93</v>
          </cell>
          <cell r="CJ43">
            <v>4</v>
          </cell>
          <cell r="CL43">
            <v>89</v>
          </cell>
          <cell r="CP43">
            <v>0</v>
          </cell>
          <cell r="DP43">
            <v>84</v>
          </cell>
          <cell r="DT43">
            <v>-5</v>
          </cell>
          <cell r="DV43">
            <v>82</v>
          </cell>
          <cell r="DZ43">
            <v>-7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s"/>
      <sheetName val="Data"/>
      <sheetName val="Injections Y1"/>
      <sheetName val="Injections Y2"/>
      <sheetName val="DRSS"/>
      <sheetName val="Leakage Index"/>
      <sheetName val="Leakage Index Percentages"/>
      <sheetName val="DRSS Changes"/>
      <sheetName val="DRSS Changes_No Blanks"/>
      <sheetName val="DRSS Instability"/>
      <sheetName val="Baseline Predictors"/>
      <sheetName val="BCVA"/>
      <sheetName val="CST"/>
      <sheetName val="AE.SAE"/>
      <sheetName val="VFQ Raw"/>
      <sheetName val="VFQ Recorded"/>
      <sheetName val="VFQ-25 Scored"/>
      <sheetName val="VFQ-39 Scored"/>
      <sheetName val="AE.SAE.Details"/>
      <sheetName val="Protocol Deviations"/>
    </sheetNames>
    <sheetDataSet>
      <sheetData sheetId="0" refreshError="1">
        <row r="3">
          <cell r="A3" t="str">
            <v>01-001</v>
          </cell>
          <cell r="D3">
            <v>2</v>
          </cell>
          <cell r="E3" t="str">
            <v>OS</v>
          </cell>
        </row>
        <row r="4">
          <cell r="A4" t="str">
            <v>01-002</v>
          </cell>
          <cell r="D4">
            <v>2</v>
          </cell>
          <cell r="E4" t="str">
            <v>OD</v>
          </cell>
        </row>
        <row r="5">
          <cell r="A5" t="str">
            <v>01-013</v>
          </cell>
          <cell r="D5">
            <v>2</v>
          </cell>
          <cell r="E5" t="str">
            <v>OD</v>
          </cell>
        </row>
        <row r="6">
          <cell r="A6" t="str">
            <v>01-014</v>
          </cell>
          <cell r="D6">
            <v>2</v>
          </cell>
          <cell r="E6" t="str">
            <v>OS</v>
          </cell>
        </row>
        <row r="7">
          <cell r="A7" t="str">
            <v>01-023</v>
          </cell>
          <cell r="D7">
            <v>2</v>
          </cell>
          <cell r="E7" t="str">
            <v>OD</v>
          </cell>
        </row>
        <row r="8">
          <cell r="A8" t="str">
            <v>01-027</v>
          </cell>
          <cell r="D8">
            <v>2</v>
          </cell>
          <cell r="E8" t="str">
            <v>OS</v>
          </cell>
        </row>
        <row r="9">
          <cell r="A9" t="str">
            <v>01-028</v>
          </cell>
          <cell r="D9">
            <v>2</v>
          </cell>
          <cell r="E9" t="str">
            <v>OS</v>
          </cell>
        </row>
        <row r="10">
          <cell r="A10" t="str">
            <v>01-035</v>
          </cell>
          <cell r="D10">
            <v>2</v>
          </cell>
          <cell r="E10" t="str">
            <v>OD</v>
          </cell>
        </row>
        <row r="11">
          <cell r="A11" t="str">
            <v>01-038</v>
          </cell>
          <cell r="D11">
            <v>2</v>
          </cell>
          <cell r="E11" t="str">
            <v>OS</v>
          </cell>
        </row>
        <row r="12">
          <cell r="A12" t="str">
            <v>01-047</v>
          </cell>
          <cell r="D12">
            <v>2</v>
          </cell>
          <cell r="E12" t="str">
            <v>OD</v>
          </cell>
        </row>
        <row r="13">
          <cell r="A13" t="str">
            <v>02-008</v>
          </cell>
          <cell r="D13">
            <v>2</v>
          </cell>
          <cell r="E13" t="str">
            <v>OD</v>
          </cell>
        </row>
        <row r="14">
          <cell r="A14" t="str">
            <v>02-010</v>
          </cell>
          <cell r="D14">
            <v>2</v>
          </cell>
          <cell r="E14" t="str">
            <v>OD</v>
          </cell>
        </row>
        <row r="15">
          <cell r="A15" t="str">
            <v>02-015</v>
          </cell>
          <cell r="D15">
            <v>2</v>
          </cell>
          <cell r="E15" t="str">
            <v>OD</v>
          </cell>
        </row>
        <row r="16">
          <cell r="A16" t="str">
            <v>02-017</v>
          </cell>
          <cell r="D16">
            <v>2</v>
          </cell>
          <cell r="E16" t="str">
            <v>OD</v>
          </cell>
        </row>
        <row r="17">
          <cell r="A17" t="str">
            <v>02-029</v>
          </cell>
          <cell r="D17">
            <v>2</v>
          </cell>
          <cell r="E17" t="str">
            <v>OS</v>
          </cell>
        </row>
        <row r="18">
          <cell r="A18" t="str">
            <v>02-031</v>
          </cell>
          <cell r="D18">
            <v>2</v>
          </cell>
          <cell r="E18" t="str">
            <v>OD</v>
          </cell>
        </row>
        <row r="19">
          <cell r="A19" t="str">
            <v>02-036</v>
          </cell>
          <cell r="D19">
            <v>2</v>
          </cell>
          <cell r="E19" t="str">
            <v>OD</v>
          </cell>
        </row>
        <row r="20">
          <cell r="A20" t="str">
            <v>02-039</v>
          </cell>
          <cell r="D20">
            <v>2</v>
          </cell>
          <cell r="E20" t="str">
            <v>OD</v>
          </cell>
        </row>
        <row r="21">
          <cell r="A21" t="str">
            <v>02-041</v>
          </cell>
          <cell r="D21">
            <v>2</v>
          </cell>
          <cell r="E21" t="str">
            <v>OS</v>
          </cell>
        </row>
        <row r="22">
          <cell r="A22" t="str">
            <v>02-042</v>
          </cell>
          <cell r="D22">
            <v>2</v>
          </cell>
          <cell r="E22" t="str">
            <v>OS</v>
          </cell>
        </row>
        <row r="24">
          <cell r="A24" t="str">
            <v>01-012</v>
          </cell>
          <cell r="D24">
            <v>1</v>
          </cell>
          <cell r="E24" t="str">
            <v>OD</v>
          </cell>
        </row>
        <row r="25">
          <cell r="A25" t="str">
            <v>01-020</v>
          </cell>
          <cell r="D25">
            <v>1</v>
          </cell>
          <cell r="E25" t="str">
            <v>OS</v>
          </cell>
        </row>
        <row r="26">
          <cell r="A26" t="str">
            <v>01-025</v>
          </cell>
          <cell r="D26">
            <v>1</v>
          </cell>
          <cell r="E26" t="str">
            <v>OD</v>
          </cell>
        </row>
        <row r="27">
          <cell r="A27" t="str">
            <v>01-026</v>
          </cell>
          <cell r="D27">
            <v>1</v>
          </cell>
          <cell r="E27" t="str">
            <v>OD</v>
          </cell>
        </row>
        <row r="28">
          <cell r="A28" t="str">
            <v>01-037</v>
          </cell>
          <cell r="D28">
            <v>1</v>
          </cell>
          <cell r="E28" t="str">
            <v>OS</v>
          </cell>
        </row>
        <row r="29">
          <cell r="A29" t="str">
            <v>01-040</v>
          </cell>
          <cell r="D29">
            <v>1</v>
          </cell>
          <cell r="E29" t="str">
            <v>OD</v>
          </cell>
        </row>
        <row r="30">
          <cell r="A30" t="str">
            <v>01-048</v>
          </cell>
          <cell r="D30">
            <v>1</v>
          </cell>
          <cell r="E30" t="str">
            <v>OD</v>
          </cell>
        </row>
        <row r="31">
          <cell r="A31" t="str">
            <v>02-004</v>
          </cell>
          <cell r="D31">
            <v>1</v>
          </cell>
          <cell r="E31" t="str">
            <v>OD</v>
          </cell>
        </row>
        <row r="32">
          <cell r="A32" t="str">
            <v>02-005</v>
          </cell>
          <cell r="D32">
            <v>1</v>
          </cell>
          <cell r="E32" t="str">
            <v>OS</v>
          </cell>
        </row>
        <row r="33">
          <cell r="A33" t="str">
            <v>02-016</v>
          </cell>
          <cell r="D33">
            <v>1</v>
          </cell>
          <cell r="E33" t="str">
            <v>OS</v>
          </cell>
        </row>
        <row r="34">
          <cell r="A34" t="str">
            <v>02-018</v>
          </cell>
          <cell r="D34">
            <v>1</v>
          </cell>
          <cell r="E34" t="str">
            <v>OD</v>
          </cell>
        </row>
        <row r="35">
          <cell r="A35" t="str">
            <v>02-019</v>
          </cell>
          <cell r="D35">
            <v>1</v>
          </cell>
          <cell r="E35" t="str">
            <v>OS</v>
          </cell>
        </row>
        <row r="36">
          <cell r="A36" t="str">
            <v>02-024</v>
          </cell>
          <cell r="D36">
            <v>1</v>
          </cell>
          <cell r="E36" t="str">
            <v>OD</v>
          </cell>
        </row>
        <row r="37">
          <cell r="A37" t="str">
            <v>02-030</v>
          </cell>
          <cell r="D37">
            <v>1</v>
          </cell>
          <cell r="E37" t="str">
            <v>OD</v>
          </cell>
        </row>
        <row r="38">
          <cell r="A38" t="str">
            <v>02-032</v>
          </cell>
          <cell r="D38">
            <v>1</v>
          </cell>
          <cell r="E38" t="str">
            <v>OS</v>
          </cell>
        </row>
        <row r="39">
          <cell r="A39" t="str">
            <v>02-034</v>
          </cell>
          <cell r="D39">
            <v>1</v>
          </cell>
          <cell r="E39" t="str">
            <v>OD</v>
          </cell>
        </row>
        <row r="40">
          <cell r="A40" t="str">
            <v>02-043</v>
          </cell>
          <cell r="D40">
            <v>1</v>
          </cell>
          <cell r="E40" t="str">
            <v>OD</v>
          </cell>
        </row>
        <row r="41">
          <cell r="A41" t="str">
            <v>02-044</v>
          </cell>
          <cell r="D41">
            <v>1</v>
          </cell>
          <cell r="E41" t="str">
            <v>OS</v>
          </cell>
        </row>
        <row r="42">
          <cell r="A42" t="str">
            <v>02-045</v>
          </cell>
          <cell r="D42">
            <v>1</v>
          </cell>
          <cell r="E42" t="str">
            <v>OS</v>
          </cell>
        </row>
        <row r="43">
          <cell r="A43" t="str">
            <v>02-046</v>
          </cell>
          <cell r="D43">
            <v>1</v>
          </cell>
          <cell r="E43" t="str">
            <v>OD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004A176A-0D65-4504-AAE1-BBE851FE1F1A}" userId="Microsoft Office U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9" dT="2020-04-27T13:15:19.04" personId="{004A176A-0D65-4504-AAE1-BBE851FE1F1A}" id="{74D79D20-0814-465D-B4BB-61A53B30C43E}">
    <text>Changed from original 61 during quality control check. Would not have changed treatment decision.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89A5-04E8-4953-9A66-803B61627817}">
  <dimension ref="A1:T92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O20" sqref="O20"/>
    </sheetView>
  </sheetViews>
  <sheetFormatPr defaultColWidth="8.88671875" defaultRowHeight="14.4" x14ac:dyDescent="0.3"/>
  <cols>
    <col min="2" max="2" width="9.88671875" customWidth="1"/>
    <col min="4" max="4" width="11.44140625" customWidth="1"/>
    <col min="9" max="9" width="12.21875" customWidth="1"/>
    <col min="17" max="19" width="13.109375" style="1" customWidth="1"/>
    <col min="20" max="20" width="13.109375" style="69" customWidth="1"/>
  </cols>
  <sheetData>
    <row r="1" spans="1:20" x14ac:dyDescent="0.3">
      <c r="A1" s="145" t="s">
        <v>0</v>
      </c>
      <c r="B1" s="146"/>
      <c r="C1" s="146"/>
      <c r="D1" s="146"/>
      <c r="E1" s="146"/>
      <c r="F1" s="146"/>
      <c r="G1" s="147"/>
      <c r="H1" s="145" t="s">
        <v>1</v>
      </c>
      <c r="I1" s="148"/>
      <c r="J1" s="148"/>
      <c r="K1" s="148"/>
      <c r="L1" s="148"/>
      <c r="M1" s="148"/>
      <c r="N1" s="148"/>
      <c r="O1" s="149"/>
      <c r="P1" s="143" t="s">
        <v>2</v>
      </c>
      <c r="Q1" s="144"/>
      <c r="R1" s="144"/>
      <c r="S1" s="144"/>
      <c r="T1" s="144"/>
    </row>
    <row r="2" spans="1:20" ht="43.2" x14ac:dyDescent="0.3">
      <c r="A2" s="55" t="s">
        <v>20</v>
      </c>
      <c r="B2" s="56" t="s">
        <v>4</v>
      </c>
      <c r="C2" s="56" t="s">
        <v>22</v>
      </c>
      <c r="D2" s="57" t="s">
        <v>5</v>
      </c>
      <c r="E2" s="58" t="s">
        <v>6</v>
      </c>
      <c r="F2" s="57" t="s">
        <v>7</v>
      </c>
      <c r="G2" s="59" t="s">
        <v>8</v>
      </c>
      <c r="H2" s="55" t="s">
        <v>23</v>
      </c>
      <c r="I2" s="56" t="s">
        <v>24</v>
      </c>
      <c r="J2" s="55" t="s">
        <v>9</v>
      </c>
      <c r="K2" s="60" t="s">
        <v>25</v>
      </c>
      <c r="L2" s="60" t="s">
        <v>26</v>
      </c>
      <c r="M2" s="60" t="s">
        <v>27</v>
      </c>
      <c r="N2" s="60" t="s">
        <v>28</v>
      </c>
      <c r="O2" s="61" t="s">
        <v>10</v>
      </c>
      <c r="P2" s="62" t="s">
        <v>11</v>
      </c>
      <c r="Q2" s="60" t="s">
        <v>104</v>
      </c>
      <c r="R2" s="60" t="s">
        <v>12</v>
      </c>
      <c r="S2" s="60" t="s">
        <v>13</v>
      </c>
      <c r="T2" s="61" t="s">
        <v>14</v>
      </c>
    </row>
    <row r="3" spans="1:20" x14ac:dyDescent="0.3">
      <c r="A3" s="63" t="s">
        <v>15</v>
      </c>
      <c r="B3" s="54">
        <v>2</v>
      </c>
      <c r="C3" s="54" t="s">
        <v>16</v>
      </c>
      <c r="D3" s="54">
        <v>44</v>
      </c>
      <c r="E3" s="53" t="s">
        <v>17</v>
      </c>
      <c r="F3" s="54" t="s">
        <v>29</v>
      </c>
      <c r="G3" s="64" t="s">
        <v>18</v>
      </c>
      <c r="H3" s="53">
        <v>2</v>
      </c>
      <c r="I3" s="64">
        <v>20</v>
      </c>
      <c r="J3" s="53">
        <v>7.1</v>
      </c>
      <c r="K3" s="54">
        <v>8.6999999999999993</v>
      </c>
      <c r="L3" s="54">
        <v>8.4</v>
      </c>
      <c r="M3" s="54">
        <v>9.1</v>
      </c>
      <c r="N3" s="54">
        <v>8.4</v>
      </c>
      <c r="O3" s="70" t="s">
        <v>108</v>
      </c>
      <c r="P3" s="54">
        <v>97</v>
      </c>
      <c r="Q3" s="54">
        <v>275</v>
      </c>
      <c r="R3" s="54" t="s">
        <v>19</v>
      </c>
      <c r="S3" s="54">
        <v>53</v>
      </c>
      <c r="T3" s="64">
        <v>1.59</v>
      </c>
    </row>
    <row r="4" spans="1:20" x14ac:dyDescent="0.3">
      <c r="A4" s="2" t="s">
        <v>31</v>
      </c>
      <c r="B4" s="14">
        <v>2</v>
      </c>
      <c r="C4" s="14" t="s">
        <v>32</v>
      </c>
      <c r="D4" s="14">
        <v>56</v>
      </c>
      <c r="E4" s="3" t="s">
        <v>33</v>
      </c>
      <c r="F4" s="14" t="s">
        <v>29</v>
      </c>
      <c r="G4" s="4" t="s">
        <v>18</v>
      </c>
      <c r="H4" s="3">
        <v>2</v>
      </c>
      <c r="I4" s="4">
        <v>25</v>
      </c>
      <c r="J4" s="3">
        <v>11.3</v>
      </c>
      <c r="K4" s="14">
        <v>9.1</v>
      </c>
      <c r="L4" s="14" t="s">
        <v>34</v>
      </c>
      <c r="M4" s="72" t="s">
        <v>108</v>
      </c>
      <c r="N4" s="72" t="s">
        <v>108</v>
      </c>
      <c r="O4" s="6">
        <v>34.484656959801441</v>
      </c>
      <c r="P4" s="14">
        <v>68</v>
      </c>
      <c r="Q4" s="14">
        <v>238</v>
      </c>
      <c r="R4" s="14" t="s">
        <v>19</v>
      </c>
      <c r="S4" s="14">
        <v>47</v>
      </c>
      <c r="T4" s="4">
        <v>3.56</v>
      </c>
    </row>
    <row r="5" spans="1:20" x14ac:dyDescent="0.3">
      <c r="A5" s="2" t="s">
        <v>35</v>
      </c>
      <c r="B5" s="14">
        <v>2</v>
      </c>
      <c r="C5" s="14" t="s">
        <v>32</v>
      </c>
      <c r="D5" s="14">
        <v>38</v>
      </c>
      <c r="E5" s="3" t="s">
        <v>17</v>
      </c>
      <c r="F5" s="14" t="s">
        <v>36</v>
      </c>
      <c r="G5" s="4" t="s">
        <v>18</v>
      </c>
      <c r="H5" s="3">
        <v>1</v>
      </c>
      <c r="I5" s="4">
        <v>13</v>
      </c>
      <c r="J5" s="3">
        <v>8</v>
      </c>
      <c r="K5" s="14">
        <v>9.5</v>
      </c>
      <c r="L5" s="14">
        <v>9.6</v>
      </c>
      <c r="M5" s="14">
        <v>11.7</v>
      </c>
      <c r="N5" s="14">
        <v>9.8000000000000007</v>
      </c>
      <c r="O5" s="6">
        <v>25.997929471414501</v>
      </c>
      <c r="P5" s="14">
        <v>88</v>
      </c>
      <c r="Q5" s="14">
        <v>303</v>
      </c>
      <c r="R5" s="14" t="s">
        <v>19</v>
      </c>
      <c r="S5" s="14">
        <v>53</v>
      </c>
      <c r="T5" s="4">
        <v>5.08</v>
      </c>
    </row>
    <row r="6" spans="1:20" x14ac:dyDescent="0.3">
      <c r="A6" s="2" t="s">
        <v>37</v>
      </c>
      <c r="B6" s="14">
        <v>2</v>
      </c>
      <c r="C6" s="14" t="s">
        <v>16</v>
      </c>
      <c r="D6" s="14">
        <v>55</v>
      </c>
      <c r="E6" s="3" t="s">
        <v>17</v>
      </c>
      <c r="F6" s="14" t="s">
        <v>29</v>
      </c>
      <c r="G6" s="4" t="s">
        <v>18</v>
      </c>
      <c r="H6" s="3">
        <v>2</v>
      </c>
      <c r="I6" s="4">
        <v>12</v>
      </c>
      <c r="J6" s="3">
        <v>10.1</v>
      </c>
      <c r="K6" s="14">
        <v>7.2</v>
      </c>
      <c r="L6" s="14">
        <v>7.4</v>
      </c>
      <c r="M6" s="14">
        <v>7.4</v>
      </c>
      <c r="N6" s="14">
        <v>7.4</v>
      </c>
      <c r="O6" s="6">
        <v>31.871376628555726</v>
      </c>
      <c r="P6" s="14">
        <v>95</v>
      </c>
      <c r="Q6" s="14">
        <v>256</v>
      </c>
      <c r="R6" s="14" t="s">
        <v>19</v>
      </c>
      <c r="S6" s="14">
        <v>53</v>
      </c>
      <c r="T6" s="4">
        <v>2.34</v>
      </c>
    </row>
    <row r="7" spans="1:20" x14ac:dyDescent="0.3">
      <c r="A7" s="2" t="s">
        <v>38</v>
      </c>
      <c r="B7" s="14">
        <v>2</v>
      </c>
      <c r="C7" s="14" t="s">
        <v>32</v>
      </c>
      <c r="D7" s="14">
        <v>56</v>
      </c>
      <c r="E7" s="3" t="s">
        <v>17</v>
      </c>
      <c r="F7" s="14" t="s">
        <v>36</v>
      </c>
      <c r="G7" s="4" t="s">
        <v>18</v>
      </c>
      <c r="H7" s="3">
        <v>2</v>
      </c>
      <c r="I7" s="4">
        <v>22</v>
      </c>
      <c r="J7" s="3">
        <v>7.1</v>
      </c>
      <c r="K7" s="14">
        <v>6.7</v>
      </c>
      <c r="L7" s="14">
        <v>5.9</v>
      </c>
      <c r="M7" s="14">
        <v>6.9</v>
      </c>
      <c r="N7" s="72" t="s">
        <v>108</v>
      </c>
      <c r="O7" s="6">
        <v>35.669938098370231</v>
      </c>
      <c r="P7" s="14">
        <v>81</v>
      </c>
      <c r="Q7" s="14">
        <v>267</v>
      </c>
      <c r="R7" s="14" t="s">
        <v>19</v>
      </c>
      <c r="S7" s="14">
        <v>61</v>
      </c>
      <c r="T7" s="4">
        <v>4.67</v>
      </c>
    </row>
    <row r="8" spans="1:20" x14ac:dyDescent="0.3">
      <c r="A8" s="2" t="s">
        <v>39</v>
      </c>
      <c r="B8" s="14">
        <v>2</v>
      </c>
      <c r="C8" s="14" t="s">
        <v>16</v>
      </c>
      <c r="D8" s="14">
        <v>65</v>
      </c>
      <c r="E8" s="3" t="s">
        <v>33</v>
      </c>
      <c r="F8" s="14" t="s">
        <v>36</v>
      </c>
      <c r="G8" s="4" t="s">
        <v>18</v>
      </c>
      <c r="H8" s="3">
        <v>2</v>
      </c>
      <c r="I8" s="4">
        <v>6</v>
      </c>
      <c r="J8" s="3">
        <v>7</v>
      </c>
      <c r="K8" s="14">
        <v>8.1</v>
      </c>
      <c r="L8" s="14">
        <v>9.1999999999999993</v>
      </c>
      <c r="M8" s="14">
        <v>9.8000000000000007</v>
      </c>
      <c r="N8" s="14">
        <v>10.9</v>
      </c>
      <c r="O8" s="6">
        <v>26.75173388396718</v>
      </c>
      <c r="P8" s="14">
        <v>89</v>
      </c>
      <c r="Q8" s="14">
        <v>292</v>
      </c>
      <c r="R8" s="14" t="s">
        <v>19</v>
      </c>
      <c r="S8" s="14">
        <v>61</v>
      </c>
      <c r="T8" s="4">
        <v>6.26</v>
      </c>
    </row>
    <row r="9" spans="1:20" x14ac:dyDescent="0.3">
      <c r="A9" s="2" t="s">
        <v>40</v>
      </c>
      <c r="B9" s="14">
        <v>2</v>
      </c>
      <c r="C9" s="14" t="s">
        <v>16</v>
      </c>
      <c r="D9" s="14">
        <v>46</v>
      </c>
      <c r="E9" s="3" t="s">
        <v>17</v>
      </c>
      <c r="F9" s="14" t="s">
        <v>29</v>
      </c>
      <c r="G9" s="4" t="s">
        <v>41</v>
      </c>
      <c r="H9" s="3">
        <v>2</v>
      </c>
      <c r="I9" s="4">
        <v>21</v>
      </c>
      <c r="J9" s="3">
        <v>8.1</v>
      </c>
      <c r="K9" s="14">
        <v>8.1999999999999993</v>
      </c>
      <c r="L9" s="14">
        <v>9.8000000000000007</v>
      </c>
      <c r="M9" s="14">
        <v>10.9</v>
      </c>
      <c r="N9" s="72" t="s">
        <v>108</v>
      </c>
      <c r="O9" s="6">
        <v>18.602501382146695</v>
      </c>
      <c r="P9" s="14">
        <v>59</v>
      </c>
      <c r="Q9" s="14">
        <v>287</v>
      </c>
      <c r="R9" s="14" t="s">
        <v>19</v>
      </c>
      <c r="S9" s="14">
        <v>71</v>
      </c>
      <c r="T9" s="4">
        <v>4.16</v>
      </c>
    </row>
    <row r="10" spans="1:20" x14ac:dyDescent="0.3">
      <c r="A10" s="2" t="s">
        <v>42</v>
      </c>
      <c r="B10" s="14">
        <v>2</v>
      </c>
      <c r="C10" s="14" t="s">
        <v>32</v>
      </c>
      <c r="D10" s="14">
        <v>52</v>
      </c>
      <c r="E10" s="3" t="s">
        <v>17</v>
      </c>
      <c r="F10" s="14" t="s">
        <v>36</v>
      </c>
      <c r="G10" s="4" t="s">
        <v>18</v>
      </c>
      <c r="H10" s="3">
        <v>2</v>
      </c>
      <c r="I10" s="4">
        <v>29</v>
      </c>
      <c r="J10" s="3">
        <v>12.8</v>
      </c>
      <c r="K10" s="14">
        <v>10.9</v>
      </c>
      <c r="L10" s="14">
        <v>11.9</v>
      </c>
      <c r="M10" s="14">
        <v>11.3</v>
      </c>
      <c r="N10" s="73" t="s">
        <v>108</v>
      </c>
      <c r="O10" s="6">
        <v>29.164343958317549</v>
      </c>
      <c r="P10" s="14">
        <v>81</v>
      </c>
      <c r="Q10" s="14">
        <v>240</v>
      </c>
      <c r="R10" s="14" t="s">
        <v>19</v>
      </c>
      <c r="S10" s="14">
        <v>65</v>
      </c>
      <c r="T10" s="4">
        <v>1.1299999999999999</v>
      </c>
    </row>
    <row r="11" spans="1:20" x14ac:dyDescent="0.3">
      <c r="A11" s="2" t="s">
        <v>43</v>
      </c>
      <c r="B11" s="14">
        <v>2</v>
      </c>
      <c r="C11" s="14" t="s">
        <v>16</v>
      </c>
      <c r="D11" s="14">
        <v>34</v>
      </c>
      <c r="E11" s="3" t="s">
        <v>33</v>
      </c>
      <c r="F11" s="14" t="s">
        <v>36</v>
      </c>
      <c r="G11" s="4" t="s">
        <v>18</v>
      </c>
      <c r="H11" s="3">
        <v>2</v>
      </c>
      <c r="I11" s="4">
        <v>18</v>
      </c>
      <c r="J11" s="3">
        <v>12.2</v>
      </c>
      <c r="K11" s="14">
        <v>11</v>
      </c>
      <c r="L11" s="14">
        <v>12.5</v>
      </c>
      <c r="M11" s="14">
        <v>13</v>
      </c>
      <c r="N11" s="14">
        <v>10.5</v>
      </c>
      <c r="O11" s="6">
        <v>33.298467202470739</v>
      </c>
      <c r="P11" s="14">
        <v>80</v>
      </c>
      <c r="Q11" s="14">
        <v>244</v>
      </c>
      <c r="R11" s="14" t="s">
        <v>19</v>
      </c>
      <c r="S11" s="14">
        <v>53</v>
      </c>
      <c r="T11" s="4">
        <v>6.42</v>
      </c>
    </row>
    <row r="12" spans="1:20" x14ac:dyDescent="0.3">
      <c r="A12" s="2" t="s">
        <v>44</v>
      </c>
      <c r="B12" s="14">
        <v>2</v>
      </c>
      <c r="C12" s="14" t="s">
        <v>32</v>
      </c>
      <c r="D12" s="14">
        <v>55</v>
      </c>
      <c r="E12" s="3" t="s">
        <v>17</v>
      </c>
      <c r="F12" s="14" t="s">
        <v>36</v>
      </c>
      <c r="G12" s="4" t="s">
        <v>18</v>
      </c>
      <c r="H12" s="3">
        <v>2</v>
      </c>
      <c r="I12" s="4">
        <v>10</v>
      </c>
      <c r="J12" s="3">
        <v>9.5</v>
      </c>
      <c r="K12" s="14">
        <v>7.4</v>
      </c>
      <c r="L12" s="14">
        <v>8.5</v>
      </c>
      <c r="M12" s="14">
        <v>7.5</v>
      </c>
      <c r="N12" s="14">
        <v>9.1</v>
      </c>
      <c r="O12" s="6">
        <v>33.470766941533881</v>
      </c>
      <c r="P12" s="14">
        <v>94</v>
      </c>
      <c r="Q12" s="14">
        <v>278</v>
      </c>
      <c r="R12" s="14" t="s">
        <v>19</v>
      </c>
      <c r="S12" s="14">
        <v>61</v>
      </c>
      <c r="T12" s="4">
        <v>3.43</v>
      </c>
    </row>
    <row r="13" spans="1:20" x14ac:dyDescent="0.3">
      <c r="A13" s="2" t="s">
        <v>45</v>
      </c>
      <c r="B13" s="14">
        <v>2</v>
      </c>
      <c r="C13" s="14" t="s">
        <v>32</v>
      </c>
      <c r="D13" s="14">
        <v>41</v>
      </c>
      <c r="E13" s="3" t="s">
        <v>33</v>
      </c>
      <c r="F13" s="14" t="s">
        <v>29</v>
      </c>
      <c r="G13" s="4" t="s">
        <v>41</v>
      </c>
      <c r="H13" s="3">
        <v>2</v>
      </c>
      <c r="I13" s="4">
        <v>14</v>
      </c>
      <c r="J13" s="3">
        <v>7.1</v>
      </c>
      <c r="K13" s="74" t="s">
        <v>108</v>
      </c>
      <c r="L13" s="14">
        <v>7.8</v>
      </c>
      <c r="M13" s="74" t="s">
        <v>108</v>
      </c>
      <c r="N13" s="72" t="s">
        <v>108</v>
      </c>
      <c r="O13" s="6">
        <v>65.541832267841912</v>
      </c>
      <c r="P13" s="14">
        <v>84</v>
      </c>
      <c r="Q13" s="14">
        <v>259</v>
      </c>
      <c r="R13" s="14" t="s">
        <v>19</v>
      </c>
      <c r="S13" s="14">
        <v>71</v>
      </c>
      <c r="T13" s="4">
        <v>2.7</v>
      </c>
    </row>
    <row r="14" spans="1:20" x14ac:dyDescent="0.3">
      <c r="A14" s="2" t="s">
        <v>46</v>
      </c>
      <c r="B14" s="14">
        <v>2</v>
      </c>
      <c r="C14" s="14" t="s">
        <v>32</v>
      </c>
      <c r="D14" s="14">
        <v>58</v>
      </c>
      <c r="E14" s="3" t="s">
        <v>33</v>
      </c>
      <c r="F14" s="14" t="s">
        <v>47</v>
      </c>
      <c r="G14" s="4" t="s">
        <v>41</v>
      </c>
      <c r="H14" s="3">
        <v>2</v>
      </c>
      <c r="I14" s="4">
        <v>11</v>
      </c>
      <c r="J14" s="3">
        <v>7.7</v>
      </c>
      <c r="K14" s="14">
        <v>8.3000000000000007</v>
      </c>
      <c r="L14" s="72" t="s">
        <v>108</v>
      </c>
      <c r="M14" s="72" t="s">
        <v>108</v>
      </c>
      <c r="N14" s="72" t="s">
        <v>108</v>
      </c>
      <c r="O14" s="6">
        <v>35.531075261369274</v>
      </c>
      <c r="P14" s="14">
        <v>88</v>
      </c>
      <c r="Q14" s="14">
        <v>307</v>
      </c>
      <c r="R14" s="14" t="s">
        <v>19</v>
      </c>
      <c r="S14" s="14">
        <v>53</v>
      </c>
      <c r="T14" s="4">
        <v>1.97</v>
      </c>
    </row>
    <row r="15" spans="1:20" x14ac:dyDescent="0.3">
      <c r="A15" s="2" t="s">
        <v>48</v>
      </c>
      <c r="B15" s="14">
        <v>2</v>
      </c>
      <c r="C15" s="14" t="s">
        <v>32</v>
      </c>
      <c r="D15" s="14">
        <v>54</v>
      </c>
      <c r="E15" s="3" t="s">
        <v>17</v>
      </c>
      <c r="F15" s="14" t="s">
        <v>29</v>
      </c>
      <c r="G15" s="4" t="s">
        <v>18</v>
      </c>
      <c r="H15" s="3">
        <v>2</v>
      </c>
      <c r="I15" s="4">
        <v>10</v>
      </c>
      <c r="J15" s="3">
        <v>11.8</v>
      </c>
      <c r="K15" s="14">
        <v>6.7</v>
      </c>
      <c r="L15" s="65" t="s">
        <v>108</v>
      </c>
      <c r="M15" s="74" t="s">
        <v>108</v>
      </c>
      <c r="N15" s="74" t="s">
        <v>108</v>
      </c>
      <c r="O15" s="6">
        <v>30.848946187688291</v>
      </c>
      <c r="P15" s="14">
        <v>71</v>
      </c>
      <c r="Q15" s="14">
        <v>274</v>
      </c>
      <c r="R15" s="14" t="s">
        <v>19</v>
      </c>
      <c r="S15" s="14">
        <v>53</v>
      </c>
      <c r="T15" s="4">
        <v>2.89</v>
      </c>
    </row>
    <row r="16" spans="1:20" x14ac:dyDescent="0.3">
      <c r="A16" s="2" t="s">
        <v>49</v>
      </c>
      <c r="B16" s="14">
        <v>2</v>
      </c>
      <c r="C16" s="14" t="s">
        <v>32</v>
      </c>
      <c r="D16" s="14">
        <v>67</v>
      </c>
      <c r="E16" s="3" t="s">
        <v>33</v>
      </c>
      <c r="F16" s="14" t="s">
        <v>29</v>
      </c>
      <c r="G16" s="4" t="s">
        <v>18</v>
      </c>
      <c r="H16" s="3">
        <v>2</v>
      </c>
      <c r="I16" s="4">
        <v>17</v>
      </c>
      <c r="J16" s="3">
        <v>7.4</v>
      </c>
      <c r="K16" s="14">
        <v>7.4</v>
      </c>
      <c r="L16" s="14">
        <v>7.5</v>
      </c>
      <c r="M16" s="14">
        <v>7.4</v>
      </c>
      <c r="N16" s="14">
        <v>7.1</v>
      </c>
      <c r="O16" s="6">
        <v>33.986628276219349</v>
      </c>
      <c r="P16" s="14">
        <v>88</v>
      </c>
      <c r="Q16" s="14">
        <v>284</v>
      </c>
      <c r="R16" s="14" t="s">
        <v>19</v>
      </c>
      <c r="S16" s="14">
        <v>65</v>
      </c>
      <c r="T16" s="4">
        <v>2.59</v>
      </c>
    </row>
    <row r="17" spans="1:20" x14ac:dyDescent="0.3">
      <c r="A17" s="2" t="s">
        <v>50</v>
      </c>
      <c r="B17" s="14">
        <v>2</v>
      </c>
      <c r="C17" s="14" t="s">
        <v>16</v>
      </c>
      <c r="D17" s="14">
        <v>31</v>
      </c>
      <c r="E17" s="3" t="s">
        <v>17</v>
      </c>
      <c r="F17" s="14" t="s">
        <v>29</v>
      </c>
      <c r="G17" s="4" t="s">
        <v>41</v>
      </c>
      <c r="H17" s="3">
        <v>2</v>
      </c>
      <c r="I17" s="4">
        <v>15</v>
      </c>
      <c r="J17" s="3">
        <v>14.7</v>
      </c>
      <c r="K17" s="14">
        <v>10.8</v>
      </c>
      <c r="L17" s="72" t="s">
        <v>108</v>
      </c>
      <c r="M17" s="72" t="s">
        <v>108</v>
      </c>
      <c r="N17" s="72" t="s">
        <v>108</v>
      </c>
      <c r="O17" s="6">
        <v>33.227605421260222</v>
      </c>
      <c r="P17" s="14">
        <v>89</v>
      </c>
      <c r="Q17" s="14">
        <v>253</v>
      </c>
      <c r="R17" s="14" t="s">
        <v>19</v>
      </c>
      <c r="S17" s="14">
        <v>71</v>
      </c>
      <c r="T17" s="4">
        <v>5.52</v>
      </c>
    </row>
    <row r="18" spans="1:20" x14ac:dyDescent="0.3">
      <c r="A18" s="2" t="s">
        <v>51</v>
      </c>
      <c r="B18" s="14">
        <v>2</v>
      </c>
      <c r="C18" s="14" t="s">
        <v>32</v>
      </c>
      <c r="D18" s="66">
        <v>55</v>
      </c>
      <c r="E18" s="3" t="s">
        <v>17</v>
      </c>
      <c r="F18" s="14" t="s">
        <v>36</v>
      </c>
      <c r="G18" s="4" t="s">
        <v>52</v>
      </c>
      <c r="H18" s="3">
        <v>2</v>
      </c>
      <c r="I18" s="4">
        <v>15</v>
      </c>
      <c r="J18" s="3">
        <v>9.4</v>
      </c>
      <c r="K18" s="67" t="s">
        <v>108</v>
      </c>
      <c r="L18" s="14" t="s">
        <v>108</v>
      </c>
      <c r="M18" s="14">
        <v>7.5</v>
      </c>
      <c r="N18" s="14">
        <v>7.2</v>
      </c>
      <c r="O18" s="6">
        <v>31.530935523448274</v>
      </c>
      <c r="P18" s="14">
        <v>78</v>
      </c>
      <c r="Q18" s="14">
        <v>312</v>
      </c>
      <c r="R18" s="14" t="s">
        <v>19</v>
      </c>
      <c r="S18" s="14">
        <v>53</v>
      </c>
      <c r="T18" s="4">
        <v>4.84</v>
      </c>
    </row>
    <row r="19" spans="1:20" x14ac:dyDescent="0.3">
      <c r="A19" s="2" t="s">
        <v>53</v>
      </c>
      <c r="B19" s="14">
        <v>2</v>
      </c>
      <c r="C19" s="14" t="s">
        <v>32</v>
      </c>
      <c r="D19" s="14">
        <v>63</v>
      </c>
      <c r="E19" s="3" t="s">
        <v>17</v>
      </c>
      <c r="F19" s="14" t="s">
        <v>36</v>
      </c>
      <c r="G19" s="4" t="s">
        <v>52</v>
      </c>
      <c r="H19" s="3">
        <v>2</v>
      </c>
      <c r="I19" s="4">
        <v>9</v>
      </c>
      <c r="J19" s="3">
        <v>10.3</v>
      </c>
      <c r="K19" s="67" t="s">
        <v>108</v>
      </c>
      <c r="L19" s="14">
        <v>8.5</v>
      </c>
      <c r="M19" s="14" t="s">
        <v>108</v>
      </c>
      <c r="N19" s="14">
        <v>7.2</v>
      </c>
      <c r="O19" s="6">
        <v>35.082971123839329</v>
      </c>
      <c r="P19" s="14">
        <v>90</v>
      </c>
      <c r="Q19" s="14">
        <v>284</v>
      </c>
      <c r="R19" s="14" t="s">
        <v>19</v>
      </c>
      <c r="S19" s="14">
        <v>53</v>
      </c>
      <c r="T19" s="4">
        <v>0.35</v>
      </c>
    </row>
    <row r="20" spans="1:20" x14ac:dyDescent="0.3">
      <c r="A20" s="2" t="s">
        <v>54</v>
      </c>
      <c r="B20" s="14">
        <v>2</v>
      </c>
      <c r="C20" s="14" t="s">
        <v>32</v>
      </c>
      <c r="D20" s="14">
        <v>51</v>
      </c>
      <c r="E20" s="3" t="s">
        <v>33</v>
      </c>
      <c r="F20" s="14" t="s">
        <v>36</v>
      </c>
      <c r="G20" s="4" t="s">
        <v>18</v>
      </c>
      <c r="H20" s="3">
        <v>2</v>
      </c>
      <c r="I20" s="4">
        <v>24</v>
      </c>
      <c r="J20" s="3">
        <v>9.4</v>
      </c>
      <c r="K20" s="14">
        <v>8.4</v>
      </c>
      <c r="L20" s="14">
        <v>10.8</v>
      </c>
      <c r="M20" s="14">
        <v>11.2</v>
      </c>
      <c r="N20" s="14">
        <v>10.9</v>
      </c>
      <c r="O20" s="6">
        <v>36.609510378784066</v>
      </c>
      <c r="P20" s="14">
        <v>90</v>
      </c>
      <c r="Q20" s="14">
        <v>291</v>
      </c>
      <c r="R20" s="14" t="s">
        <v>19</v>
      </c>
      <c r="S20" s="14">
        <v>53</v>
      </c>
      <c r="T20" s="4">
        <v>7.25</v>
      </c>
    </row>
    <row r="21" spans="1:20" x14ac:dyDescent="0.3">
      <c r="A21" s="8" t="s">
        <v>55</v>
      </c>
      <c r="B21" s="14">
        <v>2</v>
      </c>
      <c r="C21" s="14" t="s">
        <v>16</v>
      </c>
      <c r="D21" s="14">
        <v>50</v>
      </c>
      <c r="E21" s="3" t="s">
        <v>17</v>
      </c>
      <c r="F21" s="14" t="s">
        <v>29</v>
      </c>
      <c r="G21" s="4" t="s">
        <v>41</v>
      </c>
      <c r="H21" s="3">
        <v>1</v>
      </c>
      <c r="I21" s="4">
        <v>28</v>
      </c>
      <c r="J21" s="3">
        <v>13.6</v>
      </c>
      <c r="K21" s="14">
        <v>13.7</v>
      </c>
      <c r="L21" s="72" t="s">
        <v>108</v>
      </c>
      <c r="M21" s="72" t="s">
        <v>108</v>
      </c>
      <c r="N21" s="72" t="s">
        <v>108</v>
      </c>
      <c r="O21" s="6">
        <v>27.224415705694824</v>
      </c>
      <c r="P21" s="14">
        <v>84</v>
      </c>
      <c r="Q21" s="14">
        <v>274</v>
      </c>
      <c r="R21" s="14" t="s">
        <v>19</v>
      </c>
      <c r="S21" s="14">
        <v>71</v>
      </c>
      <c r="T21" s="4">
        <v>1.38</v>
      </c>
    </row>
    <row r="22" spans="1:20" x14ac:dyDescent="0.3">
      <c r="A22" s="2" t="s">
        <v>56</v>
      </c>
      <c r="B22" s="14">
        <v>2</v>
      </c>
      <c r="C22" s="14" t="s">
        <v>16</v>
      </c>
      <c r="D22" s="14">
        <v>45</v>
      </c>
      <c r="E22" s="3" t="s">
        <v>33</v>
      </c>
      <c r="F22" s="14" t="s">
        <v>29</v>
      </c>
      <c r="G22" s="4" t="s">
        <v>41</v>
      </c>
      <c r="H22" s="3">
        <v>2</v>
      </c>
      <c r="I22" s="4">
        <v>17</v>
      </c>
      <c r="J22" s="3">
        <v>7.6</v>
      </c>
      <c r="K22" s="74" t="s">
        <v>108</v>
      </c>
      <c r="L22" s="73" t="s">
        <v>108</v>
      </c>
      <c r="M22" s="73" t="s">
        <v>108</v>
      </c>
      <c r="N22" s="14">
        <v>6.9</v>
      </c>
      <c r="O22" s="6">
        <v>49.599224418907397</v>
      </c>
      <c r="P22" s="14">
        <v>79</v>
      </c>
      <c r="Q22" s="14">
        <v>256</v>
      </c>
      <c r="R22" s="14" t="s">
        <v>19</v>
      </c>
      <c r="S22" s="14">
        <v>53</v>
      </c>
      <c r="T22" s="4">
        <v>0.96</v>
      </c>
    </row>
    <row r="23" spans="1:20" x14ac:dyDescent="0.3">
      <c r="A23" s="2" t="s">
        <v>57</v>
      </c>
      <c r="B23" s="54">
        <v>1</v>
      </c>
      <c r="C23" s="54" t="s">
        <v>32</v>
      </c>
      <c r="D23" s="54">
        <v>60</v>
      </c>
      <c r="E23" s="53" t="s">
        <v>33</v>
      </c>
      <c r="F23" s="54" t="s">
        <v>36</v>
      </c>
      <c r="G23" s="64" t="s">
        <v>18</v>
      </c>
      <c r="H23" s="53">
        <v>2</v>
      </c>
      <c r="I23" s="64">
        <v>27</v>
      </c>
      <c r="J23" s="53">
        <v>7.6</v>
      </c>
      <c r="K23" s="54">
        <v>7.8</v>
      </c>
      <c r="L23" s="54">
        <v>6.1</v>
      </c>
      <c r="M23" s="54">
        <v>7.1</v>
      </c>
      <c r="N23" s="54">
        <v>8.6999999999999993</v>
      </c>
      <c r="O23" s="68">
        <v>31.103885936585435</v>
      </c>
      <c r="P23" s="54">
        <v>86</v>
      </c>
      <c r="Q23" s="54">
        <v>277</v>
      </c>
      <c r="R23" s="54" t="s">
        <v>19</v>
      </c>
      <c r="S23" s="54">
        <v>53</v>
      </c>
      <c r="T23" s="64">
        <v>2.44</v>
      </c>
    </row>
    <row r="24" spans="1:20" x14ac:dyDescent="0.3">
      <c r="A24" s="2" t="s">
        <v>58</v>
      </c>
      <c r="B24" s="14">
        <v>1</v>
      </c>
      <c r="C24" s="14" t="s">
        <v>16</v>
      </c>
      <c r="D24" s="14">
        <v>40</v>
      </c>
      <c r="E24" s="3" t="s">
        <v>33</v>
      </c>
      <c r="F24" s="14" t="s">
        <v>36</v>
      </c>
      <c r="G24" s="4" t="s">
        <v>18</v>
      </c>
      <c r="H24" s="3">
        <v>2</v>
      </c>
      <c r="I24" s="4">
        <v>12</v>
      </c>
      <c r="J24" s="3">
        <v>12.5</v>
      </c>
      <c r="K24" s="14">
        <v>9.4</v>
      </c>
      <c r="L24" s="14">
        <v>10.8</v>
      </c>
      <c r="M24" s="14">
        <v>10.4</v>
      </c>
      <c r="N24" s="14">
        <v>8.1</v>
      </c>
      <c r="O24" s="6">
        <v>34.933969867939737</v>
      </c>
      <c r="P24" s="14">
        <v>73</v>
      </c>
      <c r="Q24" s="14">
        <v>223</v>
      </c>
      <c r="R24" s="14" t="s">
        <v>19</v>
      </c>
      <c r="S24" s="14">
        <v>71</v>
      </c>
      <c r="T24" s="4">
        <v>2.2999999999999998</v>
      </c>
    </row>
    <row r="25" spans="1:20" x14ac:dyDescent="0.3">
      <c r="A25" s="2" t="s">
        <v>59</v>
      </c>
      <c r="B25" s="14">
        <v>1</v>
      </c>
      <c r="C25" s="14" t="s">
        <v>32</v>
      </c>
      <c r="D25" s="14">
        <v>35</v>
      </c>
      <c r="E25" s="3" t="s">
        <v>33</v>
      </c>
      <c r="F25" s="14" t="s">
        <v>36</v>
      </c>
      <c r="G25" s="4" t="s">
        <v>18</v>
      </c>
      <c r="H25" s="3">
        <v>2</v>
      </c>
      <c r="I25" s="4">
        <v>33</v>
      </c>
      <c r="J25" s="3">
        <v>8.3000000000000007</v>
      </c>
      <c r="K25" s="14">
        <v>8.3000000000000007</v>
      </c>
      <c r="L25" s="14">
        <v>10.8</v>
      </c>
      <c r="M25" s="74" t="s">
        <v>108</v>
      </c>
      <c r="N25" s="14">
        <v>13.9</v>
      </c>
      <c r="O25" s="6">
        <v>32.809886953107238</v>
      </c>
      <c r="P25" s="14">
        <v>75</v>
      </c>
      <c r="Q25" s="14">
        <v>236</v>
      </c>
      <c r="R25" s="14" t="s">
        <v>19</v>
      </c>
      <c r="S25" s="14">
        <v>53</v>
      </c>
      <c r="T25" s="4">
        <v>4.87</v>
      </c>
    </row>
    <row r="26" spans="1:20" x14ac:dyDescent="0.3">
      <c r="A26" s="2" t="s">
        <v>60</v>
      </c>
      <c r="B26" s="14">
        <v>1</v>
      </c>
      <c r="C26" s="14" t="s">
        <v>32</v>
      </c>
      <c r="D26" s="14">
        <v>35</v>
      </c>
      <c r="E26" s="3" t="s">
        <v>17</v>
      </c>
      <c r="F26" s="14" t="s">
        <v>36</v>
      </c>
      <c r="G26" s="4" t="s">
        <v>18</v>
      </c>
      <c r="H26" s="3">
        <v>2</v>
      </c>
      <c r="I26" s="4">
        <v>21</v>
      </c>
      <c r="J26" s="3">
        <v>7.2</v>
      </c>
      <c r="K26" s="14">
        <v>8.5</v>
      </c>
      <c r="L26" s="14">
        <v>9.4</v>
      </c>
      <c r="M26" s="14">
        <v>11.9</v>
      </c>
      <c r="N26" s="14">
        <v>12.1</v>
      </c>
      <c r="O26" s="6">
        <v>26.728731382268478</v>
      </c>
      <c r="P26" s="14">
        <v>85</v>
      </c>
      <c r="Q26" s="14">
        <v>311</v>
      </c>
      <c r="R26" s="14" t="s">
        <v>19</v>
      </c>
      <c r="S26" s="14">
        <v>65</v>
      </c>
      <c r="T26" s="4">
        <v>2.57</v>
      </c>
    </row>
    <row r="27" spans="1:20" x14ac:dyDescent="0.3">
      <c r="A27" s="2" t="s">
        <v>62</v>
      </c>
      <c r="B27" s="14">
        <v>1</v>
      </c>
      <c r="C27" s="14" t="s">
        <v>16</v>
      </c>
      <c r="D27" s="14">
        <v>48</v>
      </c>
      <c r="E27" s="3" t="s">
        <v>17</v>
      </c>
      <c r="F27" s="14" t="s">
        <v>36</v>
      </c>
      <c r="G27" s="4" t="s">
        <v>18</v>
      </c>
      <c r="H27" s="3">
        <v>2</v>
      </c>
      <c r="I27" s="4">
        <v>20</v>
      </c>
      <c r="J27" s="3">
        <v>10.5</v>
      </c>
      <c r="K27" s="72" t="s">
        <v>108</v>
      </c>
      <c r="L27" s="72" t="s">
        <v>108</v>
      </c>
      <c r="M27" s="72" t="s">
        <v>108</v>
      </c>
      <c r="N27" s="72" t="s">
        <v>108</v>
      </c>
      <c r="O27" s="6">
        <v>23.674772655667759</v>
      </c>
      <c r="P27" s="14">
        <v>95</v>
      </c>
      <c r="Q27" s="14">
        <v>280</v>
      </c>
      <c r="R27" s="14" t="s">
        <v>19</v>
      </c>
      <c r="S27" s="14">
        <v>53</v>
      </c>
      <c r="T27" s="4">
        <v>0.35</v>
      </c>
    </row>
    <row r="28" spans="1:20" x14ac:dyDescent="0.3">
      <c r="A28" s="2" t="s">
        <v>63</v>
      </c>
      <c r="B28" s="14">
        <v>1</v>
      </c>
      <c r="C28" s="14" t="s">
        <v>32</v>
      </c>
      <c r="D28" s="14">
        <v>51</v>
      </c>
      <c r="E28" s="3" t="s">
        <v>33</v>
      </c>
      <c r="F28" s="14" t="s">
        <v>29</v>
      </c>
      <c r="G28" s="4" t="s">
        <v>18</v>
      </c>
      <c r="H28" s="3">
        <v>2</v>
      </c>
      <c r="I28" s="4">
        <v>27</v>
      </c>
      <c r="J28" s="3">
        <v>8.6</v>
      </c>
      <c r="K28" s="14">
        <v>8.5</v>
      </c>
      <c r="L28" s="14">
        <v>7.7</v>
      </c>
      <c r="M28" s="14">
        <v>7.4</v>
      </c>
      <c r="N28" s="14">
        <v>6.8</v>
      </c>
      <c r="O28" s="6">
        <v>36.31554783770725</v>
      </c>
      <c r="P28" s="14">
        <v>80</v>
      </c>
      <c r="Q28" s="14">
        <v>247</v>
      </c>
      <c r="R28" s="14" t="s">
        <v>19</v>
      </c>
      <c r="S28" s="14">
        <v>61</v>
      </c>
      <c r="T28" s="4">
        <v>3.57</v>
      </c>
    </row>
    <row r="29" spans="1:20" x14ac:dyDescent="0.3">
      <c r="A29" s="2" t="s">
        <v>64</v>
      </c>
      <c r="B29" s="14">
        <v>1</v>
      </c>
      <c r="C29" s="14" t="s">
        <v>32</v>
      </c>
      <c r="D29" s="14">
        <v>25</v>
      </c>
      <c r="E29" s="3" t="s">
        <v>33</v>
      </c>
      <c r="F29" s="14" t="s">
        <v>29</v>
      </c>
      <c r="G29" s="4" t="s">
        <v>41</v>
      </c>
      <c r="H29" s="3">
        <v>1</v>
      </c>
      <c r="I29" s="4">
        <v>17</v>
      </c>
      <c r="J29" s="3">
        <v>11</v>
      </c>
      <c r="K29" s="14">
        <v>12</v>
      </c>
      <c r="L29" s="14">
        <v>13.1</v>
      </c>
      <c r="M29" s="14">
        <v>13.5</v>
      </c>
      <c r="N29" s="73" t="s">
        <v>108</v>
      </c>
      <c r="O29" s="6">
        <v>18.194656897126293</v>
      </c>
      <c r="P29" s="14">
        <v>82</v>
      </c>
      <c r="Q29" s="14">
        <v>268</v>
      </c>
      <c r="R29" s="14" t="s">
        <v>19</v>
      </c>
      <c r="S29" s="14">
        <v>71</v>
      </c>
      <c r="T29" s="4">
        <v>5.53</v>
      </c>
    </row>
    <row r="30" spans="1:20" x14ac:dyDescent="0.3">
      <c r="A30" s="2" t="s">
        <v>65</v>
      </c>
      <c r="B30" s="14">
        <v>1</v>
      </c>
      <c r="C30" s="14" t="s">
        <v>32</v>
      </c>
      <c r="D30" s="14">
        <v>45</v>
      </c>
      <c r="E30" s="3" t="s">
        <v>17</v>
      </c>
      <c r="F30" s="14" t="s">
        <v>29</v>
      </c>
      <c r="G30" s="4" t="s">
        <v>41</v>
      </c>
      <c r="H30" s="3">
        <v>2</v>
      </c>
      <c r="I30" s="13">
        <v>0</v>
      </c>
      <c r="J30" s="3">
        <v>7.8</v>
      </c>
      <c r="K30" s="14">
        <v>7.4</v>
      </c>
      <c r="L30" s="14">
        <v>6.5</v>
      </c>
      <c r="M30" s="14">
        <v>6.5</v>
      </c>
      <c r="N30" s="72" t="s">
        <v>108</v>
      </c>
      <c r="O30" s="6">
        <v>32.820736783448872</v>
      </c>
      <c r="P30" s="14">
        <v>77</v>
      </c>
      <c r="Q30" s="14">
        <v>264</v>
      </c>
      <c r="R30" s="14" t="s">
        <v>19</v>
      </c>
      <c r="S30" s="14">
        <v>61</v>
      </c>
      <c r="T30" s="4">
        <v>4.16</v>
      </c>
    </row>
    <row r="31" spans="1:20" x14ac:dyDescent="0.3">
      <c r="A31" s="2" t="s">
        <v>66</v>
      </c>
      <c r="B31" s="14">
        <v>1</v>
      </c>
      <c r="C31" s="14" t="s">
        <v>16</v>
      </c>
      <c r="D31" s="14">
        <v>65</v>
      </c>
      <c r="E31" s="3" t="s">
        <v>17</v>
      </c>
      <c r="F31" s="14" t="s">
        <v>29</v>
      </c>
      <c r="G31" s="4" t="s">
        <v>18</v>
      </c>
      <c r="H31" s="3">
        <v>2</v>
      </c>
      <c r="I31" s="4">
        <v>11</v>
      </c>
      <c r="J31" s="3">
        <v>8</v>
      </c>
      <c r="K31" s="14">
        <v>8.1999999999999993</v>
      </c>
      <c r="L31" s="14">
        <v>7</v>
      </c>
      <c r="M31" s="74" t="s">
        <v>108</v>
      </c>
      <c r="N31" s="14">
        <v>7.7</v>
      </c>
      <c r="O31" s="6">
        <v>30.22773851295085</v>
      </c>
      <c r="P31" s="14">
        <v>89</v>
      </c>
      <c r="Q31" s="14">
        <v>260</v>
      </c>
      <c r="R31" s="14" t="s">
        <v>19</v>
      </c>
      <c r="S31" s="14">
        <v>61</v>
      </c>
      <c r="T31" s="4">
        <v>0.8</v>
      </c>
    </row>
    <row r="32" spans="1:20" x14ac:dyDescent="0.3">
      <c r="A32" s="2" t="s">
        <v>67</v>
      </c>
      <c r="B32" s="14">
        <v>1</v>
      </c>
      <c r="C32" s="14" t="s">
        <v>16</v>
      </c>
      <c r="D32" s="14">
        <v>46</v>
      </c>
      <c r="E32" s="3" t="s">
        <v>17</v>
      </c>
      <c r="F32" s="14" t="s">
        <v>36</v>
      </c>
      <c r="G32" s="4" t="s">
        <v>18</v>
      </c>
      <c r="H32" s="3">
        <v>2</v>
      </c>
      <c r="I32" s="4">
        <v>12</v>
      </c>
      <c r="J32" s="3">
        <v>7.4</v>
      </c>
      <c r="K32" s="14">
        <v>7.7</v>
      </c>
      <c r="L32" s="14">
        <v>8.1</v>
      </c>
      <c r="M32" s="72" t="s">
        <v>108</v>
      </c>
      <c r="N32" s="72" t="s">
        <v>108</v>
      </c>
      <c r="O32" s="6">
        <v>29.914497699345141</v>
      </c>
      <c r="P32" s="14">
        <v>82</v>
      </c>
      <c r="Q32" s="14">
        <v>271</v>
      </c>
      <c r="R32" s="14" t="s">
        <v>19</v>
      </c>
      <c r="S32" s="14">
        <v>53</v>
      </c>
      <c r="T32" s="4">
        <v>0.31</v>
      </c>
    </row>
    <row r="33" spans="1:20" x14ac:dyDescent="0.3">
      <c r="A33" s="2" t="s">
        <v>68</v>
      </c>
      <c r="B33" s="14">
        <v>1</v>
      </c>
      <c r="C33" s="14" t="s">
        <v>32</v>
      </c>
      <c r="D33" s="14">
        <v>53</v>
      </c>
      <c r="E33" s="3" t="s">
        <v>33</v>
      </c>
      <c r="F33" s="14" t="s">
        <v>52</v>
      </c>
      <c r="G33" s="4" t="s">
        <v>52</v>
      </c>
      <c r="H33" s="3">
        <v>2</v>
      </c>
      <c r="I33" s="13">
        <v>0</v>
      </c>
      <c r="J33" s="3">
        <v>9.3000000000000007</v>
      </c>
      <c r="K33" s="14">
        <v>8.8000000000000007</v>
      </c>
      <c r="L33" s="14" t="s">
        <v>34</v>
      </c>
      <c r="M33" s="72" t="s">
        <v>108</v>
      </c>
      <c r="N33" s="72" t="s">
        <v>108</v>
      </c>
      <c r="O33" s="6">
        <v>44.33240677592466</v>
      </c>
      <c r="P33" s="14">
        <v>82</v>
      </c>
      <c r="Q33" s="14">
        <v>258</v>
      </c>
      <c r="R33" s="14" t="s">
        <v>19</v>
      </c>
      <c r="S33" s="14">
        <v>53</v>
      </c>
      <c r="T33" s="4">
        <v>0.33</v>
      </c>
    </row>
    <row r="34" spans="1:20" x14ac:dyDescent="0.3">
      <c r="A34" s="2" t="s">
        <v>69</v>
      </c>
      <c r="B34" s="14">
        <v>1</v>
      </c>
      <c r="C34" s="14" t="s">
        <v>16</v>
      </c>
      <c r="D34" s="14">
        <v>45</v>
      </c>
      <c r="E34" s="3" t="s">
        <v>17</v>
      </c>
      <c r="F34" s="14" t="s">
        <v>29</v>
      </c>
      <c r="G34" s="4" t="s">
        <v>41</v>
      </c>
      <c r="H34" s="3">
        <v>2</v>
      </c>
      <c r="I34" s="4">
        <v>13</v>
      </c>
      <c r="J34" s="3">
        <v>11.6</v>
      </c>
      <c r="K34" s="67" t="s">
        <v>108</v>
      </c>
      <c r="L34" s="72" t="s">
        <v>108</v>
      </c>
      <c r="M34" s="72" t="s">
        <v>108</v>
      </c>
      <c r="N34" s="72" t="s">
        <v>108</v>
      </c>
      <c r="O34" s="6">
        <v>25.662506869548555</v>
      </c>
      <c r="P34" s="14">
        <v>87</v>
      </c>
      <c r="Q34" s="14">
        <v>271</v>
      </c>
      <c r="R34" s="14" t="s">
        <v>19</v>
      </c>
      <c r="S34" s="14">
        <v>71</v>
      </c>
      <c r="T34" s="4">
        <v>1.45</v>
      </c>
    </row>
    <row r="35" spans="1:20" x14ac:dyDescent="0.3">
      <c r="A35" s="2" t="s">
        <v>70</v>
      </c>
      <c r="B35" s="14">
        <v>1</v>
      </c>
      <c r="C35" s="14" t="s">
        <v>32</v>
      </c>
      <c r="D35" s="14">
        <v>58</v>
      </c>
      <c r="E35" s="3" t="s">
        <v>17</v>
      </c>
      <c r="F35" s="14" t="s">
        <v>52</v>
      </c>
      <c r="G35" s="4" t="s">
        <v>52</v>
      </c>
      <c r="H35" s="3">
        <v>1</v>
      </c>
      <c r="I35" s="4">
        <v>22</v>
      </c>
      <c r="J35" s="3">
        <v>7.9</v>
      </c>
      <c r="K35" s="67" t="s">
        <v>108</v>
      </c>
      <c r="L35" s="14">
        <v>7.1</v>
      </c>
      <c r="M35" s="14">
        <v>6.9</v>
      </c>
      <c r="N35" s="73" t="s">
        <v>108</v>
      </c>
      <c r="O35" s="6">
        <v>29.041128930008732</v>
      </c>
      <c r="P35" s="14">
        <v>86</v>
      </c>
      <c r="Q35" s="14">
        <v>273</v>
      </c>
      <c r="R35" s="14" t="s">
        <v>19</v>
      </c>
      <c r="S35" s="14">
        <v>61</v>
      </c>
      <c r="T35" s="4">
        <v>1.91</v>
      </c>
    </row>
    <row r="36" spans="1:20" x14ac:dyDescent="0.3">
      <c r="A36" s="2" t="s">
        <v>71</v>
      </c>
      <c r="B36" s="14">
        <v>1</v>
      </c>
      <c r="C36" s="14" t="s">
        <v>32</v>
      </c>
      <c r="D36" s="14">
        <v>56</v>
      </c>
      <c r="E36" s="3" t="s">
        <v>17</v>
      </c>
      <c r="F36" s="14" t="s">
        <v>29</v>
      </c>
      <c r="G36" s="4" t="s">
        <v>41</v>
      </c>
      <c r="H36" s="3">
        <v>2</v>
      </c>
      <c r="I36" s="4">
        <v>15</v>
      </c>
      <c r="J36" s="3">
        <v>5.3</v>
      </c>
      <c r="K36" s="67" t="s">
        <v>108</v>
      </c>
      <c r="L36" s="14">
        <v>4.9000000000000004</v>
      </c>
      <c r="M36" s="72" t="s">
        <v>108</v>
      </c>
      <c r="N36" s="72" t="s">
        <v>108</v>
      </c>
      <c r="O36" s="6">
        <v>37.377999136081598</v>
      </c>
      <c r="P36" s="14">
        <v>93</v>
      </c>
      <c r="Q36" s="14">
        <v>301</v>
      </c>
      <c r="R36" s="14" t="s">
        <v>19</v>
      </c>
      <c r="S36" s="14">
        <v>71</v>
      </c>
      <c r="T36" s="4">
        <v>5.17</v>
      </c>
    </row>
    <row r="37" spans="1:20" x14ac:dyDescent="0.3">
      <c r="A37" s="2" t="s">
        <v>72</v>
      </c>
      <c r="B37" s="14">
        <v>1</v>
      </c>
      <c r="C37" s="14" t="s">
        <v>16</v>
      </c>
      <c r="D37" s="66">
        <v>72</v>
      </c>
      <c r="E37" s="3" t="s">
        <v>17</v>
      </c>
      <c r="F37" s="14" t="s">
        <v>52</v>
      </c>
      <c r="G37" s="4" t="s">
        <v>73</v>
      </c>
      <c r="H37" s="3">
        <v>2</v>
      </c>
      <c r="I37" s="4">
        <v>15</v>
      </c>
      <c r="J37" s="3">
        <v>9.4</v>
      </c>
      <c r="K37" s="14">
        <v>7.4</v>
      </c>
      <c r="L37" s="73" t="s">
        <v>108</v>
      </c>
      <c r="M37" s="74" t="s">
        <v>108</v>
      </c>
      <c r="N37" s="14">
        <v>7.5</v>
      </c>
      <c r="O37" s="6">
        <v>21.699660683271983</v>
      </c>
      <c r="P37" s="14">
        <v>75</v>
      </c>
      <c r="Q37" s="14">
        <v>305</v>
      </c>
      <c r="R37" s="14" t="s">
        <v>19</v>
      </c>
      <c r="S37" s="14">
        <v>53</v>
      </c>
      <c r="T37" s="4">
        <v>1.66</v>
      </c>
    </row>
    <row r="38" spans="1:20" x14ac:dyDescent="0.3">
      <c r="A38" s="2" t="s">
        <v>74</v>
      </c>
      <c r="B38" s="14">
        <v>1</v>
      </c>
      <c r="C38" s="14" t="s">
        <v>32</v>
      </c>
      <c r="D38" s="14">
        <v>47</v>
      </c>
      <c r="E38" s="3" t="s">
        <v>33</v>
      </c>
      <c r="F38" s="14" t="s">
        <v>36</v>
      </c>
      <c r="G38" s="4" t="s">
        <v>18</v>
      </c>
      <c r="H38" s="3">
        <v>2</v>
      </c>
      <c r="I38" s="4">
        <v>0</v>
      </c>
      <c r="J38" s="3">
        <v>9</v>
      </c>
      <c r="K38" s="74" t="s">
        <v>108</v>
      </c>
      <c r="L38" s="72" t="s">
        <v>108</v>
      </c>
      <c r="M38" s="72" t="s">
        <v>108</v>
      </c>
      <c r="N38" s="72" t="s">
        <v>108</v>
      </c>
      <c r="O38" s="6">
        <v>41.701283402566808</v>
      </c>
      <c r="P38" s="14">
        <v>88</v>
      </c>
      <c r="Q38" s="14">
        <v>262</v>
      </c>
      <c r="R38" s="14" t="s">
        <v>19</v>
      </c>
      <c r="S38" s="14">
        <v>65</v>
      </c>
      <c r="T38" s="4">
        <v>2.6</v>
      </c>
    </row>
    <row r="39" spans="1:20" x14ac:dyDescent="0.3">
      <c r="A39" s="2" t="s">
        <v>75</v>
      </c>
      <c r="B39" s="14">
        <v>1</v>
      </c>
      <c r="C39" s="14" t="s">
        <v>32</v>
      </c>
      <c r="D39" s="14">
        <v>72</v>
      </c>
      <c r="E39" s="3" t="s">
        <v>33</v>
      </c>
      <c r="F39" s="14" t="s">
        <v>47</v>
      </c>
      <c r="G39" s="4" t="s">
        <v>52</v>
      </c>
      <c r="H39" s="3">
        <v>2</v>
      </c>
      <c r="I39" s="4">
        <v>0</v>
      </c>
      <c r="J39" s="3">
        <v>7.3</v>
      </c>
      <c r="K39" s="14">
        <v>6.6</v>
      </c>
      <c r="L39" s="14">
        <v>7</v>
      </c>
      <c r="M39" s="14">
        <v>6.9</v>
      </c>
      <c r="N39" s="14">
        <v>8.4</v>
      </c>
      <c r="O39" s="6">
        <v>34.197276458552921</v>
      </c>
      <c r="P39" s="14">
        <v>83</v>
      </c>
      <c r="Q39" s="14">
        <v>226</v>
      </c>
      <c r="R39" s="14" t="s">
        <v>19</v>
      </c>
      <c r="S39" s="14">
        <v>53</v>
      </c>
      <c r="T39" s="4">
        <v>0.85</v>
      </c>
    </row>
    <row r="40" spans="1:20" x14ac:dyDescent="0.3">
      <c r="A40" s="2" t="s">
        <v>76</v>
      </c>
      <c r="B40" s="14">
        <v>1</v>
      </c>
      <c r="C40" s="14" t="s">
        <v>16</v>
      </c>
      <c r="D40" s="14">
        <v>61</v>
      </c>
      <c r="E40" s="3" t="s">
        <v>17</v>
      </c>
      <c r="F40" s="14" t="s">
        <v>36</v>
      </c>
      <c r="G40" s="4" t="s">
        <v>18</v>
      </c>
      <c r="H40" s="3">
        <v>2</v>
      </c>
      <c r="I40" s="4">
        <v>6</v>
      </c>
      <c r="J40" s="3">
        <v>5.0999999999999996</v>
      </c>
      <c r="K40" s="14">
        <v>4.5999999999999996</v>
      </c>
      <c r="L40" s="72" t="s">
        <v>108</v>
      </c>
      <c r="M40" s="72" t="s">
        <v>108</v>
      </c>
      <c r="N40" s="72" t="s">
        <v>108</v>
      </c>
      <c r="O40" s="6">
        <v>38.656261737368666</v>
      </c>
      <c r="P40" s="14">
        <v>79</v>
      </c>
      <c r="Q40" s="14">
        <v>220</v>
      </c>
      <c r="R40" s="14" t="s">
        <v>19</v>
      </c>
      <c r="S40" s="14">
        <v>53</v>
      </c>
      <c r="T40" s="4">
        <v>1.33</v>
      </c>
    </row>
    <row r="41" spans="1:20" x14ac:dyDescent="0.3">
      <c r="A41" s="2" t="s">
        <v>77</v>
      </c>
      <c r="B41" s="14">
        <v>1</v>
      </c>
      <c r="C41" s="14" t="s">
        <v>16</v>
      </c>
      <c r="D41" s="14">
        <v>55</v>
      </c>
      <c r="E41" s="3" t="s">
        <v>17</v>
      </c>
      <c r="F41" s="14" t="s">
        <v>36</v>
      </c>
      <c r="G41" s="4" t="s">
        <v>18</v>
      </c>
      <c r="H41" s="3">
        <v>2</v>
      </c>
      <c r="I41" s="4">
        <v>18</v>
      </c>
      <c r="J41" s="3">
        <v>10.8</v>
      </c>
      <c r="K41" s="14" t="s">
        <v>108</v>
      </c>
      <c r="L41" s="14">
        <v>6.7</v>
      </c>
      <c r="M41" s="14" t="s">
        <v>108</v>
      </c>
      <c r="N41" s="14">
        <v>8</v>
      </c>
      <c r="O41" s="6">
        <v>25.606051212102425</v>
      </c>
      <c r="P41" s="14">
        <v>74</v>
      </c>
      <c r="Q41" s="14">
        <v>302</v>
      </c>
      <c r="R41" s="14" t="s">
        <v>19</v>
      </c>
      <c r="S41" s="14">
        <v>53</v>
      </c>
      <c r="T41" s="4">
        <v>1.67</v>
      </c>
    </row>
    <row r="42" spans="1:20" x14ac:dyDescent="0.3">
      <c r="A42" s="2" t="s">
        <v>78</v>
      </c>
      <c r="B42" s="14">
        <v>1</v>
      </c>
      <c r="C42" s="14" t="s">
        <v>32</v>
      </c>
      <c r="D42" s="14">
        <v>48</v>
      </c>
      <c r="E42" s="3" t="s">
        <v>17</v>
      </c>
      <c r="F42" s="14" t="s">
        <v>29</v>
      </c>
      <c r="G42" s="4" t="s">
        <v>18</v>
      </c>
      <c r="H42" s="3">
        <v>1</v>
      </c>
      <c r="I42" s="4">
        <v>28</v>
      </c>
      <c r="J42" s="3">
        <v>7.8</v>
      </c>
      <c r="K42" s="14">
        <v>7.8</v>
      </c>
      <c r="L42" s="14">
        <v>8.3000000000000007</v>
      </c>
      <c r="M42" s="74" t="s">
        <v>108</v>
      </c>
      <c r="N42" s="14">
        <v>8.1</v>
      </c>
      <c r="O42" s="6">
        <v>33.718615600496506</v>
      </c>
      <c r="P42" s="14">
        <v>89</v>
      </c>
      <c r="Q42" s="14">
        <v>283</v>
      </c>
      <c r="R42" s="14" t="s">
        <v>19</v>
      </c>
      <c r="S42" s="14">
        <v>71</v>
      </c>
      <c r="T42" s="4">
        <v>6.39</v>
      </c>
    </row>
    <row r="43" spans="1:20" x14ac:dyDescent="0.3">
      <c r="Q43"/>
      <c r="R43"/>
      <c r="S43"/>
      <c r="T43"/>
    </row>
    <row r="44" spans="1:20" x14ac:dyDescent="0.3">
      <c r="Q44"/>
      <c r="R44"/>
      <c r="S44"/>
      <c r="T44"/>
    </row>
    <row r="45" spans="1:20" x14ac:dyDescent="0.3">
      <c r="Q45"/>
      <c r="R45"/>
      <c r="S45"/>
      <c r="T45"/>
    </row>
    <row r="46" spans="1:20" x14ac:dyDescent="0.3">
      <c r="Q46"/>
      <c r="R46"/>
      <c r="S46"/>
      <c r="T46"/>
    </row>
    <row r="47" spans="1:20" x14ac:dyDescent="0.3">
      <c r="Q47"/>
      <c r="R47"/>
      <c r="S47"/>
      <c r="T47"/>
    </row>
    <row r="48" spans="1:20" x14ac:dyDescent="0.3">
      <c r="Q48"/>
      <c r="R48"/>
      <c r="S48"/>
      <c r="T48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</sheetData>
  <autoFilter ref="A2:O42" xr:uid="{00000000-0009-0000-0000-000000000000}"/>
  <mergeCells count="3">
    <mergeCell ref="P1:T1"/>
    <mergeCell ref="A1:G1"/>
    <mergeCell ref="H1:O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3BBD-05C2-4D4D-9CCD-58A0E80A11F2}">
  <dimension ref="A1:DD42"/>
  <sheetViews>
    <sheetView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CZ1" sqref="CZ1:DD1"/>
    </sheetView>
  </sheetViews>
  <sheetFormatPr defaultColWidth="8.88671875" defaultRowHeight="14.4" x14ac:dyDescent="0.3"/>
  <cols>
    <col min="6" max="6" width="11.21875" customWidth="1"/>
    <col min="10" max="10" width="11.109375" customWidth="1"/>
    <col min="15" max="15" width="11.109375" customWidth="1"/>
    <col min="16" max="16" width="17.44140625" customWidth="1"/>
    <col min="20" max="20" width="11.109375" customWidth="1"/>
    <col min="25" max="25" width="11.109375" customWidth="1"/>
    <col min="30" max="30" width="11.109375" customWidth="1"/>
    <col min="35" max="35" width="11.109375" customWidth="1"/>
    <col min="40" max="40" width="11.109375" customWidth="1"/>
    <col min="45" max="45" width="11.109375" customWidth="1"/>
    <col min="50" max="50" width="11.109375" customWidth="1"/>
    <col min="53" max="53" width="13.44140625" customWidth="1"/>
    <col min="56" max="56" width="11.109375" customWidth="1"/>
    <col min="61" max="61" width="11.109375" customWidth="1"/>
    <col min="66" max="66" width="11.109375" customWidth="1"/>
    <col min="71" max="71" width="11.109375" customWidth="1"/>
    <col min="76" max="76" width="11.109375" customWidth="1"/>
    <col min="81" max="81" width="11.109375" customWidth="1"/>
    <col min="86" max="86" width="11.109375" customWidth="1"/>
    <col min="91" max="91" width="11.109375" customWidth="1"/>
    <col min="96" max="96" width="11.109375" customWidth="1"/>
    <col min="101" max="101" width="11.109375" customWidth="1"/>
    <col min="106" max="106" width="11.109375" customWidth="1"/>
  </cols>
  <sheetData>
    <row r="1" spans="1:108" s="71" customFormat="1" ht="15" thickBot="1" x14ac:dyDescent="0.35">
      <c r="A1" s="153" t="s">
        <v>0</v>
      </c>
      <c r="B1" s="154"/>
      <c r="C1" s="155"/>
      <c r="D1" s="156" t="s">
        <v>79</v>
      </c>
      <c r="E1" s="151"/>
      <c r="F1" s="151"/>
      <c r="G1" s="152"/>
      <c r="H1" s="150" t="s">
        <v>80</v>
      </c>
      <c r="I1" s="151"/>
      <c r="J1" s="151"/>
      <c r="K1" s="151"/>
      <c r="L1" s="152"/>
      <c r="M1" s="150" t="s">
        <v>81</v>
      </c>
      <c r="N1" s="151"/>
      <c r="O1" s="151"/>
      <c r="P1" s="151"/>
      <c r="Q1" s="152"/>
      <c r="R1" s="150" t="s">
        <v>82</v>
      </c>
      <c r="S1" s="151"/>
      <c r="T1" s="151"/>
      <c r="U1" s="151"/>
      <c r="V1" s="152"/>
      <c r="W1" s="150" t="s">
        <v>83</v>
      </c>
      <c r="X1" s="151"/>
      <c r="Y1" s="151"/>
      <c r="Z1" s="151"/>
      <c r="AA1" s="152"/>
      <c r="AB1" s="150" t="s">
        <v>84</v>
      </c>
      <c r="AC1" s="151"/>
      <c r="AD1" s="151"/>
      <c r="AE1" s="151"/>
      <c r="AF1" s="152"/>
      <c r="AG1" s="150" t="s">
        <v>85</v>
      </c>
      <c r="AH1" s="151"/>
      <c r="AI1" s="151"/>
      <c r="AJ1" s="151"/>
      <c r="AK1" s="152"/>
      <c r="AL1" s="150" t="s">
        <v>86</v>
      </c>
      <c r="AM1" s="151"/>
      <c r="AN1" s="151"/>
      <c r="AO1" s="151"/>
      <c r="AP1" s="152"/>
      <c r="AQ1" s="150" t="s">
        <v>87</v>
      </c>
      <c r="AR1" s="151"/>
      <c r="AS1" s="151"/>
      <c r="AT1" s="151"/>
      <c r="AU1" s="152"/>
      <c r="AV1" s="151" t="s">
        <v>88</v>
      </c>
      <c r="AW1" s="151"/>
      <c r="AX1" s="151"/>
      <c r="AY1" s="151"/>
      <c r="AZ1" s="152"/>
      <c r="BA1" s="150" t="s">
        <v>89</v>
      </c>
      <c r="BB1" s="151"/>
      <c r="BC1" s="151"/>
      <c r="BD1" s="151"/>
      <c r="BE1" s="151"/>
      <c r="BF1" s="152"/>
      <c r="BG1" s="157" t="s">
        <v>90</v>
      </c>
      <c r="BH1" s="151"/>
      <c r="BI1" s="151"/>
      <c r="BJ1" s="151"/>
      <c r="BK1" s="152"/>
      <c r="BL1" s="157" t="s">
        <v>91</v>
      </c>
      <c r="BM1" s="151"/>
      <c r="BN1" s="151"/>
      <c r="BO1" s="151"/>
      <c r="BP1" s="152"/>
      <c r="BQ1" s="150" t="s">
        <v>92</v>
      </c>
      <c r="BR1" s="151"/>
      <c r="BS1" s="151"/>
      <c r="BT1" s="151"/>
      <c r="BU1" s="152"/>
      <c r="BV1" s="150" t="s">
        <v>93</v>
      </c>
      <c r="BW1" s="151"/>
      <c r="BX1" s="151"/>
      <c r="BY1" s="151"/>
      <c r="BZ1" s="152"/>
      <c r="CA1" s="150" t="s">
        <v>94</v>
      </c>
      <c r="CB1" s="151"/>
      <c r="CC1" s="151"/>
      <c r="CD1" s="151"/>
      <c r="CE1" s="152"/>
      <c r="CF1" s="150" t="s">
        <v>95</v>
      </c>
      <c r="CG1" s="151"/>
      <c r="CH1" s="151"/>
      <c r="CI1" s="151"/>
      <c r="CJ1" s="152"/>
      <c r="CK1" s="150" t="s">
        <v>96</v>
      </c>
      <c r="CL1" s="151"/>
      <c r="CM1" s="151"/>
      <c r="CN1" s="151"/>
      <c r="CO1" s="152"/>
      <c r="CP1" s="150" t="s">
        <v>97</v>
      </c>
      <c r="CQ1" s="151"/>
      <c r="CR1" s="151"/>
      <c r="CS1" s="151"/>
      <c r="CT1" s="152"/>
      <c r="CU1" s="150" t="s">
        <v>98</v>
      </c>
      <c r="CV1" s="151"/>
      <c r="CW1" s="151"/>
      <c r="CX1" s="151"/>
      <c r="CY1" s="152"/>
      <c r="CZ1" s="150" t="s">
        <v>99</v>
      </c>
      <c r="DA1" s="151"/>
      <c r="DB1" s="151"/>
      <c r="DC1" s="151"/>
      <c r="DD1" s="152"/>
    </row>
    <row r="2" spans="1:108" ht="29.4" thickBot="1" x14ac:dyDescent="0.35">
      <c r="A2" s="17" t="s">
        <v>3</v>
      </c>
      <c r="B2" s="18" t="s">
        <v>100</v>
      </c>
      <c r="C2" s="18" t="s">
        <v>21</v>
      </c>
      <c r="D2" s="18" t="s">
        <v>11</v>
      </c>
      <c r="E2" s="18" t="s">
        <v>12</v>
      </c>
      <c r="F2" s="18" t="s">
        <v>105</v>
      </c>
      <c r="G2" s="21" t="s">
        <v>106</v>
      </c>
      <c r="H2" s="18" t="s">
        <v>11</v>
      </c>
      <c r="I2" s="18" t="s">
        <v>12</v>
      </c>
      <c r="J2" s="18" t="s">
        <v>105</v>
      </c>
      <c r="K2" s="18" t="s">
        <v>106</v>
      </c>
      <c r="L2" s="21" t="s">
        <v>109</v>
      </c>
      <c r="M2" s="18" t="s">
        <v>11</v>
      </c>
      <c r="N2" s="18" t="s">
        <v>12</v>
      </c>
      <c r="O2" s="18" t="s">
        <v>105</v>
      </c>
      <c r="P2" s="18" t="s">
        <v>106</v>
      </c>
      <c r="Q2" s="21" t="s">
        <v>109</v>
      </c>
      <c r="R2" s="18" t="s">
        <v>11</v>
      </c>
      <c r="S2" s="18" t="s">
        <v>12</v>
      </c>
      <c r="T2" s="18" t="s">
        <v>105</v>
      </c>
      <c r="U2" s="18" t="s">
        <v>106</v>
      </c>
      <c r="V2" s="21" t="s">
        <v>102</v>
      </c>
      <c r="W2" s="18" t="s">
        <v>11</v>
      </c>
      <c r="X2" s="18" t="s">
        <v>12</v>
      </c>
      <c r="Y2" s="18" t="s">
        <v>105</v>
      </c>
      <c r="Z2" s="18" t="s">
        <v>106</v>
      </c>
      <c r="AA2" s="21" t="s">
        <v>102</v>
      </c>
      <c r="AB2" s="18" t="s">
        <v>11</v>
      </c>
      <c r="AC2" s="18" t="s">
        <v>12</v>
      </c>
      <c r="AD2" s="18" t="s">
        <v>105</v>
      </c>
      <c r="AE2" s="18" t="s">
        <v>106</v>
      </c>
      <c r="AF2" s="21" t="s">
        <v>102</v>
      </c>
      <c r="AG2" s="18" t="s">
        <v>11</v>
      </c>
      <c r="AH2" s="18" t="s">
        <v>12</v>
      </c>
      <c r="AI2" s="18" t="s">
        <v>105</v>
      </c>
      <c r="AJ2" s="18" t="s">
        <v>106</v>
      </c>
      <c r="AK2" s="21" t="s">
        <v>102</v>
      </c>
      <c r="AL2" s="18" t="s">
        <v>11</v>
      </c>
      <c r="AM2" s="18" t="s">
        <v>12</v>
      </c>
      <c r="AN2" s="18" t="s">
        <v>105</v>
      </c>
      <c r="AO2" s="18" t="s">
        <v>106</v>
      </c>
      <c r="AP2" s="21" t="s">
        <v>102</v>
      </c>
      <c r="AQ2" s="18" t="s">
        <v>11</v>
      </c>
      <c r="AR2" s="18" t="s">
        <v>12</v>
      </c>
      <c r="AS2" s="18" t="s">
        <v>105</v>
      </c>
      <c r="AT2" s="18" t="s">
        <v>106</v>
      </c>
      <c r="AU2" s="21" t="s">
        <v>102</v>
      </c>
      <c r="AV2" s="18" t="s">
        <v>11</v>
      </c>
      <c r="AW2" s="18" t="s">
        <v>12</v>
      </c>
      <c r="AX2" s="18" t="s">
        <v>105</v>
      </c>
      <c r="AY2" s="18" t="s">
        <v>106</v>
      </c>
      <c r="AZ2" s="21" t="s">
        <v>102</v>
      </c>
      <c r="BA2" s="41" t="s">
        <v>107</v>
      </c>
      <c r="BB2" s="18" t="s">
        <v>11</v>
      </c>
      <c r="BC2" s="18" t="s">
        <v>12</v>
      </c>
      <c r="BD2" s="18" t="s">
        <v>105</v>
      </c>
      <c r="BE2" s="18" t="s">
        <v>106</v>
      </c>
      <c r="BF2" s="21" t="s">
        <v>102</v>
      </c>
      <c r="BG2" s="18" t="s">
        <v>11</v>
      </c>
      <c r="BH2" s="18" t="s">
        <v>12</v>
      </c>
      <c r="BI2" s="18" t="s">
        <v>105</v>
      </c>
      <c r="BJ2" s="18" t="s">
        <v>106</v>
      </c>
      <c r="BK2" s="21" t="s">
        <v>102</v>
      </c>
      <c r="BL2" s="18" t="s">
        <v>11</v>
      </c>
      <c r="BM2" s="18" t="s">
        <v>12</v>
      </c>
      <c r="BN2" s="18" t="s">
        <v>105</v>
      </c>
      <c r="BO2" s="18" t="s">
        <v>106</v>
      </c>
      <c r="BP2" s="21" t="s">
        <v>102</v>
      </c>
      <c r="BQ2" s="18" t="s">
        <v>11</v>
      </c>
      <c r="BR2" s="18" t="s">
        <v>12</v>
      </c>
      <c r="BS2" s="18" t="s">
        <v>105</v>
      </c>
      <c r="BT2" s="18" t="s">
        <v>106</v>
      </c>
      <c r="BU2" s="19" t="s">
        <v>102</v>
      </c>
      <c r="BV2" s="18" t="s">
        <v>11</v>
      </c>
      <c r="BW2" s="18" t="s">
        <v>12</v>
      </c>
      <c r="BX2" s="18" t="s">
        <v>105</v>
      </c>
      <c r="BY2" s="18" t="s">
        <v>106</v>
      </c>
      <c r="BZ2" s="19" t="s">
        <v>102</v>
      </c>
      <c r="CA2" s="18" t="s">
        <v>11</v>
      </c>
      <c r="CB2" s="18" t="s">
        <v>12</v>
      </c>
      <c r="CC2" s="18" t="s">
        <v>105</v>
      </c>
      <c r="CD2" s="18" t="s">
        <v>106</v>
      </c>
      <c r="CE2" s="19" t="s">
        <v>102</v>
      </c>
      <c r="CF2" s="18" t="s">
        <v>11</v>
      </c>
      <c r="CG2" s="18" t="s">
        <v>12</v>
      </c>
      <c r="CH2" s="18" t="s">
        <v>105</v>
      </c>
      <c r="CI2" s="18" t="s">
        <v>106</v>
      </c>
      <c r="CJ2" s="19" t="s">
        <v>102</v>
      </c>
      <c r="CK2" s="18" t="s">
        <v>11</v>
      </c>
      <c r="CL2" s="18" t="s">
        <v>12</v>
      </c>
      <c r="CM2" s="18" t="s">
        <v>105</v>
      </c>
      <c r="CN2" s="18" t="s">
        <v>106</v>
      </c>
      <c r="CO2" s="19" t="s">
        <v>102</v>
      </c>
      <c r="CP2" s="18" t="s">
        <v>11</v>
      </c>
      <c r="CQ2" s="18" t="s">
        <v>12</v>
      </c>
      <c r="CR2" s="18" t="s">
        <v>105</v>
      </c>
      <c r="CS2" s="18" t="s">
        <v>106</v>
      </c>
      <c r="CT2" s="19" t="s">
        <v>102</v>
      </c>
      <c r="CU2" s="18" t="s">
        <v>11</v>
      </c>
      <c r="CV2" s="18" t="s">
        <v>12</v>
      </c>
      <c r="CW2" s="18" t="s">
        <v>105</v>
      </c>
      <c r="CX2" s="18" t="s">
        <v>106</v>
      </c>
      <c r="CY2" s="19" t="s">
        <v>102</v>
      </c>
      <c r="CZ2" s="18" t="s">
        <v>11</v>
      </c>
      <c r="DA2" s="18" t="s">
        <v>12</v>
      </c>
      <c r="DB2" s="18" t="s">
        <v>105</v>
      </c>
      <c r="DC2" s="18" t="s">
        <v>106</v>
      </c>
      <c r="DD2" s="19" t="s">
        <v>102</v>
      </c>
    </row>
    <row r="3" spans="1:108" ht="15" thickTop="1" x14ac:dyDescent="0.3">
      <c r="A3" s="22" t="str">
        <f>IF(NOT(ISBLANK([1]Demographics!A3)),[1]Demographics!A3,"")</f>
        <v>01-001</v>
      </c>
      <c r="B3" s="15" t="str">
        <f>IF(NOT(ISBLANK([1]Demographics!E3)),[1]Demographics!E3,"")</f>
        <v>OS</v>
      </c>
      <c r="C3">
        <f>IF(NOT(ISBLANK([1]Demographics!D3)),[1]Demographics!D3,"")</f>
        <v>2</v>
      </c>
      <c r="D3">
        <v>97</v>
      </c>
      <c r="E3" s="15" t="s">
        <v>19</v>
      </c>
      <c r="F3" s="15" t="s">
        <v>19</v>
      </c>
      <c r="G3" s="4" t="s">
        <v>19</v>
      </c>
      <c r="H3">
        <v>98</v>
      </c>
      <c r="I3" s="15" t="s">
        <v>19</v>
      </c>
      <c r="J3" s="15" t="s">
        <v>19</v>
      </c>
      <c r="K3" s="15" t="s">
        <v>30</v>
      </c>
      <c r="L3" s="4">
        <f>IF(H3="","",H3-$D3)</f>
        <v>1</v>
      </c>
      <c r="M3">
        <v>97</v>
      </c>
      <c r="N3" s="15" t="s">
        <v>19</v>
      </c>
      <c r="O3" s="15" t="s">
        <v>19</v>
      </c>
      <c r="P3" s="15" t="s">
        <v>30</v>
      </c>
      <c r="Q3" s="4">
        <f>IF(M3="","",M3-$D3)</f>
        <v>0</v>
      </c>
      <c r="R3">
        <v>98</v>
      </c>
      <c r="S3" s="15" t="s">
        <v>19</v>
      </c>
      <c r="T3" s="15" t="s">
        <v>19</v>
      </c>
      <c r="U3" s="15" t="s">
        <v>30</v>
      </c>
      <c r="V3" s="4">
        <f t="shared" ref="V3:V22" si="0">IF(R3="","",R3-$D3)</f>
        <v>1</v>
      </c>
      <c r="W3">
        <v>97</v>
      </c>
      <c r="X3" s="15" t="s">
        <v>30</v>
      </c>
      <c r="Y3" s="15" t="s">
        <v>19</v>
      </c>
      <c r="Z3" s="15" t="s">
        <v>30</v>
      </c>
      <c r="AA3" s="4">
        <f t="shared" ref="AA3:AA22" si="1">IF(W3="","",W3-$D3)</f>
        <v>0</v>
      </c>
      <c r="AB3">
        <v>96</v>
      </c>
      <c r="AC3" s="15" t="s">
        <v>19</v>
      </c>
      <c r="AD3" s="15" t="s">
        <v>19</v>
      </c>
      <c r="AE3" s="15" t="s">
        <v>30</v>
      </c>
      <c r="AF3" s="4">
        <f t="shared" ref="AF3:AF22" si="2">IF(AB3="","",AB3-$D3)</f>
        <v>-1</v>
      </c>
      <c r="AG3">
        <v>98</v>
      </c>
      <c r="AH3" s="15" t="s">
        <v>30</v>
      </c>
      <c r="AI3" s="15" t="s">
        <v>19</v>
      </c>
      <c r="AJ3" s="15" t="s">
        <v>30</v>
      </c>
      <c r="AK3" s="4">
        <f t="shared" ref="AK3:AK21" si="3">IF(AG3="","",AG3-$D3)</f>
        <v>1</v>
      </c>
      <c r="AL3">
        <v>96</v>
      </c>
      <c r="AM3" s="15" t="s">
        <v>19</v>
      </c>
      <c r="AN3" s="15" t="s">
        <v>19</v>
      </c>
      <c r="AO3" s="15" t="s">
        <v>30</v>
      </c>
      <c r="AP3" s="4">
        <f t="shared" ref="AP3:AP22" si="4">IF(AL3="","",AL3-$D3)</f>
        <v>-1</v>
      </c>
      <c r="AQ3">
        <v>97</v>
      </c>
      <c r="AR3" s="15" t="s">
        <v>30</v>
      </c>
      <c r="AS3" s="15" t="s">
        <v>30</v>
      </c>
      <c r="AT3" s="15" t="s">
        <v>30</v>
      </c>
      <c r="AU3" s="4">
        <f t="shared" ref="AU3:AU22" si="5">IF(AQ3="","",AQ3-$D3)</f>
        <v>0</v>
      </c>
      <c r="AV3">
        <v>97</v>
      </c>
      <c r="AW3" s="15" t="s">
        <v>19</v>
      </c>
      <c r="AX3" s="15" t="s">
        <v>19</v>
      </c>
      <c r="AY3" s="15" t="s">
        <v>30</v>
      </c>
      <c r="AZ3" s="4">
        <f t="shared" ref="AZ3:AZ22" si="6">IF(AV3="","",AV3-$D3)</f>
        <v>0</v>
      </c>
      <c r="BA3" s="42">
        <v>43530</v>
      </c>
      <c r="BB3">
        <v>97</v>
      </c>
      <c r="BC3" s="15" t="s">
        <v>30</v>
      </c>
      <c r="BD3" s="15" t="s">
        <v>30</v>
      </c>
      <c r="BE3" s="15" t="s">
        <v>30</v>
      </c>
      <c r="BF3" s="4">
        <f t="shared" ref="BF3:BF22" si="7">IF(BB3="","",BB3-$D3)</f>
        <v>0</v>
      </c>
      <c r="BG3">
        <v>96</v>
      </c>
      <c r="BH3" s="15" t="s">
        <v>19</v>
      </c>
      <c r="BI3" s="15" t="s">
        <v>19</v>
      </c>
      <c r="BJ3" s="15" t="s">
        <v>30</v>
      </c>
      <c r="BK3" s="4">
        <f t="shared" ref="BK3:BK22" si="8">IF(BG3="","",BG3-$D3)</f>
        <v>-1</v>
      </c>
      <c r="BL3">
        <v>94</v>
      </c>
      <c r="BM3" s="15" t="s">
        <v>30</v>
      </c>
      <c r="BN3" s="15" t="s">
        <v>19</v>
      </c>
      <c r="BO3" s="15" t="s">
        <v>30</v>
      </c>
      <c r="BP3" s="4">
        <f t="shared" ref="BP3:BP22" si="9">IF(BL3="","",BL3-$D3)</f>
        <v>-3</v>
      </c>
      <c r="BQ3">
        <v>96</v>
      </c>
      <c r="BR3" s="15" t="s">
        <v>19</v>
      </c>
      <c r="BS3" s="15" t="s">
        <v>19</v>
      </c>
      <c r="BT3" s="15" t="s">
        <v>30</v>
      </c>
      <c r="BU3" s="44">
        <f t="shared" ref="BU3:BU22" si="10">IF(BQ3="","",BQ3-$D3)</f>
        <v>-1</v>
      </c>
      <c r="BV3" s="75" t="s">
        <v>108</v>
      </c>
      <c r="BW3" s="75" t="s">
        <v>108</v>
      </c>
      <c r="BX3" s="75" t="s">
        <v>108</v>
      </c>
      <c r="BY3" s="75" t="s">
        <v>108</v>
      </c>
      <c r="BZ3" s="34" t="s">
        <v>108</v>
      </c>
      <c r="CA3">
        <v>98</v>
      </c>
      <c r="CB3" t="s">
        <v>19</v>
      </c>
      <c r="CC3" t="s">
        <v>19</v>
      </c>
      <c r="CD3" t="s">
        <v>30</v>
      </c>
      <c r="CE3" s="24">
        <f t="shared" ref="CE3:CE22" si="11">IF(CA3="","",CA3-$D3)</f>
        <v>1</v>
      </c>
      <c r="CF3">
        <v>90</v>
      </c>
      <c r="CG3" t="s">
        <v>19</v>
      </c>
      <c r="CH3" t="s">
        <v>19</v>
      </c>
      <c r="CI3" s="46" t="s">
        <v>19</v>
      </c>
      <c r="CJ3" s="24">
        <f t="shared" ref="CJ3:CJ22" si="12">IF(CF3="","",CF3-$D3)</f>
        <v>-7</v>
      </c>
      <c r="CK3">
        <v>95</v>
      </c>
      <c r="CL3" t="s">
        <v>19</v>
      </c>
      <c r="CM3" t="s">
        <v>19</v>
      </c>
      <c r="CN3" t="s">
        <v>30</v>
      </c>
      <c r="CO3" s="24">
        <f t="shared" ref="CO3:CO41" si="13">IF(CK3="","",CK3-$D3)</f>
        <v>-2</v>
      </c>
      <c r="CP3">
        <v>99</v>
      </c>
      <c r="CQ3" t="s">
        <v>19</v>
      </c>
      <c r="CR3" t="s">
        <v>19</v>
      </c>
      <c r="CS3" t="s">
        <v>30</v>
      </c>
      <c r="CT3" s="24">
        <f>IF(CP3="","",CP3-$D3)</f>
        <v>2</v>
      </c>
      <c r="CU3">
        <v>97</v>
      </c>
      <c r="CV3" t="s">
        <v>19</v>
      </c>
      <c r="CW3" t="s">
        <v>19</v>
      </c>
      <c r="CX3" t="s">
        <v>19</v>
      </c>
      <c r="CY3" s="24">
        <f>IF(CU3="","",CU3-$D3)</f>
        <v>0</v>
      </c>
      <c r="CZ3">
        <v>94</v>
      </c>
      <c r="DA3" t="s">
        <v>30</v>
      </c>
      <c r="DB3" t="s">
        <v>30</v>
      </c>
      <c r="DC3" t="s">
        <v>30</v>
      </c>
      <c r="DD3" s="24">
        <f>IF(CZ3="","",CZ3-$D3)</f>
        <v>-3</v>
      </c>
    </row>
    <row r="4" spans="1:108" x14ac:dyDescent="0.3">
      <c r="A4" s="27" t="str">
        <f>IF(NOT(ISBLANK([1]Demographics!A4)),[1]Demographics!A4,"")</f>
        <v>01-002</v>
      </c>
      <c r="B4" t="str">
        <f>IF(NOT(ISBLANK([1]Demographics!E4)),[1]Demographics!E4,"")</f>
        <v>OD</v>
      </c>
      <c r="C4">
        <f>IF(NOT(ISBLANK([1]Demographics!D4)),[1]Demographics!D4,"")</f>
        <v>2</v>
      </c>
      <c r="D4">
        <v>68</v>
      </c>
      <c r="E4" t="s">
        <v>19</v>
      </c>
      <c r="F4" t="s">
        <v>19</v>
      </c>
      <c r="G4" s="4" t="s">
        <v>19</v>
      </c>
      <c r="H4">
        <v>72</v>
      </c>
      <c r="I4" t="s">
        <v>19</v>
      </c>
      <c r="J4" t="s">
        <v>19</v>
      </c>
      <c r="K4" t="s">
        <v>30</v>
      </c>
      <c r="L4" s="4">
        <f t="shared" ref="L4:L42" si="14">IF(H4="","",H4-$D4)</f>
        <v>4</v>
      </c>
      <c r="M4">
        <v>68</v>
      </c>
      <c r="N4" t="s">
        <v>19</v>
      </c>
      <c r="O4" t="s">
        <v>19</v>
      </c>
      <c r="P4" t="s">
        <v>30</v>
      </c>
      <c r="Q4" s="4">
        <f t="shared" ref="Q4:Q42" si="15">IF(M4="","",M4-$D4)</f>
        <v>0</v>
      </c>
      <c r="R4">
        <v>67</v>
      </c>
      <c r="S4" t="s">
        <v>19</v>
      </c>
      <c r="T4" t="s">
        <v>19</v>
      </c>
      <c r="U4" t="s">
        <v>30</v>
      </c>
      <c r="V4" s="4">
        <f t="shared" si="0"/>
        <v>-1</v>
      </c>
      <c r="W4">
        <v>69</v>
      </c>
      <c r="X4" t="s">
        <v>19</v>
      </c>
      <c r="Y4" t="s">
        <v>19</v>
      </c>
      <c r="Z4" t="s">
        <v>30</v>
      </c>
      <c r="AA4" s="4">
        <f t="shared" si="1"/>
        <v>1</v>
      </c>
      <c r="AB4">
        <v>68</v>
      </c>
      <c r="AC4" t="s">
        <v>19</v>
      </c>
      <c r="AD4" t="s">
        <v>19</v>
      </c>
      <c r="AE4" t="s">
        <v>30</v>
      </c>
      <c r="AF4" s="4">
        <f t="shared" si="2"/>
        <v>0</v>
      </c>
      <c r="AG4">
        <v>75</v>
      </c>
      <c r="AH4" t="s">
        <v>19</v>
      </c>
      <c r="AI4" t="s">
        <v>19</v>
      </c>
      <c r="AJ4" t="s">
        <v>30</v>
      </c>
      <c r="AK4" s="4">
        <f t="shared" si="3"/>
        <v>7</v>
      </c>
      <c r="AL4">
        <v>66</v>
      </c>
      <c r="AM4" t="s">
        <v>30</v>
      </c>
      <c r="AN4" t="s">
        <v>30</v>
      </c>
      <c r="AO4" t="s">
        <v>30</v>
      </c>
      <c r="AP4" s="4">
        <f t="shared" si="4"/>
        <v>-2</v>
      </c>
      <c r="AQ4">
        <v>67</v>
      </c>
      <c r="AR4" t="s">
        <v>19</v>
      </c>
      <c r="AS4" t="s">
        <v>19</v>
      </c>
      <c r="AT4" t="s">
        <v>30</v>
      </c>
      <c r="AU4" s="4">
        <f t="shared" si="5"/>
        <v>-1</v>
      </c>
      <c r="AV4">
        <v>71</v>
      </c>
      <c r="AW4" t="s">
        <v>30</v>
      </c>
      <c r="AX4" t="s">
        <v>30</v>
      </c>
      <c r="AY4" t="s">
        <v>30</v>
      </c>
      <c r="AZ4" s="4">
        <f t="shared" si="6"/>
        <v>3</v>
      </c>
      <c r="BA4" s="42">
        <v>43542</v>
      </c>
      <c r="BB4">
        <v>66</v>
      </c>
      <c r="BC4" t="s">
        <v>30</v>
      </c>
      <c r="BD4" t="s">
        <v>30</v>
      </c>
      <c r="BE4" t="s">
        <v>30</v>
      </c>
      <c r="BF4" s="4">
        <f t="shared" si="7"/>
        <v>-2</v>
      </c>
      <c r="BG4">
        <v>66</v>
      </c>
      <c r="BH4" t="s">
        <v>19</v>
      </c>
      <c r="BI4" t="s">
        <v>19</v>
      </c>
      <c r="BJ4" t="s">
        <v>30</v>
      </c>
      <c r="BK4" s="4">
        <f t="shared" si="8"/>
        <v>-2</v>
      </c>
      <c r="BL4">
        <v>67</v>
      </c>
      <c r="BM4" t="s">
        <v>30</v>
      </c>
      <c r="BN4" t="s">
        <v>30</v>
      </c>
      <c r="BO4" t="s">
        <v>30</v>
      </c>
      <c r="BP4" s="4">
        <f t="shared" si="9"/>
        <v>-1</v>
      </c>
      <c r="BQ4">
        <v>66</v>
      </c>
      <c r="BR4" t="s">
        <v>30</v>
      </c>
      <c r="BS4" t="s">
        <v>30</v>
      </c>
      <c r="BT4" t="s">
        <v>30</v>
      </c>
      <c r="BU4" s="24">
        <f t="shared" si="10"/>
        <v>-2</v>
      </c>
      <c r="BV4" s="76" t="s">
        <v>108</v>
      </c>
      <c r="BW4" s="76" t="s">
        <v>108</v>
      </c>
      <c r="BX4" s="76" t="s">
        <v>108</v>
      </c>
      <c r="BY4" s="76" t="s">
        <v>108</v>
      </c>
      <c r="BZ4" s="28" t="s">
        <v>108</v>
      </c>
      <c r="CA4" s="76" t="s">
        <v>108</v>
      </c>
      <c r="CB4" s="76" t="s">
        <v>108</v>
      </c>
      <c r="CC4" s="76" t="s">
        <v>108</v>
      </c>
      <c r="CD4" s="76" t="s">
        <v>108</v>
      </c>
      <c r="CE4" s="28" t="s">
        <v>108</v>
      </c>
      <c r="CF4" s="76" t="s">
        <v>108</v>
      </c>
      <c r="CG4" s="76" t="s">
        <v>108</v>
      </c>
      <c r="CH4" s="76" t="s">
        <v>108</v>
      </c>
      <c r="CI4" s="76" t="s">
        <v>108</v>
      </c>
      <c r="CJ4" s="28" t="s">
        <v>108</v>
      </c>
      <c r="CK4" s="76" t="s">
        <v>108</v>
      </c>
      <c r="CL4" s="76" t="s">
        <v>108</v>
      </c>
      <c r="CM4" s="76" t="s">
        <v>108</v>
      </c>
      <c r="CN4" s="76" t="s">
        <v>108</v>
      </c>
      <c r="CO4" s="28" t="s">
        <v>108</v>
      </c>
      <c r="CP4" s="76" t="s">
        <v>108</v>
      </c>
      <c r="CQ4" s="76" t="s">
        <v>108</v>
      </c>
      <c r="CR4" s="76" t="s">
        <v>108</v>
      </c>
      <c r="CS4" s="76" t="s">
        <v>108</v>
      </c>
      <c r="CT4" s="5" t="s">
        <v>108</v>
      </c>
      <c r="CU4" s="76" t="s">
        <v>108</v>
      </c>
      <c r="CV4" s="76" t="s">
        <v>108</v>
      </c>
      <c r="CW4" s="76" t="s">
        <v>108</v>
      </c>
      <c r="CX4" s="76" t="s">
        <v>108</v>
      </c>
      <c r="CY4" s="28" t="s">
        <v>108</v>
      </c>
      <c r="CZ4" s="76" t="s">
        <v>108</v>
      </c>
      <c r="DA4" s="76" t="s">
        <v>108</v>
      </c>
      <c r="DB4" s="76" t="s">
        <v>108</v>
      </c>
      <c r="DC4" s="76" t="s">
        <v>108</v>
      </c>
      <c r="DD4" s="28" t="s">
        <v>108</v>
      </c>
    </row>
    <row r="5" spans="1:108" x14ac:dyDescent="0.3">
      <c r="A5" s="2" t="str">
        <f>IF(NOT(ISBLANK([1]Demographics!A5)),[1]Demographics!A5,"")</f>
        <v>01-013</v>
      </c>
      <c r="B5" t="str">
        <f>IF(NOT(ISBLANK([1]Demographics!E5)),[1]Demographics!E5,"")</f>
        <v>OD</v>
      </c>
      <c r="C5">
        <f>IF(NOT(ISBLANK([1]Demographics!D5)),[1]Demographics!D5,"")</f>
        <v>2</v>
      </c>
      <c r="D5">
        <v>88</v>
      </c>
      <c r="E5" t="s">
        <v>19</v>
      </c>
      <c r="F5" t="s">
        <v>30</v>
      </c>
      <c r="G5" s="4" t="s">
        <v>19</v>
      </c>
      <c r="H5">
        <v>89</v>
      </c>
      <c r="I5" t="s">
        <v>19</v>
      </c>
      <c r="J5" t="s">
        <v>30</v>
      </c>
      <c r="K5" t="s">
        <v>30</v>
      </c>
      <c r="L5" s="4">
        <f t="shared" si="14"/>
        <v>1</v>
      </c>
      <c r="M5">
        <v>86</v>
      </c>
      <c r="N5" t="s">
        <v>19</v>
      </c>
      <c r="O5" t="s">
        <v>30</v>
      </c>
      <c r="P5" t="s">
        <v>30</v>
      </c>
      <c r="Q5" s="4">
        <f t="shared" si="15"/>
        <v>-2</v>
      </c>
      <c r="R5">
        <v>89</v>
      </c>
      <c r="S5" t="s">
        <v>19</v>
      </c>
      <c r="T5" t="s">
        <v>19</v>
      </c>
      <c r="U5" t="s">
        <v>30</v>
      </c>
      <c r="V5" s="4">
        <f t="shared" si="0"/>
        <v>1</v>
      </c>
      <c r="W5">
        <v>90</v>
      </c>
      <c r="X5" t="s">
        <v>19</v>
      </c>
      <c r="Y5" t="s">
        <v>30</v>
      </c>
      <c r="Z5" t="s">
        <v>30</v>
      </c>
      <c r="AA5" s="4">
        <f t="shared" si="1"/>
        <v>2</v>
      </c>
      <c r="AB5">
        <v>89</v>
      </c>
      <c r="AC5" t="s">
        <v>19</v>
      </c>
      <c r="AD5" t="s">
        <v>30</v>
      </c>
      <c r="AE5" t="s">
        <v>30</v>
      </c>
      <c r="AF5" s="4">
        <f t="shared" si="2"/>
        <v>1</v>
      </c>
      <c r="AG5">
        <v>90</v>
      </c>
      <c r="AH5" t="s">
        <v>30</v>
      </c>
      <c r="AI5" t="s">
        <v>30</v>
      </c>
      <c r="AJ5" t="s">
        <v>30</v>
      </c>
      <c r="AK5" s="4">
        <f t="shared" si="3"/>
        <v>2</v>
      </c>
      <c r="AL5">
        <v>90</v>
      </c>
      <c r="AM5" t="s">
        <v>30</v>
      </c>
      <c r="AN5" t="s">
        <v>30</v>
      </c>
      <c r="AO5" t="s">
        <v>30</v>
      </c>
      <c r="AP5" s="4">
        <f t="shared" si="4"/>
        <v>2</v>
      </c>
      <c r="AQ5">
        <v>90</v>
      </c>
      <c r="AR5" t="s">
        <v>30</v>
      </c>
      <c r="AS5" t="s">
        <v>30</v>
      </c>
      <c r="AT5" t="s">
        <v>30</v>
      </c>
      <c r="AU5" s="4">
        <f t="shared" si="5"/>
        <v>2</v>
      </c>
      <c r="AV5">
        <v>89</v>
      </c>
      <c r="AW5" t="s">
        <v>19</v>
      </c>
      <c r="AX5" t="s">
        <v>30</v>
      </c>
      <c r="AY5" t="s">
        <v>30</v>
      </c>
      <c r="AZ5" s="4">
        <f t="shared" si="6"/>
        <v>1</v>
      </c>
      <c r="BA5" s="42">
        <v>43587</v>
      </c>
      <c r="BB5">
        <v>88</v>
      </c>
      <c r="BC5" t="s">
        <v>30</v>
      </c>
      <c r="BD5" t="s">
        <v>30</v>
      </c>
      <c r="BE5" t="s">
        <v>30</v>
      </c>
      <c r="BF5" s="4">
        <f t="shared" si="7"/>
        <v>0</v>
      </c>
      <c r="BG5">
        <v>89</v>
      </c>
      <c r="BH5" t="s">
        <v>30</v>
      </c>
      <c r="BI5" t="s">
        <v>30</v>
      </c>
      <c r="BJ5" t="s">
        <v>30</v>
      </c>
      <c r="BK5" s="4">
        <f t="shared" si="8"/>
        <v>1</v>
      </c>
      <c r="BL5">
        <v>89</v>
      </c>
      <c r="BM5" t="s">
        <v>30</v>
      </c>
      <c r="BN5" t="s">
        <v>30</v>
      </c>
      <c r="BO5" t="s">
        <v>30</v>
      </c>
      <c r="BP5" s="4">
        <f t="shared" si="9"/>
        <v>1</v>
      </c>
      <c r="BQ5">
        <v>90</v>
      </c>
      <c r="BR5" t="s">
        <v>19</v>
      </c>
      <c r="BS5" t="s">
        <v>30</v>
      </c>
      <c r="BT5" t="s">
        <v>30</v>
      </c>
      <c r="BU5" s="24">
        <f t="shared" si="10"/>
        <v>2</v>
      </c>
      <c r="BV5">
        <v>85</v>
      </c>
      <c r="BW5" t="s">
        <v>19</v>
      </c>
      <c r="BX5" t="s">
        <v>19</v>
      </c>
      <c r="BY5" t="s">
        <v>30</v>
      </c>
      <c r="BZ5" s="24">
        <f t="shared" ref="BZ5:BZ22" si="16">IF(BV5="","",BV5-$D5)</f>
        <v>-3</v>
      </c>
      <c r="CA5">
        <v>89</v>
      </c>
      <c r="CB5" t="s">
        <v>30</v>
      </c>
      <c r="CC5" t="s">
        <v>30</v>
      </c>
      <c r="CD5" t="s">
        <v>19</v>
      </c>
      <c r="CE5" s="24">
        <f t="shared" si="11"/>
        <v>1</v>
      </c>
      <c r="CF5">
        <v>89</v>
      </c>
      <c r="CG5" t="s">
        <v>30</v>
      </c>
      <c r="CH5" t="s">
        <v>30</v>
      </c>
      <c r="CI5" t="s">
        <v>30</v>
      </c>
      <c r="CJ5" s="24">
        <f t="shared" si="12"/>
        <v>1</v>
      </c>
      <c r="CK5">
        <v>89</v>
      </c>
      <c r="CL5" t="s">
        <v>19</v>
      </c>
      <c r="CM5" t="s">
        <v>30</v>
      </c>
      <c r="CN5" t="s">
        <v>30</v>
      </c>
      <c r="CO5" s="24">
        <f t="shared" si="13"/>
        <v>1</v>
      </c>
      <c r="CP5">
        <v>89</v>
      </c>
      <c r="CQ5" t="s">
        <v>30</v>
      </c>
      <c r="CR5" t="s">
        <v>19</v>
      </c>
      <c r="CS5" t="s">
        <v>30</v>
      </c>
      <c r="CT5" s="24">
        <f t="shared" ref="CT5:CT20" si="17">IF(CP5="","",CP5-$D5)</f>
        <v>1</v>
      </c>
      <c r="CU5">
        <v>82</v>
      </c>
      <c r="CV5" t="s">
        <v>19</v>
      </c>
      <c r="CW5" t="s">
        <v>30</v>
      </c>
      <c r="CX5" t="s">
        <v>19</v>
      </c>
      <c r="CY5" s="24">
        <f t="shared" ref="CY5:CY42" si="18">IF(CU5="","",CU5-$D5)</f>
        <v>-6</v>
      </c>
      <c r="CZ5">
        <v>85</v>
      </c>
      <c r="DA5" t="s">
        <v>30</v>
      </c>
      <c r="DB5" t="s">
        <v>30</v>
      </c>
      <c r="DC5" t="s">
        <v>30</v>
      </c>
      <c r="DD5" s="24">
        <f t="shared" ref="DD5:DD42" si="19">IF(CZ5="","",CZ5-$D5)</f>
        <v>-3</v>
      </c>
    </row>
    <row r="6" spans="1:108" x14ac:dyDescent="0.3">
      <c r="A6" s="2" t="str">
        <f>IF(NOT(ISBLANK([1]Demographics!A6)),[1]Demographics!A6,"")</f>
        <v>01-014</v>
      </c>
      <c r="B6" t="str">
        <f>IF(NOT(ISBLANK([1]Demographics!E6)),[1]Demographics!E6,"")</f>
        <v>OS</v>
      </c>
      <c r="C6">
        <f>IF(NOT(ISBLANK([1]Demographics!D6)),[1]Demographics!D6,"")</f>
        <v>2</v>
      </c>
      <c r="D6">
        <v>95</v>
      </c>
      <c r="E6" t="s">
        <v>19</v>
      </c>
      <c r="F6" t="s">
        <v>19</v>
      </c>
      <c r="G6" s="4" t="s">
        <v>19</v>
      </c>
      <c r="H6">
        <v>94</v>
      </c>
      <c r="I6" t="s">
        <v>19</v>
      </c>
      <c r="J6" t="s">
        <v>19</v>
      </c>
      <c r="K6" t="s">
        <v>30</v>
      </c>
      <c r="L6" s="4">
        <f t="shared" si="14"/>
        <v>-1</v>
      </c>
      <c r="M6">
        <v>94</v>
      </c>
      <c r="N6" t="s">
        <v>19</v>
      </c>
      <c r="O6" t="s">
        <v>19</v>
      </c>
      <c r="P6" t="s">
        <v>30</v>
      </c>
      <c r="Q6" s="4">
        <f t="shared" si="15"/>
        <v>-1</v>
      </c>
      <c r="R6">
        <v>97</v>
      </c>
      <c r="S6" t="s">
        <v>30</v>
      </c>
      <c r="T6" t="s">
        <v>19</v>
      </c>
      <c r="U6" t="s">
        <v>30</v>
      </c>
      <c r="V6" s="4">
        <f t="shared" si="0"/>
        <v>2</v>
      </c>
      <c r="W6">
        <v>99</v>
      </c>
      <c r="X6" t="s">
        <v>19</v>
      </c>
      <c r="Y6" t="s">
        <v>19</v>
      </c>
      <c r="Z6" t="s">
        <v>30</v>
      </c>
      <c r="AA6" s="4">
        <f t="shared" si="1"/>
        <v>4</v>
      </c>
      <c r="AB6" s="75" t="s">
        <v>108</v>
      </c>
      <c r="AC6" s="75" t="s">
        <v>108</v>
      </c>
      <c r="AD6" s="7" t="s">
        <v>19</v>
      </c>
      <c r="AE6" s="75" t="s">
        <v>108</v>
      </c>
      <c r="AF6" s="32" t="s">
        <v>108</v>
      </c>
      <c r="AG6">
        <v>91</v>
      </c>
      <c r="AH6" t="s">
        <v>19</v>
      </c>
      <c r="AI6" t="s">
        <v>19</v>
      </c>
      <c r="AJ6" t="s">
        <v>30</v>
      </c>
      <c r="AK6" s="4">
        <f t="shared" si="3"/>
        <v>-4</v>
      </c>
      <c r="AL6">
        <v>94</v>
      </c>
      <c r="AM6" t="s">
        <v>19</v>
      </c>
      <c r="AN6" t="s">
        <v>19</v>
      </c>
      <c r="AO6" t="s">
        <v>30</v>
      </c>
      <c r="AP6" s="4">
        <f t="shared" si="4"/>
        <v>-1</v>
      </c>
      <c r="AQ6">
        <v>95</v>
      </c>
      <c r="AR6" t="s">
        <v>19</v>
      </c>
      <c r="AS6" t="s">
        <v>19</v>
      </c>
      <c r="AT6" t="s">
        <v>30</v>
      </c>
      <c r="AU6" s="4">
        <f t="shared" si="5"/>
        <v>0</v>
      </c>
      <c r="AV6">
        <v>95</v>
      </c>
      <c r="AW6" t="s">
        <v>19</v>
      </c>
      <c r="AX6" t="s">
        <v>19</v>
      </c>
      <c r="AY6" t="s">
        <v>30</v>
      </c>
      <c r="AZ6" s="4">
        <f t="shared" si="6"/>
        <v>0</v>
      </c>
      <c r="BA6" s="42">
        <v>43602</v>
      </c>
      <c r="BB6">
        <v>96</v>
      </c>
      <c r="BC6" t="s">
        <v>30</v>
      </c>
      <c r="BD6" t="s">
        <v>19</v>
      </c>
      <c r="BE6" t="s">
        <v>30</v>
      </c>
      <c r="BF6" s="4">
        <f t="shared" si="7"/>
        <v>1</v>
      </c>
      <c r="BG6">
        <v>95</v>
      </c>
      <c r="BH6" t="s">
        <v>30</v>
      </c>
      <c r="BI6" t="s">
        <v>19</v>
      </c>
      <c r="BJ6" t="s">
        <v>30</v>
      </c>
      <c r="BK6" s="4">
        <f t="shared" si="8"/>
        <v>0</v>
      </c>
      <c r="BL6">
        <v>97</v>
      </c>
      <c r="BM6" t="s">
        <v>19</v>
      </c>
      <c r="BN6" t="s">
        <v>30</v>
      </c>
      <c r="BO6" t="s">
        <v>30</v>
      </c>
      <c r="BP6" s="4">
        <f t="shared" si="9"/>
        <v>2</v>
      </c>
      <c r="BQ6">
        <v>96</v>
      </c>
      <c r="BR6" t="s">
        <v>19</v>
      </c>
      <c r="BS6" t="s">
        <v>19</v>
      </c>
      <c r="BT6" t="s">
        <v>30</v>
      </c>
      <c r="BU6" s="24">
        <f t="shared" si="10"/>
        <v>1</v>
      </c>
      <c r="BV6">
        <v>97</v>
      </c>
      <c r="BW6" t="s">
        <v>19</v>
      </c>
      <c r="BX6" t="s">
        <v>30</v>
      </c>
      <c r="BY6" t="s">
        <v>19</v>
      </c>
      <c r="BZ6" s="24">
        <f t="shared" si="16"/>
        <v>2</v>
      </c>
      <c r="CA6">
        <v>100</v>
      </c>
      <c r="CB6" t="s">
        <v>19</v>
      </c>
      <c r="CC6" t="s">
        <v>30</v>
      </c>
      <c r="CD6" t="s">
        <v>30</v>
      </c>
      <c r="CE6" s="24">
        <f t="shared" si="11"/>
        <v>5</v>
      </c>
      <c r="CF6">
        <v>93</v>
      </c>
      <c r="CG6" t="s">
        <v>19</v>
      </c>
      <c r="CH6" t="s">
        <v>30</v>
      </c>
      <c r="CI6" t="s">
        <v>30</v>
      </c>
      <c r="CJ6" s="24">
        <f t="shared" si="12"/>
        <v>-2</v>
      </c>
      <c r="CK6">
        <v>98</v>
      </c>
      <c r="CL6" t="s">
        <v>19</v>
      </c>
      <c r="CM6" t="s">
        <v>30</v>
      </c>
      <c r="CN6" t="s">
        <v>30</v>
      </c>
      <c r="CO6" s="24">
        <f t="shared" si="13"/>
        <v>3</v>
      </c>
      <c r="CP6">
        <v>97</v>
      </c>
      <c r="CQ6" t="s">
        <v>19</v>
      </c>
      <c r="CR6" t="s">
        <v>30</v>
      </c>
      <c r="CS6" t="s">
        <v>30</v>
      </c>
      <c r="CT6" s="24">
        <f t="shared" si="17"/>
        <v>2</v>
      </c>
      <c r="CU6">
        <v>98</v>
      </c>
      <c r="CV6" t="s">
        <v>19</v>
      </c>
      <c r="CW6" t="s">
        <v>30</v>
      </c>
      <c r="CX6" t="s">
        <v>19</v>
      </c>
      <c r="CY6" s="24">
        <f t="shared" si="18"/>
        <v>3</v>
      </c>
      <c r="CZ6">
        <v>97</v>
      </c>
      <c r="DA6" t="s">
        <v>30</v>
      </c>
      <c r="DB6" t="s">
        <v>30</v>
      </c>
      <c r="DC6" t="s">
        <v>30</v>
      </c>
      <c r="DD6" s="24">
        <f t="shared" si="19"/>
        <v>2</v>
      </c>
    </row>
    <row r="7" spans="1:108" x14ac:dyDescent="0.3">
      <c r="A7" s="27" t="str">
        <f>IF(NOT(ISBLANK([1]Demographics!A7)),[1]Demographics!A7,"")</f>
        <v>01-023</v>
      </c>
      <c r="B7" t="str">
        <f>IF(NOT(ISBLANK([1]Demographics!E7)),[1]Demographics!E7,"")</f>
        <v>OD</v>
      </c>
      <c r="C7">
        <f>IF(NOT(ISBLANK([1]Demographics!D7)),[1]Demographics!D7,"")</f>
        <v>2</v>
      </c>
      <c r="D7">
        <v>81</v>
      </c>
      <c r="E7" t="s">
        <v>19</v>
      </c>
      <c r="F7" t="s">
        <v>19</v>
      </c>
      <c r="G7" s="4" t="s">
        <v>19</v>
      </c>
      <c r="H7">
        <v>82</v>
      </c>
      <c r="I7" t="s">
        <v>19</v>
      </c>
      <c r="J7" t="s">
        <v>19</v>
      </c>
      <c r="K7" t="s">
        <v>30</v>
      </c>
      <c r="L7" s="4">
        <f t="shared" si="14"/>
        <v>1</v>
      </c>
      <c r="M7" s="75" t="s">
        <v>108</v>
      </c>
      <c r="N7" s="75" t="s">
        <v>108</v>
      </c>
      <c r="O7" s="75" t="s">
        <v>108</v>
      </c>
      <c r="P7" s="75" t="s">
        <v>108</v>
      </c>
      <c r="Q7" s="32" t="s">
        <v>108</v>
      </c>
      <c r="R7">
        <v>76</v>
      </c>
      <c r="S7" t="s">
        <v>19</v>
      </c>
      <c r="T7" t="s">
        <v>19</v>
      </c>
      <c r="U7" t="s">
        <v>30</v>
      </c>
      <c r="V7" s="4">
        <f t="shared" si="0"/>
        <v>-5</v>
      </c>
      <c r="W7">
        <v>84</v>
      </c>
      <c r="X7" t="s">
        <v>19</v>
      </c>
      <c r="Y7" t="s">
        <v>19</v>
      </c>
      <c r="Z7" t="s">
        <v>30</v>
      </c>
      <c r="AA7" s="4">
        <f t="shared" si="1"/>
        <v>3</v>
      </c>
      <c r="AB7">
        <v>75</v>
      </c>
      <c r="AC7" t="s">
        <v>30</v>
      </c>
      <c r="AD7" t="s">
        <v>30</v>
      </c>
      <c r="AE7" t="s">
        <v>30</v>
      </c>
      <c r="AF7" s="4">
        <f t="shared" si="2"/>
        <v>-6</v>
      </c>
      <c r="AG7">
        <v>82</v>
      </c>
      <c r="AH7" t="s">
        <v>30</v>
      </c>
      <c r="AI7" t="s">
        <v>19</v>
      </c>
      <c r="AJ7" t="s">
        <v>30</v>
      </c>
      <c r="AK7" s="4">
        <f t="shared" si="3"/>
        <v>1</v>
      </c>
      <c r="AL7">
        <v>87</v>
      </c>
      <c r="AM7" t="s">
        <v>19</v>
      </c>
      <c r="AN7" t="s">
        <v>19</v>
      </c>
      <c r="AO7" t="s">
        <v>30</v>
      </c>
      <c r="AP7" s="4">
        <f t="shared" si="4"/>
        <v>6</v>
      </c>
      <c r="AQ7">
        <v>84</v>
      </c>
      <c r="AR7" t="s">
        <v>30</v>
      </c>
      <c r="AS7" t="s">
        <v>30</v>
      </c>
      <c r="AT7" t="s">
        <v>30</v>
      </c>
      <c r="AU7" s="4">
        <f t="shared" si="5"/>
        <v>3</v>
      </c>
      <c r="AV7">
        <v>81</v>
      </c>
      <c r="AW7" t="s">
        <v>30</v>
      </c>
      <c r="AX7" t="s">
        <v>30</v>
      </c>
      <c r="AY7" t="s">
        <v>30</v>
      </c>
      <c r="AZ7" s="4">
        <f t="shared" si="6"/>
        <v>0</v>
      </c>
      <c r="BA7" s="42">
        <v>43661</v>
      </c>
      <c r="BB7">
        <v>82</v>
      </c>
      <c r="BC7" t="s">
        <v>19</v>
      </c>
      <c r="BD7" t="s">
        <v>19</v>
      </c>
      <c r="BE7" t="s">
        <v>30</v>
      </c>
      <c r="BF7" s="4">
        <f t="shared" si="7"/>
        <v>1</v>
      </c>
      <c r="BG7">
        <v>87</v>
      </c>
      <c r="BH7" t="s">
        <v>30</v>
      </c>
      <c r="BI7" t="s">
        <v>19</v>
      </c>
      <c r="BJ7" t="s">
        <v>30</v>
      </c>
      <c r="BK7" s="4">
        <f t="shared" si="8"/>
        <v>6</v>
      </c>
      <c r="BL7">
        <v>82</v>
      </c>
      <c r="BM7" t="s">
        <v>30</v>
      </c>
      <c r="BN7" t="s">
        <v>30</v>
      </c>
      <c r="BO7" t="s">
        <v>30</v>
      </c>
      <c r="BP7" s="4">
        <f t="shared" si="9"/>
        <v>1</v>
      </c>
      <c r="BQ7">
        <v>80</v>
      </c>
      <c r="BR7" t="s">
        <v>19</v>
      </c>
      <c r="BS7" t="s">
        <v>19</v>
      </c>
      <c r="BT7" t="s">
        <v>19</v>
      </c>
      <c r="BU7" s="24">
        <f t="shared" si="10"/>
        <v>-1</v>
      </c>
      <c r="BV7" s="75" t="s">
        <v>108</v>
      </c>
      <c r="BW7" s="75" t="s">
        <v>108</v>
      </c>
      <c r="BX7" s="75" t="s">
        <v>108</v>
      </c>
      <c r="BY7" s="75" t="s">
        <v>108</v>
      </c>
      <c r="BZ7" s="34" t="s">
        <v>108</v>
      </c>
      <c r="CA7">
        <v>81</v>
      </c>
      <c r="CB7" t="s">
        <v>19</v>
      </c>
      <c r="CC7" t="s">
        <v>19</v>
      </c>
      <c r="CD7" t="s">
        <v>30</v>
      </c>
      <c r="CE7" s="24">
        <f t="shared" si="11"/>
        <v>0</v>
      </c>
      <c r="CF7" s="75" t="s">
        <v>108</v>
      </c>
      <c r="CG7" s="75" t="s">
        <v>108</v>
      </c>
      <c r="CH7" s="75" t="s">
        <v>108</v>
      </c>
      <c r="CI7" s="75" t="s">
        <v>108</v>
      </c>
      <c r="CJ7" s="34" t="s">
        <v>108</v>
      </c>
      <c r="CK7">
        <v>81</v>
      </c>
      <c r="CL7" t="s">
        <v>19</v>
      </c>
      <c r="CM7" t="s">
        <v>19</v>
      </c>
      <c r="CN7" t="s">
        <v>30</v>
      </c>
      <c r="CO7" s="24">
        <f t="shared" si="13"/>
        <v>0</v>
      </c>
      <c r="CP7">
        <v>84</v>
      </c>
      <c r="CQ7" t="s">
        <v>30</v>
      </c>
      <c r="CR7" t="s">
        <v>19</v>
      </c>
      <c r="CS7" t="s">
        <v>30</v>
      </c>
      <c r="CT7" s="24">
        <f t="shared" si="17"/>
        <v>3</v>
      </c>
      <c r="CU7" s="76" t="s">
        <v>108</v>
      </c>
      <c r="CV7" s="76" t="s">
        <v>108</v>
      </c>
      <c r="CW7" s="76" t="s">
        <v>108</v>
      </c>
      <c r="CX7" s="76" t="s">
        <v>108</v>
      </c>
      <c r="CY7" s="28" t="s">
        <v>108</v>
      </c>
      <c r="CZ7" s="76" t="s">
        <v>108</v>
      </c>
      <c r="DA7" s="76" t="s">
        <v>108</v>
      </c>
      <c r="DB7" s="76" t="s">
        <v>108</v>
      </c>
      <c r="DC7" s="76" t="s">
        <v>108</v>
      </c>
      <c r="DD7" s="28" t="s">
        <v>108</v>
      </c>
    </row>
    <row r="8" spans="1:108" x14ac:dyDescent="0.3">
      <c r="A8" s="2" t="str">
        <f>IF(NOT(ISBLANK([1]Demographics!A8)),[1]Demographics!A8,"")</f>
        <v>01-027</v>
      </c>
      <c r="B8" t="str">
        <f>IF(NOT(ISBLANK([1]Demographics!E8)),[1]Demographics!E8,"")</f>
        <v>OS</v>
      </c>
      <c r="C8">
        <f>IF(NOT(ISBLANK([1]Demographics!D8)),[1]Demographics!D8,"")</f>
        <v>2</v>
      </c>
      <c r="D8">
        <v>89</v>
      </c>
      <c r="E8" t="s">
        <v>19</v>
      </c>
      <c r="F8" t="s">
        <v>19</v>
      </c>
      <c r="G8" s="4" t="s">
        <v>19</v>
      </c>
      <c r="H8">
        <v>87</v>
      </c>
      <c r="I8" t="s">
        <v>19</v>
      </c>
      <c r="J8" t="s">
        <v>30</v>
      </c>
      <c r="K8" t="s">
        <v>30</v>
      </c>
      <c r="L8" s="4">
        <f t="shared" si="14"/>
        <v>-2</v>
      </c>
      <c r="M8">
        <v>93</v>
      </c>
      <c r="N8" t="s">
        <v>19</v>
      </c>
      <c r="O8" t="s">
        <v>19</v>
      </c>
      <c r="P8" t="s">
        <v>30</v>
      </c>
      <c r="Q8" s="4">
        <f t="shared" si="15"/>
        <v>4</v>
      </c>
      <c r="R8">
        <v>87</v>
      </c>
      <c r="S8" t="s">
        <v>19</v>
      </c>
      <c r="T8" t="s">
        <v>30</v>
      </c>
      <c r="U8" t="s">
        <v>30</v>
      </c>
      <c r="V8" s="4">
        <f t="shared" si="0"/>
        <v>-2</v>
      </c>
      <c r="W8">
        <v>86</v>
      </c>
      <c r="X8" t="s">
        <v>19</v>
      </c>
      <c r="Y8" t="s">
        <v>30</v>
      </c>
      <c r="Z8" t="s">
        <v>30</v>
      </c>
      <c r="AA8" s="4">
        <f t="shared" si="1"/>
        <v>-3</v>
      </c>
      <c r="AB8">
        <v>87</v>
      </c>
      <c r="AC8" t="s">
        <v>19</v>
      </c>
      <c r="AD8" t="s">
        <v>30</v>
      </c>
      <c r="AE8" t="s">
        <v>30</v>
      </c>
      <c r="AF8" s="4">
        <f t="shared" si="2"/>
        <v>-2</v>
      </c>
      <c r="AG8">
        <v>86</v>
      </c>
      <c r="AH8" t="s">
        <v>30</v>
      </c>
      <c r="AI8" t="s">
        <v>30</v>
      </c>
      <c r="AJ8" t="s">
        <v>30</v>
      </c>
      <c r="AK8" s="4">
        <f t="shared" si="3"/>
        <v>-3</v>
      </c>
      <c r="AL8">
        <v>89</v>
      </c>
      <c r="AM8" t="s">
        <v>30</v>
      </c>
      <c r="AN8" t="s">
        <v>30</v>
      </c>
      <c r="AO8" t="s">
        <v>30</v>
      </c>
      <c r="AP8" s="4">
        <f t="shared" si="4"/>
        <v>0</v>
      </c>
      <c r="AQ8">
        <v>87</v>
      </c>
      <c r="AR8" t="s">
        <v>30</v>
      </c>
      <c r="AS8" t="s">
        <v>30</v>
      </c>
      <c r="AT8" t="s">
        <v>30</v>
      </c>
      <c r="AU8" s="4">
        <f t="shared" si="5"/>
        <v>-2</v>
      </c>
      <c r="AV8">
        <v>87</v>
      </c>
      <c r="AW8" t="s">
        <v>30</v>
      </c>
      <c r="AX8" t="s">
        <v>30</v>
      </c>
      <c r="AY8" t="s">
        <v>30</v>
      </c>
      <c r="AZ8" s="4">
        <f t="shared" si="6"/>
        <v>-2</v>
      </c>
      <c r="BA8" s="42">
        <v>43665</v>
      </c>
      <c r="BB8">
        <v>91</v>
      </c>
      <c r="BC8" t="s">
        <v>30</v>
      </c>
      <c r="BD8" t="s">
        <v>30</v>
      </c>
      <c r="BE8" t="s">
        <v>30</v>
      </c>
      <c r="BF8" s="4">
        <f t="shared" si="7"/>
        <v>2</v>
      </c>
      <c r="BG8">
        <v>90</v>
      </c>
      <c r="BH8" t="s">
        <v>19</v>
      </c>
      <c r="BI8" t="s">
        <v>30</v>
      </c>
      <c r="BJ8" t="s">
        <v>30</v>
      </c>
      <c r="BK8" s="4">
        <f t="shared" si="8"/>
        <v>1</v>
      </c>
      <c r="BL8">
        <v>89</v>
      </c>
      <c r="BM8" t="s">
        <v>30</v>
      </c>
      <c r="BN8" t="s">
        <v>30</v>
      </c>
      <c r="BO8" t="s">
        <v>30</v>
      </c>
      <c r="BP8" s="4">
        <f t="shared" si="9"/>
        <v>0</v>
      </c>
      <c r="BQ8">
        <v>89</v>
      </c>
      <c r="BR8" t="s">
        <v>30</v>
      </c>
      <c r="BS8" t="s">
        <v>30</v>
      </c>
      <c r="BT8" t="s">
        <v>19</v>
      </c>
      <c r="BU8" s="24">
        <f t="shared" si="10"/>
        <v>0</v>
      </c>
      <c r="BV8">
        <v>89</v>
      </c>
      <c r="BW8" t="s">
        <v>30</v>
      </c>
      <c r="BX8" t="s">
        <v>30</v>
      </c>
      <c r="BY8" t="s">
        <v>30</v>
      </c>
      <c r="BZ8" s="24">
        <f t="shared" si="16"/>
        <v>0</v>
      </c>
      <c r="CA8">
        <v>88</v>
      </c>
      <c r="CB8" t="s">
        <v>30</v>
      </c>
      <c r="CC8" t="s">
        <v>30</v>
      </c>
      <c r="CD8" t="s">
        <v>30</v>
      </c>
      <c r="CE8" s="24">
        <f t="shared" si="11"/>
        <v>-1</v>
      </c>
      <c r="CF8">
        <v>88</v>
      </c>
      <c r="CG8" t="s">
        <v>30</v>
      </c>
      <c r="CH8" t="s">
        <v>30</v>
      </c>
      <c r="CI8" t="s">
        <v>30</v>
      </c>
      <c r="CJ8" s="24">
        <f t="shared" si="12"/>
        <v>-1</v>
      </c>
      <c r="CK8">
        <v>88</v>
      </c>
      <c r="CL8" t="s">
        <v>30</v>
      </c>
      <c r="CM8" t="s">
        <v>30</v>
      </c>
      <c r="CN8" t="s">
        <v>30</v>
      </c>
      <c r="CO8" s="24">
        <f t="shared" si="13"/>
        <v>-1</v>
      </c>
      <c r="CP8">
        <v>88</v>
      </c>
      <c r="CQ8" t="s">
        <v>30</v>
      </c>
      <c r="CR8" t="s">
        <v>19</v>
      </c>
      <c r="CS8" t="s">
        <v>30</v>
      </c>
      <c r="CT8" s="24">
        <f t="shared" si="17"/>
        <v>-1</v>
      </c>
      <c r="CU8">
        <v>87</v>
      </c>
      <c r="CV8" t="s">
        <v>30</v>
      </c>
      <c r="CW8" t="s">
        <v>30</v>
      </c>
      <c r="CX8" t="s">
        <v>19</v>
      </c>
      <c r="CY8" s="24">
        <f t="shared" si="18"/>
        <v>-2</v>
      </c>
      <c r="CZ8">
        <v>89</v>
      </c>
      <c r="DA8" t="s">
        <v>30</v>
      </c>
      <c r="DB8" t="s">
        <v>30</v>
      </c>
      <c r="DC8" t="s">
        <v>30</v>
      </c>
      <c r="DD8" s="24">
        <f t="shared" si="19"/>
        <v>0</v>
      </c>
    </row>
    <row r="9" spans="1:108" x14ac:dyDescent="0.3">
      <c r="A9" s="27" t="str">
        <f>IF(NOT(ISBLANK([1]Demographics!A9)),[1]Demographics!A9,"")</f>
        <v>01-028</v>
      </c>
      <c r="B9" t="str">
        <f>IF(NOT(ISBLANK([1]Demographics!E9)),[1]Demographics!E9,"")</f>
        <v>OS</v>
      </c>
      <c r="C9">
        <f>IF(NOT(ISBLANK([1]Demographics!D9)),[1]Demographics!D9,"")</f>
        <v>2</v>
      </c>
      <c r="D9">
        <v>59</v>
      </c>
      <c r="E9" t="s">
        <v>19</v>
      </c>
      <c r="F9" t="s">
        <v>19</v>
      </c>
      <c r="G9" s="4" t="s">
        <v>19</v>
      </c>
      <c r="H9">
        <v>61</v>
      </c>
      <c r="I9" t="s">
        <v>19</v>
      </c>
      <c r="J9" t="s">
        <v>19</v>
      </c>
      <c r="K9" t="s">
        <v>30</v>
      </c>
      <c r="L9" s="4">
        <f t="shared" si="14"/>
        <v>2</v>
      </c>
      <c r="M9">
        <v>60</v>
      </c>
      <c r="N9" t="s">
        <v>19</v>
      </c>
      <c r="O9" t="s">
        <v>19</v>
      </c>
      <c r="P9" t="s">
        <v>30</v>
      </c>
      <c r="Q9" s="4">
        <f t="shared" si="15"/>
        <v>1</v>
      </c>
      <c r="R9">
        <v>67</v>
      </c>
      <c r="S9" t="s">
        <v>19</v>
      </c>
      <c r="T9" t="s">
        <v>19</v>
      </c>
      <c r="U9" t="s">
        <v>30</v>
      </c>
      <c r="V9" s="4">
        <f t="shared" si="0"/>
        <v>8</v>
      </c>
      <c r="W9">
        <v>67</v>
      </c>
      <c r="X9" t="s">
        <v>30</v>
      </c>
      <c r="Y9" t="s">
        <v>30</v>
      </c>
      <c r="Z9" t="s">
        <v>30</v>
      </c>
      <c r="AA9" s="4">
        <f t="shared" si="1"/>
        <v>8</v>
      </c>
      <c r="AB9">
        <v>67</v>
      </c>
      <c r="AC9" t="s">
        <v>30</v>
      </c>
      <c r="AD9" t="s">
        <v>19</v>
      </c>
      <c r="AE9" t="s">
        <v>30</v>
      </c>
      <c r="AF9" s="4">
        <f t="shared" si="2"/>
        <v>8</v>
      </c>
      <c r="AG9">
        <v>67</v>
      </c>
      <c r="AH9" t="s">
        <v>30</v>
      </c>
      <c r="AI9" t="s">
        <v>19</v>
      </c>
      <c r="AJ9" t="s">
        <v>30</v>
      </c>
      <c r="AK9" s="4">
        <f t="shared" si="3"/>
        <v>8</v>
      </c>
      <c r="AL9">
        <v>62</v>
      </c>
      <c r="AM9" t="s">
        <v>30</v>
      </c>
      <c r="AN9" t="s">
        <v>19</v>
      </c>
      <c r="AO9" t="s">
        <v>30</v>
      </c>
      <c r="AP9" s="4">
        <f t="shared" si="4"/>
        <v>3</v>
      </c>
      <c r="AQ9">
        <v>67</v>
      </c>
      <c r="AR9" t="s">
        <v>19</v>
      </c>
      <c r="AS9" t="s">
        <v>19</v>
      </c>
      <c r="AT9" t="s">
        <v>30</v>
      </c>
      <c r="AU9" s="4">
        <f t="shared" si="5"/>
        <v>8</v>
      </c>
      <c r="AV9">
        <v>72</v>
      </c>
      <c r="AW9" t="s">
        <v>30</v>
      </c>
      <c r="AX9" t="s">
        <v>30</v>
      </c>
      <c r="AY9" t="s">
        <v>30</v>
      </c>
      <c r="AZ9" s="4">
        <f t="shared" si="6"/>
        <v>13</v>
      </c>
      <c r="BA9" s="42">
        <v>43665</v>
      </c>
      <c r="BB9">
        <v>69</v>
      </c>
      <c r="BC9" t="s">
        <v>30</v>
      </c>
      <c r="BD9" t="s">
        <v>19</v>
      </c>
      <c r="BE9" t="s">
        <v>30</v>
      </c>
      <c r="BF9" s="4">
        <f t="shared" si="7"/>
        <v>10</v>
      </c>
      <c r="BG9">
        <v>67</v>
      </c>
      <c r="BH9" t="s">
        <v>30</v>
      </c>
      <c r="BI9" t="s">
        <v>19</v>
      </c>
      <c r="BJ9" t="s">
        <v>30</v>
      </c>
      <c r="BK9" s="4">
        <f t="shared" si="8"/>
        <v>8</v>
      </c>
      <c r="BL9">
        <v>71</v>
      </c>
      <c r="BM9" t="s">
        <v>30</v>
      </c>
      <c r="BN9" t="s">
        <v>19</v>
      </c>
      <c r="BO9" t="s">
        <v>30</v>
      </c>
      <c r="BP9" s="4">
        <f t="shared" si="9"/>
        <v>12</v>
      </c>
      <c r="BQ9">
        <v>40</v>
      </c>
      <c r="BR9" t="s">
        <v>19</v>
      </c>
      <c r="BS9" t="s">
        <v>19</v>
      </c>
      <c r="BT9" t="s">
        <v>19</v>
      </c>
      <c r="BU9" s="24">
        <f t="shared" si="10"/>
        <v>-19</v>
      </c>
      <c r="BV9">
        <v>54</v>
      </c>
      <c r="BW9" t="s">
        <v>19</v>
      </c>
      <c r="BX9" t="s">
        <v>19</v>
      </c>
      <c r="BY9" t="s">
        <v>30</v>
      </c>
      <c r="BZ9" s="24">
        <f t="shared" si="16"/>
        <v>-5</v>
      </c>
      <c r="CA9">
        <v>59</v>
      </c>
      <c r="CB9" t="s">
        <v>19</v>
      </c>
      <c r="CC9" t="s">
        <v>19</v>
      </c>
      <c r="CD9" t="s">
        <v>30</v>
      </c>
      <c r="CE9" s="24">
        <f t="shared" si="11"/>
        <v>0</v>
      </c>
      <c r="CF9">
        <v>64</v>
      </c>
      <c r="CG9" t="s">
        <v>19</v>
      </c>
      <c r="CH9" t="s">
        <v>19</v>
      </c>
      <c r="CI9" t="s">
        <v>30</v>
      </c>
      <c r="CJ9" s="24">
        <f t="shared" si="12"/>
        <v>5</v>
      </c>
      <c r="CK9">
        <v>68</v>
      </c>
      <c r="CL9" t="s">
        <v>30</v>
      </c>
      <c r="CM9" t="s">
        <v>19</v>
      </c>
      <c r="CN9" t="s">
        <v>30</v>
      </c>
      <c r="CO9" s="24">
        <f t="shared" si="13"/>
        <v>9</v>
      </c>
      <c r="CP9">
        <v>72</v>
      </c>
      <c r="CQ9" t="s">
        <v>19</v>
      </c>
      <c r="CR9" t="s">
        <v>19</v>
      </c>
      <c r="CS9" t="s">
        <v>30</v>
      </c>
      <c r="CT9" s="24">
        <f t="shared" si="17"/>
        <v>13</v>
      </c>
      <c r="CU9" s="76" t="s">
        <v>108</v>
      </c>
      <c r="CV9" s="76" t="s">
        <v>108</v>
      </c>
      <c r="CW9" s="76" t="s">
        <v>108</v>
      </c>
      <c r="CX9" s="76" t="s">
        <v>108</v>
      </c>
      <c r="CY9" s="28" t="s">
        <v>108</v>
      </c>
      <c r="CZ9" s="76" t="s">
        <v>108</v>
      </c>
      <c r="DA9" s="76" t="s">
        <v>108</v>
      </c>
      <c r="DB9" s="76" t="s">
        <v>108</v>
      </c>
      <c r="DC9" s="76" t="s">
        <v>108</v>
      </c>
      <c r="DD9" s="28" t="s">
        <v>108</v>
      </c>
    </row>
    <row r="10" spans="1:108" x14ac:dyDescent="0.3">
      <c r="A10" s="2" t="str">
        <f>IF(NOT(ISBLANK([1]Demographics!A10)),[1]Demographics!A10,"")</f>
        <v>01-035</v>
      </c>
      <c r="B10" t="str">
        <f>IF(NOT(ISBLANK([1]Demographics!E10)),[1]Demographics!E10,"")</f>
        <v>OD</v>
      </c>
      <c r="C10">
        <f>IF(NOT(ISBLANK([1]Demographics!D10)),[1]Demographics!D10,"")</f>
        <v>2</v>
      </c>
      <c r="D10">
        <v>81</v>
      </c>
      <c r="E10" t="s">
        <v>19</v>
      </c>
      <c r="F10" t="s">
        <v>19</v>
      </c>
      <c r="G10" s="4" t="s">
        <v>19</v>
      </c>
      <c r="H10">
        <v>89</v>
      </c>
      <c r="I10" t="s">
        <v>30</v>
      </c>
      <c r="J10" t="s">
        <v>19</v>
      </c>
      <c r="K10" t="s">
        <v>30</v>
      </c>
      <c r="L10" s="4">
        <f t="shared" si="14"/>
        <v>8</v>
      </c>
      <c r="M10">
        <v>90</v>
      </c>
      <c r="N10" t="s">
        <v>19</v>
      </c>
      <c r="O10" t="s">
        <v>19</v>
      </c>
      <c r="P10" t="s">
        <v>30</v>
      </c>
      <c r="Q10" s="4">
        <f t="shared" si="15"/>
        <v>9</v>
      </c>
      <c r="R10">
        <v>86</v>
      </c>
      <c r="S10" t="s">
        <v>30</v>
      </c>
      <c r="T10" t="s">
        <v>19</v>
      </c>
      <c r="U10" t="s">
        <v>30</v>
      </c>
      <c r="V10" s="4">
        <f t="shared" si="0"/>
        <v>5</v>
      </c>
      <c r="W10">
        <v>85</v>
      </c>
      <c r="X10" t="s">
        <v>19</v>
      </c>
      <c r="Y10" t="s">
        <v>19</v>
      </c>
      <c r="Z10" t="s">
        <v>30</v>
      </c>
      <c r="AA10" s="4">
        <f t="shared" si="1"/>
        <v>4</v>
      </c>
      <c r="AB10">
        <v>86</v>
      </c>
      <c r="AC10" t="s">
        <v>30</v>
      </c>
      <c r="AD10" t="s">
        <v>19</v>
      </c>
      <c r="AE10" t="s">
        <v>30</v>
      </c>
      <c r="AF10" s="4">
        <f t="shared" si="2"/>
        <v>5</v>
      </c>
      <c r="AG10">
        <v>88</v>
      </c>
      <c r="AH10" t="s">
        <v>30</v>
      </c>
      <c r="AI10" t="s">
        <v>30</v>
      </c>
      <c r="AJ10" t="s">
        <v>30</v>
      </c>
      <c r="AK10" s="4">
        <f t="shared" si="3"/>
        <v>7</v>
      </c>
      <c r="AL10">
        <v>87</v>
      </c>
      <c r="AM10" t="s">
        <v>19</v>
      </c>
      <c r="AN10" t="s">
        <v>30</v>
      </c>
      <c r="AO10" t="s">
        <v>30</v>
      </c>
      <c r="AP10" s="4">
        <f t="shared" si="4"/>
        <v>6</v>
      </c>
      <c r="AQ10">
        <v>84</v>
      </c>
      <c r="AR10" t="s">
        <v>30</v>
      </c>
      <c r="AS10" t="s">
        <v>19</v>
      </c>
      <c r="AT10" t="s">
        <v>30</v>
      </c>
      <c r="AU10" s="4">
        <f t="shared" si="5"/>
        <v>3</v>
      </c>
      <c r="AV10">
        <v>87</v>
      </c>
      <c r="AW10" t="s">
        <v>30</v>
      </c>
      <c r="AX10" t="s">
        <v>30</v>
      </c>
      <c r="AY10" t="s">
        <v>30</v>
      </c>
      <c r="AZ10" s="4">
        <f t="shared" si="6"/>
        <v>6</v>
      </c>
      <c r="BA10" s="42">
        <v>43682</v>
      </c>
      <c r="BB10">
        <v>87</v>
      </c>
      <c r="BC10" t="s">
        <v>30</v>
      </c>
      <c r="BD10" t="s">
        <v>30</v>
      </c>
      <c r="BE10" t="s">
        <v>30</v>
      </c>
      <c r="BF10" s="4">
        <f t="shared" si="7"/>
        <v>6</v>
      </c>
      <c r="BG10">
        <v>84</v>
      </c>
      <c r="BH10" t="s">
        <v>19</v>
      </c>
      <c r="BI10" t="s">
        <v>19</v>
      </c>
      <c r="BJ10" t="s">
        <v>30</v>
      </c>
      <c r="BK10" s="4">
        <f t="shared" si="8"/>
        <v>3</v>
      </c>
      <c r="BL10">
        <v>90</v>
      </c>
      <c r="BM10" t="s">
        <v>30</v>
      </c>
      <c r="BN10" t="s">
        <v>30</v>
      </c>
      <c r="BO10" t="s">
        <v>30</v>
      </c>
      <c r="BP10" s="4">
        <f t="shared" si="9"/>
        <v>9</v>
      </c>
      <c r="BQ10">
        <v>89</v>
      </c>
      <c r="BR10" t="s">
        <v>19</v>
      </c>
      <c r="BS10" t="s">
        <v>19</v>
      </c>
      <c r="BT10" t="s">
        <v>19</v>
      </c>
      <c r="BU10" s="24">
        <f t="shared" si="10"/>
        <v>8</v>
      </c>
      <c r="BV10">
        <v>89</v>
      </c>
      <c r="BW10" t="s">
        <v>19</v>
      </c>
      <c r="BX10" t="s">
        <v>30</v>
      </c>
      <c r="BY10" t="s">
        <v>30</v>
      </c>
      <c r="BZ10" s="24">
        <f t="shared" si="16"/>
        <v>8</v>
      </c>
      <c r="CA10">
        <v>87</v>
      </c>
      <c r="CB10" t="s">
        <v>30</v>
      </c>
      <c r="CC10" t="s">
        <v>19</v>
      </c>
      <c r="CD10" t="s">
        <v>30</v>
      </c>
      <c r="CE10" s="24">
        <f t="shared" si="11"/>
        <v>6</v>
      </c>
      <c r="CF10">
        <v>86</v>
      </c>
      <c r="CG10" t="s">
        <v>19</v>
      </c>
      <c r="CH10" t="s">
        <v>30</v>
      </c>
      <c r="CI10" t="s">
        <v>30</v>
      </c>
      <c r="CJ10" s="24">
        <f t="shared" si="12"/>
        <v>5</v>
      </c>
      <c r="CK10">
        <v>84</v>
      </c>
      <c r="CL10" t="s">
        <v>30</v>
      </c>
      <c r="CM10" t="s">
        <v>19</v>
      </c>
      <c r="CN10" t="s">
        <v>30</v>
      </c>
      <c r="CO10" s="24">
        <f t="shared" si="13"/>
        <v>3</v>
      </c>
      <c r="CP10" s="75" t="s">
        <v>108</v>
      </c>
      <c r="CQ10" s="75" t="s">
        <v>108</v>
      </c>
      <c r="CR10" s="75" t="s">
        <v>108</v>
      </c>
      <c r="CS10" s="75" t="s">
        <v>108</v>
      </c>
      <c r="CT10" s="34" t="s">
        <v>108</v>
      </c>
      <c r="CU10">
        <v>86</v>
      </c>
      <c r="CV10" t="s">
        <v>19</v>
      </c>
      <c r="CW10" t="s">
        <v>19</v>
      </c>
      <c r="CX10" t="s">
        <v>19</v>
      </c>
      <c r="CY10" s="24">
        <f t="shared" si="18"/>
        <v>5</v>
      </c>
      <c r="CZ10">
        <v>88</v>
      </c>
      <c r="DA10" t="s">
        <v>30</v>
      </c>
      <c r="DB10" t="s">
        <v>30</v>
      </c>
      <c r="DC10" t="s">
        <v>30</v>
      </c>
      <c r="DD10" s="24">
        <f t="shared" si="19"/>
        <v>7</v>
      </c>
    </row>
    <row r="11" spans="1:108" x14ac:dyDescent="0.3">
      <c r="A11" s="2" t="str">
        <f>IF(NOT(ISBLANK([1]Demographics!A11)),[1]Demographics!A11,"")</f>
        <v>01-038</v>
      </c>
      <c r="B11" t="str">
        <f>IF(NOT(ISBLANK([1]Demographics!E11)),[1]Demographics!E11,"")</f>
        <v>OS</v>
      </c>
      <c r="C11">
        <f>IF(NOT(ISBLANK([1]Demographics!D11)),[1]Demographics!D11,"")</f>
        <v>2</v>
      </c>
      <c r="D11">
        <v>80</v>
      </c>
      <c r="E11" t="s">
        <v>19</v>
      </c>
      <c r="F11" t="s">
        <v>19</v>
      </c>
      <c r="G11" s="4" t="s">
        <v>19</v>
      </c>
      <c r="H11">
        <v>82</v>
      </c>
      <c r="I11" t="s">
        <v>19</v>
      </c>
      <c r="J11" t="s">
        <v>19</v>
      </c>
      <c r="K11" t="s">
        <v>30</v>
      </c>
      <c r="L11" s="4">
        <f t="shared" si="14"/>
        <v>2</v>
      </c>
      <c r="M11">
        <v>82</v>
      </c>
      <c r="N11" t="s">
        <v>19</v>
      </c>
      <c r="O11" t="s">
        <v>19</v>
      </c>
      <c r="P11" t="s">
        <v>30</v>
      </c>
      <c r="Q11" s="4">
        <f t="shared" si="15"/>
        <v>2</v>
      </c>
      <c r="R11">
        <v>81</v>
      </c>
      <c r="S11" t="s">
        <v>19</v>
      </c>
      <c r="T11" t="s">
        <v>30</v>
      </c>
      <c r="U11" t="s">
        <v>30</v>
      </c>
      <c r="V11" s="4">
        <f t="shared" si="0"/>
        <v>1</v>
      </c>
      <c r="W11">
        <v>76</v>
      </c>
      <c r="X11" t="s">
        <v>19</v>
      </c>
      <c r="Y11" t="s">
        <v>30</v>
      </c>
      <c r="Z11" t="s">
        <v>30</v>
      </c>
      <c r="AA11" s="4">
        <f t="shared" si="1"/>
        <v>-4</v>
      </c>
      <c r="AB11">
        <v>76</v>
      </c>
      <c r="AC11" t="s">
        <v>30</v>
      </c>
      <c r="AD11" t="s">
        <v>30</v>
      </c>
      <c r="AE11" t="s">
        <v>30</v>
      </c>
      <c r="AF11" s="4">
        <f t="shared" si="2"/>
        <v>-4</v>
      </c>
      <c r="AG11">
        <v>76</v>
      </c>
      <c r="AH11" t="s">
        <v>30</v>
      </c>
      <c r="AI11" t="s">
        <v>30</v>
      </c>
      <c r="AJ11" t="s">
        <v>30</v>
      </c>
      <c r="AK11" s="4">
        <f t="shared" si="3"/>
        <v>-4</v>
      </c>
      <c r="AL11">
        <v>78</v>
      </c>
      <c r="AM11" t="s">
        <v>30</v>
      </c>
      <c r="AN11" t="s">
        <v>30</v>
      </c>
      <c r="AO11" t="s">
        <v>30</v>
      </c>
      <c r="AP11" s="4">
        <f t="shared" si="4"/>
        <v>-2</v>
      </c>
      <c r="AQ11">
        <v>76</v>
      </c>
      <c r="AR11" t="s">
        <v>30</v>
      </c>
      <c r="AS11" t="s">
        <v>30</v>
      </c>
      <c r="AT11" t="s">
        <v>30</v>
      </c>
      <c r="AU11" s="4">
        <f t="shared" si="5"/>
        <v>-4</v>
      </c>
      <c r="AV11">
        <v>80</v>
      </c>
      <c r="AW11" t="s">
        <v>30</v>
      </c>
      <c r="AX11" t="s">
        <v>30</v>
      </c>
      <c r="AY11" t="s">
        <v>30</v>
      </c>
      <c r="AZ11" s="4">
        <f t="shared" si="6"/>
        <v>0</v>
      </c>
      <c r="BA11" s="42">
        <v>43703</v>
      </c>
      <c r="BB11">
        <v>83</v>
      </c>
      <c r="BC11" t="s">
        <v>30</v>
      </c>
      <c r="BD11" t="s">
        <v>30</v>
      </c>
      <c r="BE11" t="s">
        <v>30</v>
      </c>
      <c r="BF11" s="4">
        <f t="shared" si="7"/>
        <v>3</v>
      </c>
      <c r="BG11">
        <v>79</v>
      </c>
      <c r="BH11" t="s">
        <v>19</v>
      </c>
      <c r="BI11" t="s">
        <v>30</v>
      </c>
      <c r="BJ11" t="s">
        <v>30</v>
      </c>
      <c r="BK11" s="4">
        <f t="shared" si="8"/>
        <v>-1</v>
      </c>
      <c r="BL11">
        <v>80</v>
      </c>
      <c r="BM11" t="s">
        <v>30</v>
      </c>
      <c r="BN11" t="s">
        <v>30</v>
      </c>
      <c r="BO11" t="s">
        <v>30</v>
      </c>
      <c r="BP11" s="4">
        <f t="shared" si="9"/>
        <v>0</v>
      </c>
      <c r="BQ11">
        <v>83</v>
      </c>
      <c r="BR11" t="s">
        <v>30</v>
      </c>
      <c r="BS11" t="s">
        <v>30</v>
      </c>
      <c r="BT11" t="s">
        <v>19</v>
      </c>
      <c r="BU11" s="24">
        <f t="shared" si="10"/>
        <v>3</v>
      </c>
      <c r="BV11">
        <v>82</v>
      </c>
      <c r="BW11" t="s">
        <v>30</v>
      </c>
      <c r="BX11" t="s">
        <v>30</v>
      </c>
      <c r="BY11" t="s">
        <v>30</v>
      </c>
      <c r="BZ11" s="24">
        <f t="shared" si="16"/>
        <v>2</v>
      </c>
      <c r="CA11">
        <v>85</v>
      </c>
      <c r="CB11" t="s">
        <v>19</v>
      </c>
      <c r="CC11" t="s">
        <v>30</v>
      </c>
      <c r="CD11" t="s">
        <v>30</v>
      </c>
      <c r="CE11" s="24">
        <f t="shared" si="11"/>
        <v>5</v>
      </c>
      <c r="CF11">
        <v>79</v>
      </c>
      <c r="CG11" t="s">
        <v>30</v>
      </c>
      <c r="CH11" t="s">
        <v>19</v>
      </c>
      <c r="CI11" t="s">
        <v>30</v>
      </c>
      <c r="CJ11" s="24">
        <f t="shared" si="12"/>
        <v>-1</v>
      </c>
      <c r="CK11">
        <v>81</v>
      </c>
      <c r="CL11" t="s">
        <v>30</v>
      </c>
      <c r="CM11" t="s">
        <v>30</v>
      </c>
      <c r="CN11" t="s">
        <v>30</v>
      </c>
      <c r="CO11" s="24">
        <f t="shared" si="13"/>
        <v>1</v>
      </c>
      <c r="CP11">
        <v>80</v>
      </c>
      <c r="CQ11" t="s">
        <v>19</v>
      </c>
      <c r="CR11" t="s">
        <v>30</v>
      </c>
      <c r="CS11" t="s">
        <v>30</v>
      </c>
      <c r="CT11" s="24">
        <f t="shared" si="17"/>
        <v>0</v>
      </c>
      <c r="CU11">
        <v>80</v>
      </c>
      <c r="CV11" t="s">
        <v>30</v>
      </c>
      <c r="CW11" t="s">
        <v>30</v>
      </c>
      <c r="CX11" t="s">
        <v>19</v>
      </c>
      <c r="CY11" s="24">
        <f t="shared" si="18"/>
        <v>0</v>
      </c>
      <c r="CZ11">
        <v>81</v>
      </c>
      <c r="DA11" t="s">
        <v>30</v>
      </c>
      <c r="DB11" t="s">
        <v>30</v>
      </c>
      <c r="DC11" t="s">
        <v>30</v>
      </c>
      <c r="DD11" s="24">
        <f t="shared" si="19"/>
        <v>1</v>
      </c>
    </row>
    <row r="12" spans="1:108" x14ac:dyDescent="0.3">
      <c r="A12" s="2" t="str">
        <f>IF(NOT(ISBLANK([1]Demographics!A12)),[1]Demographics!A12,"")</f>
        <v>01-047</v>
      </c>
      <c r="B12" t="str">
        <f>IF(NOT(ISBLANK([1]Demographics!E12)),[1]Demographics!E12,"")</f>
        <v>OD</v>
      </c>
      <c r="C12">
        <f>IF(NOT(ISBLANK([1]Demographics!D12)),[1]Demographics!D12,"")</f>
        <v>2</v>
      </c>
      <c r="D12">
        <v>94</v>
      </c>
      <c r="E12" t="s">
        <v>19</v>
      </c>
      <c r="F12" t="s">
        <v>19</v>
      </c>
      <c r="G12" s="4" t="s">
        <v>19</v>
      </c>
      <c r="H12">
        <v>94</v>
      </c>
      <c r="I12" t="s">
        <v>19</v>
      </c>
      <c r="J12" t="s">
        <v>19</v>
      </c>
      <c r="K12" t="s">
        <v>30</v>
      </c>
      <c r="L12" s="4">
        <f t="shared" si="14"/>
        <v>0</v>
      </c>
      <c r="M12">
        <v>96</v>
      </c>
      <c r="N12" t="s">
        <v>19</v>
      </c>
      <c r="O12" t="s">
        <v>19</v>
      </c>
      <c r="P12" t="s">
        <v>30</v>
      </c>
      <c r="Q12" s="4">
        <f t="shared" si="15"/>
        <v>2</v>
      </c>
      <c r="R12">
        <v>93</v>
      </c>
      <c r="S12" t="s">
        <v>19</v>
      </c>
      <c r="T12" t="s">
        <v>19</v>
      </c>
      <c r="U12" t="s">
        <v>30</v>
      </c>
      <c r="V12" s="4">
        <f t="shared" si="0"/>
        <v>-1</v>
      </c>
      <c r="W12">
        <v>93</v>
      </c>
      <c r="X12" t="s">
        <v>19</v>
      </c>
      <c r="Y12" t="s">
        <v>19</v>
      </c>
      <c r="Z12" t="s">
        <v>30</v>
      </c>
      <c r="AA12" s="4">
        <f t="shared" si="1"/>
        <v>-1</v>
      </c>
      <c r="AB12">
        <v>93</v>
      </c>
      <c r="AC12" t="s">
        <v>19</v>
      </c>
      <c r="AD12" t="s">
        <v>19</v>
      </c>
      <c r="AE12" t="s">
        <v>30</v>
      </c>
      <c r="AF12" s="4">
        <f t="shared" si="2"/>
        <v>-1</v>
      </c>
      <c r="AG12">
        <v>96</v>
      </c>
      <c r="AH12" t="s">
        <v>30</v>
      </c>
      <c r="AI12" t="s">
        <v>19</v>
      </c>
      <c r="AJ12" t="s">
        <v>30</v>
      </c>
      <c r="AK12" s="4">
        <f t="shared" si="3"/>
        <v>2</v>
      </c>
      <c r="AL12">
        <v>95</v>
      </c>
      <c r="AM12" t="s">
        <v>30</v>
      </c>
      <c r="AN12" t="s">
        <v>19</v>
      </c>
      <c r="AO12" t="s">
        <v>30</v>
      </c>
      <c r="AP12" s="4">
        <f t="shared" si="4"/>
        <v>1</v>
      </c>
      <c r="AQ12">
        <v>93</v>
      </c>
      <c r="AR12" t="s">
        <v>30</v>
      </c>
      <c r="AS12" t="s">
        <v>30</v>
      </c>
      <c r="AT12" t="s">
        <v>30</v>
      </c>
      <c r="AU12" s="4">
        <f t="shared" si="5"/>
        <v>-1</v>
      </c>
      <c r="AV12">
        <v>93</v>
      </c>
      <c r="AW12" t="s">
        <v>30</v>
      </c>
      <c r="AX12" t="s">
        <v>19</v>
      </c>
      <c r="AY12" t="s">
        <v>30</v>
      </c>
      <c r="AZ12" s="4">
        <f t="shared" si="6"/>
        <v>-1</v>
      </c>
      <c r="BA12" s="42">
        <v>43782</v>
      </c>
      <c r="BB12">
        <v>95</v>
      </c>
      <c r="BC12" t="s">
        <v>19</v>
      </c>
      <c r="BD12" t="s">
        <v>19</v>
      </c>
      <c r="BE12" t="s">
        <v>30</v>
      </c>
      <c r="BF12" s="4">
        <f t="shared" si="7"/>
        <v>1</v>
      </c>
      <c r="BG12">
        <v>94</v>
      </c>
      <c r="BH12" t="s">
        <v>30</v>
      </c>
      <c r="BI12" t="s">
        <v>19</v>
      </c>
      <c r="BJ12" t="s">
        <v>30</v>
      </c>
      <c r="BK12" s="4">
        <f t="shared" si="8"/>
        <v>0</v>
      </c>
      <c r="BL12">
        <v>95</v>
      </c>
      <c r="BM12" t="s">
        <v>30</v>
      </c>
      <c r="BN12" t="s">
        <v>19</v>
      </c>
      <c r="BO12" t="s">
        <v>30</v>
      </c>
      <c r="BP12" s="4">
        <f t="shared" si="9"/>
        <v>1</v>
      </c>
      <c r="BQ12">
        <v>93</v>
      </c>
      <c r="BR12" t="s">
        <v>30</v>
      </c>
      <c r="BS12" t="s">
        <v>19</v>
      </c>
      <c r="BT12" t="s">
        <v>19</v>
      </c>
      <c r="BU12" s="24">
        <f t="shared" si="10"/>
        <v>-1</v>
      </c>
      <c r="BV12" s="75" t="s">
        <v>108</v>
      </c>
      <c r="BW12" s="75" t="s">
        <v>108</v>
      </c>
      <c r="BX12" s="75" t="s">
        <v>108</v>
      </c>
      <c r="BY12" s="75" t="s">
        <v>108</v>
      </c>
      <c r="BZ12" s="34" t="s">
        <v>108</v>
      </c>
      <c r="CA12">
        <v>95</v>
      </c>
      <c r="CB12" t="s">
        <v>19</v>
      </c>
      <c r="CC12" t="s">
        <v>19</v>
      </c>
      <c r="CD12" t="s">
        <v>30</v>
      </c>
      <c r="CE12" s="24">
        <f t="shared" si="11"/>
        <v>1</v>
      </c>
      <c r="CF12">
        <v>95</v>
      </c>
      <c r="CG12" t="s">
        <v>30</v>
      </c>
      <c r="CH12" t="s">
        <v>19</v>
      </c>
      <c r="CI12" t="s">
        <v>30</v>
      </c>
      <c r="CJ12" s="24">
        <f t="shared" si="12"/>
        <v>1</v>
      </c>
      <c r="CK12">
        <v>96</v>
      </c>
      <c r="CL12" t="s">
        <v>30</v>
      </c>
      <c r="CM12" t="s">
        <v>30</v>
      </c>
      <c r="CN12" t="s">
        <v>30</v>
      </c>
      <c r="CO12" s="24">
        <f t="shared" si="13"/>
        <v>2</v>
      </c>
      <c r="CP12">
        <v>95</v>
      </c>
      <c r="CQ12" t="s">
        <v>19</v>
      </c>
      <c r="CR12" t="s">
        <v>19</v>
      </c>
      <c r="CS12" t="s">
        <v>30</v>
      </c>
      <c r="CT12" s="24">
        <f t="shared" si="17"/>
        <v>1</v>
      </c>
      <c r="CU12">
        <v>94</v>
      </c>
      <c r="CV12" t="s">
        <v>30</v>
      </c>
      <c r="CW12" t="s">
        <v>19</v>
      </c>
      <c r="CX12" t="s">
        <v>19</v>
      </c>
      <c r="CY12" s="24">
        <f t="shared" si="18"/>
        <v>0</v>
      </c>
      <c r="CZ12">
        <v>94</v>
      </c>
      <c r="DA12" t="s">
        <v>30</v>
      </c>
      <c r="DB12" t="s">
        <v>30</v>
      </c>
      <c r="DC12" t="s">
        <v>30</v>
      </c>
      <c r="DD12" s="24">
        <f t="shared" si="19"/>
        <v>0</v>
      </c>
    </row>
    <row r="13" spans="1:108" ht="15" customHeight="1" x14ac:dyDescent="0.3">
      <c r="A13" s="27" t="str">
        <f>IF(NOT(ISBLANK([1]Demographics!A13)),[1]Demographics!A13,"")</f>
        <v>02-008</v>
      </c>
      <c r="B13" t="str">
        <f>IF(NOT(ISBLANK([1]Demographics!E13)),[1]Demographics!E13,"")</f>
        <v>OD</v>
      </c>
      <c r="C13">
        <f>IF(NOT(ISBLANK([1]Demographics!D13)),[1]Demographics!D13,"")</f>
        <v>2</v>
      </c>
      <c r="D13" s="2">
        <v>84</v>
      </c>
      <c r="E13" t="s">
        <v>19</v>
      </c>
      <c r="F13" t="s">
        <v>19</v>
      </c>
      <c r="G13" s="4" t="s">
        <v>30</v>
      </c>
      <c r="H13">
        <v>87</v>
      </c>
      <c r="I13" t="s">
        <v>19</v>
      </c>
      <c r="J13" t="s">
        <v>19</v>
      </c>
      <c r="K13" t="s">
        <v>30</v>
      </c>
      <c r="L13" s="4">
        <f t="shared" si="14"/>
        <v>3</v>
      </c>
      <c r="M13">
        <v>84</v>
      </c>
      <c r="N13" t="s">
        <v>19</v>
      </c>
      <c r="O13" t="s">
        <v>19</v>
      </c>
      <c r="P13" t="s">
        <v>30</v>
      </c>
      <c r="Q13" s="4">
        <f t="shared" si="15"/>
        <v>0</v>
      </c>
      <c r="R13">
        <v>87</v>
      </c>
      <c r="S13" t="s">
        <v>19</v>
      </c>
      <c r="T13" t="s">
        <v>19</v>
      </c>
      <c r="U13" t="s">
        <v>30</v>
      </c>
      <c r="V13" s="4">
        <f t="shared" si="0"/>
        <v>3</v>
      </c>
      <c r="W13">
        <v>88</v>
      </c>
      <c r="X13" t="s">
        <v>19</v>
      </c>
      <c r="Y13" t="s">
        <v>19</v>
      </c>
      <c r="Z13" t="s">
        <v>30</v>
      </c>
      <c r="AA13" s="4">
        <f t="shared" si="1"/>
        <v>4</v>
      </c>
      <c r="AB13">
        <v>89</v>
      </c>
      <c r="AC13" t="s">
        <v>19</v>
      </c>
      <c r="AD13" t="s">
        <v>19</v>
      </c>
      <c r="AE13" t="s">
        <v>30</v>
      </c>
      <c r="AF13" s="4">
        <f t="shared" si="2"/>
        <v>5</v>
      </c>
      <c r="AG13" s="75" t="s">
        <v>108</v>
      </c>
      <c r="AH13" s="75" t="s">
        <v>108</v>
      </c>
      <c r="AI13" s="75" t="s">
        <v>108</v>
      </c>
      <c r="AJ13" s="75" t="s">
        <v>108</v>
      </c>
      <c r="AK13" s="32" t="s">
        <v>108</v>
      </c>
      <c r="AL13">
        <v>87</v>
      </c>
      <c r="AM13" t="s">
        <v>19</v>
      </c>
      <c r="AN13" t="s">
        <v>19</v>
      </c>
      <c r="AO13" t="s">
        <v>30</v>
      </c>
      <c r="AP13" s="4">
        <f t="shared" si="4"/>
        <v>3</v>
      </c>
      <c r="AQ13">
        <v>90</v>
      </c>
      <c r="AR13" t="s">
        <v>19</v>
      </c>
      <c r="AS13" t="s">
        <v>19</v>
      </c>
      <c r="AT13" t="s">
        <v>30</v>
      </c>
      <c r="AU13" s="4">
        <f t="shared" si="5"/>
        <v>6</v>
      </c>
      <c r="AV13">
        <v>85</v>
      </c>
      <c r="AW13" t="s">
        <v>30</v>
      </c>
      <c r="AX13" t="s">
        <v>30</v>
      </c>
      <c r="AY13" t="s">
        <v>30</v>
      </c>
      <c r="AZ13" s="4">
        <f t="shared" si="6"/>
        <v>1</v>
      </c>
      <c r="BA13" s="43">
        <v>43574</v>
      </c>
      <c r="BB13">
        <v>90</v>
      </c>
      <c r="BC13" t="s">
        <v>19</v>
      </c>
      <c r="BD13" t="s">
        <v>19</v>
      </c>
      <c r="BE13" t="s">
        <v>30</v>
      </c>
      <c r="BF13" s="4">
        <f t="shared" si="7"/>
        <v>6</v>
      </c>
      <c r="BG13">
        <v>91</v>
      </c>
      <c r="BH13" t="s">
        <v>30</v>
      </c>
      <c r="BI13" t="s">
        <v>30</v>
      </c>
      <c r="BJ13" t="s">
        <v>30</v>
      </c>
      <c r="BK13" s="4">
        <f t="shared" si="8"/>
        <v>7</v>
      </c>
      <c r="BL13">
        <v>91</v>
      </c>
      <c r="BM13" t="s">
        <v>30</v>
      </c>
      <c r="BN13" t="s">
        <v>30</v>
      </c>
      <c r="BO13" t="s">
        <v>30</v>
      </c>
      <c r="BP13" s="4">
        <f t="shared" si="9"/>
        <v>7</v>
      </c>
      <c r="BQ13">
        <v>92</v>
      </c>
      <c r="BR13" t="s">
        <v>30</v>
      </c>
      <c r="BS13" t="s">
        <v>30</v>
      </c>
      <c r="BT13" t="s">
        <v>30</v>
      </c>
      <c r="BU13" s="24">
        <f t="shared" si="10"/>
        <v>8</v>
      </c>
      <c r="BV13" s="75" t="s">
        <v>108</v>
      </c>
      <c r="BW13" s="75" t="s">
        <v>108</v>
      </c>
      <c r="BX13" s="75" t="s">
        <v>108</v>
      </c>
      <c r="BY13" s="75" t="s">
        <v>108</v>
      </c>
      <c r="BZ13" s="34" t="s">
        <v>108</v>
      </c>
      <c r="CA13">
        <v>83</v>
      </c>
      <c r="CB13" t="s">
        <v>19</v>
      </c>
      <c r="CC13" t="s">
        <v>30</v>
      </c>
      <c r="CD13" t="s">
        <v>19</v>
      </c>
      <c r="CE13" s="24">
        <f t="shared" si="11"/>
        <v>-1</v>
      </c>
      <c r="CF13" s="75" t="s">
        <v>108</v>
      </c>
      <c r="CG13" s="75" t="s">
        <v>108</v>
      </c>
      <c r="CH13" s="75" t="s">
        <v>108</v>
      </c>
      <c r="CI13" s="75" t="s">
        <v>108</v>
      </c>
      <c r="CJ13" s="34" t="s">
        <v>108</v>
      </c>
      <c r="CK13">
        <v>87</v>
      </c>
      <c r="CL13" t="s">
        <v>30</v>
      </c>
      <c r="CM13" t="s">
        <v>19</v>
      </c>
      <c r="CN13" t="s">
        <v>30</v>
      </c>
      <c r="CO13" s="24">
        <f t="shared" si="13"/>
        <v>3</v>
      </c>
      <c r="CP13">
        <v>87</v>
      </c>
      <c r="CQ13" t="s">
        <v>19</v>
      </c>
      <c r="CR13" t="s">
        <v>19</v>
      </c>
      <c r="CS13" t="s">
        <v>30</v>
      </c>
      <c r="CT13" s="24">
        <f t="shared" si="17"/>
        <v>3</v>
      </c>
      <c r="CU13">
        <v>85</v>
      </c>
      <c r="CV13" t="s">
        <v>30</v>
      </c>
      <c r="CW13" t="s">
        <v>19</v>
      </c>
      <c r="CX13" t="s">
        <v>19</v>
      </c>
      <c r="CY13" s="24">
        <f t="shared" si="18"/>
        <v>1</v>
      </c>
      <c r="CZ13" s="76" t="s">
        <v>108</v>
      </c>
      <c r="DA13" s="76" t="s">
        <v>108</v>
      </c>
      <c r="DB13" s="76" t="s">
        <v>108</v>
      </c>
      <c r="DC13" s="76" t="s">
        <v>108</v>
      </c>
      <c r="DD13" s="28" t="s">
        <v>108</v>
      </c>
    </row>
    <row r="14" spans="1:108" ht="15" customHeight="1" x14ac:dyDescent="0.3">
      <c r="A14" s="27" t="str">
        <f>IF(NOT(ISBLANK([1]Demographics!A14)),[1]Demographics!A14,"")</f>
        <v>02-010</v>
      </c>
      <c r="B14" t="str">
        <f>IF(NOT(ISBLANK([1]Demographics!E14)),[1]Demographics!E14,"")</f>
        <v>OD</v>
      </c>
      <c r="C14">
        <f>IF(NOT(ISBLANK([1]Demographics!D14)),[1]Demographics!D14,"")</f>
        <v>2</v>
      </c>
      <c r="D14" s="2">
        <v>88</v>
      </c>
      <c r="E14" t="s">
        <v>19</v>
      </c>
      <c r="F14" t="s">
        <v>30</v>
      </c>
      <c r="G14" s="4" t="s">
        <v>19</v>
      </c>
      <c r="H14">
        <v>84</v>
      </c>
      <c r="I14" t="s">
        <v>19</v>
      </c>
      <c r="J14" t="s">
        <v>30</v>
      </c>
      <c r="K14" t="s">
        <v>30</v>
      </c>
      <c r="L14" s="4">
        <f t="shared" si="14"/>
        <v>-4</v>
      </c>
      <c r="M14">
        <v>89</v>
      </c>
      <c r="N14" t="s">
        <v>19</v>
      </c>
      <c r="O14" t="s">
        <v>19</v>
      </c>
      <c r="P14" t="s">
        <v>30</v>
      </c>
      <c r="Q14" s="4">
        <f t="shared" si="15"/>
        <v>1</v>
      </c>
      <c r="R14">
        <v>94</v>
      </c>
      <c r="S14" t="s">
        <v>19</v>
      </c>
      <c r="T14" t="s">
        <v>19</v>
      </c>
      <c r="U14" t="s">
        <v>30</v>
      </c>
      <c r="V14" s="4">
        <f t="shared" si="0"/>
        <v>6</v>
      </c>
      <c r="W14">
        <v>95</v>
      </c>
      <c r="X14" t="s">
        <v>30</v>
      </c>
      <c r="Y14" t="s">
        <v>19</v>
      </c>
      <c r="Z14" t="s">
        <v>30</v>
      </c>
      <c r="AA14" s="4">
        <f t="shared" si="1"/>
        <v>7</v>
      </c>
      <c r="AB14">
        <v>94</v>
      </c>
      <c r="AC14" t="s">
        <v>19</v>
      </c>
      <c r="AD14" t="s">
        <v>19</v>
      </c>
      <c r="AE14" t="s">
        <v>30</v>
      </c>
      <c r="AF14" s="4">
        <f t="shared" si="2"/>
        <v>6</v>
      </c>
      <c r="AG14">
        <v>87</v>
      </c>
      <c r="AH14" t="s">
        <v>30</v>
      </c>
      <c r="AI14" t="s">
        <v>30</v>
      </c>
      <c r="AJ14" t="s">
        <v>30</v>
      </c>
      <c r="AK14" s="4">
        <f t="shared" si="3"/>
        <v>-1</v>
      </c>
      <c r="AL14">
        <v>88</v>
      </c>
      <c r="AM14" t="s">
        <v>19</v>
      </c>
      <c r="AN14" t="s">
        <v>19</v>
      </c>
      <c r="AO14" t="s">
        <v>30</v>
      </c>
      <c r="AP14" s="4">
        <f t="shared" si="4"/>
        <v>0</v>
      </c>
      <c r="AQ14">
        <v>89</v>
      </c>
      <c r="AR14" t="s">
        <v>30</v>
      </c>
      <c r="AS14" t="s">
        <v>30</v>
      </c>
      <c r="AT14" t="s">
        <v>30</v>
      </c>
      <c r="AU14" s="4">
        <f t="shared" si="5"/>
        <v>1</v>
      </c>
      <c r="AV14">
        <v>93</v>
      </c>
      <c r="AW14" t="s">
        <v>19</v>
      </c>
      <c r="AX14" t="s">
        <v>19</v>
      </c>
      <c r="AY14" t="s">
        <v>30</v>
      </c>
      <c r="AZ14" s="4">
        <f t="shared" si="6"/>
        <v>5</v>
      </c>
      <c r="BA14" s="47" t="s">
        <v>108</v>
      </c>
      <c r="BB14" s="76" t="s">
        <v>108</v>
      </c>
      <c r="BC14" s="76" t="s">
        <v>108</v>
      </c>
      <c r="BD14" s="76" t="s">
        <v>108</v>
      </c>
      <c r="BE14" s="76" t="s">
        <v>108</v>
      </c>
      <c r="BF14" s="77" t="s">
        <v>108</v>
      </c>
      <c r="BG14" s="76" t="s">
        <v>108</v>
      </c>
      <c r="BH14" s="76" t="s">
        <v>108</v>
      </c>
      <c r="BI14" s="76" t="s">
        <v>108</v>
      </c>
      <c r="BJ14" s="76" t="s">
        <v>108</v>
      </c>
      <c r="BK14" s="77" t="s">
        <v>108</v>
      </c>
      <c r="BL14" s="76" t="s">
        <v>108</v>
      </c>
      <c r="BM14" s="76" t="s">
        <v>108</v>
      </c>
      <c r="BN14" s="76" t="s">
        <v>108</v>
      </c>
      <c r="BO14" s="76" t="s">
        <v>108</v>
      </c>
      <c r="BP14" s="77" t="s">
        <v>108</v>
      </c>
      <c r="BQ14" s="76" t="s">
        <v>108</v>
      </c>
      <c r="BR14" s="76" t="s">
        <v>108</v>
      </c>
      <c r="BS14" s="76" t="s">
        <v>108</v>
      </c>
      <c r="BT14" s="76" t="s">
        <v>108</v>
      </c>
      <c r="BU14" s="78" t="s">
        <v>108</v>
      </c>
      <c r="BV14" s="76" t="s">
        <v>108</v>
      </c>
      <c r="BW14" s="76" t="s">
        <v>108</v>
      </c>
      <c r="BX14" s="76" t="s">
        <v>108</v>
      </c>
      <c r="BY14" s="76" t="s">
        <v>108</v>
      </c>
      <c r="BZ14" s="78" t="s">
        <v>108</v>
      </c>
      <c r="CA14" s="76" t="s">
        <v>108</v>
      </c>
      <c r="CB14" s="76" t="s">
        <v>108</v>
      </c>
      <c r="CC14" s="76" t="s">
        <v>108</v>
      </c>
      <c r="CD14" s="76" t="s">
        <v>108</v>
      </c>
      <c r="CE14" s="78" t="s">
        <v>108</v>
      </c>
      <c r="CF14" s="76" t="s">
        <v>108</v>
      </c>
      <c r="CG14" s="76" t="s">
        <v>108</v>
      </c>
      <c r="CH14" s="76" t="s">
        <v>108</v>
      </c>
      <c r="CI14" s="76" t="s">
        <v>108</v>
      </c>
      <c r="CJ14" s="78" t="s">
        <v>108</v>
      </c>
      <c r="CK14" s="76" t="s">
        <v>108</v>
      </c>
      <c r="CL14" s="76" t="s">
        <v>108</v>
      </c>
      <c r="CM14" s="76" t="s">
        <v>108</v>
      </c>
      <c r="CN14" s="76" t="s">
        <v>108</v>
      </c>
      <c r="CO14" s="28" t="s">
        <v>108</v>
      </c>
      <c r="CP14" s="76" t="s">
        <v>108</v>
      </c>
      <c r="CQ14" s="76" t="s">
        <v>108</v>
      </c>
      <c r="CR14" s="76" t="s">
        <v>108</v>
      </c>
      <c r="CS14" s="76" t="s">
        <v>108</v>
      </c>
      <c r="CT14" s="5" t="s">
        <v>108</v>
      </c>
      <c r="CU14" s="76" t="s">
        <v>108</v>
      </c>
      <c r="CV14" s="76" t="s">
        <v>108</v>
      </c>
      <c r="CW14" s="76" t="s">
        <v>108</v>
      </c>
      <c r="CX14" s="76" t="s">
        <v>108</v>
      </c>
      <c r="CY14" s="28" t="s">
        <v>108</v>
      </c>
      <c r="CZ14" s="76" t="s">
        <v>108</v>
      </c>
      <c r="DA14" s="76" t="s">
        <v>108</v>
      </c>
      <c r="DB14" s="76" t="s">
        <v>108</v>
      </c>
      <c r="DC14" s="76" t="s">
        <v>108</v>
      </c>
      <c r="DD14" s="28" t="s">
        <v>108</v>
      </c>
    </row>
    <row r="15" spans="1:108" ht="15" customHeight="1" x14ac:dyDescent="0.3">
      <c r="A15" s="2" t="str">
        <f>IF(NOT(ISBLANK([1]Demographics!A15)),[1]Demographics!A15,"")</f>
        <v>02-015</v>
      </c>
      <c r="B15" t="str">
        <f>IF(NOT(ISBLANK([1]Demographics!E15)),[1]Demographics!E15,"")</f>
        <v>OD</v>
      </c>
      <c r="C15">
        <f>IF(NOT(ISBLANK([1]Demographics!D15)),[1]Demographics!D15,"")</f>
        <v>2</v>
      </c>
      <c r="D15" s="2">
        <v>71</v>
      </c>
      <c r="E15" t="s">
        <v>19</v>
      </c>
      <c r="F15" t="s">
        <v>19</v>
      </c>
      <c r="G15" s="4" t="s">
        <v>19</v>
      </c>
      <c r="H15">
        <v>81</v>
      </c>
      <c r="I15" t="s">
        <v>19</v>
      </c>
      <c r="J15" t="s">
        <v>19</v>
      </c>
      <c r="K15" t="s">
        <v>30</v>
      </c>
      <c r="L15" s="4">
        <f t="shared" si="14"/>
        <v>10</v>
      </c>
      <c r="M15">
        <v>77</v>
      </c>
      <c r="N15" t="s">
        <v>19</v>
      </c>
      <c r="O15" t="s">
        <v>19</v>
      </c>
      <c r="P15" t="s">
        <v>30</v>
      </c>
      <c r="Q15" s="4">
        <f t="shared" si="15"/>
        <v>6</v>
      </c>
      <c r="R15">
        <v>80</v>
      </c>
      <c r="S15" t="s">
        <v>19</v>
      </c>
      <c r="T15" t="s">
        <v>19</v>
      </c>
      <c r="U15" t="s">
        <v>30</v>
      </c>
      <c r="V15" s="4">
        <f t="shared" si="0"/>
        <v>9</v>
      </c>
      <c r="W15">
        <v>82</v>
      </c>
      <c r="X15" t="s">
        <v>30</v>
      </c>
      <c r="Y15" t="s">
        <v>30</v>
      </c>
      <c r="Z15" t="s">
        <v>30</v>
      </c>
      <c r="AA15" s="4">
        <f t="shared" si="1"/>
        <v>11</v>
      </c>
      <c r="AB15">
        <v>83</v>
      </c>
      <c r="AC15" t="s">
        <v>19</v>
      </c>
      <c r="AD15" t="s">
        <v>19</v>
      </c>
      <c r="AE15" t="s">
        <v>30</v>
      </c>
      <c r="AF15" s="4">
        <f t="shared" si="2"/>
        <v>12</v>
      </c>
      <c r="AG15">
        <v>79</v>
      </c>
      <c r="AH15" t="s">
        <v>19</v>
      </c>
      <c r="AI15" t="s">
        <v>19</v>
      </c>
      <c r="AJ15" t="s">
        <v>30</v>
      </c>
      <c r="AK15" s="4">
        <f t="shared" si="3"/>
        <v>8</v>
      </c>
      <c r="AL15">
        <v>80</v>
      </c>
      <c r="AM15" t="s">
        <v>19</v>
      </c>
      <c r="AN15" t="s">
        <v>30</v>
      </c>
      <c r="AO15" t="s">
        <v>30</v>
      </c>
      <c r="AP15" s="4">
        <f t="shared" si="4"/>
        <v>9</v>
      </c>
      <c r="AQ15">
        <v>77</v>
      </c>
      <c r="AR15" t="s">
        <v>30</v>
      </c>
      <c r="AS15" t="s">
        <v>19</v>
      </c>
      <c r="AT15" t="s">
        <v>30</v>
      </c>
      <c r="AU15" s="4">
        <f t="shared" si="5"/>
        <v>6</v>
      </c>
      <c r="AV15">
        <v>84</v>
      </c>
      <c r="AW15" t="s">
        <v>19</v>
      </c>
      <c r="AX15" t="s">
        <v>19</v>
      </c>
      <c r="AY15" t="s">
        <v>30</v>
      </c>
      <c r="AZ15" s="4">
        <f t="shared" si="6"/>
        <v>13</v>
      </c>
      <c r="BA15" s="43">
        <v>43615</v>
      </c>
      <c r="BB15">
        <v>80</v>
      </c>
      <c r="BC15" t="s">
        <v>30</v>
      </c>
      <c r="BD15" t="s">
        <v>19</v>
      </c>
      <c r="BE15" t="s">
        <v>30</v>
      </c>
      <c r="BF15" s="4">
        <f t="shared" si="7"/>
        <v>9</v>
      </c>
      <c r="BG15">
        <v>79</v>
      </c>
      <c r="BH15" t="s">
        <v>19</v>
      </c>
      <c r="BI15" t="s">
        <v>19</v>
      </c>
      <c r="BJ15" t="s">
        <v>30</v>
      </c>
      <c r="BK15" s="4">
        <f t="shared" si="8"/>
        <v>8</v>
      </c>
      <c r="BL15">
        <v>81</v>
      </c>
      <c r="BM15" t="s">
        <v>30</v>
      </c>
      <c r="BN15" t="s">
        <v>19</v>
      </c>
      <c r="BO15" t="s">
        <v>30</v>
      </c>
      <c r="BP15" s="4">
        <f t="shared" si="9"/>
        <v>10</v>
      </c>
      <c r="BQ15">
        <v>80</v>
      </c>
      <c r="BR15" t="s">
        <v>30</v>
      </c>
      <c r="BS15" t="s">
        <v>19</v>
      </c>
      <c r="BT15" t="s">
        <v>30</v>
      </c>
      <c r="BU15" s="24">
        <f t="shared" si="10"/>
        <v>9</v>
      </c>
      <c r="BV15" s="75" t="s">
        <v>108</v>
      </c>
      <c r="BW15" s="75" t="s">
        <v>108</v>
      </c>
      <c r="BX15" s="75" t="s">
        <v>108</v>
      </c>
      <c r="BY15" s="75" t="s">
        <v>108</v>
      </c>
      <c r="BZ15" s="34" t="s">
        <v>108</v>
      </c>
      <c r="CA15" s="75" t="s">
        <v>108</v>
      </c>
      <c r="CB15" s="75" t="s">
        <v>108</v>
      </c>
      <c r="CC15" s="75" t="s">
        <v>108</v>
      </c>
      <c r="CD15" s="75" t="s">
        <v>108</v>
      </c>
      <c r="CE15" s="34" t="s">
        <v>108</v>
      </c>
      <c r="CF15" s="75" t="s">
        <v>108</v>
      </c>
      <c r="CG15" s="75" t="s">
        <v>108</v>
      </c>
      <c r="CH15" s="75" t="s">
        <v>108</v>
      </c>
      <c r="CI15" s="75" t="s">
        <v>108</v>
      </c>
      <c r="CJ15" s="34" t="s">
        <v>108</v>
      </c>
      <c r="CK15" s="75" t="s">
        <v>108</v>
      </c>
      <c r="CL15" s="75" t="s">
        <v>108</v>
      </c>
      <c r="CM15" s="75" t="s">
        <v>108</v>
      </c>
      <c r="CN15" s="75" t="s">
        <v>108</v>
      </c>
      <c r="CO15" s="34" t="s">
        <v>108</v>
      </c>
      <c r="CP15" s="75" t="s">
        <v>108</v>
      </c>
      <c r="CQ15" s="75" t="s">
        <v>108</v>
      </c>
      <c r="CR15" s="75" t="s">
        <v>108</v>
      </c>
      <c r="CS15" s="75" t="s">
        <v>108</v>
      </c>
      <c r="CT15" s="34" t="s">
        <v>108</v>
      </c>
      <c r="CU15">
        <v>76</v>
      </c>
      <c r="CV15" t="s">
        <v>19</v>
      </c>
      <c r="CW15" t="s">
        <v>30</v>
      </c>
      <c r="CX15" t="s">
        <v>19</v>
      </c>
      <c r="CY15" s="24">
        <f t="shared" si="18"/>
        <v>5</v>
      </c>
      <c r="CZ15">
        <v>79</v>
      </c>
      <c r="DA15" t="s">
        <v>30</v>
      </c>
      <c r="DB15" t="s">
        <v>30</v>
      </c>
      <c r="DC15" t="s">
        <v>30</v>
      </c>
      <c r="DD15" s="24">
        <f t="shared" si="19"/>
        <v>8</v>
      </c>
    </row>
    <row r="16" spans="1:108" ht="15" customHeight="1" x14ac:dyDescent="0.3">
      <c r="A16" s="2" t="str">
        <f>IF(NOT(ISBLANK([1]Demographics!A16)),[1]Demographics!A16,"")</f>
        <v>02-017</v>
      </c>
      <c r="B16" t="str">
        <f>IF(NOT(ISBLANK([1]Demographics!E16)),[1]Demographics!E16,"")</f>
        <v>OD</v>
      </c>
      <c r="C16">
        <f>IF(NOT(ISBLANK([1]Demographics!D16)),[1]Demographics!D16,"")</f>
        <v>2</v>
      </c>
      <c r="D16" s="2">
        <v>88</v>
      </c>
      <c r="E16" t="s">
        <v>19</v>
      </c>
      <c r="F16" t="s">
        <v>30</v>
      </c>
      <c r="G16" s="4" t="s">
        <v>19</v>
      </c>
      <c r="H16">
        <v>89</v>
      </c>
      <c r="I16" t="s">
        <v>19</v>
      </c>
      <c r="J16" t="s">
        <v>19</v>
      </c>
      <c r="K16" t="s">
        <v>30</v>
      </c>
      <c r="L16" s="4">
        <f t="shared" si="14"/>
        <v>1</v>
      </c>
      <c r="M16">
        <v>91</v>
      </c>
      <c r="N16" t="s">
        <v>19</v>
      </c>
      <c r="O16" t="s">
        <v>19</v>
      </c>
      <c r="P16" t="s">
        <v>30</v>
      </c>
      <c r="Q16" s="4">
        <f t="shared" si="15"/>
        <v>3</v>
      </c>
      <c r="R16">
        <v>92</v>
      </c>
      <c r="S16" t="s">
        <v>30</v>
      </c>
      <c r="T16" t="s">
        <v>30</v>
      </c>
      <c r="U16" t="s">
        <v>30</v>
      </c>
      <c r="V16" s="4">
        <f t="shared" si="0"/>
        <v>4</v>
      </c>
      <c r="W16">
        <v>94</v>
      </c>
      <c r="X16" t="s">
        <v>19</v>
      </c>
      <c r="Y16" t="s">
        <v>30</v>
      </c>
      <c r="Z16" t="s">
        <v>30</v>
      </c>
      <c r="AA16" s="4">
        <f t="shared" si="1"/>
        <v>6</v>
      </c>
      <c r="AB16">
        <v>92</v>
      </c>
      <c r="AC16" t="s">
        <v>19</v>
      </c>
      <c r="AD16" t="s">
        <v>19</v>
      </c>
      <c r="AE16" t="s">
        <v>30</v>
      </c>
      <c r="AF16" s="4">
        <f t="shared" si="2"/>
        <v>4</v>
      </c>
      <c r="AG16">
        <v>93</v>
      </c>
      <c r="AH16" t="s">
        <v>19</v>
      </c>
      <c r="AI16" t="s">
        <v>30</v>
      </c>
      <c r="AJ16" t="s">
        <v>30</v>
      </c>
      <c r="AK16" s="4">
        <f t="shared" si="3"/>
        <v>5</v>
      </c>
      <c r="AL16">
        <v>94</v>
      </c>
      <c r="AM16" t="s">
        <v>30</v>
      </c>
      <c r="AN16" t="s">
        <v>30</v>
      </c>
      <c r="AO16" t="s">
        <v>30</v>
      </c>
      <c r="AP16" s="4">
        <f t="shared" si="4"/>
        <v>6</v>
      </c>
      <c r="AQ16">
        <v>90</v>
      </c>
      <c r="AR16" t="s">
        <v>19</v>
      </c>
      <c r="AS16" t="s">
        <v>19</v>
      </c>
      <c r="AT16" t="s">
        <v>30</v>
      </c>
      <c r="AU16" s="4">
        <f t="shared" si="5"/>
        <v>2</v>
      </c>
      <c r="AV16">
        <v>93</v>
      </c>
      <c r="AW16" t="s">
        <v>19</v>
      </c>
      <c r="AX16" t="s">
        <v>19</v>
      </c>
      <c r="AY16" t="s">
        <v>30</v>
      </c>
      <c r="AZ16" s="4">
        <f t="shared" si="6"/>
        <v>5</v>
      </c>
      <c r="BA16" s="43">
        <v>43619</v>
      </c>
      <c r="BB16">
        <v>92</v>
      </c>
      <c r="BC16" t="s">
        <v>19</v>
      </c>
      <c r="BD16" t="s">
        <v>19</v>
      </c>
      <c r="BE16" t="s">
        <v>30</v>
      </c>
      <c r="BF16" s="4">
        <f t="shared" si="7"/>
        <v>4</v>
      </c>
      <c r="BG16">
        <v>90</v>
      </c>
      <c r="BH16" t="s">
        <v>30</v>
      </c>
      <c r="BI16" t="s">
        <v>30</v>
      </c>
      <c r="BJ16" t="s">
        <v>30</v>
      </c>
      <c r="BK16" s="4">
        <f t="shared" si="8"/>
        <v>2</v>
      </c>
      <c r="BL16">
        <v>89</v>
      </c>
      <c r="BM16" t="s">
        <v>30</v>
      </c>
      <c r="BN16" t="s">
        <v>30</v>
      </c>
      <c r="BO16" t="s">
        <v>30</v>
      </c>
      <c r="BP16" s="4">
        <f t="shared" si="9"/>
        <v>1</v>
      </c>
      <c r="BQ16">
        <v>93</v>
      </c>
      <c r="BR16" t="s">
        <v>30</v>
      </c>
      <c r="BS16" t="s">
        <v>30</v>
      </c>
      <c r="BT16" t="s">
        <v>30</v>
      </c>
      <c r="BU16" s="24">
        <f t="shared" si="10"/>
        <v>5</v>
      </c>
      <c r="BV16" s="75" t="s">
        <v>108</v>
      </c>
      <c r="BW16" s="75" t="s">
        <v>108</v>
      </c>
      <c r="BX16" s="75" t="s">
        <v>108</v>
      </c>
      <c r="BY16" s="75" t="s">
        <v>108</v>
      </c>
      <c r="BZ16" s="34" t="s">
        <v>108</v>
      </c>
      <c r="CA16">
        <v>91</v>
      </c>
      <c r="CB16" t="s">
        <v>19</v>
      </c>
      <c r="CC16" t="s">
        <v>19</v>
      </c>
      <c r="CD16" t="s">
        <v>30</v>
      </c>
      <c r="CE16" s="24">
        <f t="shared" si="11"/>
        <v>3</v>
      </c>
      <c r="CF16">
        <v>89</v>
      </c>
      <c r="CG16" t="s">
        <v>19</v>
      </c>
      <c r="CH16" t="s">
        <v>30</v>
      </c>
      <c r="CI16" t="s">
        <v>30</v>
      </c>
      <c r="CJ16" s="24">
        <f t="shared" si="12"/>
        <v>1</v>
      </c>
      <c r="CK16">
        <v>87</v>
      </c>
      <c r="CL16" t="s">
        <v>19</v>
      </c>
      <c r="CM16" t="s">
        <v>19</v>
      </c>
      <c r="CN16" t="s">
        <v>30</v>
      </c>
      <c r="CO16" s="24">
        <f t="shared" si="13"/>
        <v>-1</v>
      </c>
      <c r="CP16">
        <v>90</v>
      </c>
      <c r="CQ16" t="s">
        <v>19</v>
      </c>
      <c r="CR16" t="s">
        <v>19</v>
      </c>
      <c r="CS16" t="s">
        <v>30</v>
      </c>
      <c r="CT16" s="24">
        <f t="shared" si="17"/>
        <v>2</v>
      </c>
      <c r="CU16">
        <v>87</v>
      </c>
      <c r="CV16" t="s">
        <v>30</v>
      </c>
      <c r="CW16" t="s">
        <v>19</v>
      </c>
      <c r="CX16" t="s">
        <v>19</v>
      </c>
      <c r="CY16" s="24">
        <f t="shared" si="18"/>
        <v>-1</v>
      </c>
      <c r="CZ16">
        <v>92</v>
      </c>
      <c r="DA16" t="s">
        <v>30</v>
      </c>
      <c r="DB16" t="s">
        <v>30</v>
      </c>
      <c r="DC16" t="s">
        <v>30</v>
      </c>
      <c r="DD16" s="24">
        <f t="shared" si="19"/>
        <v>4</v>
      </c>
    </row>
    <row r="17" spans="1:108" ht="15" customHeight="1" x14ac:dyDescent="0.3">
      <c r="A17" s="27" t="str">
        <f>IF(NOT(ISBLANK([1]Demographics!A17)),[1]Demographics!A17,"")</f>
        <v>02-029</v>
      </c>
      <c r="B17" t="str">
        <f>IF(NOT(ISBLANK([1]Demographics!E17)),[1]Demographics!E17,"")</f>
        <v>OS</v>
      </c>
      <c r="C17">
        <f>IF(NOT(ISBLANK([1]Demographics!D17)),[1]Demographics!D17,"")</f>
        <v>2</v>
      </c>
      <c r="D17" s="2">
        <v>89</v>
      </c>
      <c r="E17" t="s">
        <v>19</v>
      </c>
      <c r="F17" t="s">
        <v>19</v>
      </c>
      <c r="G17" s="4" t="s">
        <v>19</v>
      </c>
      <c r="H17">
        <v>90</v>
      </c>
      <c r="I17" t="s">
        <v>19</v>
      </c>
      <c r="J17" t="s">
        <v>19</v>
      </c>
      <c r="K17" t="s">
        <v>30</v>
      </c>
      <c r="L17" s="4">
        <f t="shared" si="14"/>
        <v>1</v>
      </c>
      <c r="M17">
        <v>90</v>
      </c>
      <c r="N17" t="s">
        <v>19</v>
      </c>
      <c r="O17" t="s">
        <v>19</v>
      </c>
      <c r="P17" t="s">
        <v>30</v>
      </c>
      <c r="Q17" s="4">
        <f t="shared" si="15"/>
        <v>1</v>
      </c>
      <c r="R17">
        <v>82</v>
      </c>
      <c r="S17" t="s">
        <v>30</v>
      </c>
      <c r="T17" t="s">
        <v>30</v>
      </c>
      <c r="U17" t="s">
        <v>30</v>
      </c>
      <c r="V17" s="4">
        <f t="shared" si="0"/>
        <v>-7</v>
      </c>
      <c r="W17">
        <v>92</v>
      </c>
      <c r="X17" t="s">
        <v>19</v>
      </c>
      <c r="Y17" t="s">
        <v>19</v>
      </c>
      <c r="Z17" t="s">
        <v>30</v>
      </c>
      <c r="AA17" s="4">
        <f t="shared" si="1"/>
        <v>3</v>
      </c>
      <c r="AB17">
        <v>91</v>
      </c>
      <c r="AC17" t="s">
        <v>19</v>
      </c>
      <c r="AD17" t="s">
        <v>19</v>
      </c>
      <c r="AE17" t="s">
        <v>30</v>
      </c>
      <c r="AF17" s="4">
        <f t="shared" si="2"/>
        <v>2</v>
      </c>
      <c r="AG17">
        <v>83</v>
      </c>
      <c r="AH17" t="s">
        <v>19</v>
      </c>
      <c r="AI17" t="s">
        <v>19</v>
      </c>
      <c r="AJ17" t="s">
        <v>30</v>
      </c>
      <c r="AK17" s="4">
        <f t="shared" si="3"/>
        <v>-6</v>
      </c>
      <c r="AL17" s="76" t="s">
        <v>108</v>
      </c>
      <c r="AM17" s="76" t="s">
        <v>108</v>
      </c>
      <c r="AN17" s="76" t="s">
        <v>108</v>
      </c>
      <c r="AO17" s="76" t="s">
        <v>108</v>
      </c>
      <c r="AP17" s="77" t="s">
        <v>108</v>
      </c>
      <c r="AQ17" s="76" t="s">
        <v>108</v>
      </c>
      <c r="AR17" s="76" t="s">
        <v>108</v>
      </c>
      <c r="AS17" s="76" t="s">
        <v>108</v>
      </c>
      <c r="AT17" s="76" t="s">
        <v>108</v>
      </c>
      <c r="AU17" s="77" t="s">
        <v>108</v>
      </c>
      <c r="AV17" s="76" t="s">
        <v>108</v>
      </c>
      <c r="AW17" s="76" t="s">
        <v>108</v>
      </c>
      <c r="AX17" s="76" t="s">
        <v>108</v>
      </c>
      <c r="AY17" s="76" t="s">
        <v>108</v>
      </c>
      <c r="AZ17" s="77" t="s">
        <v>108</v>
      </c>
      <c r="BA17" s="79" t="s">
        <v>108</v>
      </c>
      <c r="BB17" s="76" t="s">
        <v>108</v>
      </c>
      <c r="BC17" s="76" t="s">
        <v>108</v>
      </c>
      <c r="BD17" s="76" t="s">
        <v>108</v>
      </c>
      <c r="BE17" s="76" t="s">
        <v>108</v>
      </c>
      <c r="BF17" s="77" t="s">
        <v>108</v>
      </c>
      <c r="BG17" s="76" t="s">
        <v>108</v>
      </c>
      <c r="BH17" s="76" t="s">
        <v>108</v>
      </c>
      <c r="BI17" s="76" t="s">
        <v>108</v>
      </c>
      <c r="BJ17" s="76" t="s">
        <v>108</v>
      </c>
      <c r="BK17" s="77" t="s">
        <v>108</v>
      </c>
      <c r="BL17" s="76" t="s">
        <v>108</v>
      </c>
      <c r="BM17" s="76" t="s">
        <v>108</v>
      </c>
      <c r="BN17" s="76" t="s">
        <v>108</v>
      </c>
      <c r="BO17" s="76" t="s">
        <v>108</v>
      </c>
      <c r="BP17" s="77" t="s">
        <v>108</v>
      </c>
      <c r="BQ17" s="76" t="s">
        <v>108</v>
      </c>
      <c r="BR17" s="76" t="s">
        <v>108</v>
      </c>
      <c r="BS17" s="76" t="s">
        <v>108</v>
      </c>
      <c r="BT17" s="76" t="s">
        <v>108</v>
      </c>
      <c r="BU17" s="78" t="s">
        <v>108</v>
      </c>
      <c r="BV17" s="76" t="s">
        <v>108</v>
      </c>
      <c r="BW17" s="76" t="s">
        <v>108</v>
      </c>
      <c r="BX17" s="76" t="s">
        <v>108</v>
      </c>
      <c r="BY17" s="76" t="s">
        <v>108</v>
      </c>
      <c r="BZ17" s="78" t="s">
        <v>108</v>
      </c>
      <c r="CA17" s="76" t="s">
        <v>108</v>
      </c>
      <c r="CB17" s="76" t="s">
        <v>108</v>
      </c>
      <c r="CC17" s="76" t="s">
        <v>108</v>
      </c>
      <c r="CD17" s="76" t="s">
        <v>108</v>
      </c>
      <c r="CE17" s="78" t="s">
        <v>108</v>
      </c>
      <c r="CF17" s="76" t="s">
        <v>108</v>
      </c>
      <c r="CG17" s="76" t="s">
        <v>108</v>
      </c>
      <c r="CH17" s="76" t="s">
        <v>108</v>
      </c>
      <c r="CI17" s="76" t="s">
        <v>108</v>
      </c>
      <c r="CJ17" s="78" t="s">
        <v>108</v>
      </c>
      <c r="CK17" s="76" t="s">
        <v>108</v>
      </c>
      <c r="CL17" s="76" t="s">
        <v>108</v>
      </c>
      <c r="CM17" s="76" t="s">
        <v>108</v>
      </c>
      <c r="CN17" s="76" t="s">
        <v>108</v>
      </c>
      <c r="CO17" s="28" t="s">
        <v>108</v>
      </c>
      <c r="CP17" s="76" t="s">
        <v>108</v>
      </c>
      <c r="CQ17" s="76" t="s">
        <v>108</v>
      </c>
      <c r="CR17" s="76" t="s">
        <v>108</v>
      </c>
      <c r="CS17" s="76" t="s">
        <v>108</v>
      </c>
      <c r="CT17" s="5" t="s">
        <v>108</v>
      </c>
      <c r="CU17" s="76" t="s">
        <v>108</v>
      </c>
      <c r="CV17" s="76" t="s">
        <v>108</v>
      </c>
      <c r="CW17" s="76" t="s">
        <v>108</v>
      </c>
      <c r="CX17" s="76" t="s">
        <v>108</v>
      </c>
      <c r="CY17" s="28" t="s">
        <v>108</v>
      </c>
      <c r="CZ17" s="76" t="s">
        <v>108</v>
      </c>
      <c r="DA17" s="76" t="s">
        <v>108</v>
      </c>
      <c r="DB17" s="76" t="s">
        <v>108</v>
      </c>
      <c r="DC17" s="76" t="s">
        <v>108</v>
      </c>
      <c r="DD17" s="28" t="s">
        <v>108</v>
      </c>
    </row>
    <row r="18" spans="1:108" ht="15" customHeight="1" x14ac:dyDescent="0.3">
      <c r="A18" s="2" t="str">
        <f>IF(NOT(ISBLANK([1]Demographics!A18)),[1]Demographics!A18,"")</f>
        <v>02-031</v>
      </c>
      <c r="B18" t="str">
        <f>IF(NOT(ISBLANK([1]Demographics!E18)),[1]Demographics!E18,"")</f>
        <v>OD</v>
      </c>
      <c r="C18">
        <f>IF(NOT(ISBLANK([1]Demographics!D18)),[1]Demographics!D18,"")</f>
        <v>2</v>
      </c>
      <c r="D18" s="2">
        <v>78</v>
      </c>
      <c r="E18" t="s">
        <v>19</v>
      </c>
      <c r="F18" t="s">
        <v>19</v>
      </c>
      <c r="G18" s="4" t="s">
        <v>19</v>
      </c>
      <c r="H18">
        <v>69</v>
      </c>
      <c r="I18" t="s">
        <v>19</v>
      </c>
      <c r="J18" t="s">
        <v>19</v>
      </c>
      <c r="K18" t="s">
        <v>30</v>
      </c>
      <c r="L18" s="4">
        <f t="shared" si="14"/>
        <v>-9</v>
      </c>
      <c r="M18">
        <v>80</v>
      </c>
      <c r="N18" t="s">
        <v>19</v>
      </c>
      <c r="O18" t="s">
        <v>19</v>
      </c>
      <c r="P18" t="s">
        <v>30</v>
      </c>
      <c r="Q18" s="4">
        <f t="shared" si="15"/>
        <v>2</v>
      </c>
      <c r="R18">
        <v>79</v>
      </c>
      <c r="S18" t="s">
        <v>19</v>
      </c>
      <c r="T18" t="s">
        <v>19</v>
      </c>
      <c r="U18" t="s">
        <v>30</v>
      </c>
      <c r="V18" s="4">
        <f t="shared" si="0"/>
        <v>1</v>
      </c>
      <c r="W18">
        <v>80</v>
      </c>
      <c r="X18" t="s">
        <v>19</v>
      </c>
      <c r="Y18" t="s">
        <v>19</v>
      </c>
      <c r="Z18" t="s">
        <v>30</v>
      </c>
      <c r="AA18" s="4">
        <f t="shared" si="1"/>
        <v>2</v>
      </c>
      <c r="AB18">
        <v>80</v>
      </c>
      <c r="AC18" t="s">
        <v>30</v>
      </c>
      <c r="AD18" t="s">
        <v>19</v>
      </c>
      <c r="AE18" t="s">
        <v>30</v>
      </c>
      <c r="AF18" s="4">
        <f t="shared" si="2"/>
        <v>2</v>
      </c>
      <c r="AG18">
        <v>75</v>
      </c>
      <c r="AH18" t="s">
        <v>30</v>
      </c>
      <c r="AI18" t="s">
        <v>19</v>
      </c>
      <c r="AJ18" t="s">
        <v>30</v>
      </c>
      <c r="AK18" s="4">
        <f t="shared" si="3"/>
        <v>-3</v>
      </c>
      <c r="AL18">
        <v>74</v>
      </c>
      <c r="AM18" t="s">
        <v>30</v>
      </c>
      <c r="AN18" t="s">
        <v>19</v>
      </c>
      <c r="AO18" t="s">
        <v>30</v>
      </c>
      <c r="AP18" s="4">
        <f t="shared" si="4"/>
        <v>-4</v>
      </c>
      <c r="AQ18">
        <v>74</v>
      </c>
      <c r="AR18" t="s">
        <v>30</v>
      </c>
      <c r="AS18" t="s">
        <v>19</v>
      </c>
      <c r="AT18" t="s">
        <v>30</v>
      </c>
      <c r="AU18" s="4">
        <f t="shared" si="5"/>
        <v>-4</v>
      </c>
      <c r="AV18">
        <v>71</v>
      </c>
      <c r="AW18" t="s">
        <v>19</v>
      </c>
      <c r="AX18" t="s">
        <v>30</v>
      </c>
      <c r="AY18" t="s">
        <v>30</v>
      </c>
      <c r="AZ18" s="4">
        <f t="shared" si="6"/>
        <v>-7</v>
      </c>
      <c r="BA18" s="43">
        <v>43676</v>
      </c>
      <c r="BB18">
        <v>68</v>
      </c>
      <c r="BC18" t="s">
        <v>30</v>
      </c>
      <c r="BD18" t="s">
        <v>19</v>
      </c>
      <c r="BE18" t="s">
        <v>30</v>
      </c>
      <c r="BF18" s="4">
        <f t="shared" si="7"/>
        <v>-10</v>
      </c>
      <c r="BG18">
        <v>62</v>
      </c>
      <c r="BH18" t="s">
        <v>30</v>
      </c>
      <c r="BI18" t="s">
        <v>30</v>
      </c>
      <c r="BJ18" t="s">
        <v>30</v>
      </c>
      <c r="BK18" s="4">
        <f>IF(BG18="","",BG18-$D18)</f>
        <v>-16</v>
      </c>
      <c r="BL18">
        <v>72</v>
      </c>
      <c r="BM18" t="s">
        <v>30</v>
      </c>
      <c r="BN18" t="s">
        <v>19</v>
      </c>
      <c r="BO18" t="s">
        <v>30</v>
      </c>
      <c r="BP18" s="4">
        <f t="shared" si="9"/>
        <v>-6</v>
      </c>
      <c r="BQ18">
        <v>74</v>
      </c>
      <c r="BR18" t="s">
        <v>30</v>
      </c>
      <c r="BS18" t="s">
        <v>30</v>
      </c>
      <c r="BT18" t="s">
        <v>19</v>
      </c>
      <c r="BU18" s="24">
        <f t="shared" si="10"/>
        <v>-4</v>
      </c>
      <c r="BV18">
        <v>72</v>
      </c>
      <c r="BW18" t="s">
        <v>19</v>
      </c>
      <c r="BX18" t="s">
        <v>19</v>
      </c>
      <c r="BY18" t="s">
        <v>30</v>
      </c>
      <c r="BZ18" s="24">
        <f t="shared" si="16"/>
        <v>-6</v>
      </c>
      <c r="CA18">
        <v>75</v>
      </c>
      <c r="CB18" t="s">
        <v>30</v>
      </c>
      <c r="CC18" t="s">
        <v>30</v>
      </c>
      <c r="CD18" t="s">
        <v>30</v>
      </c>
      <c r="CE18" s="24">
        <f t="shared" si="11"/>
        <v>-3</v>
      </c>
      <c r="CF18">
        <v>71</v>
      </c>
      <c r="CG18" t="s">
        <v>30</v>
      </c>
      <c r="CH18" t="s">
        <v>19</v>
      </c>
      <c r="CI18" t="s">
        <v>30</v>
      </c>
      <c r="CJ18" s="24">
        <f t="shared" si="12"/>
        <v>-7</v>
      </c>
      <c r="CK18">
        <v>70</v>
      </c>
      <c r="CL18" t="s">
        <v>19</v>
      </c>
      <c r="CM18" t="s">
        <v>19</v>
      </c>
      <c r="CN18" t="s">
        <v>30</v>
      </c>
      <c r="CO18" s="24">
        <f t="shared" si="13"/>
        <v>-8</v>
      </c>
      <c r="CP18" s="75" t="s">
        <v>108</v>
      </c>
      <c r="CQ18" s="75" t="s">
        <v>108</v>
      </c>
      <c r="CR18" s="75" t="s">
        <v>108</v>
      </c>
      <c r="CS18" s="75" t="s">
        <v>108</v>
      </c>
      <c r="CT18" s="34" t="s">
        <v>108</v>
      </c>
      <c r="CU18">
        <v>69</v>
      </c>
      <c r="CV18" t="s">
        <v>30</v>
      </c>
      <c r="CW18" t="s">
        <v>19</v>
      </c>
      <c r="CX18" t="s">
        <v>19</v>
      </c>
      <c r="CY18" s="24">
        <f t="shared" si="18"/>
        <v>-9</v>
      </c>
      <c r="CZ18">
        <v>71</v>
      </c>
      <c r="DA18" t="s">
        <v>30</v>
      </c>
      <c r="DB18" t="s">
        <v>30</v>
      </c>
      <c r="DC18" t="s">
        <v>30</v>
      </c>
      <c r="DD18" s="24">
        <f t="shared" si="19"/>
        <v>-7</v>
      </c>
    </row>
    <row r="19" spans="1:108" ht="15" customHeight="1" x14ac:dyDescent="0.3">
      <c r="A19" s="2" t="str">
        <f>IF(NOT(ISBLANK([1]Demographics!A19)),[1]Demographics!A19,"")</f>
        <v>02-036</v>
      </c>
      <c r="B19" t="str">
        <f>IF(NOT(ISBLANK([1]Demographics!E19)),[1]Demographics!E19,"")</f>
        <v>OD</v>
      </c>
      <c r="C19">
        <f>IF(NOT(ISBLANK([1]Demographics!D19)),[1]Demographics!D19,"")</f>
        <v>2</v>
      </c>
      <c r="D19" s="2">
        <v>90</v>
      </c>
      <c r="E19" t="s">
        <v>19</v>
      </c>
      <c r="F19" t="s">
        <v>30</v>
      </c>
      <c r="G19" s="4" t="s">
        <v>19</v>
      </c>
      <c r="H19">
        <v>89</v>
      </c>
      <c r="I19" t="s">
        <v>19</v>
      </c>
      <c r="J19" t="s">
        <v>30</v>
      </c>
      <c r="K19" t="s">
        <v>30</v>
      </c>
      <c r="L19" s="4">
        <f t="shared" si="14"/>
        <v>-1</v>
      </c>
      <c r="M19">
        <v>89</v>
      </c>
      <c r="N19" t="s">
        <v>19</v>
      </c>
      <c r="O19" t="s">
        <v>30</v>
      </c>
      <c r="P19" t="s">
        <v>30</v>
      </c>
      <c r="Q19" s="4">
        <f t="shared" si="15"/>
        <v>-1</v>
      </c>
      <c r="R19">
        <v>93</v>
      </c>
      <c r="S19" t="s">
        <v>19</v>
      </c>
      <c r="T19" t="s">
        <v>30</v>
      </c>
      <c r="U19" t="s">
        <v>30</v>
      </c>
      <c r="V19" s="4">
        <f t="shared" si="0"/>
        <v>3</v>
      </c>
      <c r="W19">
        <v>92</v>
      </c>
      <c r="X19" t="s">
        <v>19</v>
      </c>
      <c r="Y19" t="s">
        <v>30</v>
      </c>
      <c r="Z19" t="s">
        <v>30</v>
      </c>
      <c r="AA19" s="4">
        <f t="shared" si="1"/>
        <v>2</v>
      </c>
      <c r="AB19">
        <v>90</v>
      </c>
      <c r="AC19" t="s">
        <v>30</v>
      </c>
      <c r="AD19" t="s">
        <v>30</v>
      </c>
      <c r="AE19" t="s">
        <v>30</v>
      </c>
      <c r="AF19" s="4">
        <f t="shared" si="2"/>
        <v>0</v>
      </c>
      <c r="AG19">
        <v>83</v>
      </c>
      <c r="AH19" t="s">
        <v>30</v>
      </c>
      <c r="AI19" t="s">
        <v>30</v>
      </c>
      <c r="AJ19" t="s">
        <v>30</v>
      </c>
      <c r="AK19" s="4">
        <f t="shared" si="3"/>
        <v>-7</v>
      </c>
      <c r="AL19">
        <v>89</v>
      </c>
      <c r="AM19" t="s">
        <v>30</v>
      </c>
      <c r="AN19" t="s">
        <v>30</v>
      </c>
      <c r="AO19" t="s">
        <v>30</v>
      </c>
      <c r="AP19" s="4">
        <f t="shared" si="4"/>
        <v>-1</v>
      </c>
      <c r="AQ19">
        <v>90</v>
      </c>
      <c r="AR19" t="s">
        <v>30</v>
      </c>
      <c r="AS19" t="s">
        <v>30</v>
      </c>
      <c r="AT19" t="s">
        <v>30</v>
      </c>
      <c r="AU19" s="4">
        <f t="shared" si="5"/>
        <v>0</v>
      </c>
      <c r="AV19">
        <v>95</v>
      </c>
      <c r="AW19" t="s">
        <v>30</v>
      </c>
      <c r="AX19" t="s">
        <v>30</v>
      </c>
      <c r="AY19" t="s">
        <v>30</v>
      </c>
      <c r="AZ19" s="4">
        <f t="shared" si="6"/>
        <v>5</v>
      </c>
      <c r="BA19" s="43">
        <v>43691</v>
      </c>
      <c r="BB19">
        <v>94</v>
      </c>
      <c r="BC19" t="s">
        <v>30</v>
      </c>
      <c r="BD19" t="s">
        <v>30</v>
      </c>
      <c r="BE19" t="s">
        <v>30</v>
      </c>
      <c r="BF19" s="4">
        <f t="shared" si="7"/>
        <v>4</v>
      </c>
      <c r="BG19">
        <v>95</v>
      </c>
      <c r="BH19" t="s">
        <v>30</v>
      </c>
      <c r="BI19" t="s">
        <v>30</v>
      </c>
      <c r="BJ19" t="s">
        <v>30</v>
      </c>
      <c r="BK19" s="4">
        <f t="shared" si="8"/>
        <v>5</v>
      </c>
      <c r="BL19">
        <v>89</v>
      </c>
      <c r="BM19" t="s">
        <v>19</v>
      </c>
      <c r="BN19" t="s">
        <v>30</v>
      </c>
      <c r="BO19" t="s">
        <v>30</v>
      </c>
      <c r="BP19" s="4">
        <f t="shared" si="9"/>
        <v>-1</v>
      </c>
      <c r="BQ19">
        <v>96</v>
      </c>
      <c r="BR19" t="s">
        <v>30</v>
      </c>
      <c r="BS19" t="s">
        <v>30</v>
      </c>
      <c r="BT19" t="s">
        <v>30</v>
      </c>
      <c r="BU19" s="24">
        <f t="shared" si="10"/>
        <v>6</v>
      </c>
      <c r="BV19">
        <v>94</v>
      </c>
      <c r="BW19" t="s">
        <v>30</v>
      </c>
      <c r="BX19" t="s">
        <v>30</v>
      </c>
      <c r="BY19" t="s">
        <v>30</v>
      </c>
      <c r="BZ19" s="24">
        <f t="shared" si="16"/>
        <v>4</v>
      </c>
      <c r="CA19">
        <v>90</v>
      </c>
      <c r="CB19" t="s">
        <v>30</v>
      </c>
      <c r="CC19" t="s">
        <v>30</v>
      </c>
      <c r="CD19" t="s">
        <v>30</v>
      </c>
      <c r="CE19" s="24">
        <f t="shared" si="11"/>
        <v>0</v>
      </c>
      <c r="CF19">
        <v>81</v>
      </c>
      <c r="CG19" t="s">
        <v>30</v>
      </c>
      <c r="CH19" t="s">
        <v>30</v>
      </c>
      <c r="CI19" t="s">
        <v>30</v>
      </c>
      <c r="CJ19" s="24">
        <f t="shared" si="12"/>
        <v>-9</v>
      </c>
      <c r="CK19">
        <v>80</v>
      </c>
      <c r="CL19" t="s">
        <v>30</v>
      </c>
      <c r="CM19" t="s">
        <v>30</v>
      </c>
      <c r="CN19" t="s">
        <v>30</v>
      </c>
      <c r="CO19" s="24">
        <f t="shared" si="13"/>
        <v>-10</v>
      </c>
      <c r="CP19">
        <v>83</v>
      </c>
      <c r="CQ19" t="s">
        <v>19</v>
      </c>
      <c r="CR19" t="s">
        <v>30</v>
      </c>
      <c r="CS19" t="s">
        <v>30</v>
      </c>
      <c r="CT19" s="24">
        <f t="shared" si="17"/>
        <v>-7</v>
      </c>
      <c r="CU19">
        <v>85</v>
      </c>
      <c r="CV19" t="s">
        <v>30</v>
      </c>
      <c r="CW19" t="s">
        <v>30</v>
      </c>
      <c r="CX19" t="s">
        <v>19</v>
      </c>
      <c r="CY19" s="24">
        <f t="shared" si="18"/>
        <v>-5</v>
      </c>
      <c r="CZ19">
        <v>81</v>
      </c>
      <c r="DA19" t="s">
        <v>30</v>
      </c>
      <c r="DB19" t="s">
        <v>30</v>
      </c>
      <c r="DC19" t="s">
        <v>30</v>
      </c>
      <c r="DD19" s="24">
        <f t="shared" si="19"/>
        <v>-9</v>
      </c>
    </row>
    <row r="20" spans="1:108" ht="15" customHeight="1" x14ac:dyDescent="0.3">
      <c r="A20" s="2" t="str">
        <f>IF(NOT(ISBLANK([1]Demographics!A20)),[1]Demographics!A20,"")</f>
        <v>02-039</v>
      </c>
      <c r="B20" t="str">
        <f>IF(NOT(ISBLANK([1]Demographics!E20)),[1]Demographics!E20,"")</f>
        <v>OD</v>
      </c>
      <c r="C20">
        <f>IF(NOT(ISBLANK([1]Demographics!D20)),[1]Demographics!D20,"")</f>
        <v>2</v>
      </c>
      <c r="D20" s="2">
        <v>90</v>
      </c>
      <c r="E20" t="s">
        <v>19</v>
      </c>
      <c r="F20" t="s">
        <v>19</v>
      </c>
      <c r="G20" s="4" t="s">
        <v>19</v>
      </c>
      <c r="H20">
        <v>88</v>
      </c>
      <c r="I20" t="s">
        <v>19</v>
      </c>
      <c r="J20" t="s">
        <v>19</v>
      </c>
      <c r="K20" t="s">
        <v>30</v>
      </c>
      <c r="L20" s="4">
        <f t="shared" si="14"/>
        <v>-2</v>
      </c>
      <c r="M20">
        <v>90</v>
      </c>
      <c r="N20" t="s">
        <v>19</v>
      </c>
      <c r="O20" t="s">
        <v>19</v>
      </c>
      <c r="P20" t="s">
        <v>30</v>
      </c>
      <c r="Q20" s="4">
        <f t="shared" si="15"/>
        <v>0</v>
      </c>
      <c r="R20">
        <v>89</v>
      </c>
      <c r="S20" t="s">
        <v>19</v>
      </c>
      <c r="T20" t="s">
        <v>19</v>
      </c>
      <c r="U20" t="s">
        <v>30</v>
      </c>
      <c r="V20" s="4">
        <f t="shared" si="0"/>
        <v>-1</v>
      </c>
      <c r="W20">
        <v>85</v>
      </c>
      <c r="X20" t="s">
        <v>19</v>
      </c>
      <c r="Y20" t="s">
        <v>19</v>
      </c>
      <c r="Z20" t="s">
        <v>30</v>
      </c>
      <c r="AA20" s="4">
        <f t="shared" si="1"/>
        <v>-5</v>
      </c>
      <c r="AB20">
        <v>91</v>
      </c>
      <c r="AC20" t="s">
        <v>30</v>
      </c>
      <c r="AD20" t="s">
        <v>30</v>
      </c>
      <c r="AE20" t="s">
        <v>30</v>
      </c>
      <c r="AF20" s="4">
        <f t="shared" si="2"/>
        <v>1</v>
      </c>
      <c r="AG20">
        <v>89</v>
      </c>
      <c r="AH20" t="s">
        <v>30</v>
      </c>
      <c r="AI20" t="s">
        <v>30</v>
      </c>
      <c r="AJ20" t="s">
        <v>30</v>
      </c>
      <c r="AK20" s="4">
        <f t="shared" si="3"/>
        <v>-1</v>
      </c>
      <c r="AL20" s="75" t="s">
        <v>108</v>
      </c>
      <c r="AM20" s="75" t="s">
        <v>108</v>
      </c>
      <c r="AN20" s="75" t="s">
        <v>108</v>
      </c>
      <c r="AO20" s="75" t="s">
        <v>108</v>
      </c>
      <c r="AP20" s="32" t="s">
        <v>108</v>
      </c>
      <c r="AQ20" s="75" t="s">
        <v>108</v>
      </c>
      <c r="AR20" s="75" t="s">
        <v>108</v>
      </c>
      <c r="AS20" s="75" t="s">
        <v>108</v>
      </c>
      <c r="AT20" s="75" t="s">
        <v>108</v>
      </c>
      <c r="AU20" s="32" t="s">
        <v>108</v>
      </c>
      <c r="AV20">
        <v>93</v>
      </c>
      <c r="AW20" t="s">
        <v>19</v>
      </c>
      <c r="AX20" t="s">
        <v>30</v>
      </c>
      <c r="AY20" t="s">
        <v>30</v>
      </c>
      <c r="AZ20" s="4">
        <f t="shared" si="6"/>
        <v>3</v>
      </c>
      <c r="BA20" s="43">
        <v>43696</v>
      </c>
      <c r="BB20">
        <v>89</v>
      </c>
      <c r="BC20" t="s">
        <v>30</v>
      </c>
      <c r="BD20" t="s">
        <v>19</v>
      </c>
      <c r="BE20" t="s">
        <v>30</v>
      </c>
      <c r="BF20" s="4">
        <f t="shared" si="7"/>
        <v>-1</v>
      </c>
      <c r="BG20">
        <v>90</v>
      </c>
      <c r="BH20" t="s">
        <v>30</v>
      </c>
      <c r="BI20" t="s">
        <v>30</v>
      </c>
      <c r="BJ20" t="s">
        <v>30</v>
      </c>
      <c r="BK20" s="4">
        <f t="shared" si="8"/>
        <v>0</v>
      </c>
      <c r="BL20">
        <v>85</v>
      </c>
      <c r="BM20" t="s">
        <v>30</v>
      </c>
      <c r="BN20" t="s">
        <v>30</v>
      </c>
      <c r="BO20" t="s">
        <v>30</v>
      </c>
      <c r="BP20" s="4">
        <f t="shared" si="9"/>
        <v>-5</v>
      </c>
      <c r="BQ20">
        <v>91</v>
      </c>
      <c r="BR20" t="s">
        <v>30</v>
      </c>
      <c r="BS20" t="s">
        <v>30</v>
      </c>
      <c r="BT20" t="s">
        <v>30</v>
      </c>
      <c r="BU20" s="24">
        <f t="shared" si="10"/>
        <v>1</v>
      </c>
      <c r="BV20">
        <v>85</v>
      </c>
      <c r="BW20" t="s">
        <v>30</v>
      </c>
      <c r="BX20" t="s">
        <v>19</v>
      </c>
      <c r="BY20" t="s">
        <v>30</v>
      </c>
      <c r="BZ20" s="24">
        <f t="shared" si="16"/>
        <v>-5</v>
      </c>
      <c r="CA20">
        <v>88</v>
      </c>
      <c r="CB20" t="s">
        <v>19</v>
      </c>
      <c r="CC20" t="s">
        <v>19</v>
      </c>
      <c r="CD20" t="s">
        <v>30</v>
      </c>
      <c r="CE20" s="24">
        <f t="shared" si="11"/>
        <v>-2</v>
      </c>
      <c r="CF20">
        <v>89</v>
      </c>
      <c r="CG20" t="s">
        <v>30</v>
      </c>
      <c r="CH20" t="s">
        <v>30</v>
      </c>
      <c r="CI20" t="s">
        <v>30</v>
      </c>
      <c r="CJ20" s="24">
        <f t="shared" si="12"/>
        <v>-1</v>
      </c>
      <c r="CK20">
        <v>91</v>
      </c>
      <c r="CL20" t="s">
        <v>30</v>
      </c>
      <c r="CM20" t="s">
        <v>19</v>
      </c>
      <c r="CN20" t="s">
        <v>30</v>
      </c>
      <c r="CO20" s="24">
        <f t="shared" si="13"/>
        <v>1</v>
      </c>
      <c r="CP20">
        <v>89</v>
      </c>
      <c r="CQ20" t="s">
        <v>19</v>
      </c>
      <c r="CR20" t="s">
        <v>19</v>
      </c>
      <c r="CS20" t="s">
        <v>30</v>
      </c>
      <c r="CT20" s="24">
        <f t="shared" si="17"/>
        <v>-1</v>
      </c>
      <c r="CU20">
        <v>88</v>
      </c>
      <c r="CV20" t="s">
        <v>30</v>
      </c>
      <c r="CW20" t="s">
        <v>19</v>
      </c>
      <c r="CX20" t="s">
        <v>19</v>
      </c>
      <c r="CY20" s="24">
        <f t="shared" si="18"/>
        <v>-2</v>
      </c>
      <c r="CZ20">
        <v>90</v>
      </c>
      <c r="DA20" t="s">
        <v>30</v>
      </c>
      <c r="DB20" t="s">
        <v>30</v>
      </c>
      <c r="DC20" t="s">
        <v>30</v>
      </c>
      <c r="DD20" s="24">
        <f t="shared" si="19"/>
        <v>0</v>
      </c>
    </row>
    <row r="21" spans="1:108" ht="15" customHeight="1" x14ac:dyDescent="0.3">
      <c r="A21" s="27" t="str">
        <f>IF(NOT(ISBLANK([1]Demographics!A21)),[1]Demographics!A21,"")</f>
        <v>02-041</v>
      </c>
      <c r="B21" t="str">
        <f>IF(NOT(ISBLANK([1]Demographics!E21)),[1]Demographics!E21,"")</f>
        <v>OS</v>
      </c>
      <c r="C21">
        <f>IF(NOT(ISBLANK([1]Demographics!D21)),[1]Demographics!D21,"")</f>
        <v>2</v>
      </c>
      <c r="D21" s="2">
        <v>84</v>
      </c>
      <c r="E21" t="s">
        <v>19</v>
      </c>
      <c r="F21" t="s">
        <v>19</v>
      </c>
      <c r="G21" s="4" t="s">
        <v>19</v>
      </c>
      <c r="H21">
        <v>88</v>
      </c>
      <c r="I21" t="s">
        <v>19</v>
      </c>
      <c r="J21" t="s">
        <v>19</v>
      </c>
      <c r="K21" t="s">
        <v>30</v>
      </c>
      <c r="L21" s="4">
        <f t="shared" si="14"/>
        <v>4</v>
      </c>
      <c r="M21">
        <v>90</v>
      </c>
      <c r="N21" t="s">
        <v>19</v>
      </c>
      <c r="O21" t="s">
        <v>19</v>
      </c>
      <c r="P21" t="s">
        <v>30</v>
      </c>
      <c r="Q21" s="4">
        <f t="shared" si="15"/>
        <v>6</v>
      </c>
      <c r="R21">
        <v>91</v>
      </c>
      <c r="S21" t="s">
        <v>30</v>
      </c>
      <c r="T21" t="s">
        <v>19</v>
      </c>
      <c r="U21" t="s">
        <v>30</v>
      </c>
      <c r="V21" s="4">
        <f t="shared" si="0"/>
        <v>7</v>
      </c>
      <c r="W21">
        <v>92</v>
      </c>
      <c r="X21" t="s">
        <v>19</v>
      </c>
      <c r="Y21" t="s">
        <v>19</v>
      </c>
      <c r="Z21" t="s">
        <v>30</v>
      </c>
      <c r="AA21" s="4">
        <f t="shared" si="1"/>
        <v>8</v>
      </c>
      <c r="AB21">
        <v>90</v>
      </c>
      <c r="AC21" t="s">
        <v>19</v>
      </c>
      <c r="AD21" t="s">
        <v>19</v>
      </c>
      <c r="AE21" t="s">
        <v>30</v>
      </c>
      <c r="AF21" s="4">
        <f t="shared" si="2"/>
        <v>6</v>
      </c>
      <c r="AG21">
        <v>91</v>
      </c>
      <c r="AH21" t="s">
        <v>19</v>
      </c>
      <c r="AI21" t="s">
        <v>19</v>
      </c>
      <c r="AJ21" t="s">
        <v>30</v>
      </c>
      <c r="AK21" s="4">
        <f t="shared" si="3"/>
        <v>7</v>
      </c>
      <c r="AL21">
        <v>94</v>
      </c>
      <c r="AM21" t="s">
        <v>19</v>
      </c>
      <c r="AN21" t="s">
        <v>19</v>
      </c>
      <c r="AO21" t="s">
        <v>30</v>
      </c>
      <c r="AP21" s="4">
        <f t="shared" si="4"/>
        <v>10</v>
      </c>
      <c r="AQ21">
        <v>91</v>
      </c>
      <c r="AR21" t="s">
        <v>19</v>
      </c>
      <c r="AS21" t="s">
        <v>19</v>
      </c>
      <c r="AT21" t="s">
        <v>30</v>
      </c>
      <c r="AU21" s="4">
        <f t="shared" si="5"/>
        <v>7</v>
      </c>
      <c r="AV21">
        <v>91</v>
      </c>
      <c r="AW21" t="s">
        <v>19</v>
      </c>
      <c r="AX21" t="s">
        <v>19</v>
      </c>
      <c r="AY21" t="s">
        <v>30</v>
      </c>
      <c r="AZ21" s="4">
        <f t="shared" si="6"/>
        <v>7</v>
      </c>
      <c r="BA21" s="43">
        <v>43699</v>
      </c>
      <c r="BB21">
        <v>89</v>
      </c>
      <c r="BC21" t="s">
        <v>30</v>
      </c>
      <c r="BD21" t="s">
        <v>19</v>
      </c>
      <c r="BE21" t="s">
        <v>30</v>
      </c>
      <c r="BF21" s="4">
        <f t="shared" si="7"/>
        <v>5</v>
      </c>
      <c r="BG21">
        <v>90</v>
      </c>
      <c r="BH21" t="s">
        <v>19</v>
      </c>
      <c r="BI21" t="s">
        <v>19</v>
      </c>
      <c r="BJ21" t="s">
        <v>30</v>
      </c>
      <c r="BK21" s="4">
        <f t="shared" si="8"/>
        <v>6</v>
      </c>
      <c r="BL21">
        <v>89</v>
      </c>
      <c r="BM21" t="s">
        <v>30</v>
      </c>
      <c r="BN21" t="s">
        <v>30</v>
      </c>
      <c r="BO21" t="s">
        <v>30</v>
      </c>
      <c r="BP21" s="4">
        <f t="shared" si="9"/>
        <v>5</v>
      </c>
      <c r="BQ21" s="76" t="s">
        <v>108</v>
      </c>
      <c r="BR21" s="76" t="s">
        <v>108</v>
      </c>
      <c r="BS21" s="76" t="s">
        <v>108</v>
      </c>
      <c r="BT21" s="76" t="s">
        <v>108</v>
      </c>
      <c r="BU21" s="28" t="s">
        <v>108</v>
      </c>
      <c r="BV21" s="76" t="s">
        <v>108</v>
      </c>
      <c r="BW21" s="76" t="s">
        <v>108</v>
      </c>
      <c r="BX21" s="76" t="s">
        <v>108</v>
      </c>
      <c r="BY21" s="76" t="s">
        <v>108</v>
      </c>
      <c r="BZ21" s="28" t="s">
        <v>108</v>
      </c>
      <c r="CA21" s="76" t="s">
        <v>108</v>
      </c>
      <c r="CB21" s="76" t="s">
        <v>108</v>
      </c>
      <c r="CC21" s="76" t="s">
        <v>108</v>
      </c>
      <c r="CD21" s="76" t="s">
        <v>108</v>
      </c>
      <c r="CE21" s="28" t="s">
        <v>108</v>
      </c>
      <c r="CF21" s="76" t="s">
        <v>108</v>
      </c>
      <c r="CG21" s="76" t="s">
        <v>108</v>
      </c>
      <c r="CH21" s="76" t="s">
        <v>108</v>
      </c>
      <c r="CI21" s="76" t="s">
        <v>108</v>
      </c>
      <c r="CJ21" s="28" t="s">
        <v>108</v>
      </c>
      <c r="CK21" s="76" t="s">
        <v>108</v>
      </c>
      <c r="CL21" s="76" t="s">
        <v>108</v>
      </c>
      <c r="CM21" s="76" t="s">
        <v>108</v>
      </c>
      <c r="CN21" s="76" t="s">
        <v>108</v>
      </c>
      <c r="CO21" s="28" t="s">
        <v>108</v>
      </c>
      <c r="CP21" s="76" t="s">
        <v>108</v>
      </c>
      <c r="CQ21" s="76" t="s">
        <v>108</v>
      </c>
      <c r="CR21" s="76" t="s">
        <v>108</v>
      </c>
      <c r="CS21" s="76" t="s">
        <v>108</v>
      </c>
      <c r="CT21" s="28" t="s">
        <v>108</v>
      </c>
      <c r="CU21" s="76" t="s">
        <v>108</v>
      </c>
      <c r="CV21" s="76" t="s">
        <v>108</v>
      </c>
      <c r="CW21" s="76" t="s">
        <v>108</v>
      </c>
      <c r="CX21" s="76" t="s">
        <v>108</v>
      </c>
      <c r="CY21" s="28" t="s">
        <v>108</v>
      </c>
      <c r="CZ21" s="76" t="s">
        <v>108</v>
      </c>
      <c r="DA21" s="76" t="s">
        <v>108</v>
      </c>
      <c r="DB21" s="76" t="s">
        <v>108</v>
      </c>
      <c r="DC21" s="76" t="s">
        <v>108</v>
      </c>
      <c r="DD21" s="28" t="s">
        <v>108</v>
      </c>
    </row>
    <row r="22" spans="1:108" ht="15" customHeight="1" x14ac:dyDescent="0.3">
      <c r="A22" s="2" t="str">
        <f>IF(NOT(ISBLANK([1]Demographics!A22)),[1]Demographics!A22,"")</f>
        <v>02-042</v>
      </c>
      <c r="B22" t="str">
        <f>IF(NOT(ISBLANK([1]Demographics!E22)),[1]Demographics!E22,"")</f>
        <v>OS</v>
      </c>
      <c r="C22">
        <f>IF(NOT(ISBLANK([1]Demographics!D22)),[1]Demographics!D22,"")</f>
        <v>2</v>
      </c>
      <c r="D22" s="2">
        <v>79</v>
      </c>
      <c r="E22" t="s">
        <v>19</v>
      </c>
      <c r="F22" t="s">
        <v>19</v>
      </c>
      <c r="G22" s="4" t="s">
        <v>19</v>
      </c>
      <c r="H22">
        <v>81</v>
      </c>
      <c r="I22" t="s">
        <v>19</v>
      </c>
      <c r="J22" t="s">
        <v>19</v>
      </c>
      <c r="K22" t="s">
        <v>30</v>
      </c>
      <c r="L22" s="4">
        <f t="shared" si="14"/>
        <v>2</v>
      </c>
      <c r="M22">
        <v>81</v>
      </c>
      <c r="N22" t="s">
        <v>19</v>
      </c>
      <c r="O22" t="s">
        <v>19</v>
      </c>
      <c r="P22" t="s">
        <v>30</v>
      </c>
      <c r="Q22" s="4">
        <f t="shared" si="15"/>
        <v>2</v>
      </c>
      <c r="R22">
        <v>80</v>
      </c>
      <c r="S22" t="s">
        <v>19</v>
      </c>
      <c r="T22" t="s">
        <v>19</v>
      </c>
      <c r="U22" t="s">
        <v>30</v>
      </c>
      <c r="V22" s="4">
        <f t="shared" si="0"/>
        <v>1</v>
      </c>
      <c r="W22">
        <v>81</v>
      </c>
      <c r="X22" t="s">
        <v>30</v>
      </c>
      <c r="Y22" t="s">
        <v>19</v>
      </c>
      <c r="Z22" t="s">
        <v>30</v>
      </c>
      <c r="AA22" s="4">
        <f t="shared" si="1"/>
        <v>2</v>
      </c>
      <c r="AB22">
        <v>80</v>
      </c>
      <c r="AC22" t="s">
        <v>30</v>
      </c>
      <c r="AD22" t="s">
        <v>19</v>
      </c>
      <c r="AE22" t="s">
        <v>30</v>
      </c>
      <c r="AF22" s="4">
        <f t="shared" si="2"/>
        <v>1</v>
      </c>
      <c r="AG22" s="75" t="s">
        <v>108</v>
      </c>
      <c r="AH22" s="75" t="s">
        <v>108</v>
      </c>
      <c r="AI22" s="75" t="s">
        <v>108</v>
      </c>
      <c r="AJ22" s="75" t="s">
        <v>108</v>
      </c>
      <c r="AK22" s="32" t="s">
        <v>108</v>
      </c>
      <c r="AL22">
        <v>75</v>
      </c>
      <c r="AM22" t="s">
        <v>30</v>
      </c>
      <c r="AN22" t="s">
        <v>19</v>
      </c>
      <c r="AO22" t="s">
        <v>30</v>
      </c>
      <c r="AP22" s="4">
        <f t="shared" si="4"/>
        <v>-4</v>
      </c>
      <c r="AQ22">
        <v>80</v>
      </c>
      <c r="AR22" t="s">
        <v>30</v>
      </c>
      <c r="AS22" t="s">
        <v>19</v>
      </c>
      <c r="AT22" t="s">
        <v>30</v>
      </c>
      <c r="AU22" s="4">
        <f t="shared" si="5"/>
        <v>1</v>
      </c>
      <c r="AV22">
        <v>76</v>
      </c>
      <c r="AW22" t="s">
        <v>30</v>
      </c>
      <c r="AX22" t="s">
        <v>19</v>
      </c>
      <c r="AY22" t="s">
        <v>30</v>
      </c>
      <c r="AZ22" s="4">
        <f t="shared" si="6"/>
        <v>-3</v>
      </c>
      <c r="BA22" s="43">
        <v>43719</v>
      </c>
      <c r="BB22">
        <v>79</v>
      </c>
      <c r="BC22" t="s">
        <v>30</v>
      </c>
      <c r="BD22" t="s">
        <v>19</v>
      </c>
      <c r="BE22" t="s">
        <v>30</v>
      </c>
      <c r="BF22" s="4">
        <f t="shared" si="7"/>
        <v>0</v>
      </c>
      <c r="BG22">
        <v>82</v>
      </c>
      <c r="BH22" t="s">
        <v>30</v>
      </c>
      <c r="BI22" t="s">
        <v>19</v>
      </c>
      <c r="BJ22" t="s">
        <v>30</v>
      </c>
      <c r="BK22" s="4">
        <f t="shared" si="8"/>
        <v>3</v>
      </c>
      <c r="BL22">
        <v>80</v>
      </c>
      <c r="BM22" t="s">
        <v>30</v>
      </c>
      <c r="BN22" t="s">
        <v>19</v>
      </c>
      <c r="BO22" t="s">
        <v>30</v>
      </c>
      <c r="BP22" s="4">
        <f t="shared" si="9"/>
        <v>1</v>
      </c>
      <c r="BQ22">
        <v>80</v>
      </c>
      <c r="BR22" t="s">
        <v>30</v>
      </c>
      <c r="BS22" t="s">
        <v>19</v>
      </c>
      <c r="BT22" t="s">
        <v>19</v>
      </c>
      <c r="BU22" s="24">
        <f t="shared" si="10"/>
        <v>1</v>
      </c>
      <c r="BV22">
        <v>79</v>
      </c>
      <c r="BW22" t="s">
        <v>30</v>
      </c>
      <c r="BX22" t="s">
        <v>19</v>
      </c>
      <c r="BY22" t="s">
        <v>30</v>
      </c>
      <c r="BZ22" s="24">
        <f t="shared" si="16"/>
        <v>0</v>
      </c>
      <c r="CA22">
        <v>74</v>
      </c>
      <c r="CB22" t="s">
        <v>19</v>
      </c>
      <c r="CC22" t="s">
        <v>19</v>
      </c>
      <c r="CD22" t="s">
        <v>30</v>
      </c>
      <c r="CE22" s="24">
        <f t="shared" si="11"/>
        <v>-5</v>
      </c>
      <c r="CF22">
        <v>74</v>
      </c>
      <c r="CG22" t="s">
        <v>30</v>
      </c>
      <c r="CH22" t="s">
        <v>19</v>
      </c>
      <c r="CI22" t="s">
        <v>30</v>
      </c>
      <c r="CJ22" s="24">
        <f t="shared" si="12"/>
        <v>-5</v>
      </c>
      <c r="CK22">
        <v>84</v>
      </c>
      <c r="CL22" t="s">
        <v>19</v>
      </c>
      <c r="CM22" t="s">
        <v>19</v>
      </c>
      <c r="CN22" t="s">
        <v>30</v>
      </c>
      <c r="CO22" s="24">
        <f t="shared" si="13"/>
        <v>5</v>
      </c>
      <c r="CP22">
        <v>84</v>
      </c>
      <c r="CQ22" t="s">
        <v>30</v>
      </c>
      <c r="CR22" t="s">
        <v>19</v>
      </c>
      <c r="CS22" t="s">
        <v>30</v>
      </c>
      <c r="CT22" s="24">
        <f>IF(CP22="","",CP22-$D22)</f>
        <v>5</v>
      </c>
      <c r="CU22">
        <v>85</v>
      </c>
      <c r="CV22" t="s">
        <v>30</v>
      </c>
      <c r="CW22" t="s">
        <v>19</v>
      </c>
      <c r="CX22" t="s">
        <v>19</v>
      </c>
      <c r="CY22" s="24">
        <f t="shared" si="18"/>
        <v>6</v>
      </c>
      <c r="CZ22">
        <v>84</v>
      </c>
      <c r="DA22" t="s">
        <v>30</v>
      </c>
      <c r="DB22" t="s">
        <v>30</v>
      </c>
      <c r="DC22" t="s">
        <v>30</v>
      </c>
      <c r="DD22" s="24">
        <f t="shared" si="19"/>
        <v>5</v>
      </c>
    </row>
    <row r="23" spans="1:108" x14ac:dyDescent="0.3">
      <c r="A23" s="2" t="str">
        <f>IF(NOT(ISBLANK([1]Demographics!A24)),[1]Demographics!A24,"")</f>
        <v>01-012</v>
      </c>
      <c r="B23" t="str">
        <f>IF(NOT(ISBLANK([1]Demographics!E24)),[1]Demographics!E24,"")</f>
        <v>OD</v>
      </c>
      <c r="C23">
        <f>IF(NOT(ISBLANK([1]Demographics!D24)),[1]Demographics!D24,"")</f>
        <v>1</v>
      </c>
      <c r="D23">
        <v>86</v>
      </c>
      <c r="E23" t="s">
        <v>19</v>
      </c>
      <c r="F23" t="s">
        <v>19</v>
      </c>
      <c r="G23" s="4" t="s">
        <v>19</v>
      </c>
      <c r="H23">
        <v>85</v>
      </c>
      <c r="I23" t="s">
        <v>19</v>
      </c>
      <c r="J23" t="s">
        <v>19</v>
      </c>
      <c r="K23" t="s">
        <v>30</v>
      </c>
      <c r="L23" s="4">
        <f t="shared" si="14"/>
        <v>-1</v>
      </c>
      <c r="M23">
        <v>85</v>
      </c>
      <c r="N23" t="s">
        <v>19</v>
      </c>
      <c r="O23" t="s">
        <v>19</v>
      </c>
      <c r="P23" t="s">
        <v>30</v>
      </c>
      <c r="Q23" s="4">
        <f t="shared" si="15"/>
        <v>-1</v>
      </c>
      <c r="R23">
        <v>89</v>
      </c>
      <c r="S23" t="s">
        <v>30</v>
      </c>
      <c r="T23" t="s">
        <v>30</v>
      </c>
      <c r="U23" t="s">
        <v>30</v>
      </c>
      <c r="V23" s="4">
        <f t="shared" ref="V23:V42" si="20">IF(R23="","",R23-$D23)</f>
        <v>3</v>
      </c>
      <c r="W23">
        <v>94</v>
      </c>
      <c r="X23" t="s">
        <v>30</v>
      </c>
      <c r="Y23" t="s">
        <v>30</v>
      </c>
      <c r="Z23" t="s">
        <v>30</v>
      </c>
      <c r="AA23" s="4">
        <f t="shared" ref="AA23:AA42" si="21">IF(W23="","",W23-$D23)</f>
        <v>8</v>
      </c>
      <c r="AB23">
        <v>84</v>
      </c>
      <c r="AC23" t="s">
        <v>30</v>
      </c>
      <c r="AD23" t="s">
        <v>30</v>
      </c>
      <c r="AE23" t="s">
        <v>30</v>
      </c>
      <c r="AF23" s="4">
        <f t="shared" ref="AF23:AF42" si="22">IF(AB23="","",AB23-$D23)</f>
        <v>-2</v>
      </c>
      <c r="AG23">
        <v>84</v>
      </c>
      <c r="AH23" t="s">
        <v>19</v>
      </c>
      <c r="AI23" t="s">
        <v>19</v>
      </c>
      <c r="AJ23" t="s">
        <v>30</v>
      </c>
      <c r="AK23" s="4">
        <f t="shared" ref="AK23:AK42" si="23">IF(AG23="","",AG23-$D23)</f>
        <v>-2</v>
      </c>
      <c r="AL23">
        <v>80</v>
      </c>
      <c r="AM23" t="s">
        <v>30</v>
      </c>
      <c r="AN23" t="s">
        <v>30</v>
      </c>
      <c r="AO23" t="s">
        <v>30</v>
      </c>
      <c r="AP23" s="4">
        <f t="shared" ref="AP23:AP42" si="24">IF(AL23="","",AL23-$D23)</f>
        <v>-6</v>
      </c>
      <c r="AQ23">
        <v>87</v>
      </c>
      <c r="AR23" t="s">
        <v>30</v>
      </c>
      <c r="AS23" t="s">
        <v>30</v>
      </c>
      <c r="AT23" t="s">
        <v>30</v>
      </c>
      <c r="AU23" s="4">
        <f t="shared" ref="AU23:AU41" si="25">IF(AQ23="","",AQ23-$D23)</f>
        <v>1</v>
      </c>
      <c r="AV23">
        <v>78</v>
      </c>
      <c r="AW23" t="s">
        <v>30</v>
      </c>
      <c r="AX23" t="s">
        <v>30</v>
      </c>
      <c r="AY23" t="s">
        <v>30</v>
      </c>
      <c r="AZ23" s="4">
        <f t="shared" ref="AZ23:AZ40" si="26">IF(AV23="","",AV23-$D23)</f>
        <v>-8</v>
      </c>
      <c r="BA23" s="42">
        <v>43586</v>
      </c>
      <c r="BB23">
        <v>85</v>
      </c>
      <c r="BC23" t="s">
        <v>30</v>
      </c>
      <c r="BD23" t="s">
        <v>30</v>
      </c>
      <c r="BE23" t="s">
        <v>30</v>
      </c>
      <c r="BF23" s="4">
        <f t="shared" ref="BF23:BF42" si="27">IF(BB23="","",BB23-$D23)</f>
        <v>-1</v>
      </c>
      <c r="BG23">
        <v>83</v>
      </c>
      <c r="BH23" t="s">
        <v>19</v>
      </c>
      <c r="BI23" t="s">
        <v>19</v>
      </c>
      <c r="BJ23" t="s">
        <v>30</v>
      </c>
      <c r="BK23" s="4">
        <f t="shared" ref="BK23:BK42" si="28">IF(BG23="","",BG23-$D23)</f>
        <v>-3</v>
      </c>
      <c r="BL23">
        <v>83</v>
      </c>
      <c r="BM23" t="s">
        <v>30</v>
      </c>
      <c r="BN23" t="s">
        <v>30</v>
      </c>
      <c r="BO23" t="s">
        <v>30</v>
      </c>
      <c r="BP23" s="4">
        <f t="shared" ref="BP23:BP41" si="29">IF(BL23="","",BL23-$D23)</f>
        <v>-3</v>
      </c>
      <c r="BQ23">
        <v>80</v>
      </c>
      <c r="BR23" t="s">
        <v>30</v>
      </c>
      <c r="BS23" t="s">
        <v>30</v>
      </c>
      <c r="BT23" t="s">
        <v>30</v>
      </c>
      <c r="BU23" s="24">
        <f t="shared" ref="BU23:BU42" si="30">IF(BQ23="","",BQ23-$D23)</f>
        <v>-6</v>
      </c>
      <c r="BV23" s="75" t="s">
        <v>108</v>
      </c>
      <c r="BW23" s="75" t="s">
        <v>108</v>
      </c>
      <c r="BX23" s="75" t="s">
        <v>108</v>
      </c>
      <c r="BY23" s="75" t="s">
        <v>108</v>
      </c>
      <c r="BZ23" s="34" t="s">
        <v>108</v>
      </c>
      <c r="CA23">
        <v>90</v>
      </c>
      <c r="CB23" t="s">
        <v>19</v>
      </c>
      <c r="CC23" t="s">
        <v>30</v>
      </c>
      <c r="CD23" t="s">
        <v>30</v>
      </c>
      <c r="CE23" s="24">
        <f t="shared" ref="CE23:CE41" si="31">IF(CA23="","",CA23-$D23)</f>
        <v>4</v>
      </c>
      <c r="CF23">
        <v>87</v>
      </c>
      <c r="CG23" t="s">
        <v>30</v>
      </c>
      <c r="CH23" t="s">
        <v>19</v>
      </c>
      <c r="CI23" t="s">
        <v>19</v>
      </c>
      <c r="CJ23" s="24">
        <f t="shared" ref="CJ23:CJ41" si="32">IF(CF23="","",CF23-$D23)</f>
        <v>1</v>
      </c>
      <c r="CK23" s="75" t="s">
        <v>108</v>
      </c>
      <c r="CL23" s="75" t="s">
        <v>108</v>
      </c>
      <c r="CM23" s="75" t="s">
        <v>108</v>
      </c>
      <c r="CN23" s="75" t="s">
        <v>108</v>
      </c>
      <c r="CO23" s="34" t="s">
        <v>108</v>
      </c>
      <c r="CP23" s="75" t="s">
        <v>108</v>
      </c>
      <c r="CQ23" s="75" t="s">
        <v>108</v>
      </c>
      <c r="CR23" s="75" t="s">
        <v>108</v>
      </c>
      <c r="CS23" s="75" t="s">
        <v>108</v>
      </c>
      <c r="CT23" s="34" t="s">
        <v>108</v>
      </c>
      <c r="CU23" s="75" t="s">
        <v>108</v>
      </c>
      <c r="CV23" s="75" t="s">
        <v>108</v>
      </c>
      <c r="CW23" s="75" t="s">
        <v>108</v>
      </c>
      <c r="CX23" s="75" t="s">
        <v>108</v>
      </c>
      <c r="CY23" s="34" t="s">
        <v>108</v>
      </c>
      <c r="CZ23">
        <v>82</v>
      </c>
      <c r="DA23" t="s">
        <v>30</v>
      </c>
      <c r="DB23" t="s">
        <v>30</v>
      </c>
      <c r="DC23" t="s">
        <v>30</v>
      </c>
      <c r="DD23" s="24">
        <f t="shared" si="19"/>
        <v>-4</v>
      </c>
    </row>
    <row r="24" spans="1:108" x14ac:dyDescent="0.3">
      <c r="A24" s="2" t="str">
        <f>IF(NOT(ISBLANK([1]Demographics!A25)),[1]Demographics!A25,"")</f>
        <v>01-020</v>
      </c>
      <c r="B24" t="str">
        <f>IF(NOT(ISBLANK([1]Demographics!E25)),[1]Demographics!E25,"")</f>
        <v>OS</v>
      </c>
      <c r="C24">
        <f>IF(NOT(ISBLANK([1]Demographics!D25)),[1]Demographics!D25,"")</f>
        <v>1</v>
      </c>
      <c r="D24">
        <v>73</v>
      </c>
      <c r="E24" t="s">
        <v>19</v>
      </c>
      <c r="F24" t="s">
        <v>19</v>
      </c>
      <c r="G24" s="4" t="s">
        <v>19</v>
      </c>
      <c r="H24">
        <v>87</v>
      </c>
      <c r="I24" t="s">
        <v>19</v>
      </c>
      <c r="J24" t="s">
        <v>19</v>
      </c>
      <c r="K24" t="s">
        <v>30</v>
      </c>
      <c r="L24" s="4">
        <f t="shared" si="14"/>
        <v>14</v>
      </c>
      <c r="M24">
        <v>89</v>
      </c>
      <c r="N24" t="s">
        <v>19</v>
      </c>
      <c r="O24" t="s">
        <v>19</v>
      </c>
      <c r="P24" t="s">
        <v>30</v>
      </c>
      <c r="Q24" s="4">
        <f t="shared" si="15"/>
        <v>16</v>
      </c>
      <c r="R24">
        <v>92</v>
      </c>
      <c r="S24" t="s">
        <v>19</v>
      </c>
      <c r="T24" t="s">
        <v>30</v>
      </c>
      <c r="U24" t="s">
        <v>30</v>
      </c>
      <c r="V24" s="4">
        <f t="shared" si="20"/>
        <v>19</v>
      </c>
      <c r="W24">
        <v>92</v>
      </c>
      <c r="X24" t="s">
        <v>19</v>
      </c>
      <c r="Y24" t="s">
        <v>19</v>
      </c>
      <c r="Z24" t="s">
        <v>30</v>
      </c>
      <c r="AA24" s="4">
        <f t="shared" si="21"/>
        <v>19</v>
      </c>
      <c r="AB24">
        <v>93</v>
      </c>
      <c r="AC24" t="s">
        <v>19</v>
      </c>
      <c r="AD24" t="s">
        <v>19</v>
      </c>
      <c r="AE24" t="s">
        <v>30</v>
      </c>
      <c r="AF24" s="4">
        <f t="shared" si="22"/>
        <v>20</v>
      </c>
      <c r="AG24">
        <v>88</v>
      </c>
      <c r="AH24" t="s">
        <v>30</v>
      </c>
      <c r="AI24" t="s">
        <v>19</v>
      </c>
      <c r="AJ24" t="s">
        <v>30</v>
      </c>
      <c r="AK24" s="4">
        <f t="shared" si="23"/>
        <v>15</v>
      </c>
      <c r="AL24">
        <v>90</v>
      </c>
      <c r="AM24" t="s">
        <v>19</v>
      </c>
      <c r="AN24" t="s">
        <v>19</v>
      </c>
      <c r="AO24" t="s">
        <v>30</v>
      </c>
      <c r="AP24" s="4">
        <f t="shared" si="24"/>
        <v>17</v>
      </c>
      <c r="AQ24">
        <v>89</v>
      </c>
      <c r="AR24" t="s">
        <v>19</v>
      </c>
      <c r="AS24" t="s">
        <v>19</v>
      </c>
      <c r="AT24" t="s">
        <v>30</v>
      </c>
      <c r="AU24" s="4">
        <f t="shared" si="25"/>
        <v>16</v>
      </c>
      <c r="AV24">
        <v>91</v>
      </c>
      <c r="AW24" t="s">
        <v>19</v>
      </c>
      <c r="AX24" t="s">
        <v>19</v>
      </c>
      <c r="AY24" t="s">
        <v>30</v>
      </c>
      <c r="AZ24" s="4">
        <f t="shared" si="26"/>
        <v>18</v>
      </c>
      <c r="BA24" s="42">
        <v>43642</v>
      </c>
      <c r="BB24">
        <v>92</v>
      </c>
      <c r="BC24" t="s">
        <v>30</v>
      </c>
      <c r="BD24" t="s">
        <v>30</v>
      </c>
      <c r="BE24" t="s">
        <v>30</v>
      </c>
      <c r="BF24" s="4">
        <f t="shared" si="27"/>
        <v>19</v>
      </c>
      <c r="BG24">
        <v>88</v>
      </c>
      <c r="BH24" t="s">
        <v>30</v>
      </c>
      <c r="BI24" t="s">
        <v>19</v>
      </c>
      <c r="BJ24" t="s">
        <v>30</v>
      </c>
      <c r="BK24" s="4">
        <f t="shared" si="28"/>
        <v>15</v>
      </c>
      <c r="BL24">
        <v>92</v>
      </c>
      <c r="BM24" t="s">
        <v>19</v>
      </c>
      <c r="BN24" t="s">
        <v>19</v>
      </c>
      <c r="BO24" t="s">
        <v>30</v>
      </c>
      <c r="BP24" s="4">
        <f t="shared" si="29"/>
        <v>19</v>
      </c>
      <c r="BQ24" s="75" t="s">
        <v>108</v>
      </c>
      <c r="BR24" s="75" t="s">
        <v>108</v>
      </c>
      <c r="BS24" s="75" t="s">
        <v>108</v>
      </c>
      <c r="BT24" s="75" t="s">
        <v>108</v>
      </c>
      <c r="BU24" s="34" t="s">
        <v>108</v>
      </c>
      <c r="BV24">
        <v>87</v>
      </c>
      <c r="BW24" t="s">
        <v>30</v>
      </c>
      <c r="BX24" t="s">
        <v>19</v>
      </c>
      <c r="BY24" t="s">
        <v>19</v>
      </c>
      <c r="BZ24" s="24">
        <f t="shared" ref="BZ24:BZ42" si="33">IF(BV24="","",BV24-$D24)</f>
        <v>14</v>
      </c>
      <c r="CA24">
        <v>93</v>
      </c>
      <c r="CB24" t="s">
        <v>19</v>
      </c>
      <c r="CC24" t="s">
        <v>19</v>
      </c>
      <c r="CD24" t="s">
        <v>30</v>
      </c>
      <c r="CE24" s="24">
        <f t="shared" si="31"/>
        <v>20</v>
      </c>
      <c r="CF24">
        <v>90</v>
      </c>
      <c r="CG24" t="s">
        <v>30</v>
      </c>
      <c r="CH24" t="s">
        <v>19</v>
      </c>
      <c r="CI24" t="s">
        <v>30</v>
      </c>
      <c r="CJ24" s="24">
        <f t="shared" si="32"/>
        <v>17</v>
      </c>
      <c r="CK24">
        <v>88</v>
      </c>
      <c r="CL24" t="s">
        <v>19</v>
      </c>
      <c r="CM24" t="s">
        <v>19</v>
      </c>
      <c r="CN24" t="s">
        <v>30</v>
      </c>
      <c r="CO24" s="24">
        <f t="shared" si="13"/>
        <v>15</v>
      </c>
      <c r="CP24">
        <v>94</v>
      </c>
      <c r="CQ24" t="s">
        <v>19</v>
      </c>
      <c r="CR24" t="s">
        <v>19</v>
      </c>
      <c r="CS24" t="s">
        <v>30</v>
      </c>
      <c r="CT24" s="24">
        <f t="shared" ref="CT24:CT41" si="34">IF(CP24="","",CP24-$D24)</f>
        <v>21</v>
      </c>
      <c r="CU24">
        <v>92</v>
      </c>
      <c r="CV24" t="s">
        <v>19</v>
      </c>
      <c r="CW24" t="s">
        <v>19</v>
      </c>
      <c r="CX24" t="s">
        <v>19</v>
      </c>
      <c r="CY24" s="24">
        <f t="shared" si="18"/>
        <v>19</v>
      </c>
      <c r="CZ24">
        <v>91</v>
      </c>
      <c r="DA24" t="s">
        <v>30</v>
      </c>
      <c r="DB24" t="s">
        <v>30</v>
      </c>
      <c r="DC24" t="s">
        <v>30</v>
      </c>
      <c r="DD24" s="24">
        <f t="shared" si="19"/>
        <v>18</v>
      </c>
    </row>
    <row r="25" spans="1:108" x14ac:dyDescent="0.3">
      <c r="A25" s="2" t="str">
        <f>IF(NOT(ISBLANK([1]Demographics!A26)),[1]Demographics!A26,"")</f>
        <v>01-025</v>
      </c>
      <c r="B25" t="str">
        <f>IF(NOT(ISBLANK([1]Demographics!E26)),[1]Demographics!E26,"")</f>
        <v>OD</v>
      </c>
      <c r="C25">
        <f>IF(NOT(ISBLANK([1]Demographics!D26)),[1]Demographics!D26,"")</f>
        <v>1</v>
      </c>
      <c r="D25">
        <v>75</v>
      </c>
      <c r="E25" t="s">
        <v>19</v>
      </c>
      <c r="F25" t="s">
        <v>19</v>
      </c>
      <c r="G25" s="4" t="s">
        <v>19</v>
      </c>
      <c r="H25">
        <v>79</v>
      </c>
      <c r="I25" t="s">
        <v>19</v>
      </c>
      <c r="J25" t="s">
        <v>19</v>
      </c>
      <c r="K25" t="s">
        <v>30</v>
      </c>
      <c r="L25" s="4">
        <f t="shared" si="14"/>
        <v>4</v>
      </c>
      <c r="M25">
        <v>84</v>
      </c>
      <c r="N25" t="s">
        <v>19</v>
      </c>
      <c r="O25" t="s">
        <v>19</v>
      </c>
      <c r="P25" t="s">
        <v>30</v>
      </c>
      <c r="Q25" s="4">
        <f t="shared" si="15"/>
        <v>9</v>
      </c>
      <c r="R25">
        <v>82</v>
      </c>
      <c r="S25" t="s">
        <v>19</v>
      </c>
      <c r="T25" t="s">
        <v>19</v>
      </c>
      <c r="U25" t="s">
        <v>30</v>
      </c>
      <c r="V25" s="4">
        <f t="shared" si="20"/>
        <v>7</v>
      </c>
      <c r="W25">
        <v>84</v>
      </c>
      <c r="X25" t="s">
        <v>19</v>
      </c>
      <c r="Y25" t="s">
        <v>19</v>
      </c>
      <c r="Z25" t="s">
        <v>30</v>
      </c>
      <c r="AA25" s="4">
        <f t="shared" si="21"/>
        <v>9</v>
      </c>
      <c r="AB25">
        <v>83</v>
      </c>
      <c r="AC25" t="s">
        <v>19</v>
      </c>
      <c r="AD25" t="s">
        <v>30</v>
      </c>
      <c r="AE25" t="s">
        <v>30</v>
      </c>
      <c r="AF25" s="4">
        <f t="shared" si="22"/>
        <v>8</v>
      </c>
      <c r="AG25">
        <v>82</v>
      </c>
      <c r="AH25" t="s">
        <v>30</v>
      </c>
      <c r="AI25" t="s">
        <v>30</v>
      </c>
      <c r="AJ25" t="s">
        <v>30</v>
      </c>
      <c r="AK25" s="4">
        <f t="shared" si="23"/>
        <v>7</v>
      </c>
      <c r="AL25">
        <v>83</v>
      </c>
      <c r="AM25" t="s">
        <v>30</v>
      </c>
      <c r="AN25" t="s">
        <v>30</v>
      </c>
      <c r="AO25" t="s">
        <v>30</v>
      </c>
      <c r="AP25" s="4">
        <f t="shared" si="24"/>
        <v>8</v>
      </c>
      <c r="AQ25">
        <v>83</v>
      </c>
      <c r="AR25" t="s">
        <v>30</v>
      </c>
      <c r="AS25" t="s">
        <v>30</v>
      </c>
      <c r="AT25" t="s">
        <v>30</v>
      </c>
      <c r="AU25" s="4">
        <f t="shared" si="25"/>
        <v>8</v>
      </c>
      <c r="AV25">
        <v>84</v>
      </c>
      <c r="AW25" t="s">
        <v>30</v>
      </c>
      <c r="AX25" t="s">
        <v>30</v>
      </c>
      <c r="AY25" t="s">
        <v>30</v>
      </c>
      <c r="AZ25" s="4">
        <f t="shared" si="26"/>
        <v>9</v>
      </c>
      <c r="BA25" s="42">
        <v>43662</v>
      </c>
      <c r="BB25">
        <v>84</v>
      </c>
      <c r="BC25" t="s">
        <v>19</v>
      </c>
      <c r="BD25" t="s">
        <v>30</v>
      </c>
      <c r="BE25" t="s">
        <v>30</v>
      </c>
      <c r="BF25" s="4">
        <f t="shared" si="27"/>
        <v>9</v>
      </c>
      <c r="BG25">
        <v>84</v>
      </c>
      <c r="BH25" t="s">
        <v>30</v>
      </c>
      <c r="BI25" t="s">
        <v>30</v>
      </c>
      <c r="BJ25" t="s">
        <v>30</v>
      </c>
      <c r="BK25" s="4">
        <f t="shared" si="28"/>
        <v>9</v>
      </c>
      <c r="BL25">
        <v>83</v>
      </c>
      <c r="BM25" t="s">
        <v>30</v>
      </c>
      <c r="BN25" t="s">
        <v>19</v>
      </c>
      <c r="BO25" t="s">
        <v>30</v>
      </c>
      <c r="BP25" s="4">
        <f t="shared" si="29"/>
        <v>8</v>
      </c>
      <c r="BQ25">
        <v>88</v>
      </c>
      <c r="BR25" t="s">
        <v>30</v>
      </c>
      <c r="BS25" t="s">
        <v>30</v>
      </c>
      <c r="BT25" t="s">
        <v>19</v>
      </c>
      <c r="BU25" s="24">
        <f t="shared" si="30"/>
        <v>13</v>
      </c>
      <c r="BV25">
        <v>88</v>
      </c>
      <c r="BW25" t="s">
        <v>30</v>
      </c>
      <c r="BX25" t="s">
        <v>19</v>
      </c>
      <c r="BY25" t="s">
        <v>30</v>
      </c>
      <c r="BZ25" s="24">
        <f t="shared" si="33"/>
        <v>13</v>
      </c>
      <c r="CA25">
        <v>87</v>
      </c>
      <c r="CB25" t="s">
        <v>19</v>
      </c>
      <c r="CC25" t="s">
        <v>30</v>
      </c>
      <c r="CD25" t="s">
        <v>30</v>
      </c>
      <c r="CE25" s="24">
        <f t="shared" si="31"/>
        <v>12</v>
      </c>
      <c r="CF25" s="75" t="s">
        <v>108</v>
      </c>
      <c r="CG25" s="75" t="s">
        <v>108</v>
      </c>
      <c r="CH25" s="75" t="s">
        <v>108</v>
      </c>
      <c r="CI25" s="75" t="s">
        <v>108</v>
      </c>
      <c r="CJ25" s="34" t="s">
        <v>108</v>
      </c>
      <c r="CK25">
        <v>87</v>
      </c>
      <c r="CL25" t="s">
        <v>30</v>
      </c>
      <c r="CM25" t="s">
        <v>30</v>
      </c>
      <c r="CN25" t="s">
        <v>30</v>
      </c>
      <c r="CO25" s="24">
        <f t="shared" si="13"/>
        <v>12</v>
      </c>
      <c r="CP25">
        <v>82</v>
      </c>
      <c r="CQ25" t="s">
        <v>30</v>
      </c>
      <c r="CR25" t="s">
        <v>19</v>
      </c>
      <c r="CS25" t="s">
        <v>30</v>
      </c>
      <c r="CT25" s="24">
        <f t="shared" si="34"/>
        <v>7</v>
      </c>
      <c r="CU25">
        <v>84</v>
      </c>
      <c r="CV25" t="s">
        <v>19</v>
      </c>
      <c r="CW25" t="s">
        <v>30</v>
      </c>
      <c r="CX25" t="s">
        <v>19</v>
      </c>
      <c r="CY25" s="24">
        <f t="shared" si="18"/>
        <v>9</v>
      </c>
      <c r="CZ25">
        <v>85</v>
      </c>
      <c r="DA25" t="s">
        <v>30</v>
      </c>
      <c r="DB25" t="s">
        <v>30</v>
      </c>
      <c r="DC25" t="s">
        <v>30</v>
      </c>
      <c r="DD25" s="24">
        <f t="shared" si="19"/>
        <v>10</v>
      </c>
    </row>
    <row r="26" spans="1:108" x14ac:dyDescent="0.3">
      <c r="A26" s="2" t="str">
        <f>IF(NOT(ISBLANK([1]Demographics!A27)),[1]Demographics!A27,"")</f>
        <v>01-026</v>
      </c>
      <c r="B26" t="str">
        <f>IF(NOT(ISBLANK([1]Demographics!E27)),[1]Demographics!E27,"")</f>
        <v>OD</v>
      </c>
      <c r="C26">
        <f>IF(NOT(ISBLANK([1]Demographics!D27)),[1]Demographics!D27,"")</f>
        <v>1</v>
      </c>
      <c r="D26">
        <v>85</v>
      </c>
      <c r="E26" t="s">
        <v>19</v>
      </c>
      <c r="F26" t="s">
        <v>19</v>
      </c>
      <c r="G26" s="4" t="s">
        <v>19</v>
      </c>
      <c r="H26">
        <v>85</v>
      </c>
      <c r="I26" t="s">
        <v>30</v>
      </c>
      <c r="J26" t="s">
        <v>30</v>
      </c>
      <c r="K26" t="s">
        <v>30</v>
      </c>
      <c r="L26" s="4">
        <f t="shared" si="14"/>
        <v>0</v>
      </c>
      <c r="M26">
        <v>84</v>
      </c>
      <c r="N26" t="s">
        <v>19</v>
      </c>
      <c r="O26" t="s">
        <v>19</v>
      </c>
      <c r="P26" t="s">
        <v>30</v>
      </c>
      <c r="Q26" s="4">
        <f t="shared" si="15"/>
        <v>-1</v>
      </c>
      <c r="R26">
        <v>78</v>
      </c>
      <c r="S26" t="s">
        <v>19</v>
      </c>
      <c r="T26" t="s">
        <v>30</v>
      </c>
      <c r="U26" t="s">
        <v>30</v>
      </c>
      <c r="V26" s="4">
        <f t="shared" si="20"/>
        <v>-7</v>
      </c>
      <c r="W26">
        <v>78</v>
      </c>
      <c r="X26" t="s">
        <v>30</v>
      </c>
      <c r="Y26" t="s">
        <v>19</v>
      </c>
      <c r="Z26" t="s">
        <v>30</v>
      </c>
      <c r="AA26" s="4">
        <f t="shared" si="21"/>
        <v>-7</v>
      </c>
      <c r="AB26">
        <v>81</v>
      </c>
      <c r="AC26" t="s">
        <v>30</v>
      </c>
      <c r="AD26" t="s">
        <v>19</v>
      </c>
      <c r="AE26" t="s">
        <v>30</v>
      </c>
      <c r="AF26" s="4">
        <f t="shared" si="22"/>
        <v>-4</v>
      </c>
      <c r="AG26">
        <v>83</v>
      </c>
      <c r="AH26" t="s">
        <v>19</v>
      </c>
      <c r="AI26" t="s">
        <v>19</v>
      </c>
      <c r="AJ26" t="s">
        <v>30</v>
      </c>
      <c r="AK26" s="4">
        <f t="shared" si="23"/>
        <v>-2</v>
      </c>
      <c r="AL26">
        <v>79</v>
      </c>
      <c r="AM26" t="s">
        <v>19</v>
      </c>
      <c r="AN26" t="s">
        <v>19</v>
      </c>
      <c r="AO26" t="s">
        <v>30</v>
      </c>
      <c r="AP26" s="4">
        <f t="shared" si="24"/>
        <v>-6</v>
      </c>
      <c r="AQ26">
        <v>81</v>
      </c>
      <c r="AR26" t="s">
        <v>30</v>
      </c>
      <c r="AS26" t="s">
        <v>30</v>
      </c>
      <c r="AT26" t="s">
        <v>30</v>
      </c>
      <c r="AU26" s="4">
        <f t="shared" si="25"/>
        <v>-4</v>
      </c>
      <c r="AV26" s="75" t="s">
        <v>108</v>
      </c>
      <c r="AW26" s="75" t="s">
        <v>108</v>
      </c>
      <c r="AX26" s="75" t="s">
        <v>108</v>
      </c>
      <c r="AY26" s="75" t="s">
        <v>108</v>
      </c>
      <c r="AZ26" s="32" t="s">
        <v>108</v>
      </c>
      <c r="BA26" s="45" t="s">
        <v>108</v>
      </c>
      <c r="BB26" s="75" t="s">
        <v>108</v>
      </c>
      <c r="BC26" s="75" t="s">
        <v>108</v>
      </c>
      <c r="BD26" s="75" t="s">
        <v>108</v>
      </c>
      <c r="BE26" s="75" t="s">
        <v>108</v>
      </c>
      <c r="BF26" s="32" t="s">
        <v>108</v>
      </c>
      <c r="BG26">
        <v>82</v>
      </c>
      <c r="BH26" t="s">
        <v>30</v>
      </c>
      <c r="BI26" t="s">
        <v>19</v>
      </c>
      <c r="BJ26" t="s">
        <v>30</v>
      </c>
      <c r="BK26" s="4">
        <f t="shared" si="28"/>
        <v>-3</v>
      </c>
      <c r="BL26">
        <v>82</v>
      </c>
      <c r="BM26" t="s">
        <v>19</v>
      </c>
      <c r="BN26" t="s">
        <v>30</v>
      </c>
      <c r="BO26" t="s">
        <v>30</v>
      </c>
      <c r="BP26" s="4">
        <f t="shared" si="29"/>
        <v>-3</v>
      </c>
      <c r="BQ26" s="75" t="s">
        <v>108</v>
      </c>
      <c r="BR26" s="75" t="s">
        <v>108</v>
      </c>
      <c r="BS26" s="75" t="s">
        <v>108</v>
      </c>
      <c r="BT26" s="75" t="s">
        <v>108</v>
      </c>
      <c r="BU26" s="34" t="s">
        <v>108</v>
      </c>
      <c r="BV26" s="75" t="s">
        <v>108</v>
      </c>
      <c r="BW26" s="75" t="s">
        <v>108</v>
      </c>
      <c r="BX26" s="75" t="s">
        <v>108</v>
      </c>
      <c r="BY26" s="75" t="s">
        <v>108</v>
      </c>
      <c r="BZ26" s="34" t="s">
        <v>108</v>
      </c>
      <c r="CA26">
        <v>84</v>
      </c>
      <c r="CB26" t="s">
        <v>19</v>
      </c>
      <c r="CC26" t="s">
        <v>19</v>
      </c>
      <c r="CD26" t="s">
        <v>19</v>
      </c>
      <c r="CE26" s="24">
        <f t="shared" si="31"/>
        <v>-1</v>
      </c>
      <c r="CF26">
        <v>83</v>
      </c>
      <c r="CG26" t="s">
        <v>19</v>
      </c>
      <c r="CH26" t="s">
        <v>19</v>
      </c>
      <c r="CI26" t="s">
        <v>30</v>
      </c>
      <c r="CJ26" s="24">
        <f t="shared" si="32"/>
        <v>-2</v>
      </c>
      <c r="CK26" s="75" t="s">
        <v>108</v>
      </c>
      <c r="CL26" s="75" t="s">
        <v>108</v>
      </c>
      <c r="CM26" s="75" t="s">
        <v>108</v>
      </c>
      <c r="CN26" s="75" t="s">
        <v>108</v>
      </c>
      <c r="CO26" s="34" t="s">
        <v>108</v>
      </c>
      <c r="CP26">
        <v>83</v>
      </c>
      <c r="CQ26" t="s">
        <v>19</v>
      </c>
      <c r="CR26" t="s">
        <v>19</v>
      </c>
      <c r="CS26" t="s">
        <v>30</v>
      </c>
      <c r="CT26" s="24">
        <f t="shared" si="34"/>
        <v>-2</v>
      </c>
      <c r="CU26">
        <v>85</v>
      </c>
      <c r="CV26" t="s">
        <v>19</v>
      </c>
      <c r="CW26" t="s">
        <v>19</v>
      </c>
      <c r="CX26" t="s">
        <v>19</v>
      </c>
      <c r="CY26" s="24">
        <f t="shared" si="18"/>
        <v>0</v>
      </c>
      <c r="CZ26">
        <v>76</v>
      </c>
      <c r="DA26" t="s">
        <v>30</v>
      </c>
      <c r="DB26" t="s">
        <v>30</v>
      </c>
      <c r="DC26" t="s">
        <v>30</v>
      </c>
      <c r="DD26" s="24">
        <f t="shared" si="19"/>
        <v>-9</v>
      </c>
    </row>
    <row r="27" spans="1:108" x14ac:dyDescent="0.3">
      <c r="A27" s="27" t="str">
        <f>IF(NOT(ISBLANK([1]Demographics!A28)),[1]Demographics!A28,"")</f>
        <v>01-037</v>
      </c>
      <c r="B27" t="str">
        <f>IF(NOT(ISBLANK([1]Demographics!E28)),[1]Demographics!E28,"")</f>
        <v>OS</v>
      </c>
      <c r="C27">
        <f>IF(NOT(ISBLANK([1]Demographics!D28)),[1]Demographics!D28,"")</f>
        <v>1</v>
      </c>
      <c r="D27">
        <v>95</v>
      </c>
      <c r="E27" t="s">
        <v>19</v>
      </c>
      <c r="F27" t="s">
        <v>30</v>
      </c>
      <c r="G27" s="4" t="s">
        <v>19</v>
      </c>
      <c r="H27">
        <v>88</v>
      </c>
      <c r="I27" t="s">
        <v>19</v>
      </c>
      <c r="J27" t="s">
        <v>30</v>
      </c>
      <c r="K27" t="s">
        <v>30</v>
      </c>
      <c r="L27" s="4">
        <f t="shared" si="14"/>
        <v>-7</v>
      </c>
      <c r="M27" s="75" t="s">
        <v>108</v>
      </c>
      <c r="N27" s="75" t="s">
        <v>108</v>
      </c>
      <c r="O27" s="75" t="s">
        <v>108</v>
      </c>
      <c r="P27" s="75" t="s">
        <v>108</v>
      </c>
      <c r="Q27" s="32" t="s">
        <v>108</v>
      </c>
      <c r="R27">
        <v>86</v>
      </c>
      <c r="S27" t="s">
        <v>19</v>
      </c>
      <c r="T27" t="s">
        <v>19</v>
      </c>
      <c r="U27" t="s">
        <v>30</v>
      </c>
      <c r="V27" s="4">
        <f t="shared" si="20"/>
        <v>-9</v>
      </c>
      <c r="W27" s="76" t="s">
        <v>108</v>
      </c>
      <c r="X27" s="76" t="s">
        <v>108</v>
      </c>
      <c r="Y27" s="76" t="s">
        <v>108</v>
      </c>
      <c r="Z27" s="76" t="s">
        <v>108</v>
      </c>
      <c r="AA27" s="35" t="s">
        <v>108</v>
      </c>
      <c r="AB27" s="76" t="s">
        <v>108</v>
      </c>
      <c r="AC27" s="76" t="s">
        <v>108</v>
      </c>
      <c r="AD27" s="76" t="s">
        <v>108</v>
      </c>
      <c r="AE27" s="76" t="s">
        <v>108</v>
      </c>
      <c r="AF27" s="35" t="s">
        <v>108</v>
      </c>
      <c r="AG27" s="76" t="s">
        <v>108</v>
      </c>
      <c r="AH27" s="76" t="s">
        <v>108</v>
      </c>
      <c r="AI27" s="76" t="s">
        <v>108</v>
      </c>
      <c r="AJ27" s="76" t="s">
        <v>108</v>
      </c>
      <c r="AK27" s="35" t="s">
        <v>108</v>
      </c>
      <c r="AL27" s="76" t="s">
        <v>108</v>
      </c>
      <c r="AM27" s="76" t="s">
        <v>108</v>
      </c>
      <c r="AN27" s="76" t="s">
        <v>108</v>
      </c>
      <c r="AO27" s="76" t="s">
        <v>108</v>
      </c>
      <c r="AP27" s="35" t="s">
        <v>108</v>
      </c>
      <c r="AQ27" s="76" t="s">
        <v>108</v>
      </c>
      <c r="AR27" s="76" t="s">
        <v>108</v>
      </c>
      <c r="AS27" s="76" t="s">
        <v>108</v>
      </c>
      <c r="AT27" s="76" t="s">
        <v>108</v>
      </c>
      <c r="AU27" s="35" t="s">
        <v>108</v>
      </c>
      <c r="AV27" s="76" t="s">
        <v>108</v>
      </c>
      <c r="AW27" s="76" t="s">
        <v>108</v>
      </c>
      <c r="AX27" s="76" t="s">
        <v>108</v>
      </c>
      <c r="AY27" s="76" t="s">
        <v>108</v>
      </c>
      <c r="AZ27" s="35" t="s">
        <v>108</v>
      </c>
      <c r="BA27" s="80" t="s">
        <v>108</v>
      </c>
      <c r="BB27" s="76" t="s">
        <v>108</v>
      </c>
      <c r="BC27" s="76" t="s">
        <v>108</v>
      </c>
      <c r="BD27" s="76" t="s">
        <v>108</v>
      </c>
      <c r="BE27" s="76" t="s">
        <v>108</v>
      </c>
      <c r="BF27" s="35" t="s">
        <v>108</v>
      </c>
      <c r="BG27" s="76" t="s">
        <v>108</v>
      </c>
      <c r="BH27" s="76" t="s">
        <v>108</v>
      </c>
      <c r="BI27" s="76" t="s">
        <v>108</v>
      </c>
      <c r="BJ27" s="76" t="s">
        <v>108</v>
      </c>
      <c r="BK27" s="35" t="s">
        <v>108</v>
      </c>
      <c r="BL27" s="76" t="s">
        <v>108</v>
      </c>
      <c r="BM27" s="76" t="s">
        <v>108</v>
      </c>
      <c r="BN27" s="76" t="s">
        <v>108</v>
      </c>
      <c r="BO27" s="76" t="s">
        <v>108</v>
      </c>
      <c r="BP27" s="35" t="s">
        <v>108</v>
      </c>
      <c r="BQ27" s="76" t="s">
        <v>108</v>
      </c>
      <c r="BR27" s="76" t="s">
        <v>108</v>
      </c>
      <c r="BS27" s="76" t="s">
        <v>108</v>
      </c>
      <c r="BT27" s="76" t="s">
        <v>108</v>
      </c>
      <c r="BU27" s="28" t="s">
        <v>108</v>
      </c>
      <c r="BV27" s="76" t="s">
        <v>108</v>
      </c>
      <c r="BW27" s="76" t="s">
        <v>108</v>
      </c>
      <c r="BX27" s="76" t="s">
        <v>108</v>
      </c>
      <c r="BY27" s="76" t="s">
        <v>108</v>
      </c>
      <c r="BZ27" s="28" t="s">
        <v>108</v>
      </c>
      <c r="CA27" s="76" t="s">
        <v>108</v>
      </c>
      <c r="CB27" s="76" t="s">
        <v>108</v>
      </c>
      <c r="CC27" s="76" t="s">
        <v>108</v>
      </c>
      <c r="CD27" s="76" t="s">
        <v>108</v>
      </c>
      <c r="CE27" s="28" t="s">
        <v>108</v>
      </c>
      <c r="CF27" s="76" t="s">
        <v>108</v>
      </c>
      <c r="CG27" s="76" t="s">
        <v>108</v>
      </c>
      <c r="CH27" s="76" t="s">
        <v>108</v>
      </c>
      <c r="CI27" s="76" t="s">
        <v>108</v>
      </c>
      <c r="CJ27" s="28" t="s">
        <v>108</v>
      </c>
      <c r="CK27" s="76" t="s">
        <v>108</v>
      </c>
      <c r="CL27" s="76" t="s">
        <v>108</v>
      </c>
      <c r="CM27" s="76" t="s">
        <v>108</v>
      </c>
      <c r="CN27" s="76" t="s">
        <v>108</v>
      </c>
      <c r="CO27" s="28" t="s">
        <v>108</v>
      </c>
      <c r="CP27" s="76" t="s">
        <v>108</v>
      </c>
      <c r="CQ27" s="76" t="s">
        <v>108</v>
      </c>
      <c r="CR27" s="76" t="s">
        <v>108</v>
      </c>
      <c r="CS27" s="76" t="s">
        <v>108</v>
      </c>
      <c r="CT27" s="5" t="s">
        <v>108</v>
      </c>
      <c r="CU27" s="76" t="s">
        <v>108</v>
      </c>
      <c r="CV27" s="76" t="s">
        <v>108</v>
      </c>
      <c r="CW27" s="76" t="s">
        <v>108</v>
      </c>
      <c r="CX27" s="76" t="s">
        <v>108</v>
      </c>
      <c r="CY27" s="28" t="s">
        <v>108</v>
      </c>
      <c r="CZ27" s="76" t="s">
        <v>108</v>
      </c>
      <c r="DA27" s="76" t="s">
        <v>108</v>
      </c>
      <c r="DB27" s="76" t="s">
        <v>108</v>
      </c>
      <c r="DC27" s="76" t="s">
        <v>108</v>
      </c>
      <c r="DD27" s="28" t="s">
        <v>108</v>
      </c>
    </row>
    <row r="28" spans="1:108" x14ac:dyDescent="0.3">
      <c r="A28" s="2" t="str">
        <f>IF(NOT(ISBLANK([1]Demographics!A29)),[1]Demographics!A29,"")</f>
        <v>01-040</v>
      </c>
      <c r="B28" t="str">
        <f>IF(NOT(ISBLANK([1]Demographics!E29)),[1]Demographics!E29,"")</f>
        <v>OD</v>
      </c>
      <c r="C28">
        <f>IF(NOT(ISBLANK([1]Demographics!D29)),[1]Demographics!D29,"")</f>
        <v>1</v>
      </c>
      <c r="D28">
        <v>80</v>
      </c>
      <c r="E28" t="s">
        <v>19</v>
      </c>
      <c r="F28" t="s">
        <v>19</v>
      </c>
      <c r="G28" s="4" t="s">
        <v>19</v>
      </c>
      <c r="H28">
        <v>86</v>
      </c>
      <c r="I28" t="s">
        <v>19</v>
      </c>
      <c r="J28" t="s">
        <v>30</v>
      </c>
      <c r="K28" t="s">
        <v>30</v>
      </c>
      <c r="L28" s="4">
        <f t="shared" si="14"/>
        <v>6</v>
      </c>
      <c r="M28">
        <v>90</v>
      </c>
      <c r="N28" t="s">
        <v>19</v>
      </c>
      <c r="O28" t="s">
        <v>30</v>
      </c>
      <c r="P28" t="s">
        <v>30</v>
      </c>
      <c r="Q28" s="4">
        <f t="shared" si="15"/>
        <v>10</v>
      </c>
      <c r="R28">
        <v>89</v>
      </c>
      <c r="S28" t="s">
        <v>19</v>
      </c>
      <c r="T28" t="s">
        <v>30</v>
      </c>
      <c r="U28" t="s">
        <v>30</v>
      </c>
      <c r="V28" s="4">
        <f t="shared" si="20"/>
        <v>9</v>
      </c>
      <c r="W28">
        <v>87</v>
      </c>
      <c r="X28" t="s">
        <v>30</v>
      </c>
      <c r="Y28" t="s">
        <v>19</v>
      </c>
      <c r="Z28" t="s">
        <v>30</v>
      </c>
      <c r="AA28" s="4">
        <f t="shared" si="21"/>
        <v>7</v>
      </c>
      <c r="AB28">
        <v>91</v>
      </c>
      <c r="AC28" t="s">
        <v>30</v>
      </c>
      <c r="AD28" t="s">
        <v>19</v>
      </c>
      <c r="AE28" t="s">
        <v>30</v>
      </c>
      <c r="AF28" s="4">
        <f t="shared" si="22"/>
        <v>11</v>
      </c>
      <c r="AG28">
        <v>82</v>
      </c>
      <c r="AH28" t="s">
        <v>30</v>
      </c>
      <c r="AI28" t="s">
        <v>30</v>
      </c>
      <c r="AJ28" t="s">
        <v>30</v>
      </c>
      <c r="AK28" s="4">
        <f t="shared" si="23"/>
        <v>2</v>
      </c>
      <c r="AL28">
        <v>88</v>
      </c>
      <c r="AM28" t="s">
        <v>30</v>
      </c>
      <c r="AN28" t="s">
        <v>19</v>
      </c>
      <c r="AO28" t="s">
        <v>30</v>
      </c>
      <c r="AP28" s="4">
        <f t="shared" si="24"/>
        <v>8</v>
      </c>
      <c r="AQ28">
        <v>89</v>
      </c>
      <c r="AR28" t="s">
        <v>19</v>
      </c>
      <c r="AS28" t="s">
        <v>30</v>
      </c>
      <c r="AT28" t="s">
        <v>30</v>
      </c>
      <c r="AU28" s="4">
        <f t="shared" si="25"/>
        <v>9</v>
      </c>
      <c r="AV28">
        <v>88</v>
      </c>
      <c r="AW28" t="s">
        <v>30</v>
      </c>
      <c r="AX28" t="s">
        <v>19</v>
      </c>
      <c r="AY28" t="s">
        <v>30</v>
      </c>
      <c r="AZ28" s="4">
        <f t="shared" si="26"/>
        <v>8</v>
      </c>
      <c r="BA28" s="42">
        <v>43707</v>
      </c>
      <c r="BB28">
        <v>89</v>
      </c>
      <c r="BC28" t="s">
        <v>30</v>
      </c>
      <c r="BD28" t="s">
        <v>30</v>
      </c>
      <c r="BE28" t="s">
        <v>30</v>
      </c>
      <c r="BF28" s="4">
        <f t="shared" si="27"/>
        <v>9</v>
      </c>
      <c r="BG28">
        <v>89</v>
      </c>
      <c r="BH28" t="s">
        <v>30</v>
      </c>
      <c r="BI28" t="s">
        <v>30</v>
      </c>
      <c r="BJ28" t="s">
        <v>30</v>
      </c>
      <c r="BK28" s="4">
        <f t="shared" si="28"/>
        <v>9</v>
      </c>
      <c r="BL28">
        <v>92</v>
      </c>
      <c r="BM28" t="s">
        <v>30</v>
      </c>
      <c r="BN28" t="s">
        <v>30</v>
      </c>
      <c r="BO28" t="s">
        <v>30</v>
      </c>
      <c r="BP28" s="4">
        <f t="shared" si="29"/>
        <v>12</v>
      </c>
      <c r="BQ28">
        <v>95</v>
      </c>
      <c r="BR28" t="s">
        <v>19</v>
      </c>
      <c r="BS28" t="s">
        <v>19</v>
      </c>
      <c r="BT28" t="s">
        <v>30</v>
      </c>
      <c r="BU28" s="24">
        <f t="shared" si="30"/>
        <v>15</v>
      </c>
      <c r="BV28">
        <v>89</v>
      </c>
      <c r="BW28" t="s">
        <v>19</v>
      </c>
      <c r="BX28" t="s">
        <v>19</v>
      </c>
      <c r="BY28" t="s">
        <v>19</v>
      </c>
      <c r="BZ28" s="24">
        <f t="shared" si="33"/>
        <v>9</v>
      </c>
      <c r="CA28">
        <v>89</v>
      </c>
      <c r="CB28" t="s">
        <v>19</v>
      </c>
      <c r="CC28" t="s">
        <v>19</v>
      </c>
      <c r="CD28" t="s">
        <v>30</v>
      </c>
      <c r="CE28" s="24">
        <f t="shared" si="31"/>
        <v>9</v>
      </c>
      <c r="CF28">
        <v>89</v>
      </c>
      <c r="CG28" t="s">
        <v>30</v>
      </c>
      <c r="CH28" t="s">
        <v>30</v>
      </c>
      <c r="CI28" t="s">
        <v>30</v>
      </c>
      <c r="CJ28" s="24">
        <f t="shared" si="32"/>
        <v>9</v>
      </c>
      <c r="CK28">
        <v>87</v>
      </c>
      <c r="CL28" t="s">
        <v>19</v>
      </c>
      <c r="CM28" t="s">
        <v>30</v>
      </c>
      <c r="CN28" t="s">
        <v>30</v>
      </c>
      <c r="CO28" s="24">
        <f t="shared" si="13"/>
        <v>7</v>
      </c>
      <c r="CP28">
        <v>86</v>
      </c>
      <c r="CQ28" t="s">
        <v>30</v>
      </c>
      <c r="CR28" t="s">
        <v>19</v>
      </c>
      <c r="CS28" t="s">
        <v>30</v>
      </c>
      <c r="CT28" s="24">
        <f t="shared" si="34"/>
        <v>6</v>
      </c>
      <c r="CU28">
        <v>87</v>
      </c>
      <c r="CV28" t="s">
        <v>19</v>
      </c>
      <c r="CW28" t="s">
        <v>30</v>
      </c>
      <c r="CX28" t="s">
        <v>19</v>
      </c>
      <c r="CY28" s="24">
        <f t="shared" si="18"/>
        <v>7</v>
      </c>
      <c r="CZ28">
        <v>89</v>
      </c>
      <c r="DA28" t="s">
        <v>30</v>
      </c>
      <c r="DB28" t="s">
        <v>30</v>
      </c>
      <c r="DC28" t="s">
        <v>30</v>
      </c>
      <c r="DD28" s="24">
        <f t="shared" si="19"/>
        <v>9</v>
      </c>
    </row>
    <row r="29" spans="1:108" x14ac:dyDescent="0.3">
      <c r="A29" s="2" t="str">
        <f>IF(NOT(ISBLANK([1]Demographics!A30)),[1]Demographics!A30,"")</f>
        <v>01-048</v>
      </c>
      <c r="B29" t="str">
        <f>IF(NOT(ISBLANK([1]Demographics!E30)),[1]Demographics!E30,"")</f>
        <v>OD</v>
      </c>
      <c r="C29">
        <f>IF(NOT(ISBLANK([1]Demographics!D30)),[1]Demographics!D30,"")</f>
        <v>1</v>
      </c>
      <c r="D29">
        <v>82</v>
      </c>
      <c r="E29" t="s">
        <v>19</v>
      </c>
      <c r="F29" t="s">
        <v>19</v>
      </c>
      <c r="G29" s="4" t="s">
        <v>19</v>
      </c>
      <c r="H29">
        <v>84</v>
      </c>
      <c r="I29" t="s">
        <v>19</v>
      </c>
      <c r="J29" t="s">
        <v>19</v>
      </c>
      <c r="K29" t="s">
        <v>30</v>
      </c>
      <c r="L29" s="4">
        <f t="shared" si="14"/>
        <v>2</v>
      </c>
      <c r="M29">
        <v>84</v>
      </c>
      <c r="N29" t="s">
        <v>30</v>
      </c>
      <c r="O29" t="s">
        <v>19</v>
      </c>
      <c r="P29" t="s">
        <v>30</v>
      </c>
      <c r="Q29" s="4">
        <f t="shared" si="15"/>
        <v>2</v>
      </c>
      <c r="R29">
        <v>84</v>
      </c>
      <c r="S29" t="s">
        <v>30</v>
      </c>
      <c r="T29" t="s">
        <v>19</v>
      </c>
      <c r="U29" t="s">
        <v>30</v>
      </c>
      <c r="V29" s="4">
        <f t="shared" si="20"/>
        <v>2</v>
      </c>
      <c r="W29">
        <v>85</v>
      </c>
      <c r="X29" t="s">
        <v>30</v>
      </c>
      <c r="Y29" t="s">
        <v>30</v>
      </c>
      <c r="Z29" t="s">
        <v>30</v>
      </c>
      <c r="AA29" s="4">
        <f t="shared" si="21"/>
        <v>3</v>
      </c>
      <c r="AB29">
        <v>84</v>
      </c>
      <c r="AC29" t="s">
        <v>30</v>
      </c>
      <c r="AD29" t="s">
        <v>30</v>
      </c>
      <c r="AE29" t="s">
        <v>30</v>
      </c>
      <c r="AF29" s="4">
        <f t="shared" si="22"/>
        <v>2</v>
      </c>
      <c r="AG29">
        <v>84</v>
      </c>
      <c r="AH29" t="s">
        <v>30</v>
      </c>
      <c r="AI29" t="s">
        <v>30</v>
      </c>
      <c r="AJ29" t="s">
        <v>30</v>
      </c>
      <c r="AK29" s="4">
        <f t="shared" si="23"/>
        <v>2</v>
      </c>
      <c r="AL29">
        <v>84</v>
      </c>
      <c r="AM29" t="s">
        <v>30</v>
      </c>
      <c r="AN29" t="s">
        <v>19</v>
      </c>
      <c r="AO29" t="s">
        <v>30</v>
      </c>
      <c r="AP29" s="4">
        <f t="shared" si="24"/>
        <v>2</v>
      </c>
      <c r="AQ29">
        <v>84</v>
      </c>
      <c r="AR29" t="s">
        <v>19</v>
      </c>
      <c r="AS29" t="s">
        <v>30</v>
      </c>
      <c r="AT29" t="s">
        <v>30</v>
      </c>
      <c r="AU29" s="4">
        <f t="shared" si="25"/>
        <v>2</v>
      </c>
      <c r="AV29">
        <v>82</v>
      </c>
      <c r="AW29" t="s">
        <v>30</v>
      </c>
      <c r="AX29" t="s">
        <v>30</v>
      </c>
      <c r="AY29" t="s">
        <v>30</v>
      </c>
      <c r="AZ29" s="4">
        <f t="shared" si="26"/>
        <v>0</v>
      </c>
      <c r="BA29" s="42">
        <v>43840</v>
      </c>
      <c r="BB29">
        <v>84</v>
      </c>
      <c r="BC29" t="s">
        <v>30</v>
      </c>
      <c r="BD29" t="s">
        <v>30</v>
      </c>
      <c r="BE29" t="s">
        <v>30</v>
      </c>
      <c r="BF29" s="4">
        <f t="shared" si="27"/>
        <v>2</v>
      </c>
      <c r="BG29">
        <v>84</v>
      </c>
      <c r="BH29" t="s">
        <v>30</v>
      </c>
      <c r="BI29" t="s">
        <v>30</v>
      </c>
      <c r="BJ29" t="s">
        <v>30</v>
      </c>
      <c r="BK29" s="4">
        <f t="shared" si="28"/>
        <v>2</v>
      </c>
      <c r="BL29">
        <v>79</v>
      </c>
      <c r="BM29" t="s">
        <v>30</v>
      </c>
      <c r="BN29" t="s">
        <v>30</v>
      </c>
      <c r="BO29" t="s">
        <v>30</v>
      </c>
      <c r="BP29" s="4">
        <f t="shared" si="29"/>
        <v>-3</v>
      </c>
      <c r="BQ29">
        <v>83</v>
      </c>
      <c r="BR29" t="s">
        <v>19</v>
      </c>
      <c r="BS29" t="s">
        <v>30</v>
      </c>
      <c r="BT29" t="s">
        <v>19</v>
      </c>
      <c r="BU29" s="24">
        <f t="shared" si="30"/>
        <v>1</v>
      </c>
      <c r="BV29">
        <v>87</v>
      </c>
      <c r="BW29" t="s">
        <v>30</v>
      </c>
      <c r="BX29" t="s">
        <v>19</v>
      </c>
      <c r="BY29" t="s">
        <v>30</v>
      </c>
      <c r="BZ29" s="24">
        <f t="shared" si="33"/>
        <v>5</v>
      </c>
      <c r="CA29">
        <v>84</v>
      </c>
      <c r="CB29" t="s">
        <v>30</v>
      </c>
      <c r="CC29" t="s">
        <v>30</v>
      </c>
      <c r="CD29" t="s">
        <v>30</v>
      </c>
      <c r="CE29" s="24">
        <f t="shared" si="31"/>
        <v>2</v>
      </c>
      <c r="CF29">
        <v>84</v>
      </c>
      <c r="CG29" t="s">
        <v>19</v>
      </c>
      <c r="CH29" t="s">
        <v>19</v>
      </c>
      <c r="CI29" t="s">
        <v>30</v>
      </c>
      <c r="CJ29" s="24">
        <f t="shared" si="32"/>
        <v>2</v>
      </c>
      <c r="CK29">
        <v>83</v>
      </c>
      <c r="CL29" t="s">
        <v>30</v>
      </c>
      <c r="CM29" t="s">
        <v>30</v>
      </c>
      <c r="CN29" t="s">
        <v>30</v>
      </c>
      <c r="CO29" s="24">
        <f t="shared" si="13"/>
        <v>1</v>
      </c>
      <c r="CP29">
        <v>84</v>
      </c>
      <c r="CQ29" t="s">
        <v>30</v>
      </c>
      <c r="CR29" t="s">
        <v>19</v>
      </c>
      <c r="CS29" t="s">
        <v>30</v>
      </c>
      <c r="CT29" s="24">
        <f t="shared" si="34"/>
        <v>2</v>
      </c>
      <c r="CU29">
        <v>84</v>
      </c>
      <c r="CV29" t="s">
        <v>19</v>
      </c>
      <c r="CW29" t="s">
        <v>19</v>
      </c>
      <c r="CX29" t="s">
        <v>19</v>
      </c>
      <c r="CY29" s="24">
        <f t="shared" si="18"/>
        <v>2</v>
      </c>
      <c r="CZ29">
        <v>84</v>
      </c>
      <c r="DA29" t="s">
        <v>30</v>
      </c>
      <c r="DB29" t="s">
        <v>30</v>
      </c>
      <c r="DC29" t="s">
        <v>30</v>
      </c>
      <c r="DD29" s="24">
        <f t="shared" si="19"/>
        <v>2</v>
      </c>
    </row>
    <row r="30" spans="1:108" ht="15" customHeight="1" x14ac:dyDescent="0.3">
      <c r="A30" s="27" t="str">
        <f>IF(NOT(ISBLANK([1]Demographics!A31)),[1]Demographics!A31,"")</f>
        <v>02-004</v>
      </c>
      <c r="B30" t="str">
        <f>IF(NOT(ISBLANK([1]Demographics!E31)),[1]Demographics!E31,"")</f>
        <v>OD</v>
      </c>
      <c r="C30">
        <f>IF(NOT(ISBLANK([1]Demographics!D31)),[1]Demographics!D31,"")</f>
        <v>1</v>
      </c>
      <c r="D30">
        <v>77</v>
      </c>
      <c r="E30" t="s">
        <v>19</v>
      </c>
      <c r="F30" t="s">
        <v>19</v>
      </c>
      <c r="G30" s="4" t="s">
        <v>19</v>
      </c>
      <c r="H30">
        <v>84</v>
      </c>
      <c r="I30" t="s">
        <v>19</v>
      </c>
      <c r="J30" t="s">
        <v>19</v>
      </c>
      <c r="K30" t="s">
        <v>30</v>
      </c>
      <c r="L30" s="4">
        <f t="shared" si="14"/>
        <v>7</v>
      </c>
      <c r="M30" s="75" t="s">
        <v>108</v>
      </c>
      <c r="N30" s="75" t="s">
        <v>108</v>
      </c>
      <c r="O30" s="75" t="s">
        <v>108</v>
      </c>
      <c r="P30" s="75" t="s">
        <v>108</v>
      </c>
      <c r="Q30" s="32" t="s">
        <v>108</v>
      </c>
      <c r="R30">
        <v>89</v>
      </c>
      <c r="S30" t="s">
        <v>19</v>
      </c>
      <c r="T30" t="s">
        <v>19</v>
      </c>
      <c r="U30" t="s">
        <v>30</v>
      </c>
      <c r="V30" s="4">
        <f t="shared" si="20"/>
        <v>12</v>
      </c>
      <c r="W30">
        <v>85</v>
      </c>
      <c r="X30" t="s">
        <v>19</v>
      </c>
      <c r="Y30" t="s">
        <v>19</v>
      </c>
      <c r="Z30" t="s">
        <v>30</v>
      </c>
      <c r="AA30" s="4">
        <f t="shared" si="21"/>
        <v>8</v>
      </c>
      <c r="AB30">
        <v>86</v>
      </c>
      <c r="AC30" t="s">
        <v>19</v>
      </c>
      <c r="AD30" t="s">
        <v>19</v>
      </c>
      <c r="AE30" t="s">
        <v>30</v>
      </c>
      <c r="AF30" s="4">
        <f t="shared" si="22"/>
        <v>9</v>
      </c>
      <c r="AG30">
        <v>84</v>
      </c>
      <c r="AH30" t="s">
        <v>19</v>
      </c>
      <c r="AI30" t="s">
        <v>30</v>
      </c>
      <c r="AJ30" t="s">
        <v>30</v>
      </c>
      <c r="AK30" s="4">
        <f t="shared" si="23"/>
        <v>7</v>
      </c>
      <c r="AL30" s="75" t="s">
        <v>108</v>
      </c>
      <c r="AM30" s="75" t="s">
        <v>108</v>
      </c>
      <c r="AN30" s="75" t="s">
        <v>108</v>
      </c>
      <c r="AO30" s="75" t="s">
        <v>108</v>
      </c>
      <c r="AP30" s="32" t="s">
        <v>108</v>
      </c>
      <c r="AQ30" s="75" t="s">
        <v>108</v>
      </c>
      <c r="AR30" s="75" t="s">
        <v>108</v>
      </c>
      <c r="AS30" s="75" t="s">
        <v>108</v>
      </c>
      <c r="AT30" s="75" t="s">
        <v>108</v>
      </c>
      <c r="AU30" s="32" t="s">
        <v>108</v>
      </c>
      <c r="AV30" s="75" t="s">
        <v>108</v>
      </c>
      <c r="AW30" s="75" t="s">
        <v>108</v>
      </c>
      <c r="AX30" s="75" t="s">
        <v>108</v>
      </c>
      <c r="AY30" s="75" t="s">
        <v>108</v>
      </c>
      <c r="AZ30" s="32" t="s">
        <v>108</v>
      </c>
      <c r="BA30" s="45" t="s">
        <v>108</v>
      </c>
      <c r="BB30" s="75" t="s">
        <v>108</v>
      </c>
      <c r="BC30" s="75" t="s">
        <v>108</v>
      </c>
      <c r="BD30" s="75" t="s">
        <v>108</v>
      </c>
      <c r="BE30" s="75" t="s">
        <v>108</v>
      </c>
      <c r="BF30" s="32" t="s">
        <v>108</v>
      </c>
      <c r="BG30" s="75" t="s">
        <v>108</v>
      </c>
      <c r="BH30" s="75" t="s">
        <v>108</v>
      </c>
      <c r="BI30" s="75" t="s">
        <v>108</v>
      </c>
      <c r="BJ30" s="75" t="s">
        <v>108</v>
      </c>
      <c r="BK30" s="32" t="s">
        <v>108</v>
      </c>
      <c r="BL30" s="75" t="s">
        <v>108</v>
      </c>
      <c r="BM30" s="75" t="s">
        <v>108</v>
      </c>
      <c r="BN30" s="75" t="s">
        <v>108</v>
      </c>
      <c r="BO30" s="75" t="s">
        <v>108</v>
      </c>
      <c r="BP30" s="32" t="s">
        <v>108</v>
      </c>
      <c r="BQ30">
        <v>98</v>
      </c>
      <c r="BR30" t="s">
        <v>19</v>
      </c>
      <c r="BS30" t="s">
        <v>19</v>
      </c>
      <c r="BT30" t="s">
        <v>30</v>
      </c>
      <c r="BU30" s="24">
        <f t="shared" si="30"/>
        <v>21</v>
      </c>
      <c r="BV30" s="75" t="s">
        <v>108</v>
      </c>
      <c r="BW30" s="75" t="s">
        <v>108</v>
      </c>
      <c r="BX30" s="75" t="s">
        <v>108</v>
      </c>
      <c r="BY30" s="75" t="s">
        <v>108</v>
      </c>
      <c r="BZ30" s="34" t="s">
        <v>108</v>
      </c>
      <c r="CA30" s="75" t="s">
        <v>108</v>
      </c>
      <c r="CB30" s="75" t="s">
        <v>108</v>
      </c>
      <c r="CC30" s="75" t="s">
        <v>108</v>
      </c>
      <c r="CD30" s="75" t="s">
        <v>108</v>
      </c>
      <c r="CE30" s="34" t="s">
        <v>108</v>
      </c>
      <c r="CF30">
        <v>95</v>
      </c>
      <c r="CG30" t="s">
        <v>19</v>
      </c>
      <c r="CH30" t="s">
        <v>19</v>
      </c>
      <c r="CI30" t="s">
        <v>30</v>
      </c>
      <c r="CJ30" s="24">
        <f t="shared" si="32"/>
        <v>18</v>
      </c>
      <c r="CK30">
        <v>94</v>
      </c>
      <c r="CL30" t="s">
        <v>19</v>
      </c>
      <c r="CM30" t="s">
        <v>19</v>
      </c>
      <c r="CN30" t="s">
        <v>30</v>
      </c>
      <c r="CO30" s="24">
        <f>IF(CK30="","",CK30-$D30)</f>
        <v>17</v>
      </c>
      <c r="CP30" s="76" t="s">
        <v>108</v>
      </c>
      <c r="CQ30" s="76" t="s">
        <v>108</v>
      </c>
      <c r="CR30" s="76" t="s">
        <v>108</v>
      </c>
      <c r="CS30" s="76" t="s">
        <v>108</v>
      </c>
      <c r="CT30" s="28" t="s">
        <v>108</v>
      </c>
      <c r="CU30" s="76" t="s">
        <v>108</v>
      </c>
      <c r="CV30" s="76" t="s">
        <v>108</v>
      </c>
      <c r="CW30" s="76" t="s">
        <v>108</v>
      </c>
      <c r="CX30" s="76" t="s">
        <v>108</v>
      </c>
      <c r="CY30" s="28" t="s">
        <v>108</v>
      </c>
      <c r="CZ30" s="76" t="s">
        <v>108</v>
      </c>
      <c r="DA30" s="76" t="s">
        <v>108</v>
      </c>
      <c r="DB30" s="76" t="s">
        <v>108</v>
      </c>
      <c r="DC30" s="76" t="s">
        <v>108</v>
      </c>
      <c r="DD30" s="28" t="s">
        <v>108</v>
      </c>
    </row>
    <row r="31" spans="1:108" ht="15" customHeight="1" x14ac:dyDescent="0.3">
      <c r="A31" s="2" t="str">
        <f>IF(NOT(ISBLANK([1]Demographics!A32)),[1]Demographics!A32,"")</f>
        <v>02-005</v>
      </c>
      <c r="B31" t="str">
        <f>IF(NOT(ISBLANK([1]Demographics!E32)),[1]Demographics!E32,"")</f>
        <v>OS</v>
      </c>
      <c r="C31">
        <f>IF(NOT(ISBLANK([1]Demographics!D32)),[1]Demographics!D32,"")</f>
        <v>1</v>
      </c>
      <c r="D31">
        <v>89</v>
      </c>
      <c r="E31" t="s">
        <v>19</v>
      </c>
      <c r="F31" t="s">
        <v>19</v>
      </c>
      <c r="G31" s="4" t="s">
        <v>19</v>
      </c>
      <c r="H31">
        <v>92</v>
      </c>
      <c r="I31" t="s">
        <v>19</v>
      </c>
      <c r="J31" t="s">
        <v>19</v>
      </c>
      <c r="K31" t="s">
        <v>30</v>
      </c>
      <c r="L31" s="4">
        <f t="shared" si="14"/>
        <v>3</v>
      </c>
      <c r="M31">
        <v>87</v>
      </c>
      <c r="N31" t="s">
        <v>19</v>
      </c>
      <c r="O31" t="s">
        <v>19</v>
      </c>
      <c r="P31" t="s">
        <v>30</v>
      </c>
      <c r="Q31" s="4">
        <f t="shared" si="15"/>
        <v>-2</v>
      </c>
      <c r="R31">
        <v>86</v>
      </c>
      <c r="S31" t="s">
        <v>19</v>
      </c>
      <c r="T31" t="s">
        <v>19</v>
      </c>
      <c r="U31" t="s">
        <v>30</v>
      </c>
      <c r="V31" s="4">
        <f t="shared" si="20"/>
        <v>-3</v>
      </c>
      <c r="W31">
        <v>90</v>
      </c>
      <c r="X31" t="s">
        <v>19</v>
      </c>
      <c r="Y31" t="s">
        <v>19</v>
      </c>
      <c r="Z31" t="s">
        <v>30</v>
      </c>
      <c r="AA31" s="4">
        <f t="shared" si="21"/>
        <v>1</v>
      </c>
      <c r="AB31">
        <v>90</v>
      </c>
      <c r="AC31" t="s">
        <v>30</v>
      </c>
      <c r="AD31" t="s">
        <v>30</v>
      </c>
      <c r="AE31" t="s">
        <v>30</v>
      </c>
      <c r="AF31" s="4">
        <f>IF(AB31="","",AB31-$D31)</f>
        <v>1</v>
      </c>
      <c r="AG31">
        <v>87</v>
      </c>
      <c r="AH31" t="s">
        <v>30</v>
      </c>
      <c r="AI31" t="s">
        <v>30</v>
      </c>
      <c r="AJ31" t="s">
        <v>30</v>
      </c>
      <c r="AK31" s="4">
        <f t="shared" si="23"/>
        <v>-2</v>
      </c>
      <c r="AL31">
        <v>83</v>
      </c>
      <c r="AM31" t="s">
        <v>30</v>
      </c>
      <c r="AN31" t="s">
        <v>30</v>
      </c>
      <c r="AO31" t="s">
        <v>30</v>
      </c>
      <c r="AP31" s="4">
        <f t="shared" si="24"/>
        <v>-6</v>
      </c>
      <c r="AQ31">
        <v>83</v>
      </c>
      <c r="AR31" t="s">
        <v>30</v>
      </c>
      <c r="AS31" t="s">
        <v>19</v>
      </c>
      <c r="AT31" t="s">
        <v>30</v>
      </c>
      <c r="AU31" s="4">
        <f t="shared" si="25"/>
        <v>-6</v>
      </c>
      <c r="AV31">
        <v>84</v>
      </c>
      <c r="AW31" t="s">
        <v>19</v>
      </c>
      <c r="AX31" t="s">
        <v>30</v>
      </c>
      <c r="AY31" t="s">
        <v>30</v>
      </c>
      <c r="AZ31" s="4">
        <f t="shared" si="26"/>
        <v>-5</v>
      </c>
      <c r="BA31" s="42">
        <v>43544</v>
      </c>
      <c r="BB31">
        <v>85</v>
      </c>
      <c r="BC31" t="s">
        <v>30</v>
      </c>
      <c r="BD31" t="s">
        <v>30</v>
      </c>
      <c r="BE31" t="s">
        <v>30</v>
      </c>
      <c r="BF31" s="4">
        <f t="shared" si="27"/>
        <v>-4</v>
      </c>
      <c r="BG31">
        <v>89</v>
      </c>
      <c r="BH31" t="s">
        <v>30</v>
      </c>
      <c r="BI31" t="s">
        <v>30</v>
      </c>
      <c r="BJ31" t="s">
        <v>30</v>
      </c>
      <c r="BK31" s="4">
        <f t="shared" si="28"/>
        <v>0</v>
      </c>
      <c r="BL31">
        <v>87</v>
      </c>
      <c r="BM31" t="s">
        <v>30</v>
      </c>
      <c r="BN31" t="s">
        <v>19</v>
      </c>
      <c r="BO31" t="s">
        <v>30</v>
      </c>
      <c r="BP31" s="4">
        <f t="shared" si="29"/>
        <v>-2</v>
      </c>
      <c r="BQ31">
        <v>84</v>
      </c>
      <c r="BR31" t="s">
        <v>19</v>
      </c>
      <c r="BS31" t="s">
        <v>30</v>
      </c>
      <c r="BT31" t="s">
        <v>30</v>
      </c>
      <c r="BU31" s="24">
        <f t="shared" si="30"/>
        <v>-5</v>
      </c>
      <c r="BV31" s="75" t="s">
        <v>108</v>
      </c>
      <c r="BW31" s="75" t="s">
        <v>108</v>
      </c>
      <c r="BX31" s="75" t="s">
        <v>108</v>
      </c>
      <c r="BY31" s="75" t="s">
        <v>108</v>
      </c>
      <c r="BZ31" s="34" t="s">
        <v>108</v>
      </c>
      <c r="CA31" s="75" t="s">
        <v>108</v>
      </c>
      <c r="CB31" s="75" t="s">
        <v>108</v>
      </c>
      <c r="CC31" s="75" t="s">
        <v>108</v>
      </c>
      <c r="CD31" s="75" t="s">
        <v>108</v>
      </c>
      <c r="CE31" s="34" t="s">
        <v>108</v>
      </c>
      <c r="CF31" s="75" t="s">
        <v>108</v>
      </c>
      <c r="CG31" s="75" t="s">
        <v>108</v>
      </c>
      <c r="CH31" s="75" t="s">
        <v>108</v>
      </c>
      <c r="CI31" s="75" t="s">
        <v>108</v>
      </c>
      <c r="CJ31" s="34" t="s">
        <v>108</v>
      </c>
      <c r="CK31">
        <v>82</v>
      </c>
      <c r="CL31" t="s">
        <v>19</v>
      </c>
      <c r="CM31" t="s">
        <v>19</v>
      </c>
      <c r="CN31" t="s">
        <v>30</v>
      </c>
      <c r="CO31" s="24">
        <f t="shared" si="13"/>
        <v>-7</v>
      </c>
      <c r="CP31">
        <v>80</v>
      </c>
      <c r="CQ31" t="s">
        <v>19</v>
      </c>
      <c r="CR31" t="s">
        <v>19</v>
      </c>
      <c r="CS31" t="s">
        <v>19</v>
      </c>
      <c r="CT31" s="24">
        <f t="shared" si="34"/>
        <v>-9</v>
      </c>
      <c r="CU31">
        <v>80</v>
      </c>
      <c r="CV31" t="s">
        <v>30</v>
      </c>
      <c r="CW31" t="s">
        <v>19</v>
      </c>
      <c r="CX31" t="s">
        <v>19</v>
      </c>
      <c r="CY31" s="24">
        <f t="shared" si="18"/>
        <v>-9</v>
      </c>
      <c r="CZ31">
        <v>82</v>
      </c>
      <c r="DA31" t="s">
        <v>30</v>
      </c>
      <c r="DB31" t="s">
        <v>30</v>
      </c>
      <c r="DC31" t="s">
        <v>30</v>
      </c>
      <c r="DD31" s="24">
        <f t="shared" si="19"/>
        <v>-7</v>
      </c>
    </row>
    <row r="32" spans="1:108" ht="15" customHeight="1" x14ac:dyDescent="0.3">
      <c r="A32" s="27" t="str">
        <f>IF(NOT(ISBLANK([1]Demographics!A33)),[1]Demographics!A33,"")</f>
        <v>02-016</v>
      </c>
      <c r="B32" t="str">
        <f>IF(NOT(ISBLANK([1]Demographics!E33)),[1]Demographics!E33,"")</f>
        <v>OS</v>
      </c>
      <c r="C32">
        <f>IF(NOT(ISBLANK([1]Demographics!D33)),[1]Demographics!D33,"")</f>
        <v>1</v>
      </c>
      <c r="D32">
        <v>82</v>
      </c>
      <c r="E32" t="s">
        <v>19</v>
      </c>
      <c r="F32" t="s">
        <v>30</v>
      </c>
      <c r="G32" s="4" t="s">
        <v>19</v>
      </c>
      <c r="H32">
        <v>88</v>
      </c>
      <c r="I32" t="s">
        <v>19</v>
      </c>
      <c r="J32" t="s">
        <v>30</v>
      </c>
      <c r="K32" t="s">
        <v>30</v>
      </c>
      <c r="L32" s="4">
        <f t="shared" si="14"/>
        <v>6</v>
      </c>
      <c r="M32">
        <v>89</v>
      </c>
      <c r="N32" t="s">
        <v>19</v>
      </c>
      <c r="O32" t="s">
        <v>30</v>
      </c>
      <c r="P32" t="s">
        <v>30</v>
      </c>
      <c r="Q32" s="4">
        <f t="shared" si="15"/>
        <v>7</v>
      </c>
      <c r="R32">
        <v>90</v>
      </c>
      <c r="S32" t="s">
        <v>19</v>
      </c>
      <c r="T32" t="s">
        <v>30</v>
      </c>
      <c r="U32" t="s">
        <v>30</v>
      </c>
      <c r="V32" s="4">
        <f t="shared" si="20"/>
        <v>8</v>
      </c>
      <c r="W32">
        <v>90</v>
      </c>
      <c r="X32" t="s">
        <v>30</v>
      </c>
      <c r="Y32" t="s">
        <v>30</v>
      </c>
      <c r="Z32" t="s">
        <v>30</v>
      </c>
      <c r="AA32" s="4">
        <f t="shared" si="21"/>
        <v>8</v>
      </c>
      <c r="AB32">
        <v>91</v>
      </c>
      <c r="AC32" t="s">
        <v>19</v>
      </c>
      <c r="AD32" t="s">
        <v>30</v>
      </c>
      <c r="AE32" t="s">
        <v>30</v>
      </c>
      <c r="AF32" s="4">
        <f t="shared" si="22"/>
        <v>9</v>
      </c>
      <c r="AG32">
        <v>94</v>
      </c>
      <c r="AH32" t="s">
        <v>19</v>
      </c>
      <c r="AI32" t="s">
        <v>30</v>
      </c>
      <c r="AJ32" t="s">
        <v>30</v>
      </c>
      <c r="AK32" s="4">
        <f t="shared" si="23"/>
        <v>12</v>
      </c>
      <c r="AL32">
        <v>95</v>
      </c>
      <c r="AM32" t="s">
        <v>30</v>
      </c>
      <c r="AN32" t="s">
        <v>30</v>
      </c>
      <c r="AO32" t="s">
        <v>30</v>
      </c>
      <c r="AP32" s="4">
        <f t="shared" si="24"/>
        <v>13</v>
      </c>
      <c r="AQ32">
        <v>91</v>
      </c>
      <c r="AR32" t="s">
        <v>30</v>
      </c>
      <c r="AS32" t="s">
        <v>30</v>
      </c>
      <c r="AT32" t="s">
        <v>30</v>
      </c>
      <c r="AU32" s="4">
        <f t="shared" si="25"/>
        <v>9</v>
      </c>
      <c r="AV32">
        <v>92</v>
      </c>
      <c r="AW32" t="s">
        <v>30</v>
      </c>
      <c r="AX32" t="s">
        <v>30</v>
      </c>
      <c r="AY32" t="s">
        <v>30</v>
      </c>
      <c r="AZ32" s="4">
        <f t="shared" si="26"/>
        <v>10</v>
      </c>
      <c r="BA32" s="42">
        <v>43619</v>
      </c>
      <c r="BB32">
        <v>93</v>
      </c>
      <c r="BC32" t="s">
        <v>30</v>
      </c>
      <c r="BD32" t="s">
        <v>30</v>
      </c>
      <c r="BE32" t="s">
        <v>30</v>
      </c>
      <c r="BF32" s="4">
        <f t="shared" si="27"/>
        <v>11</v>
      </c>
      <c r="BG32">
        <v>90</v>
      </c>
      <c r="BH32" t="s">
        <v>30</v>
      </c>
      <c r="BI32" t="s">
        <v>30</v>
      </c>
      <c r="BJ32" t="s">
        <v>30</v>
      </c>
      <c r="BK32" s="4">
        <f t="shared" si="28"/>
        <v>8</v>
      </c>
      <c r="BL32">
        <v>93</v>
      </c>
      <c r="BM32" t="s">
        <v>19</v>
      </c>
      <c r="BN32" t="s">
        <v>30</v>
      </c>
      <c r="BO32" t="s">
        <v>30</v>
      </c>
      <c r="BP32" s="4">
        <f t="shared" si="29"/>
        <v>11</v>
      </c>
      <c r="BQ32">
        <v>92</v>
      </c>
      <c r="BR32" t="s">
        <v>30</v>
      </c>
      <c r="BS32" t="s">
        <v>30</v>
      </c>
      <c r="BT32" t="s">
        <v>30</v>
      </c>
      <c r="BU32" s="24">
        <f t="shared" si="30"/>
        <v>10</v>
      </c>
      <c r="BV32" s="76" t="s">
        <v>108</v>
      </c>
      <c r="BW32" s="76" t="s">
        <v>108</v>
      </c>
      <c r="BX32" s="76" t="s">
        <v>108</v>
      </c>
      <c r="BY32" s="76" t="s">
        <v>108</v>
      </c>
      <c r="BZ32" s="78" t="s">
        <v>108</v>
      </c>
      <c r="CA32" s="76" t="s">
        <v>108</v>
      </c>
      <c r="CB32" s="76" t="s">
        <v>108</v>
      </c>
      <c r="CC32" s="76" t="s">
        <v>108</v>
      </c>
      <c r="CD32" s="76" t="s">
        <v>108</v>
      </c>
      <c r="CE32" s="78" t="s">
        <v>108</v>
      </c>
      <c r="CF32" s="76" t="s">
        <v>108</v>
      </c>
      <c r="CG32" s="76" t="s">
        <v>108</v>
      </c>
      <c r="CH32" s="76" t="s">
        <v>108</v>
      </c>
      <c r="CI32" s="76" t="s">
        <v>108</v>
      </c>
      <c r="CJ32" s="78" t="s">
        <v>108</v>
      </c>
      <c r="CK32" s="76" t="s">
        <v>108</v>
      </c>
      <c r="CL32" s="76" t="s">
        <v>108</v>
      </c>
      <c r="CM32" s="76" t="s">
        <v>108</v>
      </c>
      <c r="CN32" s="76" t="s">
        <v>108</v>
      </c>
      <c r="CO32" s="78" t="s">
        <v>108</v>
      </c>
      <c r="CP32" s="76" t="s">
        <v>108</v>
      </c>
      <c r="CQ32" s="76" t="s">
        <v>108</v>
      </c>
      <c r="CR32" s="76" t="s">
        <v>108</v>
      </c>
      <c r="CS32" s="76" t="s">
        <v>108</v>
      </c>
      <c r="CT32" s="78" t="s">
        <v>108</v>
      </c>
      <c r="CU32" s="76" t="s">
        <v>108</v>
      </c>
      <c r="CV32" s="76" t="s">
        <v>108</v>
      </c>
      <c r="CW32" s="76" t="s">
        <v>108</v>
      </c>
      <c r="CX32" s="76" t="s">
        <v>108</v>
      </c>
      <c r="CY32" s="28" t="s">
        <v>108</v>
      </c>
      <c r="CZ32" s="76" t="s">
        <v>108</v>
      </c>
      <c r="DA32" s="76" t="s">
        <v>108</v>
      </c>
      <c r="DB32" s="76" t="s">
        <v>108</v>
      </c>
      <c r="DC32" s="76" t="s">
        <v>108</v>
      </c>
      <c r="DD32" s="28" t="s">
        <v>108</v>
      </c>
    </row>
    <row r="33" spans="1:108" ht="15" customHeight="1" x14ac:dyDescent="0.3">
      <c r="A33" s="27" t="str">
        <f>IF(NOT(ISBLANK([1]Demographics!A34)),[1]Demographics!A34,"")</f>
        <v>02-018</v>
      </c>
      <c r="B33" t="str">
        <f>IF(NOT(ISBLANK([1]Demographics!E34)),[1]Demographics!E34,"")</f>
        <v>OD</v>
      </c>
      <c r="C33">
        <f>IF(NOT(ISBLANK([1]Demographics!D34)),[1]Demographics!D34,"")</f>
        <v>1</v>
      </c>
      <c r="D33">
        <v>82</v>
      </c>
      <c r="E33" t="s">
        <v>19</v>
      </c>
      <c r="F33" t="s">
        <v>30</v>
      </c>
      <c r="G33" s="4" t="s">
        <v>19</v>
      </c>
      <c r="H33">
        <v>84</v>
      </c>
      <c r="I33" t="s">
        <v>19</v>
      </c>
      <c r="J33" t="s">
        <v>19</v>
      </c>
      <c r="K33" t="s">
        <v>30</v>
      </c>
      <c r="L33" s="4">
        <f t="shared" si="14"/>
        <v>2</v>
      </c>
      <c r="M33">
        <v>86</v>
      </c>
      <c r="N33" t="s">
        <v>19</v>
      </c>
      <c r="O33" t="s">
        <v>19</v>
      </c>
      <c r="P33" t="s">
        <v>30</v>
      </c>
      <c r="Q33" s="4">
        <f t="shared" si="15"/>
        <v>4</v>
      </c>
      <c r="R33">
        <v>87</v>
      </c>
      <c r="S33" t="s">
        <v>30</v>
      </c>
      <c r="T33" t="s">
        <v>30</v>
      </c>
      <c r="U33" t="s">
        <v>30</v>
      </c>
      <c r="V33" s="4">
        <f t="shared" si="20"/>
        <v>5</v>
      </c>
      <c r="W33">
        <v>86</v>
      </c>
      <c r="X33" t="s">
        <v>30</v>
      </c>
      <c r="Y33" t="s">
        <v>30</v>
      </c>
      <c r="Z33" t="s">
        <v>30</v>
      </c>
      <c r="AA33" s="4">
        <f t="shared" si="21"/>
        <v>4</v>
      </c>
      <c r="AB33">
        <v>86</v>
      </c>
      <c r="AC33" t="s">
        <v>19</v>
      </c>
      <c r="AD33" t="s">
        <v>19</v>
      </c>
      <c r="AE33" t="s">
        <v>30</v>
      </c>
      <c r="AF33" s="4">
        <f t="shared" si="22"/>
        <v>4</v>
      </c>
      <c r="AG33">
        <v>83</v>
      </c>
      <c r="AH33" t="s">
        <v>30</v>
      </c>
      <c r="AI33" t="s">
        <v>30</v>
      </c>
      <c r="AJ33" t="s">
        <v>30</v>
      </c>
      <c r="AK33" s="4">
        <f t="shared" si="23"/>
        <v>1</v>
      </c>
      <c r="AL33">
        <v>85</v>
      </c>
      <c r="AM33" t="s">
        <v>30</v>
      </c>
      <c r="AN33" t="s">
        <v>30</v>
      </c>
      <c r="AO33" t="s">
        <v>30</v>
      </c>
      <c r="AP33" s="4">
        <f t="shared" si="24"/>
        <v>3</v>
      </c>
      <c r="AQ33">
        <v>84</v>
      </c>
      <c r="AR33" t="s">
        <v>30</v>
      </c>
      <c r="AS33" t="s">
        <v>30</v>
      </c>
      <c r="AT33" t="s">
        <v>30</v>
      </c>
      <c r="AU33" s="4">
        <f t="shared" si="25"/>
        <v>2</v>
      </c>
      <c r="AV33">
        <v>84</v>
      </c>
      <c r="AW33" t="s">
        <v>30</v>
      </c>
      <c r="AX33" t="s">
        <v>30</v>
      </c>
      <c r="AY33" t="s">
        <v>30</v>
      </c>
      <c r="AZ33" s="4">
        <f t="shared" si="26"/>
        <v>2</v>
      </c>
      <c r="BA33" s="42">
        <v>43622</v>
      </c>
      <c r="BB33">
        <v>87</v>
      </c>
      <c r="BC33" t="s">
        <v>30</v>
      </c>
      <c r="BD33" t="s">
        <v>30</v>
      </c>
      <c r="BE33" t="s">
        <v>30</v>
      </c>
      <c r="BF33" s="4">
        <f t="shared" si="27"/>
        <v>5</v>
      </c>
      <c r="BG33">
        <v>82</v>
      </c>
      <c r="BH33" t="s">
        <v>30</v>
      </c>
      <c r="BI33" t="s">
        <v>30</v>
      </c>
      <c r="BJ33" t="s">
        <v>30</v>
      </c>
      <c r="BK33" s="4">
        <f t="shared" si="28"/>
        <v>0</v>
      </c>
      <c r="BL33">
        <v>84</v>
      </c>
      <c r="BM33" t="s">
        <v>30</v>
      </c>
      <c r="BN33" t="s">
        <v>30</v>
      </c>
      <c r="BO33" t="s">
        <v>30</v>
      </c>
      <c r="BP33" s="4">
        <f t="shared" si="29"/>
        <v>2</v>
      </c>
      <c r="BQ33">
        <v>83</v>
      </c>
      <c r="BR33" t="s">
        <v>30</v>
      </c>
      <c r="BS33" t="s">
        <v>30</v>
      </c>
      <c r="BT33" t="s">
        <v>30</v>
      </c>
      <c r="BU33" s="24">
        <f t="shared" si="30"/>
        <v>1</v>
      </c>
      <c r="BV33" s="76" t="s">
        <v>108</v>
      </c>
      <c r="BW33" s="76" t="s">
        <v>108</v>
      </c>
      <c r="BX33" s="76" t="s">
        <v>108</v>
      </c>
      <c r="BY33" s="76" t="s">
        <v>108</v>
      </c>
      <c r="BZ33" s="78" t="s">
        <v>108</v>
      </c>
      <c r="CA33" s="76" t="s">
        <v>108</v>
      </c>
      <c r="CB33" s="76" t="s">
        <v>108</v>
      </c>
      <c r="CC33" s="76" t="s">
        <v>108</v>
      </c>
      <c r="CD33" s="76" t="s">
        <v>108</v>
      </c>
      <c r="CE33" s="78" t="s">
        <v>108</v>
      </c>
      <c r="CF33" s="76" t="s">
        <v>108</v>
      </c>
      <c r="CG33" s="76" t="s">
        <v>108</v>
      </c>
      <c r="CH33" s="76" t="s">
        <v>108</v>
      </c>
      <c r="CI33" s="76" t="s">
        <v>108</v>
      </c>
      <c r="CJ33" s="78" t="s">
        <v>108</v>
      </c>
      <c r="CK33" s="76" t="s">
        <v>108</v>
      </c>
      <c r="CL33" s="76" t="s">
        <v>108</v>
      </c>
      <c r="CM33" s="76" t="s">
        <v>108</v>
      </c>
      <c r="CN33" s="76" t="s">
        <v>108</v>
      </c>
      <c r="CO33" s="78" t="s">
        <v>108</v>
      </c>
      <c r="CP33" s="76" t="s">
        <v>108</v>
      </c>
      <c r="CQ33" s="76" t="s">
        <v>108</v>
      </c>
      <c r="CR33" s="76" t="s">
        <v>108</v>
      </c>
      <c r="CS33" s="76" t="s">
        <v>108</v>
      </c>
      <c r="CT33" s="78" t="s">
        <v>108</v>
      </c>
      <c r="CU33" s="76" t="s">
        <v>108</v>
      </c>
      <c r="CV33" s="76" t="s">
        <v>108</v>
      </c>
      <c r="CW33" s="76" t="s">
        <v>108</v>
      </c>
      <c r="CX33" s="76" t="s">
        <v>108</v>
      </c>
      <c r="CY33" s="28" t="s">
        <v>108</v>
      </c>
      <c r="CZ33" s="76" t="s">
        <v>108</v>
      </c>
      <c r="DA33" s="76" t="s">
        <v>108</v>
      </c>
      <c r="DB33" s="76" t="s">
        <v>108</v>
      </c>
      <c r="DC33" s="76" t="s">
        <v>108</v>
      </c>
      <c r="DD33" s="28" t="s">
        <v>108</v>
      </c>
    </row>
    <row r="34" spans="1:108" ht="15" customHeight="1" x14ac:dyDescent="0.3">
      <c r="A34" s="27" t="str">
        <f>IF(NOT(ISBLANK([1]Demographics!A35)),[1]Demographics!A35,"")</f>
        <v>02-019</v>
      </c>
      <c r="B34" t="str">
        <f>IF(NOT(ISBLANK([1]Demographics!E35)),[1]Demographics!E35,"")</f>
        <v>OS</v>
      </c>
      <c r="C34">
        <f>IF(NOT(ISBLANK([1]Demographics!D35)),[1]Demographics!D35,"")</f>
        <v>1</v>
      </c>
      <c r="D34">
        <v>87</v>
      </c>
      <c r="E34" t="s">
        <v>19</v>
      </c>
      <c r="F34" t="s">
        <v>19</v>
      </c>
      <c r="G34" s="4" t="s">
        <v>19</v>
      </c>
      <c r="H34">
        <v>91</v>
      </c>
      <c r="I34" t="s">
        <v>19</v>
      </c>
      <c r="J34" t="s">
        <v>19</v>
      </c>
      <c r="K34" t="s">
        <v>30</v>
      </c>
      <c r="L34" s="4">
        <f t="shared" si="14"/>
        <v>4</v>
      </c>
      <c r="M34">
        <v>92</v>
      </c>
      <c r="N34" t="s">
        <v>30</v>
      </c>
      <c r="O34" t="s">
        <v>19</v>
      </c>
      <c r="P34" t="s">
        <v>30</v>
      </c>
      <c r="Q34" s="4">
        <f t="shared" si="15"/>
        <v>5</v>
      </c>
      <c r="R34">
        <v>95</v>
      </c>
      <c r="S34" t="s">
        <v>30</v>
      </c>
      <c r="T34" t="s">
        <v>30</v>
      </c>
      <c r="U34" t="s">
        <v>30</v>
      </c>
      <c r="V34" s="4">
        <f t="shared" si="20"/>
        <v>8</v>
      </c>
      <c r="W34">
        <v>93</v>
      </c>
      <c r="X34" t="s">
        <v>30</v>
      </c>
      <c r="Y34" t="s">
        <v>30</v>
      </c>
      <c r="Z34" t="s">
        <v>30</v>
      </c>
      <c r="AA34" s="4">
        <f t="shared" si="21"/>
        <v>6</v>
      </c>
      <c r="AB34">
        <v>93</v>
      </c>
      <c r="AC34" t="s">
        <v>30</v>
      </c>
      <c r="AD34" t="s">
        <v>30</v>
      </c>
      <c r="AE34" t="s">
        <v>30</v>
      </c>
      <c r="AF34" s="4">
        <f t="shared" si="22"/>
        <v>6</v>
      </c>
      <c r="AG34">
        <v>93</v>
      </c>
      <c r="AH34" t="s">
        <v>19</v>
      </c>
      <c r="AI34" t="s">
        <v>19</v>
      </c>
      <c r="AJ34" t="s">
        <v>30</v>
      </c>
      <c r="AK34" s="4">
        <f t="shared" si="23"/>
        <v>6</v>
      </c>
      <c r="AL34">
        <v>92</v>
      </c>
      <c r="AM34" t="s">
        <v>30</v>
      </c>
      <c r="AN34" t="s">
        <v>30</v>
      </c>
      <c r="AO34" t="s">
        <v>30</v>
      </c>
      <c r="AP34" s="4">
        <f t="shared" si="24"/>
        <v>5</v>
      </c>
      <c r="AQ34">
        <v>93</v>
      </c>
      <c r="AR34" t="s">
        <v>30</v>
      </c>
      <c r="AS34" t="s">
        <v>30</v>
      </c>
      <c r="AT34" t="s">
        <v>30</v>
      </c>
      <c r="AU34" s="4">
        <f t="shared" si="25"/>
        <v>6</v>
      </c>
      <c r="AV34">
        <v>94</v>
      </c>
      <c r="AW34" t="s">
        <v>30</v>
      </c>
      <c r="AX34" t="s">
        <v>30</v>
      </c>
      <c r="AY34" t="s">
        <v>30</v>
      </c>
      <c r="AZ34" s="4">
        <f t="shared" si="26"/>
        <v>7</v>
      </c>
      <c r="BA34" s="48" t="s">
        <v>103</v>
      </c>
      <c r="BB34" s="76" t="s">
        <v>108</v>
      </c>
      <c r="BC34" s="76" t="s">
        <v>108</v>
      </c>
      <c r="BD34" s="76" t="s">
        <v>108</v>
      </c>
      <c r="BE34" s="76" t="s">
        <v>108</v>
      </c>
      <c r="BF34" s="77" t="s">
        <v>108</v>
      </c>
      <c r="BG34" s="76" t="s">
        <v>108</v>
      </c>
      <c r="BH34" s="76" t="s">
        <v>108</v>
      </c>
      <c r="BI34" s="76" t="s">
        <v>108</v>
      </c>
      <c r="BJ34" s="76" t="s">
        <v>108</v>
      </c>
      <c r="BK34" s="77" t="s">
        <v>108</v>
      </c>
      <c r="BL34" s="76" t="s">
        <v>108</v>
      </c>
      <c r="BM34" s="76" t="s">
        <v>108</v>
      </c>
      <c r="BN34" s="76" t="s">
        <v>108</v>
      </c>
      <c r="BO34" s="76" t="s">
        <v>108</v>
      </c>
      <c r="BP34" s="77" t="s">
        <v>108</v>
      </c>
      <c r="BQ34" s="76" t="s">
        <v>108</v>
      </c>
      <c r="BR34" s="76" t="s">
        <v>108</v>
      </c>
      <c r="BS34" s="76" t="s">
        <v>108</v>
      </c>
      <c r="BT34" s="76" t="s">
        <v>108</v>
      </c>
      <c r="BU34" s="78" t="s">
        <v>108</v>
      </c>
      <c r="BV34" s="76" t="s">
        <v>108</v>
      </c>
      <c r="BW34" s="76" t="s">
        <v>108</v>
      </c>
      <c r="BX34" s="76" t="s">
        <v>108</v>
      </c>
      <c r="BY34" s="76" t="s">
        <v>108</v>
      </c>
      <c r="BZ34" s="78" t="s">
        <v>108</v>
      </c>
      <c r="CA34" s="76" t="s">
        <v>108</v>
      </c>
      <c r="CB34" s="76" t="s">
        <v>108</v>
      </c>
      <c r="CC34" s="76" t="s">
        <v>108</v>
      </c>
      <c r="CD34" s="76" t="s">
        <v>108</v>
      </c>
      <c r="CE34" s="78" t="s">
        <v>108</v>
      </c>
      <c r="CF34" s="76" t="s">
        <v>108</v>
      </c>
      <c r="CG34" s="76" t="s">
        <v>108</v>
      </c>
      <c r="CH34" s="76" t="s">
        <v>108</v>
      </c>
      <c r="CI34" s="76" t="s">
        <v>108</v>
      </c>
      <c r="CJ34" s="78" t="s">
        <v>108</v>
      </c>
      <c r="CK34" s="76" t="s">
        <v>108</v>
      </c>
      <c r="CL34" s="76" t="s">
        <v>108</v>
      </c>
      <c r="CM34" s="76" t="s">
        <v>108</v>
      </c>
      <c r="CN34" s="76" t="s">
        <v>108</v>
      </c>
      <c r="CO34" s="28" t="s">
        <v>108</v>
      </c>
      <c r="CP34" s="76" t="s">
        <v>108</v>
      </c>
      <c r="CQ34" s="76" t="s">
        <v>108</v>
      </c>
      <c r="CR34" s="76" t="s">
        <v>108</v>
      </c>
      <c r="CS34" s="76" t="s">
        <v>108</v>
      </c>
      <c r="CT34" s="5" t="s">
        <v>108</v>
      </c>
      <c r="CU34" s="76" t="s">
        <v>108</v>
      </c>
      <c r="CV34" s="76" t="s">
        <v>108</v>
      </c>
      <c r="CW34" s="76" t="s">
        <v>108</v>
      </c>
      <c r="CX34" s="76" t="s">
        <v>108</v>
      </c>
      <c r="CY34" s="28" t="s">
        <v>108</v>
      </c>
      <c r="CZ34" s="76" t="s">
        <v>108</v>
      </c>
      <c r="DA34" s="76" t="s">
        <v>108</v>
      </c>
      <c r="DB34" s="76" t="s">
        <v>108</v>
      </c>
      <c r="DC34" s="76" t="s">
        <v>108</v>
      </c>
      <c r="DD34" s="28" t="s">
        <v>108</v>
      </c>
    </row>
    <row r="35" spans="1:108" ht="15" customHeight="1" x14ac:dyDescent="0.3">
      <c r="A35" s="2" t="str">
        <f>IF(NOT(ISBLANK([1]Demographics!A36)),[1]Demographics!A36,"")</f>
        <v>02-024</v>
      </c>
      <c r="B35" t="str">
        <f>IF(NOT(ISBLANK([1]Demographics!E36)),[1]Demographics!E36,"")</f>
        <v>OD</v>
      </c>
      <c r="C35">
        <f>IF(NOT(ISBLANK([1]Demographics!D36)),[1]Demographics!D36,"")</f>
        <v>1</v>
      </c>
      <c r="D35">
        <v>86</v>
      </c>
      <c r="E35" t="s">
        <v>19</v>
      </c>
      <c r="F35" t="s">
        <v>19</v>
      </c>
      <c r="G35" s="4" t="s">
        <v>19</v>
      </c>
      <c r="H35">
        <v>89</v>
      </c>
      <c r="I35" t="s">
        <v>30</v>
      </c>
      <c r="J35" t="s">
        <v>19</v>
      </c>
      <c r="K35" t="s">
        <v>30</v>
      </c>
      <c r="L35" s="4">
        <f t="shared" si="14"/>
        <v>3</v>
      </c>
      <c r="M35">
        <v>89</v>
      </c>
      <c r="N35" t="s">
        <v>30</v>
      </c>
      <c r="O35" t="s">
        <v>19</v>
      </c>
      <c r="P35" t="s">
        <v>30</v>
      </c>
      <c r="Q35" s="4">
        <f t="shared" si="15"/>
        <v>3</v>
      </c>
      <c r="R35">
        <v>90</v>
      </c>
      <c r="S35" t="s">
        <v>19</v>
      </c>
      <c r="T35" t="s">
        <v>19</v>
      </c>
      <c r="U35" t="s">
        <v>30</v>
      </c>
      <c r="V35" s="4">
        <f t="shared" si="20"/>
        <v>4</v>
      </c>
      <c r="W35">
        <v>90</v>
      </c>
      <c r="X35" t="s">
        <v>19</v>
      </c>
      <c r="Y35" t="s">
        <v>19</v>
      </c>
      <c r="Z35" t="s">
        <v>30</v>
      </c>
      <c r="AA35" s="4">
        <f t="shared" si="21"/>
        <v>4</v>
      </c>
      <c r="AB35">
        <v>90</v>
      </c>
      <c r="AC35" t="s">
        <v>30</v>
      </c>
      <c r="AD35" t="s">
        <v>30</v>
      </c>
      <c r="AE35" t="s">
        <v>30</v>
      </c>
      <c r="AF35" s="4">
        <f t="shared" si="22"/>
        <v>4</v>
      </c>
      <c r="AG35">
        <v>87</v>
      </c>
      <c r="AH35" t="s">
        <v>30</v>
      </c>
      <c r="AI35" t="s">
        <v>30</v>
      </c>
      <c r="AJ35" t="s">
        <v>30</v>
      </c>
      <c r="AK35" s="4">
        <f t="shared" si="23"/>
        <v>1</v>
      </c>
      <c r="AL35">
        <v>86</v>
      </c>
      <c r="AM35" t="s">
        <v>30</v>
      </c>
      <c r="AN35" t="s">
        <v>30</v>
      </c>
      <c r="AO35" t="s">
        <v>30</v>
      </c>
      <c r="AP35" s="4">
        <f>IF(AL35="","",AL35-$D35)</f>
        <v>0</v>
      </c>
      <c r="AQ35">
        <v>88</v>
      </c>
      <c r="AR35" t="s">
        <v>30</v>
      </c>
      <c r="AS35" t="s">
        <v>30</v>
      </c>
      <c r="AT35" t="s">
        <v>30</v>
      </c>
      <c r="AU35" s="4">
        <f t="shared" si="25"/>
        <v>2</v>
      </c>
      <c r="AV35">
        <v>87</v>
      </c>
      <c r="AW35" t="s">
        <v>30</v>
      </c>
      <c r="AX35" t="s">
        <v>30</v>
      </c>
      <c r="AY35" t="s">
        <v>30</v>
      </c>
      <c r="AZ35" s="4">
        <f t="shared" si="26"/>
        <v>1</v>
      </c>
      <c r="BA35" s="42">
        <v>43664</v>
      </c>
      <c r="BB35">
        <v>90</v>
      </c>
      <c r="BC35" t="s">
        <v>30</v>
      </c>
      <c r="BD35" t="s">
        <v>19</v>
      </c>
      <c r="BE35" t="s">
        <v>30</v>
      </c>
      <c r="BF35" s="4">
        <f t="shared" si="27"/>
        <v>4</v>
      </c>
      <c r="BG35">
        <v>89</v>
      </c>
      <c r="BH35" t="s">
        <v>30</v>
      </c>
      <c r="BI35" t="s">
        <v>30</v>
      </c>
      <c r="BJ35" t="s">
        <v>30</v>
      </c>
      <c r="BK35" s="4">
        <f t="shared" si="28"/>
        <v>3</v>
      </c>
      <c r="BL35">
        <v>91</v>
      </c>
      <c r="BM35" t="s">
        <v>19</v>
      </c>
      <c r="BN35" t="s">
        <v>30</v>
      </c>
      <c r="BO35" t="s">
        <v>30</v>
      </c>
      <c r="BP35" s="4">
        <f t="shared" si="29"/>
        <v>5</v>
      </c>
      <c r="BQ35">
        <v>89</v>
      </c>
      <c r="BR35" t="s">
        <v>30</v>
      </c>
      <c r="BS35" t="s">
        <v>30</v>
      </c>
      <c r="BT35" t="s">
        <v>30</v>
      </c>
      <c r="BU35" s="24">
        <f t="shared" si="30"/>
        <v>3</v>
      </c>
      <c r="BV35">
        <v>89</v>
      </c>
      <c r="BW35" t="s">
        <v>30</v>
      </c>
      <c r="BX35" t="s">
        <v>19</v>
      </c>
      <c r="BY35" t="s">
        <v>30</v>
      </c>
      <c r="BZ35" s="24">
        <f t="shared" si="33"/>
        <v>3</v>
      </c>
      <c r="CA35">
        <v>83</v>
      </c>
      <c r="CB35" t="s">
        <v>19</v>
      </c>
      <c r="CC35" t="s">
        <v>19</v>
      </c>
      <c r="CD35" t="s">
        <v>30</v>
      </c>
      <c r="CE35" s="24">
        <f t="shared" si="31"/>
        <v>-3</v>
      </c>
      <c r="CF35">
        <v>86</v>
      </c>
      <c r="CG35" t="s">
        <v>30</v>
      </c>
      <c r="CH35" t="s">
        <v>19</v>
      </c>
      <c r="CI35" t="s">
        <v>30</v>
      </c>
      <c r="CJ35" s="24">
        <f t="shared" si="32"/>
        <v>0</v>
      </c>
      <c r="CK35">
        <v>86</v>
      </c>
      <c r="CL35" t="s">
        <v>30</v>
      </c>
      <c r="CM35" t="s">
        <v>19</v>
      </c>
      <c r="CN35" t="s">
        <v>30</v>
      </c>
      <c r="CO35" s="24">
        <f t="shared" si="13"/>
        <v>0</v>
      </c>
      <c r="CP35">
        <v>85</v>
      </c>
      <c r="CQ35" t="s">
        <v>19</v>
      </c>
      <c r="CR35" t="s">
        <v>19</v>
      </c>
      <c r="CS35" t="s">
        <v>30</v>
      </c>
      <c r="CT35" s="24">
        <f t="shared" si="34"/>
        <v>-1</v>
      </c>
      <c r="CU35">
        <v>87</v>
      </c>
      <c r="CV35" t="s">
        <v>19</v>
      </c>
      <c r="CW35" t="s">
        <v>19</v>
      </c>
      <c r="CX35" t="s">
        <v>19</v>
      </c>
      <c r="CY35" s="24">
        <f t="shared" si="18"/>
        <v>1</v>
      </c>
      <c r="CZ35">
        <v>86</v>
      </c>
      <c r="DA35" t="s">
        <v>30</v>
      </c>
      <c r="DB35" t="s">
        <v>30</v>
      </c>
      <c r="DC35" t="s">
        <v>30</v>
      </c>
      <c r="DD35" s="24">
        <f t="shared" si="19"/>
        <v>0</v>
      </c>
    </row>
    <row r="36" spans="1:108" ht="15" customHeight="1" x14ac:dyDescent="0.3">
      <c r="A36" s="27" t="str">
        <f>IF(NOT(ISBLANK([1]Demographics!A37)),[1]Demographics!A37,"")</f>
        <v>02-030</v>
      </c>
      <c r="B36" t="str">
        <f>IF(NOT(ISBLANK([1]Demographics!E37)),[1]Demographics!E37,"")</f>
        <v>OD</v>
      </c>
      <c r="C36">
        <f>IF(NOT(ISBLANK([1]Demographics!D37)),[1]Demographics!D37,"")</f>
        <v>1</v>
      </c>
      <c r="D36">
        <v>93</v>
      </c>
      <c r="E36" t="s">
        <v>19</v>
      </c>
      <c r="F36" t="s">
        <v>19</v>
      </c>
      <c r="G36" s="4" t="s">
        <v>19</v>
      </c>
      <c r="H36">
        <v>92</v>
      </c>
      <c r="I36" t="s">
        <v>19</v>
      </c>
      <c r="J36" t="s">
        <v>19</v>
      </c>
      <c r="K36" t="s">
        <v>30</v>
      </c>
      <c r="L36" s="4">
        <f t="shared" si="14"/>
        <v>-1</v>
      </c>
      <c r="M36">
        <v>94</v>
      </c>
      <c r="N36" t="s">
        <v>19</v>
      </c>
      <c r="O36" t="s">
        <v>19</v>
      </c>
      <c r="P36" t="s">
        <v>30</v>
      </c>
      <c r="Q36" s="4">
        <f t="shared" si="15"/>
        <v>1</v>
      </c>
      <c r="R36">
        <v>95</v>
      </c>
      <c r="S36" t="s">
        <v>30</v>
      </c>
      <c r="T36" t="s">
        <v>30</v>
      </c>
      <c r="U36" t="s">
        <v>30</v>
      </c>
      <c r="V36" s="4">
        <f t="shared" si="20"/>
        <v>2</v>
      </c>
      <c r="W36">
        <v>93</v>
      </c>
      <c r="X36" t="s">
        <v>30</v>
      </c>
      <c r="Y36" t="s">
        <v>30</v>
      </c>
      <c r="Z36" t="s">
        <v>30</v>
      </c>
      <c r="AA36" s="4">
        <f t="shared" si="21"/>
        <v>0</v>
      </c>
      <c r="AB36">
        <v>95</v>
      </c>
      <c r="AC36" t="s">
        <v>30</v>
      </c>
      <c r="AD36" t="s">
        <v>19</v>
      </c>
      <c r="AE36" t="s">
        <v>30</v>
      </c>
      <c r="AF36" s="4">
        <f t="shared" si="22"/>
        <v>2</v>
      </c>
      <c r="AG36">
        <v>92</v>
      </c>
      <c r="AH36" t="s">
        <v>30</v>
      </c>
      <c r="AI36" t="s">
        <v>30</v>
      </c>
      <c r="AJ36" t="s">
        <v>30</v>
      </c>
      <c r="AK36" s="4">
        <f t="shared" si="23"/>
        <v>-1</v>
      </c>
      <c r="AL36">
        <v>89</v>
      </c>
      <c r="AM36" t="s">
        <v>19</v>
      </c>
      <c r="AN36" t="s">
        <v>19</v>
      </c>
      <c r="AO36" t="s">
        <v>30</v>
      </c>
      <c r="AP36" s="4">
        <f t="shared" si="24"/>
        <v>-4</v>
      </c>
      <c r="AQ36">
        <v>94</v>
      </c>
      <c r="AR36" t="s">
        <v>19</v>
      </c>
      <c r="AS36" t="s">
        <v>30</v>
      </c>
      <c r="AT36" t="s">
        <v>30</v>
      </c>
      <c r="AU36" s="4">
        <f t="shared" si="25"/>
        <v>1</v>
      </c>
      <c r="AV36">
        <v>94</v>
      </c>
      <c r="AW36" t="s">
        <v>30</v>
      </c>
      <c r="AX36" t="s">
        <v>30</v>
      </c>
      <c r="AY36" t="s">
        <v>30</v>
      </c>
      <c r="AZ36" s="4">
        <f t="shared" si="26"/>
        <v>1</v>
      </c>
      <c r="BA36" s="42">
        <v>43669</v>
      </c>
      <c r="BB36">
        <v>91</v>
      </c>
      <c r="BC36" t="s">
        <v>30</v>
      </c>
      <c r="BD36" t="s">
        <v>30</v>
      </c>
      <c r="BE36" t="s">
        <v>30</v>
      </c>
      <c r="BF36" s="4">
        <f t="shared" si="27"/>
        <v>-2</v>
      </c>
      <c r="BG36">
        <v>94</v>
      </c>
      <c r="BH36" t="s">
        <v>19</v>
      </c>
      <c r="BI36" t="s">
        <v>19</v>
      </c>
      <c r="BJ36" t="s">
        <v>30</v>
      </c>
      <c r="BK36" s="4">
        <f t="shared" si="28"/>
        <v>1</v>
      </c>
      <c r="BL36">
        <v>95</v>
      </c>
      <c r="BM36" t="s">
        <v>30</v>
      </c>
      <c r="BN36" t="s">
        <v>30</v>
      </c>
      <c r="BO36" t="s">
        <v>30</v>
      </c>
      <c r="BP36" s="4">
        <f t="shared" si="29"/>
        <v>2</v>
      </c>
      <c r="BQ36">
        <v>91</v>
      </c>
      <c r="BR36" t="s">
        <v>30</v>
      </c>
      <c r="BS36" t="s">
        <v>30</v>
      </c>
      <c r="BT36" t="s">
        <v>19</v>
      </c>
      <c r="BU36" s="24">
        <f t="shared" si="30"/>
        <v>-2</v>
      </c>
      <c r="BV36" s="76" t="s">
        <v>108</v>
      </c>
      <c r="BW36" s="76" t="s">
        <v>108</v>
      </c>
      <c r="BX36" s="76" t="s">
        <v>108</v>
      </c>
      <c r="BY36" s="76" t="s">
        <v>108</v>
      </c>
      <c r="BZ36" s="78" t="s">
        <v>108</v>
      </c>
      <c r="CA36" s="76" t="s">
        <v>108</v>
      </c>
      <c r="CB36" s="76" t="s">
        <v>108</v>
      </c>
      <c r="CC36" s="76" t="s">
        <v>108</v>
      </c>
      <c r="CD36" s="76" t="s">
        <v>108</v>
      </c>
      <c r="CE36" s="78" t="s">
        <v>108</v>
      </c>
      <c r="CF36" s="76" t="s">
        <v>108</v>
      </c>
      <c r="CG36" s="76" t="s">
        <v>108</v>
      </c>
      <c r="CH36" s="76" t="s">
        <v>108</v>
      </c>
      <c r="CI36" s="76" t="s">
        <v>108</v>
      </c>
      <c r="CJ36" s="78" t="s">
        <v>108</v>
      </c>
      <c r="CK36" s="76" t="s">
        <v>108</v>
      </c>
      <c r="CL36" s="76" t="s">
        <v>108</v>
      </c>
      <c r="CM36" s="76" t="s">
        <v>108</v>
      </c>
      <c r="CN36" s="76" t="s">
        <v>108</v>
      </c>
      <c r="CO36" s="78" t="s">
        <v>108</v>
      </c>
      <c r="CP36" s="76" t="s">
        <v>108</v>
      </c>
      <c r="CQ36" s="76" t="s">
        <v>108</v>
      </c>
      <c r="CR36" s="76" t="s">
        <v>108</v>
      </c>
      <c r="CS36" s="76" t="s">
        <v>108</v>
      </c>
      <c r="CT36" s="78" t="s">
        <v>108</v>
      </c>
      <c r="CU36" s="76" t="s">
        <v>108</v>
      </c>
      <c r="CV36" s="76" t="s">
        <v>108</v>
      </c>
      <c r="CW36" s="76" t="s">
        <v>108</v>
      </c>
      <c r="CX36" s="76" t="s">
        <v>108</v>
      </c>
      <c r="CY36" s="28" t="s">
        <v>108</v>
      </c>
      <c r="CZ36" s="76" t="s">
        <v>108</v>
      </c>
      <c r="DA36" s="76" t="s">
        <v>108</v>
      </c>
      <c r="DB36" s="76" t="s">
        <v>108</v>
      </c>
      <c r="DC36" s="76" t="s">
        <v>108</v>
      </c>
      <c r="DD36" s="28" t="s">
        <v>108</v>
      </c>
    </row>
    <row r="37" spans="1:108" ht="15" customHeight="1" x14ac:dyDescent="0.3">
      <c r="A37" s="2" t="str">
        <f>IF(NOT(ISBLANK([1]Demographics!A38)),[1]Demographics!A38,"")</f>
        <v>02-032</v>
      </c>
      <c r="B37" t="str">
        <f>IF(NOT(ISBLANK([1]Demographics!E38)),[1]Demographics!E38,"")</f>
        <v>OS</v>
      </c>
      <c r="C37">
        <f>IF(NOT(ISBLANK([1]Demographics!D38)),[1]Demographics!D38,"")</f>
        <v>1</v>
      </c>
      <c r="D37">
        <v>75</v>
      </c>
      <c r="E37" t="s">
        <v>19</v>
      </c>
      <c r="F37" t="s">
        <v>19</v>
      </c>
      <c r="G37" s="4" t="s">
        <v>19</v>
      </c>
      <c r="H37">
        <v>70</v>
      </c>
      <c r="I37" t="s">
        <v>19</v>
      </c>
      <c r="J37" t="s">
        <v>19</v>
      </c>
      <c r="K37" t="s">
        <v>30</v>
      </c>
      <c r="L37" s="4">
        <f t="shared" si="14"/>
        <v>-5</v>
      </c>
      <c r="M37">
        <v>69</v>
      </c>
      <c r="N37" t="s">
        <v>19</v>
      </c>
      <c r="O37" t="s">
        <v>19</v>
      </c>
      <c r="P37" t="s">
        <v>30</v>
      </c>
      <c r="Q37" s="4">
        <f t="shared" si="15"/>
        <v>-6</v>
      </c>
      <c r="R37">
        <v>74</v>
      </c>
      <c r="S37" t="s">
        <v>19</v>
      </c>
      <c r="T37" t="s">
        <v>19</v>
      </c>
      <c r="U37" t="s">
        <v>30</v>
      </c>
      <c r="V37" s="4">
        <f t="shared" si="20"/>
        <v>-1</v>
      </c>
      <c r="W37">
        <v>74</v>
      </c>
      <c r="X37" t="s">
        <v>19</v>
      </c>
      <c r="Y37" t="s">
        <v>19</v>
      </c>
      <c r="Z37" t="s">
        <v>30</v>
      </c>
      <c r="AA37" s="4">
        <f t="shared" si="21"/>
        <v>-1</v>
      </c>
      <c r="AB37">
        <v>72</v>
      </c>
      <c r="AC37" t="s">
        <v>19</v>
      </c>
      <c r="AD37" t="s">
        <v>19</v>
      </c>
      <c r="AE37" t="s">
        <v>30</v>
      </c>
      <c r="AF37" s="4">
        <f t="shared" si="22"/>
        <v>-3</v>
      </c>
      <c r="AG37">
        <v>69</v>
      </c>
      <c r="AH37" t="s">
        <v>19</v>
      </c>
      <c r="AI37" t="s">
        <v>19</v>
      </c>
      <c r="AJ37" t="s">
        <v>30</v>
      </c>
      <c r="AK37" s="4">
        <f t="shared" si="23"/>
        <v>-6</v>
      </c>
      <c r="AL37">
        <v>64</v>
      </c>
      <c r="AM37" t="s">
        <v>19</v>
      </c>
      <c r="AN37" t="s">
        <v>30</v>
      </c>
      <c r="AO37" t="s">
        <v>30</v>
      </c>
      <c r="AP37" s="4">
        <f t="shared" si="24"/>
        <v>-11</v>
      </c>
      <c r="AQ37">
        <v>66</v>
      </c>
      <c r="AR37" t="s">
        <v>19</v>
      </c>
      <c r="AS37" t="s">
        <v>30</v>
      </c>
      <c r="AT37" t="s">
        <v>30</v>
      </c>
      <c r="AU37" s="4">
        <f t="shared" si="25"/>
        <v>-9</v>
      </c>
      <c r="AV37">
        <v>68</v>
      </c>
      <c r="AW37" t="s">
        <v>30</v>
      </c>
      <c r="AX37" t="s">
        <v>30</v>
      </c>
      <c r="AY37" t="s">
        <v>30</v>
      </c>
      <c r="AZ37" s="4">
        <f t="shared" si="26"/>
        <v>-7</v>
      </c>
      <c r="BA37" s="42">
        <v>43683</v>
      </c>
      <c r="BB37">
        <v>72</v>
      </c>
      <c r="BC37" t="s">
        <v>30</v>
      </c>
      <c r="BD37" t="s">
        <v>30</v>
      </c>
      <c r="BE37" t="s">
        <v>30</v>
      </c>
      <c r="BF37" s="4">
        <f t="shared" si="27"/>
        <v>-3</v>
      </c>
      <c r="BG37">
        <v>74</v>
      </c>
      <c r="BH37" t="s">
        <v>30</v>
      </c>
      <c r="BI37" t="s">
        <v>30</v>
      </c>
      <c r="BJ37" t="s">
        <v>30</v>
      </c>
      <c r="BK37" s="4">
        <f t="shared" si="28"/>
        <v>-1</v>
      </c>
      <c r="BL37">
        <v>72</v>
      </c>
      <c r="BM37" t="s">
        <v>19</v>
      </c>
      <c r="BN37" t="s">
        <v>30</v>
      </c>
      <c r="BO37" t="s">
        <v>30</v>
      </c>
      <c r="BP37" s="4">
        <f t="shared" si="29"/>
        <v>-3</v>
      </c>
      <c r="BQ37">
        <v>66</v>
      </c>
      <c r="BR37" t="s">
        <v>19</v>
      </c>
      <c r="BS37" t="s">
        <v>19</v>
      </c>
      <c r="BT37" t="s">
        <v>19</v>
      </c>
      <c r="BU37" s="24">
        <f t="shared" si="30"/>
        <v>-9</v>
      </c>
      <c r="BV37" s="75" t="s">
        <v>108</v>
      </c>
      <c r="BW37" s="75" t="s">
        <v>108</v>
      </c>
      <c r="BX37" s="75" t="s">
        <v>108</v>
      </c>
      <c r="BY37" s="75" t="s">
        <v>108</v>
      </c>
      <c r="BZ37" s="34" t="s">
        <v>108</v>
      </c>
      <c r="CA37">
        <v>64</v>
      </c>
      <c r="CB37" t="s">
        <v>19</v>
      </c>
      <c r="CC37" t="s">
        <v>19</v>
      </c>
      <c r="CD37" t="s">
        <v>30</v>
      </c>
      <c r="CE37" s="24">
        <f t="shared" si="31"/>
        <v>-11</v>
      </c>
      <c r="CF37" s="75" t="s">
        <v>108</v>
      </c>
      <c r="CG37" s="75" t="s">
        <v>108</v>
      </c>
      <c r="CH37" s="75" t="s">
        <v>108</v>
      </c>
      <c r="CI37" s="75" t="s">
        <v>108</v>
      </c>
      <c r="CJ37" s="34" t="s">
        <v>108</v>
      </c>
      <c r="CK37">
        <v>68</v>
      </c>
      <c r="CL37" t="s">
        <v>19</v>
      </c>
      <c r="CM37" t="s">
        <v>19</v>
      </c>
      <c r="CN37" t="s">
        <v>30</v>
      </c>
      <c r="CO37" s="24">
        <f t="shared" si="13"/>
        <v>-7</v>
      </c>
      <c r="CP37">
        <v>64</v>
      </c>
      <c r="CQ37" t="s">
        <v>30</v>
      </c>
      <c r="CR37" t="s">
        <v>19</v>
      </c>
      <c r="CS37" t="s">
        <v>30</v>
      </c>
      <c r="CT37" s="24">
        <f t="shared" si="34"/>
        <v>-11</v>
      </c>
      <c r="CU37">
        <v>65</v>
      </c>
      <c r="CV37" t="s">
        <v>30</v>
      </c>
      <c r="CW37" t="s">
        <v>19</v>
      </c>
      <c r="CX37" t="s">
        <v>19</v>
      </c>
      <c r="CY37" s="24">
        <f t="shared" si="18"/>
        <v>-10</v>
      </c>
      <c r="CZ37">
        <v>68</v>
      </c>
      <c r="DA37" t="s">
        <v>30</v>
      </c>
      <c r="DB37" t="s">
        <v>30</v>
      </c>
      <c r="DC37" t="s">
        <v>30</v>
      </c>
      <c r="DD37" s="24">
        <f t="shared" si="19"/>
        <v>-7</v>
      </c>
    </row>
    <row r="38" spans="1:108" ht="15" customHeight="1" x14ac:dyDescent="0.3">
      <c r="A38" s="27" t="str">
        <f>IF(NOT(ISBLANK([1]Demographics!A39)),[1]Demographics!A39,"")</f>
        <v>02-034</v>
      </c>
      <c r="B38" t="str">
        <f>IF(NOT(ISBLANK([1]Demographics!E39)),[1]Demographics!E39,"")</f>
        <v>OD</v>
      </c>
      <c r="C38">
        <f>IF(NOT(ISBLANK([1]Demographics!D39)),[1]Demographics!D39,"")</f>
        <v>1</v>
      </c>
      <c r="D38">
        <v>88</v>
      </c>
      <c r="E38" t="s">
        <v>19</v>
      </c>
      <c r="F38" t="s">
        <v>19</v>
      </c>
      <c r="G38" s="4" t="s">
        <v>19</v>
      </c>
      <c r="H38">
        <v>91</v>
      </c>
      <c r="I38" t="s">
        <v>19</v>
      </c>
      <c r="J38" t="s">
        <v>30</v>
      </c>
      <c r="K38" t="s">
        <v>30</v>
      </c>
      <c r="L38" s="4">
        <f t="shared" si="14"/>
        <v>3</v>
      </c>
      <c r="M38" s="75" t="s">
        <v>108</v>
      </c>
      <c r="N38" s="75" t="s">
        <v>108</v>
      </c>
      <c r="O38" s="75" t="s">
        <v>108</v>
      </c>
      <c r="P38" s="75" t="s">
        <v>108</v>
      </c>
      <c r="Q38" s="32" t="s">
        <v>108</v>
      </c>
      <c r="R38" s="75" t="s">
        <v>108</v>
      </c>
      <c r="S38" s="75" t="s">
        <v>108</v>
      </c>
      <c r="T38" s="75" t="s">
        <v>108</v>
      </c>
      <c r="U38" s="75" t="s">
        <v>108</v>
      </c>
      <c r="V38" s="32" t="s">
        <v>108</v>
      </c>
      <c r="W38">
        <v>96</v>
      </c>
      <c r="X38" t="s">
        <v>19</v>
      </c>
      <c r="Y38" t="s">
        <v>19</v>
      </c>
      <c r="Z38" t="s">
        <v>30</v>
      </c>
      <c r="AA38" s="4">
        <f t="shared" si="21"/>
        <v>8</v>
      </c>
      <c r="AB38">
        <v>93</v>
      </c>
      <c r="AC38" t="s">
        <v>30</v>
      </c>
      <c r="AD38" t="s">
        <v>30</v>
      </c>
      <c r="AE38" t="s">
        <v>30</v>
      </c>
      <c r="AF38" s="4">
        <f t="shared" si="22"/>
        <v>5</v>
      </c>
      <c r="AG38" s="75" t="s">
        <v>108</v>
      </c>
      <c r="AH38" s="75" t="s">
        <v>108</v>
      </c>
      <c r="AI38" s="75" t="s">
        <v>108</v>
      </c>
      <c r="AJ38" s="75" t="s">
        <v>108</v>
      </c>
      <c r="AK38" s="81" t="s">
        <v>108</v>
      </c>
      <c r="AL38">
        <v>92</v>
      </c>
      <c r="AM38" t="s">
        <v>30</v>
      </c>
      <c r="AN38" t="s">
        <v>30</v>
      </c>
      <c r="AO38" t="s">
        <v>30</v>
      </c>
      <c r="AP38" s="4">
        <f t="shared" si="24"/>
        <v>4</v>
      </c>
      <c r="AQ38" s="76" t="s">
        <v>108</v>
      </c>
      <c r="AR38" s="76" t="s">
        <v>108</v>
      </c>
      <c r="AS38" s="76" t="s">
        <v>108</v>
      </c>
      <c r="AT38" s="76" t="s">
        <v>108</v>
      </c>
      <c r="AU38" s="77" t="s">
        <v>108</v>
      </c>
      <c r="AV38" s="76" t="s">
        <v>108</v>
      </c>
      <c r="AW38" s="76" t="s">
        <v>108</v>
      </c>
      <c r="AX38" s="76" t="s">
        <v>108</v>
      </c>
      <c r="AY38" s="76" t="s">
        <v>108</v>
      </c>
      <c r="AZ38" s="77" t="s">
        <v>108</v>
      </c>
      <c r="BA38" s="80" t="s">
        <v>108</v>
      </c>
      <c r="BB38" s="76" t="s">
        <v>108</v>
      </c>
      <c r="BC38" s="76" t="s">
        <v>108</v>
      </c>
      <c r="BD38" s="76" t="s">
        <v>108</v>
      </c>
      <c r="BE38" s="76" t="s">
        <v>108</v>
      </c>
      <c r="BF38" s="77" t="s">
        <v>108</v>
      </c>
      <c r="BG38" s="76" t="s">
        <v>108</v>
      </c>
      <c r="BH38" s="76" t="s">
        <v>108</v>
      </c>
      <c r="BI38" s="76" t="s">
        <v>108</v>
      </c>
      <c r="BJ38" s="76" t="s">
        <v>108</v>
      </c>
      <c r="BK38" s="77" t="s">
        <v>108</v>
      </c>
      <c r="BL38" s="76" t="s">
        <v>108</v>
      </c>
      <c r="BM38" s="76" t="s">
        <v>108</v>
      </c>
      <c r="BN38" s="76" t="s">
        <v>108</v>
      </c>
      <c r="BO38" s="76" t="s">
        <v>108</v>
      </c>
      <c r="BP38" s="77" t="s">
        <v>108</v>
      </c>
      <c r="BQ38" s="76" t="s">
        <v>108</v>
      </c>
      <c r="BR38" s="76" t="s">
        <v>108</v>
      </c>
      <c r="BS38" s="76" t="s">
        <v>108</v>
      </c>
      <c r="BT38" s="76" t="s">
        <v>108</v>
      </c>
      <c r="BU38" s="78" t="s">
        <v>108</v>
      </c>
      <c r="BV38" s="76" t="s">
        <v>108</v>
      </c>
      <c r="BW38" s="76" t="s">
        <v>108</v>
      </c>
      <c r="BX38" s="76" t="s">
        <v>108</v>
      </c>
      <c r="BY38" s="76" t="s">
        <v>108</v>
      </c>
      <c r="BZ38" s="78" t="s">
        <v>108</v>
      </c>
      <c r="CA38" s="76" t="s">
        <v>108</v>
      </c>
      <c r="CB38" s="76" t="s">
        <v>108</v>
      </c>
      <c r="CC38" s="76" t="s">
        <v>108</v>
      </c>
      <c r="CD38" s="76" t="s">
        <v>108</v>
      </c>
      <c r="CE38" s="78" t="s">
        <v>108</v>
      </c>
      <c r="CF38" s="76" t="s">
        <v>108</v>
      </c>
      <c r="CG38" s="76" t="s">
        <v>108</v>
      </c>
      <c r="CH38" s="76" t="s">
        <v>108</v>
      </c>
      <c r="CI38" s="76" t="s">
        <v>108</v>
      </c>
      <c r="CJ38" s="78" t="s">
        <v>108</v>
      </c>
      <c r="CK38" s="76" t="s">
        <v>108</v>
      </c>
      <c r="CL38" s="76" t="s">
        <v>108</v>
      </c>
      <c r="CM38" s="76" t="s">
        <v>108</v>
      </c>
      <c r="CN38" s="76" t="s">
        <v>108</v>
      </c>
      <c r="CO38" s="28" t="s">
        <v>108</v>
      </c>
      <c r="CP38" s="76" t="s">
        <v>108</v>
      </c>
      <c r="CQ38" s="76" t="s">
        <v>108</v>
      </c>
      <c r="CR38" s="76" t="s">
        <v>108</v>
      </c>
      <c r="CS38" s="76" t="s">
        <v>108</v>
      </c>
      <c r="CT38" s="5" t="s">
        <v>108</v>
      </c>
      <c r="CU38" s="76" t="s">
        <v>108</v>
      </c>
      <c r="CV38" s="76" t="s">
        <v>108</v>
      </c>
      <c r="CW38" s="76" t="s">
        <v>108</v>
      </c>
      <c r="CX38" s="76" t="s">
        <v>108</v>
      </c>
      <c r="CY38" s="28" t="s">
        <v>108</v>
      </c>
      <c r="CZ38" s="76" t="s">
        <v>108</v>
      </c>
      <c r="DA38" s="76" t="s">
        <v>108</v>
      </c>
      <c r="DB38" s="76" t="s">
        <v>108</v>
      </c>
      <c r="DC38" s="76" t="s">
        <v>108</v>
      </c>
      <c r="DD38" s="28" t="s">
        <v>108</v>
      </c>
    </row>
    <row r="39" spans="1:108" ht="15" customHeight="1" x14ac:dyDescent="0.3">
      <c r="A39" s="2" t="str">
        <f>IF(NOT(ISBLANK([1]Demographics!A40)),[1]Demographics!A40,"")</f>
        <v>02-043</v>
      </c>
      <c r="B39" t="str">
        <f>IF(NOT(ISBLANK([1]Demographics!E40)),[1]Demographics!E40,"")</f>
        <v>OD</v>
      </c>
      <c r="C39">
        <f>IF(NOT(ISBLANK([1]Demographics!D40)),[1]Demographics!D40,"")</f>
        <v>1</v>
      </c>
      <c r="D39">
        <v>83</v>
      </c>
      <c r="E39" t="s">
        <v>19</v>
      </c>
      <c r="F39" t="s">
        <v>19</v>
      </c>
      <c r="G39" s="4" t="s">
        <v>19</v>
      </c>
      <c r="H39">
        <v>87</v>
      </c>
      <c r="I39" t="s">
        <v>19</v>
      </c>
      <c r="J39" t="s">
        <v>19</v>
      </c>
      <c r="K39" t="s">
        <v>30</v>
      </c>
      <c r="L39" s="4">
        <f t="shared" si="14"/>
        <v>4</v>
      </c>
      <c r="M39">
        <v>85</v>
      </c>
      <c r="N39" t="s">
        <v>19</v>
      </c>
      <c r="O39" t="s">
        <v>19</v>
      </c>
      <c r="P39" t="s">
        <v>30</v>
      </c>
      <c r="Q39" s="4">
        <f t="shared" si="15"/>
        <v>2</v>
      </c>
      <c r="R39">
        <v>86</v>
      </c>
      <c r="S39" t="s">
        <v>19</v>
      </c>
      <c r="T39" t="s">
        <v>19</v>
      </c>
      <c r="U39" t="s">
        <v>30</v>
      </c>
      <c r="V39" s="4">
        <f t="shared" si="20"/>
        <v>3</v>
      </c>
      <c r="W39">
        <v>85</v>
      </c>
      <c r="X39" t="s">
        <v>30</v>
      </c>
      <c r="Y39" t="s">
        <v>19</v>
      </c>
      <c r="Z39" t="s">
        <v>30</v>
      </c>
      <c r="AA39" s="4">
        <f t="shared" si="21"/>
        <v>2</v>
      </c>
      <c r="AB39">
        <v>84</v>
      </c>
      <c r="AC39" t="s">
        <v>30</v>
      </c>
      <c r="AD39" t="s">
        <v>19</v>
      </c>
      <c r="AE39" t="s">
        <v>30</v>
      </c>
      <c r="AF39" s="4">
        <f t="shared" si="22"/>
        <v>1</v>
      </c>
      <c r="AG39">
        <v>89</v>
      </c>
      <c r="AH39" t="s">
        <v>30</v>
      </c>
      <c r="AI39" t="s">
        <v>19</v>
      </c>
      <c r="AJ39" t="s">
        <v>30</v>
      </c>
      <c r="AK39" s="4">
        <f t="shared" si="23"/>
        <v>6</v>
      </c>
      <c r="AL39">
        <v>86</v>
      </c>
      <c r="AM39" t="s">
        <v>30</v>
      </c>
      <c r="AN39" t="s">
        <v>19</v>
      </c>
      <c r="AO39" t="s">
        <v>30</v>
      </c>
      <c r="AP39" s="4">
        <f t="shared" si="24"/>
        <v>3</v>
      </c>
      <c r="AQ39">
        <v>89</v>
      </c>
      <c r="AR39" t="s">
        <v>30</v>
      </c>
      <c r="AS39" t="s">
        <v>19</v>
      </c>
      <c r="AT39" t="s">
        <v>30</v>
      </c>
      <c r="AU39" s="4">
        <f t="shared" si="25"/>
        <v>6</v>
      </c>
      <c r="AV39">
        <v>87</v>
      </c>
      <c r="AW39" t="s">
        <v>19</v>
      </c>
      <c r="AX39" t="s">
        <v>19</v>
      </c>
      <c r="AY39" t="s">
        <v>30</v>
      </c>
      <c r="AZ39" s="4">
        <f t="shared" si="26"/>
        <v>4</v>
      </c>
      <c r="BA39" s="50">
        <v>43731</v>
      </c>
      <c r="BB39">
        <v>87</v>
      </c>
      <c r="BC39" t="s">
        <v>30</v>
      </c>
      <c r="BD39" t="s">
        <v>19</v>
      </c>
      <c r="BE39" t="s">
        <v>30</v>
      </c>
      <c r="BF39" s="4">
        <f t="shared" si="27"/>
        <v>4</v>
      </c>
      <c r="BG39">
        <v>86</v>
      </c>
      <c r="BH39" t="s">
        <v>30</v>
      </c>
      <c r="BI39" t="s">
        <v>19</v>
      </c>
      <c r="BJ39" t="s">
        <v>30</v>
      </c>
      <c r="BK39" s="4">
        <f t="shared" si="28"/>
        <v>3</v>
      </c>
      <c r="BL39">
        <v>87</v>
      </c>
      <c r="BM39" t="s">
        <v>30</v>
      </c>
      <c r="BN39" t="s">
        <v>19</v>
      </c>
      <c r="BO39" t="s">
        <v>30</v>
      </c>
      <c r="BP39" s="4">
        <f t="shared" si="29"/>
        <v>4</v>
      </c>
      <c r="BQ39">
        <v>82</v>
      </c>
      <c r="BR39" t="s">
        <v>30</v>
      </c>
      <c r="BS39" t="s">
        <v>19</v>
      </c>
      <c r="BT39" t="s">
        <v>19</v>
      </c>
      <c r="BU39" s="24">
        <f t="shared" si="30"/>
        <v>-1</v>
      </c>
      <c r="BV39">
        <v>79</v>
      </c>
      <c r="BW39" t="s">
        <v>19</v>
      </c>
      <c r="BX39" t="s">
        <v>19</v>
      </c>
      <c r="BY39" t="s">
        <v>30</v>
      </c>
      <c r="BZ39" s="24">
        <f t="shared" si="33"/>
        <v>-4</v>
      </c>
      <c r="CA39">
        <v>82</v>
      </c>
      <c r="CB39" t="s">
        <v>19</v>
      </c>
      <c r="CC39" t="s">
        <v>19</v>
      </c>
      <c r="CD39" t="s">
        <v>30</v>
      </c>
      <c r="CE39" s="24">
        <f t="shared" si="31"/>
        <v>-1</v>
      </c>
      <c r="CF39">
        <v>85</v>
      </c>
      <c r="CG39" t="s">
        <v>30</v>
      </c>
      <c r="CH39" t="s">
        <v>19</v>
      </c>
      <c r="CI39" t="s">
        <v>30</v>
      </c>
      <c r="CJ39" s="24">
        <f t="shared" si="32"/>
        <v>2</v>
      </c>
      <c r="CK39">
        <v>86</v>
      </c>
      <c r="CL39" t="s">
        <v>30</v>
      </c>
      <c r="CM39" t="s">
        <v>19</v>
      </c>
      <c r="CN39" t="s">
        <v>30</v>
      </c>
      <c r="CO39" s="24">
        <f t="shared" si="13"/>
        <v>3</v>
      </c>
      <c r="CP39">
        <v>85</v>
      </c>
      <c r="CQ39" t="s">
        <v>19</v>
      </c>
      <c r="CR39" t="s">
        <v>19</v>
      </c>
      <c r="CS39" t="s">
        <v>30</v>
      </c>
      <c r="CT39" s="24">
        <f t="shared" si="34"/>
        <v>2</v>
      </c>
      <c r="CU39">
        <v>79</v>
      </c>
      <c r="CV39" t="s">
        <v>30</v>
      </c>
      <c r="CW39" t="s">
        <v>19</v>
      </c>
      <c r="CX39" t="s">
        <v>19</v>
      </c>
      <c r="CY39" s="24">
        <f t="shared" si="18"/>
        <v>-4</v>
      </c>
      <c r="CZ39">
        <v>86</v>
      </c>
      <c r="DA39" t="s">
        <v>30</v>
      </c>
      <c r="DB39" t="s">
        <v>30</v>
      </c>
      <c r="DC39" t="s">
        <v>30</v>
      </c>
      <c r="DD39" s="24">
        <f t="shared" si="19"/>
        <v>3</v>
      </c>
    </row>
    <row r="40" spans="1:108" ht="15" customHeight="1" x14ac:dyDescent="0.3">
      <c r="A40" s="27" t="str">
        <f>IF(NOT(ISBLANK([1]Demographics!A41)),[1]Demographics!A41,"")</f>
        <v>02-044</v>
      </c>
      <c r="B40" t="str">
        <f>IF(NOT(ISBLANK([1]Demographics!E41)),[1]Demographics!E41,"")</f>
        <v>OS</v>
      </c>
      <c r="C40">
        <f>IF(NOT(ISBLANK([1]Demographics!D41)),[1]Demographics!D41,"")</f>
        <v>1</v>
      </c>
      <c r="D40">
        <v>79</v>
      </c>
      <c r="E40" t="s">
        <v>19</v>
      </c>
      <c r="F40" t="s">
        <v>19</v>
      </c>
      <c r="G40" s="4" t="s">
        <v>19</v>
      </c>
      <c r="H40">
        <v>81</v>
      </c>
      <c r="I40" t="s">
        <v>19</v>
      </c>
      <c r="J40" t="s">
        <v>19</v>
      </c>
      <c r="K40" t="s">
        <v>30</v>
      </c>
      <c r="L40" s="4">
        <f t="shared" si="14"/>
        <v>2</v>
      </c>
      <c r="M40">
        <v>82</v>
      </c>
      <c r="N40" t="s">
        <v>19</v>
      </c>
      <c r="O40" t="s">
        <v>19</v>
      </c>
      <c r="P40" t="s">
        <v>30</v>
      </c>
      <c r="Q40" s="4">
        <f t="shared" si="15"/>
        <v>3</v>
      </c>
      <c r="R40">
        <v>84</v>
      </c>
      <c r="S40" t="s">
        <v>30</v>
      </c>
      <c r="T40" t="s">
        <v>19</v>
      </c>
      <c r="U40" t="s">
        <v>30</v>
      </c>
      <c r="V40" s="4">
        <f t="shared" si="20"/>
        <v>5</v>
      </c>
      <c r="W40">
        <v>79</v>
      </c>
      <c r="X40" t="s">
        <v>30</v>
      </c>
      <c r="Y40" t="s">
        <v>19</v>
      </c>
      <c r="Z40" t="s">
        <v>30</v>
      </c>
      <c r="AA40" s="4">
        <f t="shared" si="21"/>
        <v>0</v>
      </c>
      <c r="AB40">
        <v>79</v>
      </c>
      <c r="AC40" t="s">
        <v>30</v>
      </c>
      <c r="AD40" t="s">
        <v>19</v>
      </c>
      <c r="AE40" t="s">
        <v>30</v>
      </c>
      <c r="AF40" s="4">
        <f t="shared" si="22"/>
        <v>0</v>
      </c>
      <c r="AG40">
        <v>75</v>
      </c>
      <c r="AH40" t="s">
        <v>30</v>
      </c>
      <c r="AI40" t="s">
        <v>19</v>
      </c>
      <c r="AJ40" t="s">
        <v>30</v>
      </c>
      <c r="AK40" s="4">
        <f t="shared" si="23"/>
        <v>-4</v>
      </c>
      <c r="AL40">
        <v>86</v>
      </c>
      <c r="AM40" t="s">
        <v>30</v>
      </c>
      <c r="AN40" t="s">
        <v>19</v>
      </c>
      <c r="AO40" t="s">
        <v>30</v>
      </c>
      <c r="AP40" s="4">
        <f t="shared" si="24"/>
        <v>7</v>
      </c>
      <c r="AQ40" s="75" t="s">
        <v>108</v>
      </c>
      <c r="AR40" s="75" t="s">
        <v>108</v>
      </c>
      <c r="AS40" s="75" t="s">
        <v>108</v>
      </c>
      <c r="AT40" s="75" t="s">
        <v>108</v>
      </c>
      <c r="AU40" s="32" t="s">
        <v>108</v>
      </c>
      <c r="AV40">
        <v>86</v>
      </c>
      <c r="AW40" t="s">
        <v>30</v>
      </c>
      <c r="AX40" t="s">
        <v>19</v>
      </c>
      <c r="AY40" t="s">
        <v>30</v>
      </c>
      <c r="AZ40" s="4">
        <f t="shared" si="26"/>
        <v>7</v>
      </c>
      <c r="BA40" s="48" t="s">
        <v>108</v>
      </c>
      <c r="BB40" s="76" t="s">
        <v>108</v>
      </c>
      <c r="BC40" s="76" t="s">
        <v>108</v>
      </c>
      <c r="BD40" s="76" t="s">
        <v>108</v>
      </c>
      <c r="BE40" s="76" t="s">
        <v>108</v>
      </c>
      <c r="BF40" s="35" t="s">
        <v>108</v>
      </c>
      <c r="BG40" s="76" t="s">
        <v>108</v>
      </c>
      <c r="BH40" s="76" t="s">
        <v>108</v>
      </c>
      <c r="BI40" s="76" t="s">
        <v>108</v>
      </c>
      <c r="BJ40" s="76" t="s">
        <v>108</v>
      </c>
      <c r="BK40" s="77" t="s">
        <v>108</v>
      </c>
      <c r="BL40" s="76" t="s">
        <v>108</v>
      </c>
      <c r="BM40" s="76" t="s">
        <v>108</v>
      </c>
      <c r="BN40" s="76" t="s">
        <v>108</v>
      </c>
      <c r="BO40" s="76" t="s">
        <v>108</v>
      </c>
      <c r="BP40" s="77" t="s">
        <v>108</v>
      </c>
      <c r="BQ40" s="76" t="s">
        <v>108</v>
      </c>
      <c r="BR40" s="76" t="s">
        <v>108</v>
      </c>
      <c r="BS40" s="76" t="s">
        <v>108</v>
      </c>
      <c r="BT40" s="76" t="s">
        <v>108</v>
      </c>
      <c r="BU40" s="35" t="s">
        <v>108</v>
      </c>
      <c r="BV40" s="76" t="s">
        <v>108</v>
      </c>
      <c r="BW40" s="76" t="s">
        <v>108</v>
      </c>
      <c r="BX40" s="76" t="s">
        <v>108</v>
      </c>
      <c r="BY40" s="76" t="s">
        <v>108</v>
      </c>
      <c r="BZ40" s="28" t="s">
        <v>108</v>
      </c>
      <c r="CA40" s="76" t="s">
        <v>108</v>
      </c>
      <c r="CB40" s="76" t="s">
        <v>108</v>
      </c>
      <c r="CC40" s="76" t="s">
        <v>108</v>
      </c>
      <c r="CD40" s="76" t="s">
        <v>108</v>
      </c>
      <c r="CE40" s="28" t="s">
        <v>108</v>
      </c>
      <c r="CF40" s="76" t="s">
        <v>108</v>
      </c>
      <c r="CG40" s="76" t="s">
        <v>108</v>
      </c>
      <c r="CH40" s="76" t="s">
        <v>108</v>
      </c>
      <c r="CI40" s="76" t="s">
        <v>108</v>
      </c>
      <c r="CJ40" s="28" t="s">
        <v>108</v>
      </c>
      <c r="CK40" s="76" t="s">
        <v>108</v>
      </c>
      <c r="CL40" s="76" t="s">
        <v>108</v>
      </c>
      <c r="CM40" s="76" t="s">
        <v>108</v>
      </c>
      <c r="CN40" s="76" t="s">
        <v>108</v>
      </c>
      <c r="CO40" s="28" t="s">
        <v>108</v>
      </c>
      <c r="CP40" s="76" t="s">
        <v>108</v>
      </c>
      <c r="CQ40" s="76" t="s">
        <v>108</v>
      </c>
      <c r="CR40" s="76" t="s">
        <v>108</v>
      </c>
      <c r="CS40" s="76" t="s">
        <v>108</v>
      </c>
      <c r="CT40" s="28" t="s">
        <v>108</v>
      </c>
      <c r="CU40" s="76" t="s">
        <v>108</v>
      </c>
      <c r="CV40" s="76" t="s">
        <v>108</v>
      </c>
      <c r="CW40" s="76" t="s">
        <v>108</v>
      </c>
      <c r="CX40" s="76" t="s">
        <v>108</v>
      </c>
      <c r="CY40" s="28" t="s">
        <v>108</v>
      </c>
      <c r="CZ40" s="76" t="s">
        <v>108</v>
      </c>
      <c r="DA40" s="76" t="s">
        <v>108</v>
      </c>
      <c r="DB40" s="76" t="s">
        <v>108</v>
      </c>
      <c r="DC40" s="76" t="s">
        <v>108</v>
      </c>
      <c r="DD40" s="28" t="s">
        <v>108</v>
      </c>
    </row>
    <row r="41" spans="1:108" ht="15" customHeight="1" x14ac:dyDescent="0.3">
      <c r="A41" s="2" t="str">
        <f>IF(NOT(ISBLANK([1]Demographics!A42)),[1]Demographics!A42,"")</f>
        <v>02-045</v>
      </c>
      <c r="B41" t="str">
        <f>IF(NOT(ISBLANK([1]Demographics!E42)),[1]Demographics!E42,"")</f>
        <v>OS</v>
      </c>
      <c r="C41">
        <f>IF(NOT(ISBLANK([1]Demographics!D42)),[1]Demographics!D42,"")</f>
        <v>1</v>
      </c>
      <c r="D41">
        <v>74</v>
      </c>
      <c r="E41" t="s">
        <v>19</v>
      </c>
      <c r="F41" t="s">
        <v>30</v>
      </c>
      <c r="G41" s="4" t="s">
        <v>19</v>
      </c>
      <c r="H41">
        <v>77</v>
      </c>
      <c r="I41" t="s">
        <v>19</v>
      </c>
      <c r="J41" t="s">
        <v>19</v>
      </c>
      <c r="K41" t="s">
        <v>30</v>
      </c>
      <c r="L41" s="4">
        <f t="shared" si="14"/>
        <v>3</v>
      </c>
      <c r="M41">
        <v>81</v>
      </c>
      <c r="N41" t="s">
        <v>19</v>
      </c>
      <c r="O41" t="s">
        <v>19</v>
      </c>
      <c r="P41" t="s">
        <v>30</v>
      </c>
      <c r="Q41" s="4">
        <f t="shared" si="15"/>
        <v>7</v>
      </c>
      <c r="R41">
        <v>85</v>
      </c>
      <c r="S41" t="s">
        <v>19</v>
      </c>
      <c r="T41" t="s">
        <v>19</v>
      </c>
      <c r="U41" t="s">
        <v>30</v>
      </c>
      <c r="V41" s="4">
        <f t="shared" si="20"/>
        <v>11</v>
      </c>
      <c r="W41">
        <v>84</v>
      </c>
      <c r="X41" t="s">
        <v>19</v>
      </c>
      <c r="Y41" t="s">
        <v>19</v>
      </c>
      <c r="Z41" t="s">
        <v>30</v>
      </c>
      <c r="AA41" s="4">
        <f t="shared" si="21"/>
        <v>10</v>
      </c>
      <c r="AB41">
        <v>86</v>
      </c>
      <c r="AC41" t="s">
        <v>19</v>
      </c>
      <c r="AD41" t="s">
        <v>19</v>
      </c>
      <c r="AE41" t="s">
        <v>30</v>
      </c>
      <c r="AF41" s="4">
        <f t="shared" si="22"/>
        <v>12</v>
      </c>
      <c r="AG41">
        <v>82</v>
      </c>
      <c r="AH41" t="s">
        <v>19</v>
      </c>
      <c r="AI41" t="s">
        <v>19</v>
      </c>
      <c r="AJ41" t="s">
        <v>30</v>
      </c>
      <c r="AK41" s="4">
        <f t="shared" si="23"/>
        <v>8</v>
      </c>
      <c r="AL41">
        <v>85</v>
      </c>
      <c r="AM41" t="s">
        <v>30</v>
      </c>
      <c r="AN41" t="s">
        <v>30</v>
      </c>
      <c r="AO41" t="s">
        <v>30</v>
      </c>
      <c r="AP41" s="4">
        <f t="shared" si="24"/>
        <v>11</v>
      </c>
      <c r="AQ41">
        <v>83</v>
      </c>
      <c r="AR41" t="s">
        <v>19</v>
      </c>
      <c r="AS41" t="s">
        <v>19</v>
      </c>
      <c r="AT41" t="s">
        <v>30</v>
      </c>
      <c r="AU41" s="4">
        <f t="shared" si="25"/>
        <v>9</v>
      </c>
      <c r="AV41">
        <v>82</v>
      </c>
      <c r="AW41" t="s">
        <v>19</v>
      </c>
      <c r="AX41" t="s">
        <v>19</v>
      </c>
      <c r="AY41" t="s">
        <v>30</v>
      </c>
      <c r="AZ41" s="4">
        <v>8</v>
      </c>
      <c r="BA41" s="42">
        <v>43745</v>
      </c>
      <c r="BB41">
        <v>83</v>
      </c>
      <c r="BC41" t="s">
        <v>19</v>
      </c>
      <c r="BD41" t="s">
        <v>19</v>
      </c>
      <c r="BE41" t="s">
        <v>30</v>
      </c>
      <c r="BF41" s="4">
        <f t="shared" si="27"/>
        <v>9</v>
      </c>
      <c r="BG41" s="75" t="s">
        <v>108</v>
      </c>
      <c r="BH41" s="75" t="s">
        <v>108</v>
      </c>
      <c r="BI41" s="75" t="s">
        <v>108</v>
      </c>
      <c r="BJ41" s="75" t="s">
        <v>108</v>
      </c>
      <c r="BK41" s="32" t="s">
        <v>108</v>
      </c>
      <c r="BL41">
        <v>83</v>
      </c>
      <c r="BM41" t="s">
        <v>19</v>
      </c>
      <c r="BN41" t="s">
        <v>19</v>
      </c>
      <c r="BO41" t="s">
        <v>30</v>
      </c>
      <c r="BP41" s="4">
        <f t="shared" si="29"/>
        <v>9</v>
      </c>
      <c r="BQ41">
        <v>78</v>
      </c>
      <c r="BR41" t="s">
        <v>19</v>
      </c>
      <c r="BS41" t="s">
        <v>19</v>
      </c>
      <c r="BT41" t="s">
        <v>19</v>
      </c>
      <c r="BU41" s="24">
        <f t="shared" si="30"/>
        <v>4</v>
      </c>
      <c r="BV41">
        <v>65</v>
      </c>
      <c r="BW41" t="s">
        <v>19</v>
      </c>
      <c r="BX41" t="s">
        <v>19</v>
      </c>
      <c r="BY41" t="s">
        <v>30</v>
      </c>
      <c r="BZ41" s="24">
        <f t="shared" si="33"/>
        <v>-9</v>
      </c>
      <c r="CA41">
        <v>80</v>
      </c>
      <c r="CB41" t="s">
        <v>19</v>
      </c>
      <c r="CC41" t="s">
        <v>19</v>
      </c>
      <c r="CD41" t="s">
        <v>30</v>
      </c>
      <c r="CE41" s="24">
        <f t="shared" si="31"/>
        <v>6</v>
      </c>
      <c r="CF41">
        <v>80</v>
      </c>
      <c r="CG41" t="s">
        <v>19</v>
      </c>
      <c r="CH41" t="s">
        <v>19</v>
      </c>
      <c r="CI41" t="s">
        <v>19</v>
      </c>
      <c r="CJ41" s="24">
        <f t="shared" si="32"/>
        <v>6</v>
      </c>
      <c r="CK41">
        <v>83</v>
      </c>
      <c r="CL41" t="s">
        <v>19</v>
      </c>
      <c r="CM41" t="s">
        <v>19</v>
      </c>
      <c r="CN41" t="s">
        <v>30</v>
      </c>
      <c r="CO41" s="24">
        <f t="shared" si="13"/>
        <v>9</v>
      </c>
      <c r="CP41">
        <v>82</v>
      </c>
      <c r="CQ41" t="s">
        <v>19</v>
      </c>
      <c r="CR41" t="s">
        <v>19</v>
      </c>
      <c r="CS41" t="s">
        <v>30</v>
      </c>
      <c r="CT41" s="24">
        <f t="shared" si="34"/>
        <v>8</v>
      </c>
      <c r="CU41">
        <v>84</v>
      </c>
      <c r="CV41" t="s">
        <v>30</v>
      </c>
      <c r="CW41" t="s">
        <v>30</v>
      </c>
      <c r="CX41" t="s">
        <v>19</v>
      </c>
      <c r="CY41" s="24">
        <f t="shared" si="18"/>
        <v>10</v>
      </c>
      <c r="CZ41">
        <v>68</v>
      </c>
      <c r="DA41" t="s">
        <v>30</v>
      </c>
      <c r="DB41" t="s">
        <v>30</v>
      </c>
      <c r="DC41" t="s">
        <v>30</v>
      </c>
      <c r="DD41" s="24">
        <f t="shared" si="19"/>
        <v>-6</v>
      </c>
    </row>
    <row r="42" spans="1:108" ht="15.75" customHeight="1" thickBot="1" x14ac:dyDescent="0.35">
      <c r="A42" s="9" t="str">
        <f>IF(NOT(ISBLANK([1]Demographics!A43)),[1]Demographics!A43,"")</f>
        <v>02-046</v>
      </c>
      <c r="B42" s="10" t="str">
        <f>IF(NOT(ISBLANK([1]Demographics!E43)),[1]Demographics!E43,"")</f>
        <v>OD</v>
      </c>
      <c r="C42" s="10">
        <f>IF(NOT(ISBLANK([1]Demographics!D43)),[1]Demographics!D43,"")</f>
        <v>1</v>
      </c>
      <c r="D42" s="10">
        <v>89</v>
      </c>
      <c r="E42" s="10" t="s">
        <v>19</v>
      </c>
      <c r="F42" s="10" t="s">
        <v>19</v>
      </c>
      <c r="G42" s="12" t="s">
        <v>30</v>
      </c>
      <c r="H42" s="10">
        <v>92</v>
      </c>
      <c r="I42" s="10" t="s">
        <v>19</v>
      </c>
      <c r="J42" s="10" t="s">
        <v>19</v>
      </c>
      <c r="K42" s="10" t="s">
        <v>30</v>
      </c>
      <c r="L42" s="12">
        <f t="shared" si="14"/>
        <v>3</v>
      </c>
      <c r="M42" s="10">
        <v>91</v>
      </c>
      <c r="N42" s="10" t="s">
        <v>19</v>
      </c>
      <c r="O42" s="10" t="s">
        <v>19</v>
      </c>
      <c r="P42" s="10" t="s">
        <v>30</v>
      </c>
      <c r="Q42" s="12">
        <f t="shared" si="15"/>
        <v>2</v>
      </c>
      <c r="R42" s="10">
        <v>90</v>
      </c>
      <c r="S42" s="10" t="s">
        <v>30</v>
      </c>
      <c r="T42" s="10" t="s">
        <v>19</v>
      </c>
      <c r="U42" s="10" t="s">
        <v>30</v>
      </c>
      <c r="V42" s="12">
        <f t="shared" si="20"/>
        <v>1</v>
      </c>
      <c r="W42" s="10">
        <v>94</v>
      </c>
      <c r="X42" s="10" t="s">
        <v>30</v>
      </c>
      <c r="Y42" s="10" t="s">
        <v>19</v>
      </c>
      <c r="Z42" s="10" t="s">
        <v>30</v>
      </c>
      <c r="AA42" s="12">
        <f t="shared" si="21"/>
        <v>5</v>
      </c>
      <c r="AB42" s="10">
        <v>92</v>
      </c>
      <c r="AC42" s="10" t="s">
        <v>19</v>
      </c>
      <c r="AD42" s="10" t="s">
        <v>19</v>
      </c>
      <c r="AE42" s="10" t="s">
        <v>30</v>
      </c>
      <c r="AF42" s="12">
        <f t="shared" si="22"/>
        <v>3</v>
      </c>
      <c r="AG42" s="10">
        <v>89</v>
      </c>
      <c r="AH42" s="10" t="s">
        <v>30</v>
      </c>
      <c r="AI42" s="10" t="s">
        <v>19</v>
      </c>
      <c r="AJ42" s="10" t="s">
        <v>30</v>
      </c>
      <c r="AK42" s="12">
        <f t="shared" si="23"/>
        <v>0</v>
      </c>
      <c r="AL42" s="10">
        <v>92</v>
      </c>
      <c r="AM42" s="10" t="s">
        <v>30</v>
      </c>
      <c r="AN42" s="10" t="s">
        <v>19</v>
      </c>
      <c r="AO42" s="10" t="s">
        <v>30</v>
      </c>
      <c r="AP42" s="12">
        <f t="shared" si="24"/>
        <v>3</v>
      </c>
      <c r="AQ42" s="82" t="s">
        <v>108</v>
      </c>
      <c r="AR42" s="82" t="s">
        <v>108</v>
      </c>
      <c r="AS42" s="82" t="s">
        <v>108</v>
      </c>
      <c r="AT42" s="82" t="s">
        <v>108</v>
      </c>
      <c r="AU42" s="52" t="s">
        <v>108</v>
      </c>
      <c r="AV42" s="82" t="s">
        <v>108</v>
      </c>
      <c r="AW42" s="82" t="s">
        <v>108</v>
      </c>
      <c r="AX42" s="82" t="s">
        <v>108</v>
      </c>
      <c r="AY42" s="82" t="s">
        <v>108</v>
      </c>
      <c r="AZ42" s="52" t="s">
        <v>108</v>
      </c>
      <c r="BA42" s="49">
        <v>43768</v>
      </c>
      <c r="BB42" s="10">
        <v>87</v>
      </c>
      <c r="BC42" s="10" t="s">
        <v>19</v>
      </c>
      <c r="BD42" s="10" t="s">
        <v>19</v>
      </c>
      <c r="BE42" s="10" t="s">
        <v>30</v>
      </c>
      <c r="BF42" s="12">
        <f t="shared" si="27"/>
        <v>-2</v>
      </c>
      <c r="BG42" s="10">
        <v>91</v>
      </c>
      <c r="BH42" s="10" t="s">
        <v>30</v>
      </c>
      <c r="BI42" s="10" t="s">
        <v>19</v>
      </c>
      <c r="BJ42" s="10" t="s">
        <v>30</v>
      </c>
      <c r="BK42" s="12">
        <f t="shared" si="28"/>
        <v>2</v>
      </c>
      <c r="BL42" s="10">
        <v>92</v>
      </c>
      <c r="BM42" s="10" t="s">
        <v>30</v>
      </c>
      <c r="BN42" s="10" t="s">
        <v>19</v>
      </c>
      <c r="BO42" s="10" t="s">
        <v>30</v>
      </c>
      <c r="BP42" s="12">
        <f>IF(BL42="","",BL42-$D42)</f>
        <v>3</v>
      </c>
      <c r="BQ42" s="10">
        <v>93</v>
      </c>
      <c r="BR42" s="10" t="s">
        <v>19</v>
      </c>
      <c r="BS42" s="10" t="s">
        <v>19</v>
      </c>
      <c r="BT42" s="10" t="s">
        <v>19</v>
      </c>
      <c r="BU42" s="37">
        <f t="shared" si="30"/>
        <v>4</v>
      </c>
      <c r="BV42" s="10">
        <v>89</v>
      </c>
      <c r="BW42" s="10" t="s">
        <v>30</v>
      </c>
      <c r="BX42" s="10" t="s">
        <v>19</v>
      </c>
      <c r="BY42" s="10" t="s">
        <v>30</v>
      </c>
      <c r="BZ42" s="37">
        <f t="shared" si="33"/>
        <v>0</v>
      </c>
      <c r="CA42" s="82" t="s">
        <v>108</v>
      </c>
      <c r="CB42" s="82" t="s">
        <v>108</v>
      </c>
      <c r="CC42" s="82" t="s">
        <v>108</v>
      </c>
      <c r="CD42" s="82" t="s">
        <v>108</v>
      </c>
      <c r="CE42" s="39" t="s">
        <v>108</v>
      </c>
      <c r="CF42" s="82" t="s">
        <v>108</v>
      </c>
      <c r="CG42" s="82" t="s">
        <v>108</v>
      </c>
      <c r="CH42" s="82" t="s">
        <v>108</v>
      </c>
      <c r="CI42" s="82" t="s">
        <v>108</v>
      </c>
      <c r="CJ42" s="39" t="s">
        <v>108</v>
      </c>
      <c r="CK42" s="82" t="s">
        <v>108</v>
      </c>
      <c r="CL42" s="82" t="s">
        <v>108</v>
      </c>
      <c r="CM42" s="82" t="s">
        <v>108</v>
      </c>
      <c r="CN42" s="82" t="s">
        <v>108</v>
      </c>
      <c r="CO42" s="39" t="s">
        <v>108</v>
      </c>
      <c r="CP42" s="82" t="s">
        <v>108</v>
      </c>
      <c r="CQ42" s="82" t="s">
        <v>108</v>
      </c>
      <c r="CR42" s="82" t="s">
        <v>108</v>
      </c>
      <c r="CS42" s="82" t="s">
        <v>108</v>
      </c>
      <c r="CT42" s="51" t="s">
        <v>108</v>
      </c>
      <c r="CU42" s="10">
        <v>84</v>
      </c>
      <c r="CV42" s="10" t="s">
        <v>19</v>
      </c>
      <c r="CW42" s="10" t="s">
        <v>19</v>
      </c>
      <c r="CX42" s="10" t="s">
        <v>19</v>
      </c>
      <c r="CY42" s="37">
        <f t="shared" si="18"/>
        <v>-5</v>
      </c>
      <c r="CZ42" s="10">
        <v>82</v>
      </c>
      <c r="DA42" s="10" t="s">
        <v>30</v>
      </c>
      <c r="DB42" s="10" t="s">
        <v>30</v>
      </c>
      <c r="DC42" s="10" t="s">
        <v>30</v>
      </c>
      <c r="DD42" s="37">
        <f t="shared" si="19"/>
        <v>-7</v>
      </c>
    </row>
  </sheetData>
  <autoFilter ref="A2:DD42" xr:uid="{00000000-0009-0000-0000-000001000000}"/>
  <mergeCells count="22">
    <mergeCell ref="CK1:CO1"/>
    <mergeCell ref="CP1:CT1"/>
    <mergeCell ref="CU1:CY1"/>
    <mergeCell ref="CZ1:DD1"/>
    <mergeCell ref="BG1:BK1"/>
    <mergeCell ref="BL1:BP1"/>
    <mergeCell ref="BQ1:BU1"/>
    <mergeCell ref="BV1:BZ1"/>
    <mergeCell ref="CA1:CE1"/>
    <mergeCell ref="CF1:CJ1"/>
    <mergeCell ref="BA1:BF1"/>
    <mergeCell ref="A1:C1"/>
    <mergeCell ref="D1:G1"/>
    <mergeCell ref="H1:L1"/>
    <mergeCell ref="M1:Q1"/>
    <mergeCell ref="R1:V1"/>
    <mergeCell ref="W1:AA1"/>
    <mergeCell ref="AB1:AF1"/>
    <mergeCell ref="AG1:AK1"/>
    <mergeCell ref="AL1:AP1"/>
    <mergeCell ref="AQ1:AU1"/>
    <mergeCell ref="AV1:AZ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1B8A-F9B5-4E12-AA85-707248072121}">
  <dimension ref="A1:AR42"/>
  <sheetViews>
    <sheetView topLeftCell="P1" workbookViewId="0">
      <selection activeCell="AQ3" sqref="AQ3:AQ42"/>
    </sheetView>
  </sheetViews>
  <sheetFormatPr defaultColWidth="8.88671875" defaultRowHeight="14.4" x14ac:dyDescent="0.3"/>
  <cols>
    <col min="1" max="1" width="14" customWidth="1"/>
    <col min="4" max="4" width="11.109375" customWidth="1"/>
  </cols>
  <sheetData>
    <row r="1" spans="1:44" ht="18.600000000000001" thickBot="1" x14ac:dyDescent="0.4">
      <c r="A1" s="160" t="s">
        <v>0</v>
      </c>
      <c r="B1" s="160"/>
      <c r="C1" s="160"/>
      <c r="D1" s="16" t="s">
        <v>79</v>
      </c>
      <c r="E1" s="158" t="s">
        <v>80</v>
      </c>
      <c r="F1" s="159"/>
      <c r="G1" s="158" t="s">
        <v>81</v>
      </c>
      <c r="H1" s="159"/>
      <c r="I1" s="158" t="s">
        <v>82</v>
      </c>
      <c r="J1" s="159"/>
      <c r="K1" s="158" t="s">
        <v>83</v>
      </c>
      <c r="L1" s="159"/>
      <c r="M1" s="158" t="s">
        <v>84</v>
      </c>
      <c r="N1" s="159"/>
      <c r="O1" s="158" t="s">
        <v>85</v>
      </c>
      <c r="P1" s="159"/>
      <c r="Q1" s="158" t="s">
        <v>86</v>
      </c>
      <c r="R1" s="159"/>
      <c r="S1" s="158" t="s">
        <v>87</v>
      </c>
      <c r="T1" s="159"/>
      <c r="U1" s="158" t="s">
        <v>88</v>
      </c>
      <c r="V1" s="159"/>
      <c r="W1" s="158" t="s">
        <v>89</v>
      </c>
      <c r="X1" s="159"/>
      <c r="Y1" s="158" t="s">
        <v>90</v>
      </c>
      <c r="Z1" s="159"/>
      <c r="AA1" s="158" t="s">
        <v>91</v>
      </c>
      <c r="AB1" s="159"/>
      <c r="AC1" s="158" t="s">
        <v>92</v>
      </c>
      <c r="AD1" s="159"/>
      <c r="AE1" s="158" t="s">
        <v>93</v>
      </c>
      <c r="AF1" s="159"/>
      <c r="AG1" s="158" t="s">
        <v>94</v>
      </c>
      <c r="AH1" s="159"/>
      <c r="AI1" s="158" t="s">
        <v>95</v>
      </c>
      <c r="AJ1" s="159"/>
      <c r="AK1" s="158" t="s">
        <v>96</v>
      </c>
      <c r="AL1" s="159"/>
      <c r="AM1" s="158" t="s">
        <v>97</v>
      </c>
      <c r="AN1" s="159"/>
      <c r="AO1" s="158" t="s">
        <v>98</v>
      </c>
      <c r="AP1" s="159"/>
      <c r="AQ1" s="158" t="s">
        <v>99</v>
      </c>
      <c r="AR1" s="159"/>
    </row>
    <row r="2" spans="1:44" ht="15" thickBot="1" x14ac:dyDescent="0.35">
      <c r="A2" s="17" t="s">
        <v>3</v>
      </c>
      <c r="B2" s="18" t="s">
        <v>100</v>
      </c>
      <c r="C2" s="18" t="s">
        <v>21</v>
      </c>
      <c r="D2" s="21" t="s">
        <v>104</v>
      </c>
      <c r="E2" s="18" t="s">
        <v>104</v>
      </c>
      <c r="F2" s="21" t="s">
        <v>102</v>
      </c>
      <c r="G2" s="18" t="s">
        <v>104</v>
      </c>
      <c r="H2" s="21" t="s">
        <v>102</v>
      </c>
      <c r="I2" s="18" t="s">
        <v>104</v>
      </c>
      <c r="J2" s="21" t="s">
        <v>102</v>
      </c>
      <c r="K2" s="18" t="s">
        <v>104</v>
      </c>
      <c r="L2" s="21" t="s">
        <v>102</v>
      </c>
      <c r="M2" s="18" t="s">
        <v>104</v>
      </c>
      <c r="N2" s="21" t="s">
        <v>102</v>
      </c>
      <c r="O2" s="18" t="s">
        <v>104</v>
      </c>
      <c r="P2" s="21" t="s">
        <v>102</v>
      </c>
      <c r="Q2" s="18" t="s">
        <v>104</v>
      </c>
      <c r="R2" s="21" t="s">
        <v>102</v>
      </c>
      <c r="S2" s="18" t="s">
        <v>104</v>
      </c>
      <c r="T2" s="21" t="s">
        <v>102</v>
      </c>
      <c r="U2" s="18" t="s">
        <v>104</v>
      </c>
      <c r="V2" s="21" t="s">
        <v>102</v>
      </c>
      <c r="W2" s="18" t="s">
        <v>104</v>
      </c>
      <c r="X2" s="21" t="s">
        <v>102</v>
      </c>
      <c r="Y2" s="18" t="s">
        <v>104</v>
      </c>
      <c r="Z2" s="21" t="s">
        <v>102</v>
      </c>
      <c r="AA2" s="18" t="s">
        <v>104</v>
      </c>
      <c r="AB2" s="21" t="s">
        <v>102</v>
      </c>
      <c r="AC2" s="40" t="s">
        <v>104</v>
      </c>
      <c r="AD2" s="19" t="s">
        <v>102</v>
      </c>
      <c r="AE2" s="18" t="s">
        <v>104</v>
      </c>
      <c r="AF2" s="19" t="s">
        <v>102</v>
      </c>
      <c r="AG2" s="17" t="s">
        <v>104</v>
      </c>
      <c r="AH2" s="19" t="s">
        <v>102</v>
      </c>
      <c r="AI2" s="17" t="s">
        <v>104</v>
      </c>
      <c r="AJ2" s="19" t="s">
        <v>102</v>
      </c>
      <c r="AK2" s="17" t="s">
        <v>104</v>
      </c>
      <c r="AL2" s="19" t="s">
        <v>102</v>
      </c>
      <c r="AM2" s="17" t="s">
        <v>104</v>
      </c>
      <c r="AN2" s="19" t="s">
        <v>102</v>
      </c>
      <c r="AO2" s="17" t="s">
        <v>104</v>
      </c>
      <c r="AP2" s="19" t="s">
        <v>102</v>
      </c>
      <c r="AQ2" s="17" t="s">
        <v>104</v>
      </c>
      <c r="AR2" s="19" t="s">
        <v>102</v>
      </c>
    </row>
    <row r="3" spans="1:44" ht="15" thickTop="1" x14ac:dyDescent="0.3">
      <c r="A3" s="22" t="str">
        <f>IF(NOT(ISBLANK([1]Demographics!A3)),[1]Demographics!A3,"")</f>
        <v>01-001</v>
      </c>
      <c r="B3" s="15" t="str">
        <f>IF(NOT(ISBLANK([1]Demographics!E3)),[1]Demographics!E3,"")</f>
        <v>OS</v>
      </c>
      <c r="C3">
        <f>IF(NOT(ISBLANK([1]Demographics!D3)),[1]Demographics!D3,"")</f>
        <v>2</v>
      </c>
      <c r="D3" s="4">
        <v>275</v>
      </c>
      <c r="E3">
        <v>268</v>
      </c>
      <c r="F3" s="4">
        <f t="shared" ref="F3:F42" si="0">IF(E3="","",E3-$D3)</f>
        <v>-7</v>
      </c>
      <c r="G3">
        <v>268</v>
      </c>
      <c r="H3" s="4">
        <f t="shared" ref="H3:H42" si="1">IF(G3="","",G3-$D3)</f>
        <v>-7</v>
      </c>
      <c r="I3">
        <v>265</v>
      </c>
      <c r="J3" s="4">
        <f t="shared" ref="J3:J42" si="2">IF(I3="","",I3-$D3)</f>
        <v>-10</v>
      </c>
      <c r="K3">
        <v>267</v>
      </c>
      <c r="L3" s="4">
        <f t="shared" ref="L3:L42" si="3">IF(K3="","",K3-$D3)</f>
        <v>-8</v>
      </c>
      <c r="M3">
        <v>270</v>
      </c>
      <c r="N3" s="4">
        <f t="shared" ref="N3:N42" si="4">IF(M3="","",M3-$D3)</f>
        <v>-5</v>
      </c>
      <c r="O3">
        <v>268</v>
      </c>
      <c r="P3" s="4">
        <f t="shared" ref="P3:P42" si="5">IF(O3="","",O3-$D3)</f>
        <v>-7</v>
      </c>
      <c r="Q3">
        <v>273</v>
      </c>
      <c r="R3" s="4">
        <f t="shared" ref="R3:R42" si="6">IF(Q3="","",Q3-$D3)</f>
        <v>-2</v>
      </c>
      <c r="S3">
        <v>269</v>
      </c>
      <c r="T3" s="4">
        <f t="shared" ref="T3:T41" si="7">IF(S3="","",S3-$D3)</f>
        <v>-6</v>
      </c>
      <c r="U3">
        <v>270</v>
      </c>
      <c r="V3" s="4">
        <f t="shared" ref="V3:V41" si="8">IF(U3="","",U3-$D3)</f>
        <v>-5</v>
      </c>
      <c r="W3">
        <v>266</v>
      </c>
      <c r="X3" s="4">
        <f t="shared" ref="X3:X42" si="9">IF(W3="","",W3-$D3)</f>
        <v>-9</v>
      </c>
      <c r="Y3">
        <v>268</v>
      </c>
      <c r="Z3" s="4">
        <f t="shared" ref="Z3:Z42" si="10">IF(Y3="","",Y3-$D3)</f>
        <v>-7</v>
      </c>
      <c r="AA3">
        <v>264</v>
      </c>
      <c r="AB3" s="4">
        <f t="shared" ref="AB3:AB42" si="11">IF(AA3="","",AA3-$D3)</f>
        <v>-11</v>
      </c>
      <c r="AC3" s="3">
        <v>265</v>
      </c>
      <c r="AD3" s="24">
        <f t="shared" ref="AD3:AD13" si="12">IF(AC3="","",AC3-$D3)</f>
        <v>-10</v>
      </c>
      <c r="AE3" s="7" t="s">
        <v>108</v>
      </c>
      <c r="AF3" s="81" t="s">
        <v>108</v>
      </c>
      <c r="AG3" s="2">
        <v>274</v>
      </c>
      <c r="AH3" s="24">
        <f t="shared" ref="AH3:AH13" si="13">IF(AG3="","",AG3-$D3)</f>
        <v>-1</v>
      </c>
      <c r="AI3" s="2">
        <v>272</v>
      </c>
      <c r="AJ3" s="24">
        <f t="shared" ref="AJ3:AJ12" si="14">IF(AI3="","",AI3-$D3)</f>
        <v>-3</v>
      </c>
      <c r="AK3" s="2">
        <v>268</v>
      </c>
      <c r="AL3" s="24">
        <f t="shared" ref="AL3:AL13" si="15">IF(AK3="","",AK3-$D3)</f>
        <v>-7</v>
      </c>
      <c r="AM3" s="2">
        <v>269</v>
      </c>
      <c r="AN3" s="24">
        <f t="shared" ref="AN3:AN13" si="16">IF(AM3="","",AM3-$D3)</f>
        <v>-6</v>
      </c>
      <c r="AO3" s="2">
        <v>270</v>
      </c>
      <c r="AP3" s="24">
        <f t="shared" ref="AP3:AP42" si="17">IF(AO3="","",AO3-$D3)</f>
        <v>-5</v>
      </c>
      <c r="AQ3" s="2">
        <v>276</v>
      </c>
      <c r="AR3" s="24">
        <f t="shared" ref="AR3:AR42" si="18">IF(AQ3="","",AQ3-$D3)</f>
        <v>1</v>
      </c>
    </row>
    <row r="4" spans="1:44" x14ac:dyDescent="0.3">
      <c r="A4" s="27" t="str">
        <f>IF(NOT(ISBLANK([1]Demographics!A4)),[1]Demographics!A4,"")</f>
        <v>01-002</v>
      </c>
      <c r="B4" t="str">
        <f>IF(NOT(ISBLANK([1]Demographics!E4)),[1]Demographics!E4,"")</f>
        <v>OD</v>
      </c>
      <c r="C4">
        <f>IF(NOT(ISBLANK([1]Demographics!D4)),[1]Demographics!D4,"")</f>
        <v>2</v>
      </c>
      <c r="D4" s="4">
        <v>238</v>
      </c>
      <c r="E4">
        <v>233</v>
      </c>
      <c r="F4" s="4">
        <f t="shared" si="0"/>
        <v>-5</v>
      </c>
      <c r="G4">
        <v>222</v>
      </c>
      <c r="H4" s="4">
        <f t="shared" si="1"/>
        <v>-16</v>
      </c>
      <c r="I4">
        <v>222</v>
      </c>
      <c r="J4" s="4">
        <f t="shared" si="2"/>
        <v>-16</v>
      </c>
      <c r="K4">
        <v>225</v>
      </c>
      <c r="L4" s="4">
        <f t="shared" si="3"/>
        <v>-13</v>
      </c>
      <c r="M4">
        <v>221</v>
      </c>
      <c r="N4" s="4">
        <f t="shared" si="4"/>
        <v>-17</v>
      </c>
      <c r="O4">
        <v>222</v>
      </c>
      <c r="P4" s="4">
        <f t="shared" si="5"/>
        <v>-16</v>
      </c>
      <c r="Q4">
        <v>223</v>
      </c>
      <c r="R4" s="4">
        <f t="shared" si="6"/>
        <v>-15</v>
      </c>
      <c r="S4">
        <v>228</v>
      </c>
      <c r="T4" s="4">
        <f t="shared" si="7"/>
        <v>-10</v>
      </c>
      <c r="U4">
        <v>222</v>
      </c>
      <c r="V4" s="4">
        <f t="shared" si="8"/>
        <v>-16</v>
      </c>
      <c r="W4">
        <v>226</v>
      </c>
      <c r="X4" s="4">
        <f t="shared" si="9"/>
        <v>-12</v>
      </c>
      <c r="Y4">
        <v>225</v>
      </c>
      <c r="Z4" s="4">
        <f t="shared" si="10"/>
        <v>-13</v>
      </c>
      <c r="AA4">
        <v>222</v>
      </c>
      <c r="AB4" s="4">
        <f t="shared" si="11"/>
        <v>-16</v>
      </c>
      <c r="AC4" s="3">
        <v>223</v>
      </c>
      <c r="AD4" s="24">
        <f t="shared" si="12"/>
        <v>-15</v>
      </c>
      <c r="AE4" s="5" t="s">
        <v>108</v>
      </c>
      <c r="AF4" s="78" t="s">
        <v>108</v>
      </c>
      <c r="AG4" s="83" t="s">
        <v>108</v>
      </c>
      <c r="AH4" s="28" t="s">
        <v>108</v>
      </c>
      <c r="AI4" s="83" t="s">
        <v>108</v>
      </c>
      <c r="AJ4" s="28" t="s">
        <v>108</v>
      </c>
      <c r="AK4" s="83" t="s">
        <v>108</v>
      </c>
      <c r="AL4" s="28" t="s">
        <v>108</v>
      </c>
      <c r="AM4" s="83" t="s">
        <v>108</v>
      </c>
      <c r="AN4" s="28" t="s">
        <v>108</v>
      </c>
      <c r="AO4" s="83" t="s">
        <v>108</v>
      </c>
      <c r="AP4" s="28" t="s">
        <v>108</v>
      </c>
      <c r="AQ4" s="83" t="s">
        <v>108</v>
      </c>
      <c r="AR4" s="28" t="s">
        <v>108</v>
      </c>
    </row>
    <row r="5" spans="1:44" x14ac:dyDescent="0.3">
      <c r="A5" s="2" t="str">
        <f>IF(NOT(ISBLANK([1]Demographics!A5)),[1]Demographics!A5,"")</f>
        <v>01-013</v>
      </c>
      <c r="B5" t="str">
        <f>IF(NOT(ISBLANK([1]Demographics!E5)),[1]Demographics!E5,"")</f>
        <v>OD</v>
      </c>
      <c r="C5">
        <f>IF(NOT(ISBLANK([1]Demographics!D5)),[1]Demographics!D5,"")</f>
        <v>2</v>
      </c>
      <c r="D5" s="4">
        <v>303</v>
      </c>
      <c r="E5">
        <v>286</v>
      </c>
      <c r="F5" s="4">
        <f t="shared" si="0"/>
        <v>-17</v>
      </c>
      <c r="G5">
        <v>280</v>
      </c>
      <c r="H5" s="4">
        <f t="shared" si="1"/>
        <v>-23</v>
      </c>
      <c r="I5">
        <v>280</v>
      </c>
      <c r="J5" s="4">
        <f t="shared" si="2"/>
        <v>-23</v>
      </c>
      <c r="K5">
        <v>276</v>
      </c>
      <c r="L5" s="4">
        <f t="shared" si="3"/>
        <v>-27</v>
      </c>
      <c r="M5">
        <v>272</v>
      </c>
      <c r="N5" s="4">
        <f t="shared" si="4"/>
        <v>-31</v>
      </c>
      <c r="O5">
        <v>278</v>
      </c>
      <c r="P5" s="4">
        <f t="shared" si="5"/>
        <v>-25</v>
      </c>
      <c r="Q5">
        <v>282</v>
      </c>
      <c r="R5" s="4">
        <f t="shared" si="6"/>
        <v>-21</v>
      </c>
      <c r="S5">
        <v>284</v>
      </c>
      <c r="T5" s="4">
        <f t="shared" si="7"/>
        <v>-19</v>
      </c>
      <c r="U5">
        <v>298</v>
      </c>
      <c r="V5" s="4">
        <f t="shared" si="8"/>
        <v>-5</v>
      </c>
      <c r="W5">
        <v>276</v>
      </c>
      <c r="X5" s="4">
        <f t="shared" si="9"/>
        <v>-27</v>
      </c>
      <c r="Y5">
        <v>280</v>
      </c>
      <c r="Z5" s="4">
        <f t="shared" si="10"/>
        <v>-23</v>
      </c>
      <c r="AA5">
        <v>287</v>
      </c>
      <c r="AB5" s="4">
        <f t="shared" si="11"/>
        <v>-16</v>
      </c>
      <c r="AC5" s="3">
        <v>361</v>
      </c>
      <c r="AD5" s="24">
        <f t="shared" si="12"/>
        <v>58</v>
      </c>
      <c r="AE5">
        <v>331</v>
      </c>
      <c r="AF5" s="24">
        <f>IF(AE5="","",AE5-$D5)</f>
        <v>28</v>
      </c>
      <c r="AG5" s="2">
        <v>304</v>
      </c>
      <c r="AH5" s="24">
        <f t="shared" si="13"/>
        <v>1</v>
      </c>
      <c r="AI5" s="2">
        <v>291</v>
      </c>
      <c r="AJ5" s="24">
        <f t="shared" si="14"/>
        <v>-12</v>
      </c>
      <c r="AK5" s="2">
        <v>314</v>
      </c>
      <c r="AL5" s="24">
        <f t="shared" si="15"/>
        <v>11</v>
      </c>
      <c r="AM5" s="2">
        <v>284</v>
      </c>
      <c r="AN5" s="24">
        <f t="shared" si="16"/>
        <v>-19</v>
      </c>
      <c r="AO5" s="2">
        <v>378</v>
      </c>
      <c r="AP5" s="24">
        <f t="shared" si="17"/>
        <v>75</v>
      </c>
      <c r="AQ5" s="2">
        <v>322</v>
      </c>
      <c r="AR5" s="24">
        <f t="shared" si="18"/>
        <v>19</v>
      </c>
    </row>
    <row r="6" spans="1:44" x14ac:dyDescent="0.3">
      <c r="A6" s="2" t="str">
        <f>IF(NOT(ISBLANK([1]Demographics!A6)),[1]Demographics!A6,"")</f>
        <v>01-014</v>
      </c>
      <c r="B6" t="str">
        <f>IF(NOT(ISBLANK([1]Demographics!E6)),[1]Demographics!E6,"")</f>
        <v>OS</v>
      </c>
      <c r="C6">
        <f>IF(NOT(ISBLANK([1]Demographics!D6)),[1]Demographics!D6,"")</f>
        <v>2</v>
      </c>
      <c r="D6" s="4">
        <v>256</v>
      </c>
      <c r="E6">
        <v>248</v>
      </c>
      <c r="F6" s="4">
        <f t="shared" si="0"/>
        <v>-8</v>
      </c>
      <c r="G6">
        <v>246</v>
      </c>
      <c r="H6" s="4">
        <f t="shared" si="1"/>
        <v>-10</v>
      </c>
      <c r="I6">
        <v>247</v>
      </c>
      <c r="J6" s="4">
        <f t="shared" si="2"/>
        <v>-9</v>
      </c>
      <c r="K6">
        <v>250</v>
      </c>
      <c r="L6" s="4">
        <f t="shared" si="3"/>
        <v>-6</v>
      </c>
      <c r="M6" s="7" t="s">
        <v>108</v>
      </c>
      <c r="N6" s="81" t="s">
        <v>108</v>
      </c>
      <c r="O6">
        <v>269</v>
      </c>
      <c r="P6" s="4">
        <f t="shared" si="5"/>
        <v>13</v>
      </c>
      <c r="Q6">
        <v>271</v>
      </c>
      <c r="R6" s="4">
        <f t="shared" si="6"/>
        <v>15</v>
      </c>
      <c r="S6">
        <v>264</v>
      </c>
      <c r="T6" s="4">
        <f t="shared" si="7"/>
        <v>8</v>
      </c>
      <c r="U6">
        <v>264</v>
      </c>
      <c r="V6" s="4">
        <f t="shared" si="8"/>
        <v>8</v>
      </c>
      <c r="W6">
        <v>261</v>
      </c>
      <c r="X6" s="4">
        <f t="shared" si="9"/>
        <v>5</v>
      </c>
      <c r="Y6">
        <v>263</v>
      </c>
      <c r="Z6" s="4">
        <f t="shared" si="10"/>
        <v>7</v>
      </c>
      <c r="AA6">
        <v>278</v>
      </c>
      <c r="AB6" s="4">
        <f t="shared" si="11"/>
        <v>22</v>
      </c>
      <c r="AC6" s="3">
        <v>258</v>
      </c>
      <c r="AD6" s="24">
        <f t="shared" si="12"/>
        <v>2</v>
      </c>
      <c r="AE6">
        <v>258</v>
      </c>
      <c r="AF6" s="24">
        <f>IF(AE6="","",AE6-$D6)</f>
        <v>2</v>
      </c>
      <c r="AG6" s="2">
        <v>263</v>
      </c>
      <c r="AH6" s="24">
        <f t="shared" si="13"/>
        <v>7</v>
      </c>
      <c r="AI6" s="2">
        <v>255</v>
      </c>
      <c r="AJ6" s="24">
        <f t="shared" si="14"/>
        <v>-1</v>
      </c>
      <c r="AK6" s="2">
        <v>262</v>
      </c>
      <c r="AL6" s="24">
        <f t="shared" si="15"/>
        <v>6</v>
      </c>
      <c r="AM6" s="2">
        <v>255</v>
      </c>
      <c r="AN6" s="24">
        <f t="shared" si="16"/>
        <v>-1</v>
      </c>
      <c r="AO6" s="2">
        <v>265</v>
      </c>
      <c r="AP6" s="24">
        <f t="shared" si="17"/>
        <v>9</v>
      </c>
      <c r="AQ6" s="2">
        <v>292</v>
      </c>
      <c r="AR6" s="24">
        <f t="shared" si="18"/>
        <v>36</v>
      </c>
    </row>
    <row r="7" spans="1:44" x14ac:dyDescent="0.3">
      <c r="A7" s="27" t="str">
        <f>IF(NOT(ISBLANK([1]Demographics!A7)),[1]Demographics!A7,"")</f>
        <v>01-023</v>
      </c>
      <c r="B7" t="str">
        <f>IF(NOT(ISBLANK([1]Demographics!E7)),[1]Demographics!E7,"")</f>
        <v>OD</v>
      </c>
      <c r="C7">
        <f>IF(NOT(ISBLANK([1]Demographics!D7)),[1]Demographics!D7,"")</f>
        <v>2</v>
      </c>
      <c r="D7" s="4">
        <v>267</v>
      </c>
      <c r="E7">
        <v>260</v>
      </c>
      <c r="F7" s="4">
        <f t="shared" si="0"/>
        <v>-7</v>
      </c>
      <c r="G7" s="7" t="s">
        <v>108</v>
      </c>
      <c r="H7" s="81" t="s">
        <v>108</v>
      </c>
      <c r="I7">
        <v>252</v>
      </c>
      <c r="J7" s="4">
        <f t="shared" si="2"/>
        <v>-15</v>
      </c>
      <c r="K7">
        <v>249</v>
      </c>
      <c r="L7" s="4">
        <f t="shared" si="3"/>
        <v>-18</v>
      </c>
      <c r="M7">
        <v>251</v>
      </c>
      <c r="N7" s="4">
        <f t="shared" si="4"/>
        <v>-16</v>
      </c>
      <c r="O7">
        <v>248</v>
      </c>
      <c r="P7" s="4">
        <f t="shared" si="5"/>
        <v>-19</v>
      </c>
      <c r="Q7">
        <v>254</v>
      </c>
      <c r="R7" s="4">
        <f t="shared" si="6"/>
        <v>-13</v>
      </c>
      <c r="S7">
        <v>251</v>
      </c>
      <c r="T7" s="4">
        <f t="shared" si="7"/>
        <v>-16</v>
      </c>
      <c r="U7">
        <v>248</v>
      </c>
      <c r="V7" s="4">
        <f t="shared" si="8"/>
        <v>-19</v>
      </c>
      <c r="W7">
        <v>253</v>
      </c>
      <c r="X7" s="4">
        <f t="shared" si="9"/>
        <v>-14</v>
      </c>
      <c r="Y7">
        <v>246</v>
      </c>
      <c r="Z7" s="4">
        <f t="shared" si="10"/>
        <v>-21</v>
      </c>
      <c r="AA7">
        <v>247</v>
      </c>
      <c r="AB7" s="4">
        <f t="shared" si="11"/>
        <v>-20</v>
      </c>
      <c r="AC7" s="3">
        <v>254</v>
      </c>
      <c r="AD7" s="24">
        <f t="shared" si="12"/>
        <v>-13</v>
      </c>
      <c r="AE7" s="7" t="s">
        <v>108</v>
      </c>
      <c r="AF7" s="81" t="s">
        <v>108</v>
      </c>
      <c r="AG7" s="2">
        <v>247</v>
      </c>
      <c r="AH7" s="24">
        <f t="shared" si="13"/>
        <v>-20</v>
      </c>
      <c r="AI7" s="33" t="s">
        <v>108</v>
      </c>
      <c r="AJ7" s="84" t="s">
        <v>108</v>
      </c>
      <c r="AK7" s="2">
        <v>253</v>
      </c>
      <c r="AL7" s="24">
        <f t="shared" si="15"/>
        <v>-14</v>
      </c>
      <c r="AM7" s="2">
        <v>242</v>
      </c>
      <c r="AN7" s="24">
        <f t="shared" si="16"/>
        <v>-25</v>
      </c>
      <c r="AO7" s="83" t="s">
        <v>108</v>
      </c>
      <c r="AP7" s="28" t="s">
        <v>108</v>
      </c>
      <c r="AQ7" s="83" t="s">
        <v>108</v>
      </c>
      <c r="AR7" s="28" t="s">
        <v>108</v>
      </c>
    </row>
    <row r="8" spans="1:44" x14ac:dyDescent="0.3">
      <c r="A8" s="2" t="str">
        <f>IF(NOT(ISBLANK([1]Demographics!A8)),[1]Demographics!A8,"")</f>
        <v>01-027</v>
      </c>
      <c r="B8" t="str">
        <f>IF(NOT(ISBLANK([1]Demographics!E8)),[1]Demographics!E8,"")</f>
        <v>OS</v>
      </c>
      <c r="C8">
        <f>IF(NOT(ISBLANK([1]Demographics!D8)),[1]Demographics!D8,"")</f>
        <v>2</v>
      </c>
      <c r="D8" s="4">
        <v>292</v>
      </c>
      <c r="E8">
        <v>281</v>
      </c>
      <c r="F8" s="4">
        <f t="shared" si="0"/>
        <v>-11</v>
      </c>
      <c r="G8">
        <v>272</v>
      </c>
      <c r="H8" s="4">
        <f t="shared" si="1"/>
        <v>-20</v>
      </c>
      <c r="I8">
        <v>270</v>
      </c>
      <c r="J8" s="4">
        <f t="shared" si="2"/>
        <v>-22</v>
      </c>
      <c r="K8">
        <v>268</v>
      </c>
      <c r="L8" s="4">
        <f t="shared" si="3"/>
        <v>-24</v>
      </c>
      <c r="M8">
        <v>267</v>
      </c>
      <c r="N8" s="4">
        <f t="shared" si="4"/>
        <v>-25</v>
      </c>
      <c r="O8">
        <v>269</v>
      </c>
      <c r="P8" s="4">
        <f t="shared" si="5"/>
        <v>-23</v>
      </c>
      <c r="Q8">
        <v>266</v>
      </c>
      <c r="R8" s="4">
        <f t="shared" si="6"/>
        <v>-26</v>
      </c>
      <c r="S8">
        <v>268</v>
      </c>
      <c r="T8" s="4">
        <f t="shared" si="7"/>
        <v>-24</v>
      </c>
      <c r="U8">
        <v>269</v>
      </c>
      <c r="V8" s="4">
        <f t="shared" si="8"/>
        <v>-23</v>
      </c>
      <c r="W8">
        <v>272</v>
      </c>
      <c r="X8" s="4">
        <f t="shared" si="9"/>
        <v>-20</v>
      </c>
      <c r="Y8">
        <v>271</v>
      </c>
      <c r="Z8" s="4">
        <f t="shared" si="10"/>
        <v>-21</v>
      </c>
      <c r="AA8">
        <v>265</v>
      </c>
      <c r="AB8" s="4">
        <f t="shared" si="11"/>
        <v>-27</v>
      </c>
      <c r="AC8" s="3">
        <v>265</v>
      </c>
      <c r="AD8" s="24">
        <f t="shared" si="12"/>
        <v>-27</v>
      </c>
      <c r="AE8">
        <v>270</v>
      </c>
      <c r="AF8" s="24">
        <f>IF(AE8="","",AE8-$D8)</f>
        <v>-22</v>
      </c>
      <c r="AG8" s="2">
        <v>275</v>
      </c>
      <c r="AH8" s="24">
        <f t="shared" si="13"/>
        <v>-17</v>
      </c>
      <c r="AI8" s="2">
        <v>291</v>
      </c>
      <c r="AJ8" s="24">
        <f t="shared" si="14"/>
        <v>-1</v>
      </c>
      <c r="AK8" s="2">
        <v>282</v>
      </c>
      <c r="AL8" s="24">
        <f t="shared" si="15"/>
        <v>-10</v>
      </c>
      <c r="AM8" s="2">
        <v>270</v>
      </c>
      <c r="AN8" s="24">
        <f t="shared" si="16"/>
        <v>-22</v>
      </c>
      <c r="AO8" s="2">
        <v>264</v>
      </c>
      <c r="AP8" s="24">
        <f t="shared" si="17"/>
        <v>-28</v>
      </c>
      <c r="AQ8" s="2">
        <v>271</v>
      </c>
      <c r="AR8" s="24">
        <f t="shared" si="18"/>
        <v>-21</v>
      </c>
    </row>
    <row r="9" spans="1:44" x14ac:dyDescent="0.3">
      <c r="A9" s="27" t="str">
        <f>IF(NOT(ISBLANK([1]Demographics!A9)),[1]Demographics!A9,"")</f>
        <v>01-028</v>
      </c>
      <c r="B9" t="str">
        <f>IF(NOT(ISBLANK([1]Demographics!E9)),[1]Demographics!E9,"")</f>
        <v>OS</v>
      </c>
      <c r="C9">
        <f>IF(NOT(ISBLANK([1]Demographics!D9)),[1]Demographics!D9,"")</f>
        <v>2</v>
      </c>
      <c r="D9" s="4">
        <v>287</v>
      </c>
      <c r="E9">
        <v>278</v>
      </c>
      <c r="F9" s="4">
        <f t="shared" si="0"/>
        <v>-9</v>
      </c>
      <c r="G9">
        <v>280</v>
      </c>
      <c r="H9" s="4">
        <f t="shared" si="1"/>
        <v>-7</v>
      </c>
      <c r="I9">
        <v>267</v>
      </c>
      <c r="J9" s="4">
        <f t="shared" si="2"/>
        <v>-20</v>
      </c>
      <c r="K9">
        <v>267</v>
      </c>
      <c r="L9" s="4">
        <f t="shared" si="3"/>
        <v>-20</v>
      </c>
      <c r="M9">
        <v>263</v>
      </c>
      <c r="N9" s="4">
        <f t="shared" si="4"/>
        <v>-24</v>
      </c>
      <c r="O9">
        <v>266</v>
      </c>
      <c r="P9" s="4">
        <f t="shared" si="5"/>
        <v>-21</v>
      </c>
      <c r="Q9">
        <v>266</v>
      </c>
      <c r="R9" s="4">
        <f t="shared" si="6"/>
        <v>-21</v>
      </c>
      <c r="S9">
        <v>281</v>
      </c>
      <c r="T9" s="4">
        <f t="shared" si="7"/>
        <v>-6</v>
      </c>
      <c r="U9">
        <v>260</v>
      </c>
      <c r="V9" s="4">
        <f t="shared" si="8"/>
        <v>-27</v>
      </c>
      <c r="W9">
        <v>263</v>
      </c>
      <c r="X9" s="4">
        <f t="shared" si="9"/>
        <v>-24</v>
      </c>
      <c r="Y9">
        <v>270</v>
      </c>
      <c r="Z9" s="4">
        <f t="shared" si="10"/>
        <v>-17</v>
      </c>
      <c r="AA9">
        <v>286</v>
      </c>
      <c r="AB9" s="4">
        <f>IF(AA9="","",AA9-$D9)</f>
        <v>-1</v>
      </c>
      <c r="AC9" s="3">
        <v>267</v>
      </c>
      <c r="AD9" s="24">
        <f t="shared" si="12"/>
        <v>-20</v>
      </c>
      <c r="AE9">
        <v>277</v>
      </c>
      <c r="AF9" s="24">
        <f>IF(AE9="","",AE9-$D9)</f>
        <v>-10</v>
      </c>
      <c r="AG9" s="2">
        <v>268</v>
      </c>
      <c r="AH9" s="24">
        <f t="shared" si="13"/>
        <v>-19</v>
      </c>
      <c r="AI9" s="2">
        <v>265</v>
      </c>
      <c r="AJ9" s="24">
        <f t="shared" si="14"/>
        <v>-22</v>
      </c>
      <c r="AK9" s="2">
        <v>265</v>
      </c>
      <c r="AL9" s="24">
        <f t="shared" si="15"/>
        <v>-22</v>
      </c>
      <c r="AM9" s="2">
        <v>264</v>
      </c>
      <c r="AN9" s="24">
        <f t="shared" si="16"/>
        <v>-23</v>
      </c>
      <c r="AO9" s="83" t="s">
        <v>108</v>
      </c>
      <c r="AP9" s="28" t="s">
        <v>108</v>
      </c>
      <c r="AQ9" s="83" t="s">
        <v>108</v>
      </c>
      <c r="AR9" s="28" t="s">
        <v>108</v>
      </c>
    </row>
    <row r="10" spans="1:44" x14ac:dyDescent="0.3">
      <c r="A10" s="2" t="str">
        <f>IF(NOT(ISBLANK([1]Demographics!A10)),[1]Demographics!A10,"")</f>
        <v>01-035</v>
      </c>
      <c r="B10" t="str">
        <f>IF(NOT(ISBLANK([1]Demographics!E10)),[1]Demographics!E10,"")</f>
        <v>OD</v>
      </c>
      <c r="C10">
        <f>IF(NOT(ISBLANK([1]Demographics!D10)),[1]Demographics!D10,"")</f>
        <v>2</v>
      </c>
      <c r="D10" s="4">
        <v>240</v>
      </c>
      <c r="E10">
        <v>234</v>
      </c>
      <c r="F10" s="4">
        <f t="shared" si="0"/>
        <v>-6</v>
      </c>
      <c r="G10">
        <v>239</v>
      </c>
      <c r="H10" s="4">
        <f t="shared" si="1"/>
        <v>-1</v>
      </c>
      <c r="I10">
        <v>237</v>
      </c>
      <c r="J10" s="4">
        <f t="shared" si="2"/>
        <v>-3</v>
      </c>
      <c r="K10">
        <v>238</v>
      </c>
      <c r="L10" s="4">
        <f t="shared" si="3"/>
        <v>-2</v>
      </c>
      <c r="M10">
        <v>238</v>
      </c>
      <c r="N10" s="4">
        <f t="shared" si="4"/>
        <v>-2</v>
      </c>
      <c r="O10">
        <v>239</v>
      </c>
      <c r="P10" s="4">
        <f t="shared" si="5"/>
        <v>-1</v>
      </c>
      <c r="Q10">
        <v>239</v>
      </c>
      <c r="R10" s="4">
        <f t="shared" si="6"/>
        <v>-1</v>
      </c>
      <c r="S10">
        <v>238</v>
      </c>
      <c r="T10" s="4">
        <f t="shared" si="7"/>
        <v>-2</v>
      </c>
      <c r="U10">
        <v>237</v>
      </c>
      <c r="V10" s="4">
        <f t="shared" si="8"/>
        <v>-3</v>
      </c>
      <c r="W10">
        <v>236</v>
      </c>
      <c r="X10" s="4">
        <f t="shared" si="9"/>
        <v>-4</v>
      </c>
      <c r="Y10">
        <v>237</v>
      </c>
      <c r="Z10" s="4">
        <f t="shared" si="10"/>
        <v>-3</v>
      </c>
      <c r="AA10">
        <v>233</v>
      </c>
      <c r="AB10" s="4">
        <f t="shared" si="11"/>
        <v>-7</v>
      </c>
      <c r="AC10" s="3">
        <v>234</v>
      </c>
      <c r="AD10" s="24">
        <f t="shared" si="12"/>
        <v>-6</v>
      </c>
      <c r="AE10">
        <v>234</v>
      </c>
      <c r="AF10" s="24">
        <f>IF(AE10="","",AE10-$D10)</f>
        <v>-6</v>
      </c>
      <c r="AG10" s="2">
        <v>236</v>
      </c>
      <c r="AH10" s="24">
        <f t="shared" si="13"/>
        <v>-4</v>
      </c>
      <c r="AI10" s="2">
        <v>239</v>
      </c>
      <c r="AJ10" s="24">
        <f t="shared" si="14"/>
        <v>-1</v>
      </c>
      <c r="AK10" s="2">
        <v>236</v>
      </c>
      <c r="AL10" s="24">
        <f t="shared" si="15"/>
        <v>-4</v>
      </c>
      <c r="AM10" s="33" t="s">
        <v>108</v>
      </c>
      <c r="AN10" s="84" t="s">
        <v>108</v>
      </c>
      <c r="AO10" s="2">
        <v>241</v>
      </c>
      <c r="AP10" s="24">
        <f t="shared" si="17"/>
        <v>1</v>
      </c>
      <c r="AQ10" s="2">
        <v>241</v>
      </c>
      <c r="AR10" s="24">
        <f t="shared" si="18"/>
        <v>1</v>
      </c>
    </row>
    <row r="11" spans="1:44" x14ac:dyDescent="0.3">
      <c r="A11" s="2" t="str">
        <f>IF(NOT(ISBLANK([1]Demographics!A11)),[1]Demographics!A11,"")</f>
        <v>01-038</v>
      </c>
      <c r="B11" t="str">
        <f>IF(NOT(ISBLANK([1]Demographics!E11)),[1]Demographics!E11,"")</f>
        <v>OS</v>
      </c>
      <c r="C11">
        <f>IF(NOT(ISBLANK([1]Demographics!D11)),[1]Demographics!D11,"")</f>
        <v>2</v>
      </c>
      <c r="D11" s="4">
        <v>244</v>
      </c>
      <c r="E11">
        <v>234</v>
      </c>
      <c r="F11" s="4">
        <f t="shared" si="0"/>
        <v>-10</v>
      </c>
      <c r="G11">
        <v>229</v>
      </c>
      <c r="H11" s="4">
        <f t="shared" si="1"/>
        <v>-15</v>
      </c>
      <c r="I11">
        <v>227</v>
      </c>
      <c r="J11" s="4">
        <f t="shared" si="2"/>
        <v>-17</v>
      </c>
      <c r="K11">
        <v>226</v>
      </c>
      <c r="L11" s="4">
        <f t="shared" si="3"/>
        <v>-18</v>
      </c>
      <c r="M11">
        <v>225</v>
      </c>
      <c r="N11" s="4">
        <f t="shared" si="4"/>
        <v>-19</v>
      </c>
      <c r="O11">
        <v>226</v>
      </c>
      <c r="P11" s="4">
        <f t="shared" si="5"/>
        <v>-18</v>
      </c>
      <c r="Q11">
        <v>225</v>
      </c>
      <c r="R11" s="4">
        <f t="shared" si="6"/>
        <v>-19</v>
      </c>
      <c r="S11">
        <v>223</v>
      </c>
      <c r="T11" s="4">
        <f t="shared" si="7"/>
        <v>-21</v>
      </c>
      <c r="U11">
        <v>225</v>
      </c>
      <c r="V11" s="4">
        <f t="shared" si="8"/>
        <v>-19</v>
      </c>
      <c r="W11">
        <v>226</v>
      </c>
      <c r="X11" s="4">
        <f t="shared" si="9"/>
        <v>-18</v>
      </c>
      <c r="Y11">
        <v>232</v>
      </c>
      <c r="Z11" s="4">
        <f t="shared" si="10"/>
        <v>-12</v>
      </c>
      <c r="AA11">
        <v>227</v>
      </c>
      <c r="AB11" s="4">
        <f t="shared" si="11"/>
        <v>-17</v>
      </c>
      <c r="AC11" s="3">
        <v>223</v>
      </c>
      <c r="AD11" s="24">
        <f t="shared" si="12"/>
        <v>-21</v>
      </c>
      <c r="AE11">
        <v>222</v>
      </c>
      <c r="AF11" s="24">
        <f>IF(AE11="","",AE11-$D11)</f>
        <v>-22</v>
      </c>
      <c r="AG11" s="2">
        <v>227</v>
      </c>
      <c r="AH11" s="24">
        <f t="shared" si="13"/>
        <v>-17</v>
      </c>
      <c r="AI11" s="2">
        <v>221</v>
      </c>
      <c r="AJ11" s="24">
        <f t="shared" si="14"/>
        <v>-23</v>
      </c>
      <c r="AK11" s="2">
        <v>223</v>
      </c>
      <c r="AL11" s="24">
        <f t="shared" si="15"/>
        <v>-21</v>
      </c>
      <c r="AM11" s="2">
        <v>225</v>
      </c>
      <c r="AN11" s="24">
        <f t="shared" si="16"/>
        <v>-19</v>
      </c>
      <c r="AO11" s="2">
        <v>221</v>
      </c>
      <c r="AP11" s="24">
        <f t="shared" si="17"/>
        <v>-23</v>
      </c>
      <c r="AQ11" s="2">
        <v>225</v>
      </c>
      <c r="AR11" s="24">
        <f t="shared" si="18"/>
        <v>-19</v>
      </c>
    </row>
    <row r="12" spans="1:44" x14ac:dyDescent="0.3">
      <c r="A12" s="2" t="str">
        <f>IF(NOT(ISBLANK([1]Demographics!A12)),[1]Demographics!A12,"")</f>
        <v>01-047</v>
      </c>
      <c r="B12" t="str">
        <f>IF(NOT(ISBLANK([1]Demographics!E12)),[1]Demographics!E12,"")</f>
        <v>OD</v>
      </c>
      <c r="C12">
        <f>IF(NOT(ISBLANK([1]Demographics!D12)),[1]Demographics!D12,"")</f>
        <v>2</v>
      </c>
      <c r="D12" s="4">
        <v>278</v>
      </c>
      <c r="E12">
        <v>268</v>
      </c>
      <c r="F12" s="4">
        <f t="shared" si="0"/>
        <v>-10</v>
      </c>
      <c r="G12">
        <v>267</v>
      </c>
      <c r="H12" s="4">
        <f t="shared" si="1"/>
        <v>-11</v>
      </c>
      <c r="I12">
        <v>269</v>
      </c>
      <c r="J12" s="4">
        <f t="shared" si="2"/>
        <v>-9</v>
      </c>
      <c r="K12">
        <v>272</v>
      </c>
      <c r="L12" s="4">
        <f t="shared" si="3"/>
        <v>-6</v>
      </c>
      <c r="M12">
        <v>268</v>
      </c>
      <c r="N12" s="4">
        <f t="shared" si="4"/>
        <v>-10</v>
      </c>
      <c r="O12">
        <v>250</v>
      </c>
      <c r="P12" s="4">
        <f t="shared" si="5"/>
        <v>-28</v>
      </c>
      <c r="Q12">
        <v>262</v>
      </c>
      <c r="R12" s="4">
        <f t="shared" si="6"/>
        <v>-16</v>
      </c>
      <c r="S12">
        <v>261</v>
      </c>
      <c r="T12" s="4">
        <f t="shared" si="7"/>
        <v>-17</v>
      </c>
      <c r="U12">
        <v>270</v>
      </c>
      <c r="V12" s="4">
        <f t="shared" si="8"/>
        <v>-8</v>
      </c>
      <c r="W12">
        <v>270</v>
      </c>
      <c r="X12" s="4">
        <f t="shared" si="9"/>
        <v>-8</v>
      </c>
      <c r="Y12">
        <v>265</v>
      </c>
      <c r="Z12" s="4">
        <f t="shared" si="10"/>
        <v>-13</v>
      </c>
      <c r="AA12">
        <v>262</v>
      </c>
      <c r="AB12" s="4">
        <f t="shared" si="11"/>
        <v>-16</v>
      </c>
      <c r="AC12" s="3">
        <v>263</v>
      </c>
      <c r="AD12" s="24">
        <f t="shared" si="12"/>
        <v>-15</v>
      </c>
      <c r="AE12" s="7" t="s">
        <v>108</v>
      </c>
      <c r="AF12" s="84" t="s">
        <v>108</v>
      </c>
      <c r="AG12" s="2">
        <v>270</v>
      </c>
      <c r="AH12" s="24">
        <f t="shared" si="13"/>
        <v>-8</v>
      </c>
      <c r="AI12" s="2">
        <v>258</v>
      </c>
      <c r="AJ12" s="24">
        <f t="shared" si="14"/>
        <v>-20</v>
      </c>
      <c r="AK12" s="2">
        <v>257</v>
      </c>
      <c r="AL12" s="24">
        <f t="shared" si="15"/>
        <v>-21</v>
      </c>
      <c r="AM12" s="2">
        <v>269</v>
      </c>
      <c r="AN12" s="24">
        <f t="shared" si="16"/>
        <v>-9</v>
      </c>
      <c r="AO12" s="2">
        <v>258</v>
      </c>
      <c r="AP12" s="24">
        <f t="shared" si="17"/>
        <v>-20</v>
      </c>
      <c r="AQ12" s="2">
        <v>255</v>
      </c>
      <c r="AR12" s="24">
        <f t="shared" si="18"/>
        <v>-23</v>
      </c>
    </row>
    <row r="13" spans="1:44" x14ac:dyDescent="0.3">
      <c r="A13" s="27" t="str">
        <f>IF(NOT(ISBLANK([1]Demographics!A13)),[1]Demographics!A13,"")</f>
        <v>02-008</v>
      </c>
      <c r="B13" t="str">
        <f>IF(NOT(ISBLANK([1]Demographics!E13)),[1]Demographics!E13,"")</f>
        <v>OD</v>
      </c>
      <c r="C13">
        <f>IF(NOT(ISBLANK([1]Demographics!D13)),[1]Demographics!D13,"")</f>
        <v>2</v>
      </c>
      <c r="D13" s="4">
        <v>259</v>
      </c>
      <c r="E13">
        <v>240</v>
      </c>
      <c r="F13" s="4">
        <f t="shared" si="0"/>
        <v>-19</v>
      </c>
      <c r="G13">
        <v>229</v>
      </c>
      <c r="H13" s="4">
        <f t="shared" si="1"/>
        <v>-30</v>
      </c>
      <c r="I13">
        <v>232</v>
      </c>
      <c r="J13" s="4">
        <f t="shared" si="2"/>
        <v>-27</v>
      </c>
      <c r="K13">
        <v>237</v>
      </c>
      <c r="L13" s="4">
        <f t="shared" si="3"/>
        <v>-22</v>
      </c>
      <c r="M13">
        <v>227</v>
      </c>
      <c r="N13" s="4">
        <f t="shared" si="4"/>
        <v>-32</v>
      </c>
      <c r="O13" s="7" t="s">
        <v>108</v>
      </c>
      <c r="P13" s="81" t="s">
        <v>108</v>
      </c>
      <c r="Q13">
        <v>226</v>
      </c>
      <c r="R13" s="4">
        <f t="shared" si="6"/>
        <v>-33</v>
      </c>
      <c r="S13">
        <v>266</v>
      </c>
      <c r="T13" s="4">
        <f t="shared" si="7"/>
        <v>7</v>
      </c>
      <c r="U13">
        <v>216</v>
      </c>
      <c r="V13" s="4">
        <f t="shared" si="8"/>
        <v>-43</v>
      </c>
      <c r="W13">
        <v>213</v>
      </c>
      <c r="X13" s="4">
        <f t="shared" si="9"/>
        <v>-46</v>
      </c>
      <c r="Y13">
        <v>210</v>
      </c>
      <c r="Z13" s="4">
        <f t="shared" si="10"/>
        <v>-49</v>
      </c>
      <c r="AA13">
        <v>210</v>
      </c>
      <c r="AB13" s="4">
        <f t="shared" si="11"/>
        <v>-49</v>
      </c>
      <c r="AC13" s="3">
        <v>214</v>
      </c>
      <c r="AD13" s="24">
        <f t="shared" si="12"/>
        <v>-45</v>
      </c>
      <c r="AE13" s="7" t="s">
        <v>108</v>
      </c>
      <c r="AF13" s="81" t="s">
        <v>108</v>
      </c>
      <c r="AG13" s="2">
        <v>247</v>
      </c>
      <c r="AH13" s="24">
        <f t="shared" si="13"/>
        <v>-12</v>
      </c>
      <c r="AI13" s="33" t="s">
        <v>108</v>
      </c>
      <c r="AJ13" s="84" t="s">
        <v>108</v>
      </c>
      <c r="AK13" s="2">
        <v>217</v>
      </c>
      <c r="AL13" s="24">
        <f t="shared" si="15"/>
        <v>-42</v>
      </c>
      <c r="AM13" s="2">
        <v>217</v>
      </c>
      <c r="AN13" s="24">
        <f t="shared" si="16"/>
        <v>-42</v>
      </c>
      <c r="AO13" s="2">
        <v>211</v>
      </c>
      <c r="AP13" s="24">
        <f t="shared" si="17"/>
        <v>-48</v>
      </c>
      <c r="AQ13" s="83" t="s">
        <v>108</v>
      </c>
      <c r="AR13" s="28" t="s">
        <v>108</v>
      </c>
    </row>
    <row r="14" spans="1:44" x14ac:dyDescent="0.3">
      <c r="A14" s="27" t="str">
        <f>IF(NOT(ISBLANK([1]Demographics!A14)),[1]Demographics!A14,"")</f>
        <v>02-010</v>
      </c>
      <c r="B14" t="str">
        <f>IF(NOT(ISBLANK([1]Demographics!E14)),[1]Demographics!E14,"")</f>
        <v>OD</v>
      </c>
      <c r="C14">
        <f>IF(NOT(ISBLANK([1]Demographics!D14)),[1]Demographics!D14,"")</f>
        <v>2</v>
      </c>
      <c r="D14" s="4">
        <v>307</v>
      </c>
      <c r="E14">
        <v>292</v>
      </c>
      <c r="F14" s="4">
        <f t="shared" si="0"/>
        <v>-15</v>
      </c>
      <c r="G14">
        <v>298</v>
      </c>
      <c r="H14" s="4">
        <f t="shared" si="1"/>
        <v>-9</v>
      </c>
      <c r="I14">
        <v>286</v>
      </c>
      <c r="J14" s="4">
        <f t="shared" si="2"/>
        <v>-21</v>
      </c>
      <c r="K14">
        <v>288</v>
      </c>
      <c r="L14" s="4">
        <f t="shared" si="3"/>
        <v>-19</v>
      </c>
      <c r="M14">
        <v>285</v>
      </c>
      <c r="N14" s="4">
        <f t="shared" si="4"/>
        <v>-22</v>
      </c>
      <c r="O14">
        <v>283</v>
      </c>
      <c r="P14" s="4">
        <f t="shared" si="5"/>
        <v>-24</v>
      </c>
      <c r="Q14">
        <v>283</v>
      </c>
      <c r="R14" s="4">
        <f t="shared" si="6"/>
        <v>-24</v>
      </c>
      <c r="S14">
        <v>273</v>
      </c>
      <c r="T14" s="4">
        <f t="shared" si="7"/>
        <v>-34</v>
      </c>
      <c r="U14">
        <v>271</v>
      </c>
      <c r="V14" s="4">
        <f t="shared" si="8"/>
        <v>-36</v>
      </c>
      <c r="W14" s="5" t="s">
        <v>108</v>
      </c>
      <c r="X14" s="77" t="s">
        <v>108</v>
      </c>
      <c r="Y14" s="76" t="s">
        <v>108</v>
      </c>
      <c r="Z14" s="77" t="s">
        <v>108</v>
      </c>
      <c r="AA14" s="76" t="s">
        <v>108</v>
      </c>
      <c r="AB14" s="77" t="s">
        <v>108</v>
      </c>
      <c r="AC14" s="85" t="s">
        <v>108</v>
      </c>
      <c r="AD14" s="78" t="s">
        <v>108</v>
      </c>
      <c r="AE14" s="76" t="s">
        <v>108</v>
      </c>
      <c r="AF14" s="78" t="s">
        <v>108</v>
      </c>
      <c r="AG14" s="83" t="s">
        <v>108</v>
      </c>
      <c r="AH14" s="78" t="s">
        <v>108</v>
      </c>
      <c r="AI14" s="83" t="s">
        <v>108</v>
      </c>
      <c r="AJ14" s="78" t="s">
        <v>108</v>
      </c>
      <c r="AK14" s="83" t="s">
        <v>108</v>
      </c>
      <c r="AL14" s="78" t="s">
        <v>108</v>
      </c>
      <c r="AM14" s="83" t="s">
        <v>108</v>
      </c>
      <c r="AN14" s="78" t="s">
        <v>108</v>
      </c>
      <c r="AO14" s="83" t="s">
        <v>108</v>
      </c>
      <c r="AP14" s="78" t="s">
        <v>108</v>
      </c>
      <c r="AQ14" s="83" t="s">
        <v>108</v>
      </c>
      <c r="AR14" s="78" t="s">
        <v>108</v>
      </c>
    </row>
    <row r="15" spans="1:44" x14ac:dyDescent="0.3">
      <c r="A15" s="2" t="str">
        <f>IF(NOT(ISBLANK([1]Demographics!A15)),[1]Demographics!A15,"")</f>
        <v>02-015</v>
      </c>
      <c r="B15" t="str">
        <f>IF(NOT(ISBLANK([1]Demographics!E15)),[1]Demographics!E15,"")</f>
        <v>OD</v>
      </c>
      <c r="C15">
        <f>IF(NOT(ISBLANK([1]Demographics!D15)),[1]Demographics!D15,"")</f>
        <v>2</v>
      </c>
      <c r="D15" s="4">
        <v>274</v>
      </c>
      <c r="E15">
        <v>273</v>
      </c>
      <c r="F15" s="4">
        <f t="shared" si="0"/>
        <v>-1</v>
      </c>
      <c r="G15">
        <v>273</v>
      </c>
      <c r="H15" s="4">
        <f t="shared" si="1"/>
        <v>-1</v>
      </c>
      <c r="I15">
        <v>270</v>
      </c>
      <c r="J15" s="4">
        <f t="shared" si="2"/>
        <v>-4</v>
      </c>
      <c r="K15">
        <v>277</v>
      </c>
      <c r="L15" s="4">
        <f t="shared" si="3"/>
        <v>3</v>
      </c>
      <c r="M15">
        <v>274</v>
      </c>
      <c r="N15" s="4">
        <f t="shared" si="4"/>
        <v>0</v>
      </c>
      <c r="O15">
        <v>272</v>
      </c>
      <c r="P15" s="4">
        <f t="shared" si="5"/>
        <v>-2</v>
      </c>
      <c r="Q15">
        <v>267</v>
      </c>
      <c r="R15" s="4">
        <f t="shared" si="6"/>
        <v>-7</v>
      </c>
      <c r="S15">
        <v>267</v>
      </c>
      <c r="T15" s="4">
        <f t="shared" si="7"/>
        <v>-7</v>
      </c>
      <c r="U15">
        <v>271</v>
      </c>
      <c r="V15" s="4">
        <f t="shared" si="8"/>
        <v>-3</v>
      </c>
      <c r="W15">
        <v>266</v>
      </c>
      <c r="X15" s="4">
        <f t="shared" si="9"/>
        <v>-8</v>
      </c>
      <c r="Y15">
        <v>270</v>
      </c>
      <c r="Z15" s="4">
        <f t="shared" si="10"/>
        <v>-4</v>
      </c>
      <c r="AA15">
        <v>269</v>
      </c>
      <c r="AB15" s="4">
        <f t="shared" si="11"/>
        <v>-5</v>
      </c>
      <c r="AC15" s="3">
        <v>242</v>
      </c>
      <c r="AD15" s="24">
        <f t="shared" ref="AD15:AD20" si="19">IF(AC15="","",AC15-$D15)</f>
        <v>-32</v>
      </c>
      <c r="AE15" s="75" t="s">
        <v>108</v>
      </c>
      <c r="AF15" s="34" t="s">
        <v>108</v>
      </c>
      <c r="AG15" s="86" t="s">
        <v>108</v>
      </c>
      <c r="AH15" s="34" t="s">
        <v>108</v>
      </c>
      <c r="AI15" s="86" t="s">
        <v>108</v>
      </c>
      <c r="AJ15" s="34" t="s">
        <v>108</v>
      </c>
      <c r="AK15" s="86" t="s">
        <v>108</v>
      </c>
      <c r="AL15" s="34" t="s">
        <v>108</v>
      </c>
      <c r="AM15" s="86" t="s">
        <v>108</v>
      </c>
      <c r="AN15" s="34" t="s">
        <v>108</v>
      </c>
      <c r="AO15" s="2">
        <v>276</v>
      </c>
      <c r="AP15" s="24">
        <f t="shared" si="17"/>
        <v>2</v>
      </c>
      <c r="AQ15" s="2">
        <v>279</v>
      </c>
      <c r="AR15" s="24">
        <f t="shared" si="18"/>
        <v>5</v>
      </c>
    </row>
    <row r="16" spans="1:44" x14ac:dyDescent="0.3">
      <c r="A16" s="2" t="str">
        <f>IF(NOT(ISBLANK([1]Demographics!A16)),[1]Demographics!A16,"")</f>
        <v>02-017</v>
      </c>
      <c r="B16" t="str">
        <f>IF(NOT(ISBLANK([1]Demographics!E16)),[1]Demographics!E16,"")</f>
        <v>OD</v>
      </c>
      <c r="C16">
        <f>IF(NOT(ISBLANK([1]Demographics!D16)),[1]Demographics!D16,"")</f>
        <v>2</v>
      </c>
      <c r="D16" s="4">
        <v>284</v>
      </c>
      <c r="E16">
        <v>272</v>
      </c>
      <c r="F16" s="4">
        <f t="shared" si="0"/>
        <v>-12</v>
      </c>
      <c r="G16">
        <v>266</v>
      </c>
      <c r="H16" s="4">
        <f t="shared" si="1"/>
        <v>-18</v>
      </c>
      <c r="I16">
        <v>264</v>
      </c>
      <c r="J16" s="4">
        <f t="shared" si="2"/>
        <v>-20</v>
      </c>
      <c r="K16">
        <v>266</v>
      </c>
      <c r="L16" s="4">
        <f t="shared" si="3"/>
        <v>-18</v>
      </c>
      <c r="M16">
        <v>263</v>
      </c>
      <c r="N16" s="4">
        <f t="shared" si="4"/>
        <v>-21</v>
      </c>
      <c r="O16">
        <v>261</v>
      </c>
      <c r="P16" s="4">
        <f t="shared" si="5"/>
        <v>-23</v>
      </c>
      <c r="Q16">
        <v>263</v>
      </c>
      <c r="R16" s="4">
        <f t="shared" si="6"/>
        <v>-21</v>
      </c>
      <c r="S16">
        <v>262</v>
      </c>
      <c r="T16" s="4">
        <f t="shared" si="7"/>
        <v>-22</v>
      </c>
      <c r="U16">
        <v>264</v>
      </c>
      <c r="V16" s="4">
        <f t="shared" si="8"/>
        <v>-20</v>
      </c>
      <c r="W16">
        <v>264</v>
      </c>
      <c r="X16" s="4">
        <f t="shared" si="9"/>
        <v>-20</v>
      </c>
      <c r="Y16">
        <v>266</v>
      </c>
      <c r="Z16" s="4">
        <f t="shared" si="10"/>
        <v>-18</v>
      </c>
      <c r="AA16">
        <v>263</v>
      </c>
      <c r="AB16" s="4">
        <f t="shared" si="11"/>
        <v>-21</v>
      </c>
      <c r="AC16" s="3">
        <v>266</v>
      </c>
      <c r="AD16" s="24">
        <f t="shared" si="19"/>
        <v>-18</v>
      </c>
      <c r="AE16" s="7" t="s">
        <v>108</v>
      </c>
      <c r="AF16" s="81" t="s">
        <v>108</v>
      </c>
      <c r="AG16" s="2">
        <v>282</v>
      </c>
      <c r="AH16" s="24">
        <f t="shared" ref="AH16:AH29" si="20">IF(AG16="","",AG16-$D16)</f>
        <v>-2</v>
      </c>
      <c r="AI16" s="2">
        <v>283</v>
      </c>
      <c r="AJ16" s="24">
        <f t="shared" ref="AJ16:AJ30" si="21">IF(AI16="","",AI16-$D16)</f>
        <v>-1</v>
      </c>
      <c r="AK16" s="2">
        <v>283</v>
      </c>
      <c r="AL16" s="24">
        <f t="shared" ref="AL16:AL41" si="22">IF(AK16="","",AK16-$D16)</f>
        <v>-1</v>
      </c>
      <c r="AM16" s="2">
        <v>283</v>
      </c>
      <c r="AN16" s="24">
        <f t="shared" ref="AN16:AN41" si="23">IF(AM16="","",AM16-$D16)</f>
        <v>-1</v>
      </c>
      <c r="AO16" s="2">
        <v>284</v>
      </c>
      <c r="AP16" s="24">
        <f t="shared" si="17"/>
        <v>0</v>
      </c>
      <c r="AQ16" s="2">
        <v>293</v>
      </c>
      <c r="AR16" s="24">
        <f t="shared" si="18"/>
        <v>9</v>
      </c>
    </row>
    <row r="17" spans="1:44" x14ac:dyDescent="0.3">
      <c r="A17" s="27" t="str">
        <f>IF(NOT(ISBLANK([1]Demographics!A17)),[1]Demographics!A17,"")</f>
        <v>02-029</v>
      </c>
      <c r="B17" t="str">
        <f>IF(NOT(ISBLANK([1]Demographics!E17)),[1]Demographics!E17,"")</f>
        <v>OS</v>
      </c>
      <c r="C17">
        <f>IF(NOT(ISBLANK([1]Demographics!D17)),[1]Demographics!D17,"")</f>
        <v>2</v>
      </c>
      <c r="D17" s="4">
        <v>253</v>
      </c>
      <c r="E17">
        <v>247</v>
      </c>
      <c r="F17" s="4">
        <f t="shared" si="0"/>
        <v>-6</v>
      </c>
      <c r="G17">
        <v>241</v>
      </c>
      <c r="H17" s="4">
        <f t="shared" si="1"/>
        <v>-12</v>
      </c>
      <c r="I17">
        <v>239</v>
      </c>
      <c r="J17" s="4">
        <f t="shared" si="2"/>
        <v>-14</v>
      </c>
      <c r="K17">
        <v>237</v>
      </c>
      <c r="L17" s="4">
        <f t="shared" si="3"/>
        <v>-16</v>
      </c>
      <c r="M17">
        <v>237</v>
      </c>
      <c r="N17" s="4">
        <f t="shared" si="4"/>
        <v>-16</v>
      </c>
      <c r="O17">
        <v>243</v>
      </c>
      <c r="P17" s="4">
        <f t="shared" si="5"/>
        <v>-10</v>
      </c>
      <c r="Q17" s="5" t="s">
        <v>108</v>
      </c>
      <c r="R17" s="77" t="s">
        <v>108</v>
      </c>
      <c r="S17" s="76" t="s">
        <v>108</v>
      </c>
      <c r="T17" s="77" t="s">
        <v>108</v>
      </c>
      <c r="U17" s="76" t="s">
        <v>108</v>
      </c>
      <c r="V17" s="77" t="s">
        <v>108</v>
      </c>
      <c r="W17" s="76" t="s">
        <v>108</v>
      </c>
      <c r="X17" s="77" t="s">
        <v>108</v>
      </c>
      <c r="Y17" s="76" t="s">
        <v>108</v>
      </c>
      <c r="Z17" s="77" t="s">
        <v>108</v>
      </c>
      <c r="AA17" s="76" t="s">
        <v>108</v>
      </c>
      <c r="AB17" s="35" t="s">
        <v>108</v>
      </c>
      <c r="AC17" s="85" t="s">
        <v>108</v>
      </c>
      <c r="AD17" s="28" t="s">
        <v>108</v>
      </c>
      <c r="AE17" s="76" t="s">
        <v>108</v>
      </c>
      <c r="AF17" s="28" t="s">
        <v>108</v>
      </c>
      <c r="AG17" s="83" t="s">
        <v>108</v>
      </c>
      <c r="AH17" s="28" t="s">
        <v>108</v>
      </c>
      <c r="AI17" s="83" t="s">
        <v>108</v>
      </c>
      <c r="AJ17" s="28" t="s">
        <v>108</v>
      </c>
      <c r="AK17" s="83" t="s">
        <v>108</v>
      </c>
      <c r="AL17" s="28" t="s">
        <v>108</v>
      </c>
      <c r="AM17" s="83" t="s">
        <v>108</v>
      </c>
      <c r="AN17" s="28" t="s">
        <v>108</v>
      </c>
      <c r="AO17" s="83" t="s">
        <v>108</v>
      </c>
      <c r="AP17" s="28" t="s">
        <v>108</v>
      </c>
      <c r="AQ17" s="83" t="s">
        <v>108</v>
      </c>
      <c r="AR17" s="28" t="s">
        <v>108</v>
      </c>
    </row>
    <row r="18" spans="1:44" x14ac:dyDescent="0.3">
      <c r="A18" s="2" t="str">
        <f>IF(NOT(ISBLANK([1]Demographics!A18)),[1]Demographics!A18,"")</f>
        <v>02-031</v>
      </c>
      <c r="B18" t="str">
        <f>IF(NOT(ISBLANK([1]Demographics!E18)),[1]Demographics!E18,"")</f>
        <v>OD</v>
      </c>
      <c r="C18">
        <f>IF(NOT(ISBLANK([1]Demographics!D18)),[1]Demographics!D18,"")</f>
        <v>2</v>
      </c>
      <c r="D18" s="4">
        <v>312</v>
      </c>
      <c r="E18">
        <v>296</v>
      </c>
      <c r="F18" s="4">
        <f t="shared" si="0"/>
        <v>-16</v>
      </c>
      <c r="G18">
        <v>303</v>
      </c>
      <c r="H18" s="4">
        <f t="shared" si="1"/>
        <v>-9</v>
      </c>
      <c r="I18">
        <v>304</v>
      </c>
      <c r="J18" s="4">
        <f t="shared" si="2"/>
        <v>-8</v>
      </c>
      <c r="K18">
        <v>308</v>
      </c>
      <c r="L18" s="4">
        <f t="shared" si="3"/>
        <v>-4</v>
      </c>
      <c r="M18">
        <v>302</v>
      </c>
      <c r="N18" s="4">
        <f t="shared" si="4"/>
        <v>-10</v>
      </c>
      <c r="O18">
        <v>279</v>
      </c>
      <c r="P18" s="4">
        <f t="shared" si="5"/>
        <v>-33</v>
      </c>
      <c r="Q18">
        <v>267</v>
      </c>
      <c r="R18" s="4">
        <f t="shared" si="6"/>
        <v>-45</v>
      </c>
      <c r="S18">
        <v>271</v>
      </c>
      <c r="T18" s="4">
        <f t="shared" si="7"/>
        <v>-41</v>
      </c>
      <c r="U18">
        <v>294</v>
      </c>
      <c r="V18" s="4">
        <f t="shared" si="8"/>
        <v>-18</v>
      </c>
      <c r="W18">
        <v>255</v>
      </c>
      <c r="X18" s="4">
        <f t="shared" si="9"/>
        <v>-57</v>
      </c>
      <c r="Y18">
        <v>256</v>
      </c>
      <c r="Z18" s="4">
        <f t="shared" si="10"/>
        <v>-56</v>
      </c>
      <c r="AA18">
        <v>257</v>
      </c>
      <c r="AB18" s="4">
        <f t="shared" si="11"/>
        <v>-55</v>
      </c>
      <c r="AC18" s="3">
        <v>254</v>
      </c>
      <c r="AD18" s="24">
        <f t="shared" si="19"/>
        <v>-58</v>
      </c>
      <c r="AE18">
        <v>282</v>
      </c>
      <c r="AF18" s="24">
        <f t="shared" ref="AF18:AF22" si="24">IF(AE18="","",AE18-$D18)</f>
        <v>-30</v>
      </c>
      <c r="AG18" s="2">
        <v>256</v>
      </c>
      <c r="AH18" s="24">
        <f t="shared" si="20"/>
        <v>-56</v>
      </c>
      <c r="AI18" s="2">
        <v>257</v>
      </c>
      <c r="AJ18" s="24">
        <f t="shared" si="21"/>
        <v>-55</v>
      </c>
      <c r="AK18" s="2">
        <v>275</v>
      </c>
      <c r="AL18" s="24">
        <f t="shared" si="22"/>
        <v>-37</v>
      </c>
      <c r="AM18" s="86" t="s">
        <v>108</v>
      </c>
      <c r="AN18" s="34" t="s">
        <v>108</v>
      </c>
      <c r="AO18" s="2">
        <v>246</v>
      </c>
      <c r="AP18" s="24">
        <f t="shared" si="17"/>
        <v>-66</v>
      </c>
      <c r="AQ18" s="2">
        <v>265</v>
      </c>
      <c r="AR18" s="24">
        <f t="shared" si="18"/>
        <v>-47</v>
      </c>
    </row>
    <row r="19" spans="1:44" x14ac:dyDescent="0.3">
      <c r="A19" s="2" t="str">
        <f>IF(NOT(ISBLANK([1]Demographics!A19)),[1]Demographics!A19,"")</f>
        <v>02-036</v>
      </c>
      <c r="B19" t="str">
        <f>IF(NOT(ISBLANK([1]Demographics!E19)),[1]Demographics!E19,"")</f>
        <v>OD</v>
      </c>
      <c r="C19">
        <f>IF(NOT(ISBLANK([1]Demographics!D19)),[1]Demographics!D19,"")</f>
        <v>2</v>
      </c>
      <c r="D19" s="4">
        <v>284</v>
      </c>
      <c r="E19">
        <v>282</v>
      </c>
      <c r="F19" s="4">
        <f t="shared" si="0"/>
        <v>-2</v>
      </c>
      <c r="G19">
        <v>276</v>
      </c>
      <c r="H19" s="4">
        <f t="shared" si="1"/>
        <v>-8</v>
      </c>
      <c r="I19">
        <v>277</v>
      </c>
      <c r="J19" s="4">
        <f t="shared" si="2"/>
        <v>-7</v>
      </c>
      <c r="K19">
        <v>279</v>
      </c>
      <c r="L19" s="4">
        <f t="shared" si="3"/>
        <v>-5</v>
      </c>
      <c r="M19">
        <v>279</v>
      </c>
      <c r="N19" s="4">
        <f t="shared" si="4"/>
        <v>-5</v>
      </c>
      <c r="O19">
        <v>277</v>
      </c>
      <c r="P19" s="4">
        <f t="shared" si="5"/>
        <v>-7</v>
      </c>
      <c r="Q19">
        <v>280</v>
      </c>
      <c r="R19" s="4">
        <f t="shared" si="6"/>
        <v>-4</v>
      </c>
      <c r="S19">
        <v>280</v>
      </c>
      <c r="T19" s="4">
        <f t="shared" si="7"/>
        <v>-4</v>
      </c>
      <c r="U19">
        <v>276</v>
      </c>
      <c r="V19" s="4">
        <f t="shared" si="8"/>
        <v>-8</v>
      </c>
      <c r="W19">
        <v>279</v>
      </c>
      <c r="X19" s="4">
        <f t="shared" si="9"/>
        <v>-5</v>
      </c>
      <c r="Y19">
        <v>282</v>
      </c>
      <c r="Z19" s="4">
        <f t="shared" si="10"/>
        <v>-2</v>
      </c>
      <c r="AA19">
        <v>286</v>
      </c>
      <c r="AB19" s="4">
        <f t="shared" si="11"/>
        <v>2</v>
      </c>
      <c r="AC19" s="3">
        <v>277</v>
      </c>
      <c r="AD19" s="24">
        <f t="shared" si="19"/>
        <v>-7</v>
      </c>
      <c r="AE19">
        <v>275</v>
      </c>
      <c r="AF19" s="24">
        <f t="shared" si="24"/>
        <v>-9</v>
      </c>
      <c r="AG19" s="2">
        <v>281</v>
      </c>
      <c r="AH19" s="24">
        <f t="shared" si="20"/>
        <v>-3</v>
      </c>
      <c r="AI19" s="2">
        <v>281</v>
      </c>
      <c r="AJ19" s="24">
        <f t="shared" si="21"/>
        <v>-3</v>
      </c>
      <c r="AK19" s="2">
        <v>279</v>
      </c>
      <c r="AL19" s="24">
        <f t="shared" si="22"/>
        <v>-5</v>
      </c>
      <c r="AM19" s="2">
        <v>280</v>
      </c>
      <c r="AN19" s="24">
        <f t="shared" si="23"/>
        <v>-4</v>
      </c>
      <c r="AO19" s="2">
        <v>274</v>
      </c>
      <c r="AP19" s="24">
        <f t="shared" si="17"/>
        <v>-10</v>
      </c>
      <c r="AQ19" s="2">
        <v>275</v>
      </c>
      <c r="AR19" s="24">
        <f t="shared" si="18"/>
        <v>-9</v>
      </c>
    </row>
    <row r="20" spans="1:44" x14ac:dyDescent="0.3">
      <c r="A20" s="2" t="str">
        <f>IF(NOT(ISBLANK([1]Demographics!A20)),[1]Demographics!A20,"")</f>
        <v>02-039</v>
      </c>
      <c r="B20" t="str">
        <f>IF(NOT(ISBLANK([1]Demographics!E20)),[1]Demographics!E20,"")</f>
        <v>OD</v>
      </c>
      <c r="C20">
        <f>IF(NOT(ISBLANK([1]Demographics!D20)),[1]Demographics!D20,"")</f>
        <v>2</v>
      </c>
      <c r="D20" s="4">
        <v>291</v>
      </c>
      <c r="E20">
        <v>280</v>
      </c>
      <c r="F20" s="4">
        <f t="shared" si="0"/>
        <v>-11</v>
      </c>
      <c r="G20">
        <v>279</v>
      </c>
      <c r="H20" s="4">
        <f t="shared" si="1"/>
        <v>-12</v>
      </c>
      <c r="I20">
        <v>275</v>
      </c>
      <c r="J20" s="4">
        <f t="shared" si="2"/>
        <v>-16</v>
      </c>
      <c r="K20">
        <v>275</v>
      </c>
      <c r="L20" s="4">
        <f t="shared" si="3"/>
        <v>-16</v>
      </c>
      <c r="M20">
        <v>269</v>
      </c>
      <c r="N20" s="4">
        <f t="shared" si="4"/>
        <v>-22</v>
      </c>
      <c r="O20">
        <v>267</v>
      </c>
      <c r="P20" s="4">
        <f t="shared" si="5"/>
        <v>-24</v>
      </c>
      <c r="Q20" s="7" t="s">
        <v>108</v>
      </c>
      <c r="R20" s="81" t="s">
        <v>108</v>
      </c>
      <c r="S20" s="7" t="s">
        <v>108</v>
      </c>
      <c r="T20" s="81" t="s">
        <v>108</v>
      </c>
      <c r="U20">
        <v>269</v>
      </c>
      <c r="V20" s="4">
        <f t="shared" si="8"/>
        <v>-22</v>
      </c>
      <c r="W20">
        <v>270</v>
      </c>
      <c r="X20" s="4">
        <f t="shared" si="9"/>
        <v>-21</v>
      </c>
      <c r="Y20">
        <v>269</v>
      </c>
      <c r="Z20" s="4">
        <f t="shared" si="10"/>
        <v>-22</v>
      </c>
      <c r="AA20">
        <v>267</v>
      </c>
      <c r="AB20" s="4">
        <f t="shared" si="11"/>
        <v>-24</v>
      </c>
      <c r="AC20" s="3">
        <v>265</v>
      </c>
      <c r="AD20" s="24">
        <f t="shared" si="19"/>
        <v>-26</v>
      </c>
      <c r="AE20">
        <v>270</v>
      </c>
      <c r="AF20" s="24">
        <f t="shared" si="24"/>
        <v>-21</v>
      </c>
      <c r="AG20" s="2">
        <v>271</v>
      </c>
      <c r="AH20" s="24">
        <f t="shared" si="20"/>
        <v>-20</v>
      </c>
      <c r="AI20" s="2">
        <v>262</v>
      </c>
      <c r="AJ20" s="24">
        <f t="shared" si="21"/>
        <v>-29</v>
      </c>
      <c r="AK20" s="2">
        <v>258</v>
      </c>
      <c r="AL20" s="24">
        <f t="shared" si="22"/>
        <v>-33</v>
      </c>
      <c r="AM20" s="2">
        <v>269</v>
      </c>
      <c r="AN20" s="24">
        <f t="shared" si="23"/>
        <v>-22</v>
      </c>
      <c r="AO20" s="2">
        <v>266</v>
      </c>
      <c r="AP20" s="24">
        <f t="shared" si="17"/>
        <v>-25</v>
      </c>
      <c r="AQ20" s="2">
        <v>260</v>
      </c>
      <c r="AR20" s="24">
        <f t="shared" si="18"/>
        <v>-31</v>
      </c>
    </row>
    <row r="21" spans="1:44" x14ac:dyDescent="0.3">
      <c r="A21" s="27" t="str">
        <f>IF(NOT(ISBLANK([1]Demographics!A21)),[1]Demographics!A21,"")</f>
        <v>02-041</v>
      </c>
      <c r="B21" t="str">
        <f>IF(NOT(ISBLANK([1]Demographics!E21)),[1]Demographics!E21,"")</f>
        <v>OS</v>
      </c>
      <c r="C21">
        <f>IF(NOT(ISBLANK([1]Demographics!D21)),[1]Demographics!D21,"")</f>
        <v>2</v>
      </c>
      <c r="D21" s="4">
        <v>274</v>
      </c>
      <c r="E21">
        <v>265</v>
      </c>
      <c r="F21" s="4">
        <f t="shared" si="0"/>
        <v>-9</v>
      </c>
      <c r="G21">
        <v>261</v>
      </c>
      <c r="H21" s="4">
        <f t="shared" si="1"/>
        <v>-13</v>
      </c>
      <c r="I21">
        <v>258</v>
      </c>
      <c r="J21" s="4">
        <f t="shared" si="2"/>
        <v>-16</v>
      </c>
      <c r="K21">
        <v>257</v>
      </c>
      <c r="L21" s="4">
        <f t="shared" si="3"/>
        <v>-17</v>
      </c>
      <c r="M21">
        <v>259</v>
      </c>
      <c r="N21" s="4">
        <f t="shared" si="4"/>
        <v>-15</v>
      </c>
      <c r="O21">
        <v>255</v>
      </c>
      <c r="P21" s="4">
        <f t="shared" si="5"/>
        <v>-19</v>
      </c>
      <c r="Q21">
        <v>255</v>
      </c>
      <c r="R21" s="4">
        <f t="shared" si="6"/>
        <v>-19</v>
      </c>
      <c r="S21">
        <v>254</v>
      </c>
      <c r="T21" s="4">
        <f t="shared" si="7"/>
        <v>-20</v>
      </c>
      <c r="U21">
        <v>251</v>
      </c>
      <c r="V21" s="4">
        <f t="shared" si="8"/>
        <v>-23</v>
      </c>
      <c r="W21">
        <v>252</v>
      </c>
      <c r="X21" s="4">
        <f t="shared" si="9"/>
        <v>-22</v>
      </c>
      <c r="Y21">
        <v>253</v>
      </c>
      <c r="Z21" s="4">
        <f t="shared" si="10"/>
        <v>-21</v>
      </c>
      <c r="AA21">
        <v>252</v>
      </c>
      <c r="AB21" s="4">
        <f t="shared" si="11"/>
        <v>-22</v>
      </c>
      <c r="AC21" s="76" t="s">
        <v>108</v>
      </c>
      <c r="AD21" s="77" t="s">
        <v>108</v>
      </c>
      <c r="AE21" s="76" t="s">
        <v>108</v>
      </c>
      <c r="AF21" s="78" t="s">
        <v>108</v>
      </c>
      <c r="AG21" s="83" t="s">
        <v>108</v>
      </c>
      <c r="AH21" s="78" t="s">
        <v>108</v>
      </c>
      <c r="AI21" s="83" t="s">
        <v>108</v>
      </c>
      <c r="AJ21" s="78" t="s">
        <v>108</v>
      </c>
      <c r="AK21" s="83" t="s">
        <v>108</v>
      </c>
      <c r="AL21" s="78" t="s">
        <v>108</v>
      </c>
      <c r="AM21" s="83" t="s">
        <v>108</v>
      </c>
      <c r="AN21" s="78" t="s">
        <v>108</v>
      </c>
      <c r="AO21" s="83" t="s">
        <v>108</v>
      </c>
      <c r="AP21" s="78" t="s">
        <v>108</v>
      </c>
      <c r="AQ21" s="83" t="s">
        <v>108</v>
      </c>
      <c r="AR21" s="78" t="s">
        <v>108</v>
      </c>
    </row>
    <row r="22" spans="1:44" x14ac:dyDescent="0.3">
      <c r="A22" s="2" t="str">
        <f>IF(NOT(ISBLANK([1]Demographics!A22)),[1]Demographics!A22,"")</f>
        <v>02-042</v>
      </c>
      <c r="B22" t="str">
        <f>IF(NOT(ISBLANK([1]Demographics!E22)),[1]Demographics!E22,"")</f>
        <v>OS</v>
      </c>
      <c r="C22">
        <f>IF(NOT(ISBLANK([1]Demographics!D22)),[1]Demographics!D22,"")</f>
        <v>2</v>
      </c>
      <c r="D22" s="4">
        <v>256</v>
      </c>
      <c r="E22">
        <v>254</v>
      </c>
      <c r="F22" s="4">
        <f t="shared" si="0"/>
        <v>-2</v>
      </c>
      <c r="G22">
        <v>252</v>
      </c>
      <c r="H22" s="4">
        <f t="shared" si="1"/>
        <v>-4</v>
      </c>
      <c r="I22">
        <v>248</v>
      </c>
      <c r="J22" s="4">
        <f t="shared" si="2"/>
        <v>-8</v>
      </c>
      <c r="K22">
        <v>254</v>
      </c>
      <c r="L22" s="4">
        <f t="shared" si="3"/>
        <v>-2</v>
      </c>
      <c r="M22">
        <v>250</v>
      </c>
      <c r="N22" s="4">
        <f t="shared" si="4"/>
        <v>-6</v>
      </c>
      <c r="O22" s="7" t="s">
        <v>108</v>
      </c>
      <c r="P22" s="81" t="s">
        <v>108</v>
      </c>
      <c r="Q22">
        <v>252</v>
      </c>
      <c r="R22" s="4">
        <f t="shared" si="6"/>
        <v>-4</v>
      </c>
      <c r="S22">
        <v>251</v>
      </c>
      <c r="T22" s="4">
        <f t="shared" si="7"/>
        <v>-5</v>
      </c>
      <c r="U22">
        <v>257</v>
      </c>
      <c r="V22" s="4">
        <f t="shared" si="8"/>
        <v>1</v>
      </c>
      <c r="W22">
        <v>254</v>
      </c>
      <c r="X22" s="4">
        <f t="shared" si="9"/>
        <v>-2</v>
      </c>
      <c r="Y22">
        <v>258</v>
      </c>
      <c r="Z22" s="4">
        <f t="shared" si="10"/>
        <v>2</v>
      </c>
      <c r="AA22">
        <v>259</v>
      </c>
      <c r="AB22" s="4">
        <f t="shared" si="11"/>
        <v>3</v>
      </c>
      <c r="AC22" s="3">
        <v>257</v>
      </c>
      <c r="AD22" s="24">
        <f>IF(AC22="","",AC22-$D22)</f>
        <v>1</v>
      </c>
      <c r="AE22">
        <v>250</v>
      </c>
      <c r="AF22" s="24">
        <f t="shared" si="24"/>
        <v>-6</v>
      </c>
      <c r="AG22" s="2">
        <v>258</v>
      </c>
      <c r="AH22" s="24">
        <f t="shared" si="20"/>
        <v>2</v>
      </c>
      <c r="AI22" s="2">
        <v>252</v>
      </c>
      <c r="AJ22" s="24">
        <f t="shared" si="21"/>
        <v>-4</v>
      </c>
      <c r="AK22" s="2">
        <v>260</v>
      </c>
      <c r="AL22" s="24">
        <f t="shared" si="22"/>
        <v>4</v>
      </c>
      <c r="AM22" s="2">
        <v>258</v>
      </c>
      <c r="AN22" s="24">
        <f t="shared" si="23"/>
        <v>2</v>
      </c>
      <c r="AO22" s="2">
        <v>258</v>
      </c>
      <c r="AP22" s="24">
        <f t="shared" si="17"/>
        <v>2</v>
      </c>
      <c r="AQ22" s="2">
        <v>264</v>
      </c>
      <c r="AR22" s="24">
        <f t="shared" si="18"/>
        <v>8</v>
      </c>
    </row>
    <row r="23" spans="1:44" x14ac:dyDescent="0.3">
      <c r="A23" s="2" t="str">
        <f>IF(NOT(ISBLANK([1]Demographics!A24)),[1]Demographics!A24,"")</f>
        <v>01-012</v>
      </c>
      <c r="B23" t="str">
        <f>IF(NOT(ISBLANK([1]Demographics!E24)),[1]Demographics!E24,"")</f>
        <v>OD</v>
      </c>
      <c r="C23">
        <f>IF(NOT(ISBLANK([1]Demographics!D24)),[1]Demographics!D24,"")</f>
        <v>1</v>
      </c>
      <c r="D23" s="4">
        <v>277</v>
      </c>
      <c r="E23">
        <v>267</v>
      </c>
      <c r="F23" s="4">
        <f t="shared" si="0"/>
        <v>-10</v>
      </c>
      <c r="G23">
        <v>267</v>
      </c>
      <c r="H23" s="4">
        <f t="shared" si="1"/>
        <v>-10</v>
      </c>
      <c r="I23">
        <v>263</v>
      </c>
      <c r="J23" s="4">
        <f t="shared" si="2"/>
        <v>-14</v>
      </c>
      <c r="K23">
        <v>266</v>
      </c>
      <c r="L23" s="4">
        <f t="shared" si="3"/>
        <v>-11</v>
      </c>
      <c r="M23">
        <v>276</v>
      </c>
      <c r="N23" s="4">
        <f t="shared" si="4"/>
        <v>-1</v>
      </c>
      <c r="O23">
        <v>273</v>
      </c>
      <c r="P23" s="4">
        <f t="shared" si="5"/>
        <v>-4</v>
      </c>
      <c r="Q23">
        <v>270</v>
      </c>
      <c r="R23" s="4">
        <f t="shared" si="6"/>
        <v>-7</v>
      </c>
      <c r="S23">
        <v>272</v>
      </c>
      <c r="T23" s="4">
        <f t="shared" si="7"/>
        <v>-5</v>
      </c>
      <c r="U23">
        <v>273</v>
      </c>
      <c r="V23" s="4">
        <f t="shared" si="8"/>
        <v>-4</v>
      </c>
      <c r="W23">
        <v>277</v>
      </c>
      <c r="X23" s="4">
        <f t="shared" si="9"/>
        <v>0</v>
      </c>
      <c r="Y23">
        <v>277</v>
      </c>
      <c r="Z23" s="4">
        <f t="shared" si="10"/>
        <v>0</v>
      </c>
      <c r="AA23">
        <v>274</v>
      </c>
      <c r="AB23" s="4">
        <f t="shared" si="11"/>
        <v>-3</v>
      </c>
      <c r="AC23" s="3">
        <v>271</v>
      </c>
      <c r="AD23" s="24">
        <f>IF(AC23="","",AC23-$D23)</f>
        <v>-6</v>
      </c>
      <c r="AE23" s="7" t="s">
        <v>108</v>
      </c>
      <c r="AF23" s="81" t="s">
        <v>108</v>
      </c>
      <c r="AG23" s="2">
        <v>271</v>
      </c>
      <c r="AH23" s="24">
        <f t="shared" si="20"/>
        <v>-6</v>
      </c>
      <c r="AI23" s="2">
        <v>266</v>
      </c>
      <c r="AJ23" s="24">
        <f t="shared" si="21"/>
        <v>-11</v>
      </c>
      <c r="AK23" s="33" t="s">
        <v>108</v>
      </c>
      <c r="AL23" s="84" t="s">
        <v>108</v>
      </c>
      <c r="AM23" s="33" t="s">
        <v>108</v>
      </c>
      <c r="AN23" s="84" t="s">
        <v>108</v>
      </c>
      <c r="AO23" s="33" t="s">
        <v>108</v>
      </c>
      <c r="AP23" s="84" t="s">
        <v>108</v>
      </c>
      <c r="AQ23" s="2">
        <v>269</v>
      </c>
      <c r="AR23" s="24">
        <f t="shared" si="18"/>
        <v>-8</v>
      </c>
    </row>
    <row r="24" spans="1:44" x14ac:dyDescent="0.3">
      <c r="A24" s="2" t="str">
        <f>IF(NOT(ISBLANK([1]Demographics!A25)),[1]Demographics!A25,"")</f>
        <v>01-020</v>
      </c>
      <c r="B24" t="str">
        <f>IF(NOT(ISBLANK([1]Demographics!E25)),[1]Demographics!E25,"")</f>
        <v>OS</v>
      </c>
      <c r="C24">
        <f>IF(NOT(ISBLANK([1]Demographics!D25)),[1]Demographics!D25,"")</f>
        <v>1</v>
      </c>
      <c r="D24" s="4">
        <v>223</v>
      </c>
      <c r="E24">
        <v>216</v>
      </c>
      <c r="F24" s="4">
        <f t="shared" si="0"/>
        <v>-7</v>
      </c>
      <c r="G24">
        <v>218</v>
      </c>
      <c r="H24" s="4">
        <f t="shared" si="1"/>
        <v>-5</v>
      </c>
      <c r="I24">
        <v>220</v>
      </c>
      <c r="J24" s="4">
        <f t="shared" si="2"/>
        <v>-3</v>
      </c>
      <c r="K24">
        <v>218</v>
      </c>
      <c r="L24" s="4">
        <f t="shared" si="3"/>
        <v>-5</v>
      </c>
      <c r="M24">
        <v>216</v>
      </c>
      <c r="N24" s="4">
        <f t="shared" si="4"/>
        <v>-7</v>
      </c>
      <c r="O24">
        <v>217</v>
      </c>
      <c r="P24" s="4">
        <f t="shared" si="5"/>
        <v>-6</v>
      </c>
      <c r="Q24">
        <v>220</v>
      </c>
      <c r="R24" s="4">
        <f t="shared" si="6"/>
        <v>-3</v>
      </c>
      <c r="S24">
        <v>219</v>
      </c>
      <c r="T24" s="4">
        <f t="shared" si="7"/>
        <v>-4</v>
      </c>
      <c r="U24">
        <v>218</v>
      </c>
      <c r="V24" s="4">
        <f t="shared" si="8"/>
        <v>-5</v>
      </c>
      <c r="W24">
        <v>218</v>
      </c>
      <c r="X24" s="4">
        <f t="shared" si="9"/>
        <v>-5</v>
      </c>
      <c r="Y24">
        <v>219</v>
      </c>
      <c r="Z24" s="4">
        <f t="shared" si="10"/>
        <v>-4</v>
      </c>
      <c r="AA24">
        <v>228</v>
      </c>
      <c r="AB24" s="4">
        <f t="shared" si="11"/>
        <v>5</v>
      </c>
      <c r="AC24" s="7" t="s">
        <v>108</v>
      </c>
      <c r="AD24" s="81" t="s">
        <v>108</v>
      </c>
      <c r="AE24">
        <v>220</v>
      </c>
      <c r="AF24" s="24">
        <f>IF(AE24="","",AE24-$D24)</f>
        <v>-3</v>
      </c>
      <c r="AG24" s="2">
        <v>222</v>
      </c>
      <c r="AH24" s="24">
        <f t="shared" si="20"/>
        <v>-1</v>
      </c>
      <c r="AI24" s="2">
        <v>223</v>
      </c>
      <c r="AJ24" s="24">
        <f t="shared" si="21"/>
        <v>0</v>
      </c>
      <c r="AK24" s="2">
        <v>225</v>
      </c>
      <c r="AL24" s="24">
        <f t="shared" si="22"/>
        <v>2</v>
      </c>
      <c r="AM24" s="2">
        <v>219</v>
      </c>
      <c r="AN24" s="24">
        <f t="shared" si="23"/>
        <v>-4</v>
      </c>
      <c r="AO24" s="2">
        <v>218</v>
      </c>
      <c r="AP24" s="24">
        <f t="shared" si="17"/>
        <v>-5</v>
      </c>
      <c r="AQ24" s="2">
        <v>231</v>
      </c>
      <c r="AR24" s="24">
        <f t="shared" si="18"/>
        <v>8</v>
      </c>
    </row>
    <row r="25" spans="1:44" x14ac:dyDescent="0.3">
      <c r="A25" s="2" t="str">
        <f>IF(NOT(ISBLANK([1]Demographics!A26)),[1]Demographics!A26,"")</f>
        <v>01-025</v>
      </c>
      <c r="B25" t="str">
        <f>IF(NOT(ISBLANK([1]Demographics!E26)),[1]Demographics!E26,"")</f>
        <v>OD</v>
      </c>
      <c r="C25">
        <f>IF(NOT(ISBLANK([1]Demographics!D26)),[1]Demographics!D26,"")</f>
        <v>1</v>
      </c>
      <c r="D25" s="4">
        <v>236</v>
      </c>
      <c r="E25">
        <v>228</v>
      </c>
      <c r="F25" s="4">
        <f t="shared" si="0"/>
        <v>-8</v>
      </c>
      <c r="G25">
        <v>225</v>
      </c>
      <c r="H25" s="4">
        <f t="shared" si="1"/>
        <v>-11</v>
      </c>
      <c r="I25">
        <v>230</v>
      </c>
      <c r="J25" s="4">
        <f t="shared" si="2"/>
        <v>-6</v>
      </c>
      <c r="K25">
        <v>227</v>
      </c>
      <c r="L25" s="4">
        <f t="shared" si="3"/>
        <v>-9</v>
      </c>
      <c r="M25">
        <v>230</v>
      </c>
      <c r="N25" s="4">
        <f t="shared" si="4"/>
        <v>-6</v>
      </c>
      <c r="O25">
        <v>227</v>
      </c>
      <c r="P25" s="4">
        <f t="shared" si="5"/>
        <v>-9</v>
      </c>
      <c r="Q25">
        <v>229</v>
      </c>
      <c r="R25" s="4">
        <f t="shared" si="6"/>
        <v>-7</v>
      </c>
      <c r="S25">
        <v>226</v>
      </c>
      <c r="T25" s="4">
        <f t="shared" si="7"/>
        <v>-10</v>
      </c>
      <c r="U25">
        <v>229</v>
      </c>
      <c r="V25" s="4">
        <f t="shared" si="8"/>
        <v>-7</v>
      </c>
      <c r="W25">
        <v>229</v>
      </c>
      <c r="X25" s="4">
        <f t="shared" si="9"/>
        <v>-7</v>
      </c>
      <c r="Y25">
        <v>226</v>
      </c>
      <c r="Z25" s="4">
        <f t="shared" si="10"/>
        <v>-10</v>
      </c>
      <c r="AA25">
        <v>218</v>
      </c>
      <c r="AB25" s="4">
        <f>IF(AA25="","",AA25-$D25)</f>
        <v>-18</v>
      </c>
      <c r="AC25" s="3">
        <v>224</v>
      </c>
      <c r="AD25" s="24">
        <f>IF(AC25="","",AC25-$D25)</f>
        <v>-12</v>
      </c>
      <c r="AE25">
        <v>228</v>
      </c>
      <c r="AF25" s="24">
        <f>IF(AE25="","",AE25-$D25)</f>
        <v>-8</v>
      </c>
      <c r="AG25" s="2">
        <v>224</v>
      </c>
      <c r="AH25" s="24">
        <f t="shared" si="20"/>
        <v>-12</v>
      </c>
      <c r="AI25" s="33" t="s">
        <v>108</v>
      </c>
      <c r="AJ25" s="84" t="s">
        <v>108</v>
      </c>
      <c r="AK25" s="2">
        <v>223</v>
      </c>
      <c r="AL25" s="24">
        <f t="shared" si="22"/>
        <v>-13</v>
      </c>
      <c r="AM25" s="2">
        <v>224</v>
      </c>
      <c r="AN25" s="24">
        <f t="shared" si="23"/>
        <v>-12</v>
      </c>
      <c r="AO25" s="2">
        <v>223</v>
      </c>
      <c r="AP25" s="24">
        <f t="shared" si="17"/>
        <v>-13</v>
      </c>
      <c r="AQ25" s="2">
        <v>222</v>
      </c>
      <c r="AR25" s="24">
        <f t="shared" si="18"/>
        <v>-14</v>
      </c>
    </row>
    <row r="26" spans="1:44" x14ac:dyDescent="0.3">
      <c r="A26" s="2" t="str">
        <f>IF(NOT(ISBLANK([1]Demographics!A27)),[1]Demographics!A27,"")</f>
        <v>01-026</v>
      </c>
      <c r="B26" t="str">
        <f>IF(NOT(ISBLANK([1]Demographics!E27)),[1]Demographics!E27,"")</f>
        <v>OD</v>
      </c>
      <c r="C26">
        <f>IF(NOT(ISBLANK([1]Demographics!D27)),[1]Demographics!D27,"")</f>
        <v>1</v>
      </c>
      <c r="D26" s="4">
        <v>311</v>
      </c>
      <c r="E26">
        <v>300</v>
      </c>
      <c r="F26" s="4">
        <f t="shared" si="0"/>
        <v>-11</v>
      </c>
      <c r="G26">
        <v>297</v>
      </c>
      <c r="H26" s="4">
        <f t="shared" si="1"/>
        <v>-14</v>
      </c>
      <c r="I26">
        <v>289</v>
      </c>
      <c r="J26" s="4">
        <f t="shared" si="2"/>
        <v>-22</v>
      </c>
      <c r="K26">
        <v>285</v>
      </c>
      <c r="L26" s="4">
        <f t="shared" si="3"/>
        <v>-26</v>
      </c>
      <c r="M26">
        <v>287</v>
      </c>
      <c r="N26" s="4">
        <f t="shared" si="4"/>
        <v>-24</v>
      </c>
      <c r="O26">
        <v>292</v>
      </c>
      <c r="P26" s="4">
        <f t="shared" si="5"/>
        <v>-19</v>
      </c>
      <c r="Q26">
        <v>282</v>
      </c>
      <c r="R26" s="4">
        <f t="shared" si="6"/>
        <v>-29</v>
      </c>
      <c r="S26">
        <v>278</v>
      </c>
      <c r="T26" s="4">
        <f t="shared" si="7"/>
        <v>-33</v>
      </c>
      <c r="U26" s="7" t="s">
        <v>108</v>
      </c>
      <c r="V26" s="81" t="s">
        <v>108</v>
      </c>
      <c r="W26" s="7" t="s">
        <v>108</v>
      </c>
      <c r="X26" s="81" t="s">
        <v>108</v>
      </c>
      <c r="Y26">
        <v>288</v>
      </c>
      <c r="Z26" s="4">
        <f t="shared" si="10"/>
        <v>-23</v>
      </c>
      <c r="AA26">
        <v>293</v>
      </c>
      <c r="AB26" s="4">
        <f t="shared" si="11"/>
        <v>-18</v>
      </c>
      <c r="AC26" s="7" t="s">
        <v>108</v>
      </c>
      <c r="AD26" s="81" t="s">
        <v>108</v>
      </c>
      <c r="AE26" s="7" t="s">
        <v>108</v>
      </c>
      <c r="AF26" s="81" t="s">
        <v>108</v>
      </c>
      <c r="AG26" s="2">
        <v>287</v>
      </c>
      <c r="AH26" s="24">
        <f t="shared" si="20"/>
        <v>-24</v>
      </c>
      <c r="AI26" s="2">
        <v>281</v>
      </c>
      <c r="AJ26" s="24">
        <f t="shared" si="21"/>
        <v>-30</v>
      </c>
      <c r="AK26" s="33" t="s">
        <v>108</v>
      </c>
      <c r="AL26" s="84" t="s">
        <v>108</v>
      </c>
      <c r="AM26" s="2">
        <v>281</v>
      </c>
      <c r="AN26" s="24">
        <f t="shared" si="23"/>
        <v>-30</v>
      </c>
      <c r="AO26" s="2">
        <v>266</v>
      </c>
      <c r="AP26" s="24">
        <f t="shared" si="17"/>
        <v>-45</v>
      </c>
      <c r="AQ26" s="2">
        <v>261</v>
      </c>
      <c r="AR26" s="24">
        <f t="shared" si="18"/>
        <v>-50</v>
      </c>
    </row>
    <row r="27" spans="1:44" x14ac:dyDescent="0.3">
      <c r="A27" s="27" t="str">
        <f>IF(NOT(ISBLANK([1]Demographics!A28)),[1]Demographics!A28,"")</f>
        <v>01-037</v>
      </c>
      <c r="B27" t="str">
        <f>IF(NOT(ISBLANK([1]Demographics!E28)),[1]Demographics!E28,"")</f>
        <v>OS</v>
      </c>
      <c r="C27">
        <f>IF(NOT(ISBLANK([1]Demographics!D28)),[1]Demographics!D28,"")</f>
        <v>1</v>
      </c>
      <c r="D27" s="4">
        <v>280</v>
      </c>
      <c r="E27">
        <v>275</v>
      </c>
      <c r="F27" s="4">
        <f t="shared" si="0"/>
        <v>-5</v>
      </c>
      <c r="G27" s="7" t="s">
        <v>108</v>
      </c>
      <c r="H27" s="81" t="s">
        <v>108</v>
      </c>
      <c r="I27">
        <v>273</v>
      </c>
      <c r="J27" s="4">
        <f t="shared" si="2"/>
        <v>-7</v>
      </c>
      <c r="K27" s="5" t="s">
        <v>108</v>
      </c>
      <c r="L27" s="77" t="s">
        <v>108</v>
      </c>
      <c r="M27" s="76" t="s">
        <v>108</v>
      </c>
      <c r="N27" s="35" t="s">
        <v>108</v>
      </c>
      <c r="O27" s="76" t="s">
        <v>108</v>
      </c>
      <c r="P27" s="35" t="s">
        <v>108</v>
      </c>
      <c r="Q27" s="76" t="s">
        <v>108</v>
      </c>
      <c r="R27" s="35" t="s">
        <v>108</v>
      </c>
      <c r="S27" s="76" t="s">
        <v>108</v>
      </c>
      <c r="T27" s="35" t="s">
        <v>108</v>
      </c>
      <c r="U27" s="76" t="s">
        <v>108</v>
      </c>
      <c r="V27" s="35" t="s">
        <v>108</v>
      </c>
      <c r="W27" s="76" t="s">
        <v>108</v>
      </c>
      <c r="X27" s="35" t="s">
        <v>108</v>
      </c>
      <c r="Y27" s="76" t="s">
        <v>108</v>
      </c>
      <c r="Z27" s="35" t="s">
        <v>108</v>
      </c>
      <c r="AA27" s="76" t="s">
        <v>108</v>
      </c>
      <c r="AB27" s="35" t="s">
        <v>108</v>
      </c>
      <c r="AC27" s="85" t="s">
        <v>108</v>
      </c>
      <c r="AD27" s="28" t="s">
        <v>108</v>
      </c>
      <c r="AE27" s="76" t="s">
        <v>108</v>
      </c>
      <c r="AF27" s="28" t="s">
        <v>108</v>
      </c>
      <c r="AG27" s="83" t="s">
        <v>108</v>
      </c>
      <c r="AH27" s="28" t="s">
        <v>108</v>
      </c>
      <c r="AI27" s="83" t="s">
        <v>108</v>
      </c>
      <c r="AJ27" s="28" t="s">
        <v>108</v>
      </c>
      <c r="AK27" s="83" t="s">
        <v>108</v>
      </c>
      <c r="AL27" s="28" t="s">
        <v>108</v>
      </c>
      <c r="AM27" s="83" t="s">
        <v>108</v>
      </c>
      <c r="AN27" s="28" t="s">
        <v>108</v>
      </c>
      <c r="AO27" s="83" t="s">
        <v>108</v>
      </c>
      <c r="AP27" s="28" t="s">
        <v>108</v>
      </c>
      <c r="AQ27" s="83" t="s">
        <v>108</v>
      </c>
      <c r="AR27" s="28" t="s">
        <v>108</v>
      </c>
    </row>
    <row r="28" spans="1:44" x14ac:dyDescent="0.3">
      <c r="A28" s="2" t="str">
        <f>IF(NOT(ISBLANK([1]Demographics!A29)),[1]Demographics!A29,"")</f>
        <v>01-040</v>
      </c>
      <c r="B28" t="str">
        <f>IF(NOT(ISBLANK([1]Demographics!E29)),[1]Demographics!E29,"")</f>
        <v>OD</v>
      </c>
      <c r="C28">
        <f>IF(NOT(ISBLANK([1]Demographics!D29)),[1]Demographics!D29,"")</f>
        <v>1</v>
      </c>
      <c r="D28" s="4">
        <v>247</v>
      </c>
      <c r="E28">
        <v>237</v>
      </c>
      <c r="F28" s="4">
        <f t="shared" si="0"/>
        <v>-10</v>
      </c>
      <c r="G28">
        <v>237</v>
      </c>
      <c r="H28" s="4">
        <f t="shared" si="1"/>
        <v>-10</v>
      </c>
      <c r="I28">
        <v>236</v>
      </c>
      <c r="J28" s="4">
        <f t="shared" si="2"/>
        <v>-11</v>
      </c>
      <c r="K28">
        <v>237</v>
      </c>
      <c r="L28" s="4">
        <f t="shared" si="3"/>
        <v>-10</v>
      </c>
      <c r="M28">
        <v>240</v>
      </c>
      <c r="N28" s="4">
        <f t="shared" si="4"/>
        <v>-7</v>
      </c>
      <c r="O28">
        <v>235</v>
      </c>
      <c r="P28" s="4">
        <f t="shared" si="5"/>
        <v>-12</v>
      </c>
      <c r="Q28">
        <v>248</v>
      </c>
      <c r="R28" s="4">
        <f t="shared" si="6"/>
        <v>1</v>
      </c>
      <c r="S28">
        <v>249</v>
      </c>
      <c r="T28" s="4">
        <f t="shared" si="7"/>
        <v>2</v>
      </c>
      <c r="U28">
        <v>244</v>
      </c>
      <c r="V28" s="4">
        <f t="shared" si="8"/>
        <v>-3</v>
      </c>
      <c r="W28">
        <v>238</v>
      </c>
      <c r="X28" s="4">
        <f t="shared" si="9"/>
        <v>-9</v>
      </c>
      <c r="Y28">
        <v>238</v>
      </c>
      <c r="Z28" s="4">
        <f t="shared" si="10"/>
        <v>-9</v>
      </c>
      <c r="AA28">
        <v>248</v>
      </c>
      <c r="AB28" s="4">
        <f t="shared" si="11"/>
        <v>1</v>
      </c>
      <c r="AC28" s="3">
        <v>253</v>
      </c>
      <c r="AD28" s="24">
        <f t="shared" ref="AD28:AD39" si="25">IF(AC28="","",AC28-$D28)</f>
        <v>6</v>
      </c>
      <c r="AE28">
        <v>243</v>
      </c>
      <c r="AF28" s="24">
        <f>IF(AE28="","",AE28-$D28)</f>
        <v>-4</v>
      </c>
      <c r="AG28" s="2">
        <v>239</v>
      </c>
      <c r="AH28" s="24">
        <f t="shared" si="20"/>
        <v>-8</v>
      </c>
      <c r="AI28" s="2">
        <v>241</v>
      </c>
      <c r="AJ28" s="24">
        <f t="shared" si="21"/>
        <v>-6</v>
      </c>
      <c r="AK28" s="2">
        <v>251</v>
      </c>
      <c r="AL28" s="24">
        <f t="shared" si="22"/>
        <v>4</v>
      </c>
      <c r="AM28" s="2">
        <v>241</v>
      </c>
      <c r="AN28" s="24">
        <f t="shared" si="23"/>
        <v>-6</v>
      </c>
      <c r="AO28" s="2">
        <v>250</v>
      </c>
      <c r="AP28" s="24">
        <f t="shared" si="17"/>
        <v>3</v>
      </c>
      <c r="AQ28" s="2">
        <v>240</v>
      </c>
      <c r="AR28" s="24">
        <f t="shared" si="18"/>
        <v>-7</v>
      </c>
    </row>
    <row r="29" spans="1:44" x14ac:dyDescent="0.3">
      <c r="A29" s="2" t="str">
        <f>IF(NOT(ISBLANK([1]Demographics!A30)),[1]Demographics!A30,"")</f>
        <v>01-048</v>
      </c>
      <c r="B29" t="str">
        <f>IF(NOT(ISBLANK([1]Demographics!E30)),[1]Demographics!E30,"")</f>
        <v>OD</v>
      </c>
      <c r="C29">
        <f>IF(NOT(ISBLANK([1]Demographics!D30)),[1]Demographics!D30,"")</f>
        <v>1</v>
      </c>
      <c r="D29" s="4">
        <v>268</v>
      </c>
      <c r="E29">
        <v>261</v>
      </c>
      <c r="F29" s="4">
        <f t="shared" si="0"/>
        <v>-7</v>
      </c>
      <c r="G29">
        <v>256</v>
      </c>
      <c r="H29" s="4">
        <f t="shared" si="1"/>
        <v>-12</v>
      </c>
      <c r="I29">
        <v>254</v>
      </c>
      <c r="J29" s="4">
        <f t="shared" si="2"/>
        <v>-14</v>
      </c>
      <c r="K29">
        <v>248</v>
      </c>
      <c r="L29" s="4">
        <f t="shared" si="3"/>
        <v>-20</v>
      </c>
      <c r="M29">
        <v>251</v>
      </c>
      <c r="N29" s="4">
        <f t="shared" si="4"/>
        <v>-17</v>
      </c>
      <c r="O29">
        <v>263</v>
      </c>
      <c r="P29" s="4">
        <f t="shared" si="5"/>
        <v>-5</v>
      </c>
      <c r="Q29">
        <v>263</v>
      </c>
      <c r="R29" s="4">
        <f t="shared" si="6"/>
        <v>-5</v>
      </c>
      <c r="S29">
        <v>261</v>
      </c>
      <c r="T29" s="4">
        <f t="shared" si="7"/>
        <v>-7</v>
      </c>
      <c r="U29">
        <v>246</v>
      </c>
      <c r="V29" s="4">
        <f t="shared" si="8"/>
        <v>-22</v>
      </c>
      <c r="W29">
        <v>244</v>
      </c>
      <c r="X29" s="4">
        <f t="shared" si="9"/>
        <v>-24</v>
      </c>
      <c r="Y29">
        <v>243</v>
      </c>
      <c r="Z29" s="4">
        <f t="shared" si="10"/>
        <v>-25</v>
      </c>
      <c r="AA29">
        <v>248</v>
      </c>
      <c r="AB29" s="4">
        <f t="shared" si="11"/>
        <v>-20</v>
      </c>
      <c r="AC29" s="3">
        <v>264</v>
      </c>
      <c r="AD29" s="24">
        <f t="shared" si="25"/>
        <v>-4</v>
      </c>
      <c r="AE29">
        <v>247</v>
      </c>
      <c r="AF29" s="24">
        <f>IF(AE29="","",AE29-$D29)</f>
        <v>-21</v>
      </c>
      <c r="AG29" s="2">
        <v>247</v>
      </c>
      <c r="AH29" s="24">
        <f t="shared" si="20"/>
        <v>-21</v>
      </c>
      <c r="AI29" s="2">
        <v>252</v>
      </c>
      <c r="AJ29" s="24">
        <f t="shared" si="21"/>
        <v>-16</v>
      </c>
      <c r="AK29" s="2">
        <v>238</v>
      </c>
      <c r="AL29" s="24">
        <f t="shared" si="22"/>
        <v>-30</v>
      </c>
      <c r="AM29" s="2">
        <v>242</v>
      </c>
      <c r="AN29" s="24">
        <f t="shared" si="23"/>
        <v>-26</v>
      </c>
      <c r="AO29" s="2">
        <v>244</v>
      </c>
      <c r="AP29" s="24">
        <f t="shared" si="17"/>
        <v>-24</v>
      </c>
      <c r="AQ29" s="2">
        <v>234</v>
      </c>
      <c r="AR29" s="24">
        <f t="shared" si="18"/>
        <v>-34</v>
      </c>
    </row>
    <row r="30" spans="1:44" x14ac:dyDescent="0.3">
      <c r="A30" s="27" t="str">
        <f>IF(NOT(ISBLANK([1]Demographics!A31)),[1]Demographics!A31,"")</f>
        <v>02-004</v>
      </c>
      <c r="B30" t="str">
        <f>IF(NOT(ISBLANK([1]Demographics!E31)),[1]Demographics!E31,"")</f>
        <v>OD</v>
      </c>
      <c r="C30">
        <f>IF(NOT(ISBLANK([1]Demographics!D31)),[1]Demographics!D31,"")</f>
        <v>1</v>
      </c>
      <c r="D30" s="4">
        <v>264</v>
      </c>
      <c r="E30">
        <v>257</v>
      </c>
      <c r="F30" s="4">
        <f t="shared" si="0"/>
        <v>-7</v>
      </c>
      <c r="G30" s="7" t="s">
        <v>108</v>
      </c>
      <c r="H30" s="81" t="s">
        <v>108</v>
      </c>
      <c r="I30">
        <v>256</v>
      </c>
      <c r="J30" s="4">
        <f t="shared" si="2"/>
        <v>-8</v>
      </c>
      <c r="K30">
        <v>263</v>
      </c>
      <c r="L30" s="4">
        <f t="shared" si="3"/>
        <v>-1</v>
      </c>
      <c r="M30">
        <v>257</v>
      </c>
      <c r="N30" s="4">
        <f t="shared" si="4"/>
        <v>-7</v>
      </c>
      <c r="O30">
        <v>263</v>
      </c>
      <c r="P30" s="4">
        <f t="shared" si="5"/>
        <v>-1</v>
      </c>
      <c r="Q30" s="7" t="s">
        <v>108</v>
      </c>
      <c r="R30" s="81" t="s">
        <v>108</v>
      </c>
      <c r="S30" s="7" t="s">
        <v>61</v>
      </c>
      <c r="T30" s="81" t="s">
        <v>108</v>
      </c>
      <c r="U30" s="7" t="s">
        <v>108</v>
      </c>
      <c r="V30" s="81" t="s">
        <v>108</v>
      </c>
      <c r="W30" s="7" t="s">
        <v>108</v>
      </c>
      <c r="X30" s="81" t="s">
        <v>108</v>
      </c>
      <c r="Y30" s="7" t="s">
        <v>108</v>
      </c>
      <c r="Z30" s="81" t="s">
        <v>108</v>
      </c>
      <c r="AA30" s="7" t="s">
        <v>108</v>
      </c>
      <c r="AB30" s="81" t="s">
        <v>108</v>
      </c>
      <c r="AC30" s="3">
        <v>261</v>
      </c>
      <c r="AD30" s="24">
        <f t="shared" si="25"/>
        <v>-3</v>
      </c>
      <c r="AE30" s="7" t="s">
        <v>108</v>
      </c>
      <c r="AF30" s="81" t="s">
        <v>108</v>
      </c>
      <c r="AG30" s="7" t="s">
        <v>108</v>
      </c>
      <c r="AH30" s="81" t="s">
        <v>108</v>
      </c>
      <c r="AI30" s="2">
        <v>261</v>
      </c>
      <c r="AJ30" s="24">
        <f t="shared" si="21"/>
        <v>-3</v>
      </c>
      <c r="AK30" s="2">
        <v>254</v>
      </c>
      <c r="AL30" s="24">
        <f t="shared" si="22"/>
        <v>-10</v>
      </c>
      <c r="AM30" s="83" t="s">
        <v>108</v>
      </c>
      <c r="AN30" s="28" t="s">
        <v>108</v>
      </c>
      <c r="AO30" s="83" t="s">
        <v>108</v>
      </c>
      <c r="AP30" s="28" t="s">
        <v>108</v>
      </c>
      <c r="AQ30" s="83" t="s">
        <v>108</v>
      </c>
      <c r="AR30" s="28" t="s">
        <v>108</v>
      </c>
    </row>
    <row r="31" spans="1:44" x14ac:dyDescent="0.3">
      <c r="A31" s="2" t="str">
        <f>IF(NOT(ISBLANK([1]Demographics!A32)),[1]Demographics!A32,"")</f>
        <v>02-005</v>
      </c>
      <c r="B31" t="str">
        <f>IF(NOT(ISBLANK([1]Demographics!E32)),[1]Demographics!E32,"")</f>
        <v>OS</v>
      </c>
      <c r="C31">
        <f>IF(NOT(ISBLANK([1]Demographics!D32)),[1]Demographics!D32,"")</f>
        <v>1</v>
      </c>
      <c r="D31" s="4">
        <v>260</v>
      </c>
      <c r="E31">
        <v>260</v>
      </c>
      <c r="F31" s="4">
        <f t="shared" si="0"/>
        <v>0</v>
      </c>
      <c r="G31">
        <v>258</v>
      </c>
      <c r="H31" s="4">
        <f t="shared" si="1"/>
        <v>-2</v>
      </c>
      <c r="I31">
        <v>254</v>
      </c>
      <c r="J31" s="4">
        <f t="shared" si="2"/>
        <v>-6</v>
      </c>
      <c r="K31">
        <v>253</v>
      </c>
      <c r="L31" s="4">
        <f t="shared" si="3"/>
        <v>-7</v>
      </c>
      <c r="M31">
        <v>255</v>
      </c>
      <c r="N31" s="4">
        <f t="shared" si="4"/>
        <v>-5</v>
      </c>
      <c r="O31">
        <v>260</v>
      </c>
      <c r="P31" s="4">
        <f t="shared" si="5"/>
        <v>0</v>
      </c>
      <c r="Q31">
        <v>252</v>
      </c>
      <c r="R31" s="4">
        <f t="shared" si="6"/>
        <v>-8</v>
      </c>
      <c r="S31">
        <v>259</v>
      </c>
      <c r="T31" s="4">
        <f t="shared" si="7"/>
        <v>-1</v>
      </c>
      <c r="U31">
        <v>256</v>
      </c>
      <c r="V31" s="4">
        <f t="shared" si="8"/>
        <v>-4</v>
      </c>
      <c r="W31">
        <v>250</v>
      </c>
      <c r="X31" s="4">
        <f t="shared" si="9"/>
        <v>-10</v>
      </c>
      <c r="Y31">
        <v>256</v>
      </c>
      <c r="Z31" s="4">
        <f t="shared" si="10"/>
        <v>-4</v>
      </c>
      <c r="AA31">
        <v>253</v>
      </c>
      <c r="AB31" s="4">
        <f t="shared" si="11"/>
        <v>-7</v>
      </c>
      <c r="AC31" s="3">
        <v>250</v>
      </c>
      <c r="AD31" s="24">
        <f t="shared" si="25"/>
        <v>-10</v>
      </c>
      <c r="AE31" s="7" t="s">
        <v>108</v>
      </c>
      <c r="AF31" s="81" t="s">
        <v>108</v>
      </c>
      <c r="AG31" s="7" t="s">
        <v>108</v>
      </c>
      <c r="AH31" s="81" t="s">
        <v>108</v>
      </c>
      <c r="AI31" s="7" t="s">
        <v>108</v>
      </c>
      <c r="AJ31" s="81" t="s">
        <v>108</v>
      </c>
      <c r="AK31" s="2">
        <v>255</v>
      </c>
      <c r="AL31" s="24">
        <f t="shared" si="22"/>
        <v>-5</v>
      </c>
      <c r="AM31" s="2">
        <v>254</v>
      </c>
      <c r="AN31" s="24">
        <f t="shared" si="23"/>
        <v>-6</v>
      </c>
      <c r="AO31" s="2">
        <v>253</v>
      </c>
      <c r="AP31" s="24">
        <f t="shared" si="17"/>
        <v>-7</v>
      </c>
      <c r="AQ31" s="2">
        <v>251</v>
      </c>
      <c r="AR31" s="24">
        <f t="shared" si="18"/>
        <v>-9</v>
      </c>
    </row>
    <row r="32" spans="1:44" x14ac:dyDescent="0.3">
      <c r="A32" s="27" t="str">
        <f>IF(NOT(ISBLANK([1]Demographics!A33)),[1]Demographics!A33,"")</f>
        <v>02-016</v>
      </c>
      <c r="B32" t="str">
        <f>IF(NOT(ISBLANK([1]Demographics!E33)),[1]Demographics!E33,"")</f>
        <v>OS</v>
      </c>
      <c r="C32">
        <f>IF(NOT(ISBLANK([1]Demographics!D33)),[1]Demographics!D33,"")</f>
        <v>1</v>
      </c>
      <c r="D32" s="4">
        <v>271</v>
      </c>
      <c r="E32">
        <v>265</v>
      </c>
      <c r="F32" s="4">
        <f t="shared" si="0"/>
        <v>-6</v>
      </c>
      <c r="G32">
        <v>262</v>
      </c>
      <c r="H32" s="4">
        <f t="shared" si="1"/>
        <v>-9</v>
      </c>
      <c r="I32">
        <v>262</v>
      </c>
      <c r="J32" s="4">
        <f t="shared" si="2"/>
        <v>-9</v>
      </c>
      <c r="K32">
        <v>265</v>
      </c>
      <c r="L32" s="4">
        <f t="shared" si="3"/>
        <v>-6</v>
      </c>
      <c r="M32">
        <v>259</v>
      </c>
      <c r="N32" s="4">
        <f t="shared" si="4"/>
        <v>-12</v>
      </c>
      <c r="O32">
        <v>265</v>
      </c>
      <c r="P32" s="4">
        <f t="shared" si="5"/>
        <v>-6</v>
      </c>
      <c r="Q32">
        <v>262</v>
      </c>
      <c r="R32" s="4">
        <f t="shared" si="6"/>
        <v>-9</v>
      </c>
      <c r="S32">
        <v>260</v>
      </c>
      <c r="T32" s="4">
        <f t="shared" si="7"/>
        <v>-11</v>
      </c>
      <c r="U32">
        <v>260</v>
      </c>
      <c r="V32" s="4">
        <f t="shared" si="8"/>
        <v>-11</v>
      </c>
      <c r="W32">
        <v>263</v>
      </c>
      <c r="X32" s="4">
        <f t="shared" si="9"/>
        <v>-8</v>
      </c>
      <c r="Y32">
        <v>265</v>
      </c>
      <c r="Z32" s="4">
        <f t="shared" si="10"/>
        <v>-6</v>
      </c>
      <c r="AA32">
        <v>267</v>
      </c>
      <c r="AB32" s="4">
        <f t="shared" si="11"/>
        <v>-4</v>
      </c>
      <c r="AC32" s="3">
        <v>259</v>
      </c>
      <c r="AD32" s="24">
        <f t="shared" si="25"/>
        <v>-12</v>
      </c>
      <c r="AE32" s="76" t="s">
        <v>108</v>
      </c>
      <c r="AF32" s="28" t="s">
        <v>108</v>
      </c>
      <c r="AG32" s="83" t="s">
        <v>108</v>
      </c>
      <c r="AH32" s="28" t="s">
        <v>108</v>
      </c>
      <c r="AI32" s="83" t="s">
        <v>108</v>
      </c>
      <c r="AJ32" s="28" t="s">
        <v>108</v>
      </c>
      <c r="AK32" s="83" t="s">
        <v>108</v>
      </c>
      <c r="AL32" s="28" t="s">
        <v>108</v>
      </c>
      <c r="AM32" s="83" t="s">
        <v>108</v>
      </c>
      <c r="AN32" s="28" t="s">
        <v>108</v>
      </c>
      <c r="AO32" s="83" t="s">
        <v>108</v>
      </c>
      <c r="AP32" s="28" t="s">
        <v>108</v>
      </c>
      <c r="AQ32" s="83" t="s">
        <v>108</v>
      </c>
      <c r="AR32" s="28" t="s">
        <v>108</v>
      </c>
    </row>
    <row r="33" spans="1:44" x14ac:dyDescent="0.3">
      <c r="A33" s="27" t="str">
        <f>IF(NOT(ISBLANK([1]Demographics!A34)),[1]Demographics!A34,"")</f>
        <v>02-018</v>
      </c>
      <c r="B33" t="str">
        <f>IF(NOT(ISBLANK([1]Demographics!E34)),[1]Demographics!E34,"")</f>
        <v>OD</v>
      </c>
      <c r="C33">
        <f>IF(NOT(ISBLANK([1]Demographics!D34)),[1]Demographics!D34,"")</f>
        <v>1</v>
      </c>
      <c r="D33" s="4">
        <v>258</v>
      </c>
      <c r="E33">
        <v>259</v>
      </c>
      <c r="F33" s="4">
        <f t="shared" si="0"/>
        <v>1</v>
      </c>
      <c r="G33">
        <v>255</v>
      </c>
      <c r="H33" s="4">
        <f t="shared" si="1"/>
        <v>-3</v>
      </c>
      <c r="I33">
        <v>255</v>
      </c>
      <c r="J33" s="4">
        <f t="shared" si="2"/>
        <v>-3</v>
      </c>
      <c r="K33">
        <v>253</v>
      </c>
      <c r="L33" s="4">
        <f t="shared" si="3"/>
        <v>-5</v>
      </c>
      <c r="M33">
        <v>254</v>
      </c>
      <c r="N33" s="4">
        <f t="shared" si="4"/>
        <v>-4</v>
      </c>
      <c r="O33">
        <v>252</v>
      </c>
      <c r="P33" s="4">
        <f t="shared" si="5"/>
        <v>-6</v>
      </c>
      <c r="Q33">
        <v>249</v>
      </c>
      <c r="R33" s="4">
        <f t="shared" si="6"/>
        <v>-9</v>
      </c>
      <c r="S33">
        <v>251</v>
      </c>
      <c r="T33" s="4">
        <f t="shared" si="7"/>
        <v>-7</v>
      </c>
      <c r="U33">
        <v>248</v>
      </c>
      <c r="V33" s="4">
        <f t="shared" si="8"/>
        <v>-10</v>
      </c>
      <c r="W33">
        <v>254</v>
      </c>
      <c r="X33" s="4">
        <f t="shared" si="9"/>
        <v>-4</v>
      </c>
      <c r="Y33">
        <v>258</v>
      </c>
      <c r="Z33" s="4">
        <f t="shared" si="10"/>
        <v>0</v>
      </c>
      <c r="AA33">
        <v>261</v>
      </c>
      <c r="AB33" s="4">
        <f t="shared" si="11"/>
        <v>3</v>
      </c>
      <c r="AC33" s="3">
        <v>269</v>
      </c>
      <c r="AD33" s="24">
        <f t="shared" si="25"/>
        <v>11</v>
      </c>
      <c r="AE33" s="76" t="s">
        <v>108</v>
      </c>
      <c r="AF33" s="28" t="s">
        <v>108</v>
      </c>
      <c r="AG33" s="83" t="s">
        <v>108</v>
      </c>
      <c r="AH33" s="28" t="s">
        <v>108</v>
      </c>
      <c r="AI33" s="83" t="s">
        <v>108</v>
      </c>
      <c r="AJ33" s="28" t="s">
        <v>108</v>
      </c>
      <c r="AK33" s="83" t="s">
        <v>108</v>
      </c>
      <c r="AL33" s="28" t="s">
        <v>108</v>
      </c>
      <c r="AM33" s="83" t="s">
        <v>108</v>
      </c>
      <c r="AN33" s="28" t="s">
        <v>108</v>
      </c>
      <c r="AO33" s="83" t="s">
        <v>108</v>
      </c>
      <c r="AP33" s="28" t="s">
        <v>108</v>
      </c>
      <c r="AQ33" s="83" t="s">
        <v>108</v>
      </c>
      <c r="AR33" s="28" t="s">
        <v>108</v>
      </c>
    </row>
    <row r="34" spans="1:44" x14ac:dyDescent="0.3">
      <c r="A34" s="27" t="str">
        <f>IF(NOT(ISBLANK([1]Demographics!A35)),[1]Demographics!A35,"")</f>
        <v>02-019</v>
      </c>
      <c r="B34" t="str">
        <f>IF(NOT(ISBLANK([1]Demographics!E35)),[1]Demographics!E35,"")</f>
        <v>OS</v>
      </c>
      <c r="C34">
        <f>IF(NOT(ISBLANK([1]Demographics!D35)),[1]Demographics!D35,"")</f>
        <v>1</v>
      </c>
      <c r="D34" s="4">
        <v>271</v>
      </c>
      <c r="E34">
        <v>260</v>
      </c>
      <c r="F34" s="4">
        <f t="shared" si="0"/>
        <v>-11</v>
      </c>
      <c r="G34">
        <v>256</v>
      </c>
      <c r="H34" s="4">
        <f t="shared" si="1"/>
        <v>-15</v>
      </c>
      <c r="I34">
        <v>253</v>
      </c>
      <c r="J34" s="4">
        <f t="shared" si="2"/>
        <v>-18</v>
      </c>
      <c r="K34">
        <v>252</v>
      </c>
      <c r="L34" s="4">
        <f t="shared" si="3"/>
        <v>-19</v>
      </c>
      <c r="M34">
        <v>254</v>
      </c>
      <c r="N34" s="4">
        <f t="shared" si="4"/>
        <v>-17</v>
      </c>
      <c r="O34">
        <v>256</v>
      </c>
      <c r="P34" s="4">
        <f t="shared" si="5"/>
        <v>-15</v>
      </c>
      <c r="Q34">
        <v>246</v>
      </c>
      <c r="R34" s="4">
        <f t="shared" si="6"/>
        <v>-25</v>
      </c>
      <c r="S34">
        <v>249</v>
      </c>
      <c r="T34" s="4">
        <f t="shared" si="7"/>
        <v>-22</v>
      </c>
      <c r="U34">
        <v>249</v>
      </c>
      <c r="V34" s="4">
        <f t="shared" si="8"/>
        <v>-22</v>
      </c>
      <c r="W34" s="5" t="s">
        <v>108</v>
      </c>
      <c r="X34" s="77" t="s">
        <v>108</v>
      </c>
      <c r="Y34" s="76" t="s">
        <v>108</v>
      </c>
      <c r="Z34" s="77" t="s">
        <v>108</v>
      </c>
      <c r="AA34" s="76" t="s">
        <v>108</v>
      </c>
      <c r="AB34" s="77" t="s">
        <v>108</v>
      </c>
      <c r="AC34" s="85" t="s">
        <v>108</v>
      </c>
      <c r="AD34" s="28" t="s">
        <v>108</v>
      </c>
      <c r="AE34" s="76" t="s">
        <v>108</v>
      </c>
      <c r="AF34" s="28" t="s">
        <v>108</v>
      </c>
      <c r="AG34" s="83" t="s">
        <v>108</v>
      </c>
      <c r="AH34" s="28" t="s">
        <v>108</v>
      </c>
      <c r="AI34" s="83" t="s">
        <v>108</v>
      </c>
      <c r="AJ34" s="28" t="s">
        <v>108</v>
      </c>
      <c r="AK34" s="83" t="s">
        <v>108</v>
      </c>
      <c r="AL34" s="28" t="s">
        <v>108</v>
      </c>
      <c r="AM34" s="83" t="s">
        <v>108</v>
      </c>
      <c r="AN34" s="28" t="s">
        <v>108</v>
      </c>
      <c r="AO34" s="83" t="s">
        <v>108</v>
      </c>
      <c r="AP34" s="28" t="s">
        <v>108</v>
      </c>
      <c r="AQ34" s="83" t="s">
        <v>108</v>
      </c>
      <c r="AR34" s="28" t="s">
        <v>108</v>
      </c>
    </row>
    <row r="35" spans="1:44" x14ac:dyDescent="0.3">
      <c r="A35" s="2" t="str">
        <f>IF(NOT(ISBLANK([1]Demographics!A36)),[1]Demographics!A36,"")</f>
        <v>02-024</v>
      </c>
      <c r="B35" t="str">
        <f>IF(NOT(ISBLANK([1]Demographics!E36)),[1]Demographics!E36,"")</f>
        <v>OD</v>
      </c>
      <c r="C35">
        <f>IF(NOT(ISBLANK([1]Demographics!D36)),[1]Demographics!D36,"")</f>
        <v>1</v>
      </c>
      <c r="D35" s="4">
        <v>273</v>
      </c>
      <c r="E35">
        <v>269</v>
      </c>
      <c r="F35" s="4">
        <f t="shared" si="0"/>
        <v>-4</v>
      </c>
      <c r="G35">
        <v>270</v>
      </c>
      <c r="H35" s="4">
        <f t="shared" si="1"/>
        <v>-3</v>
      </c>
      <c r="I35">
        <v>267</v>
      </c>
      <c r="J35" s="4">
        <f t="shared" si="2"/>
        <v>-6</v>
      </c>
      <c r="K35">
        <v>270</v>
      </c>
      <c r="L35" s="4">
        <f t="shared" si="3"/>
        <v>-3</v>
      </c>
      <c r="M35">
        <v>264</v>
      </c>
      <c r="N35" s="4">
        <f t="shared" si="4"/>
        <v>-9</v>
      </c>
      <c r="O35">
        <v>263</v>
      </c>
      <c r="P35" s="4">
        <f t="shared" si="5"/>
        <v>-10</v>
      </c>
      <c r="Q35">
        <v>267</v>
      </c>
      <c r="R35" s="4">
        <f t="shared" si="6"/>
        <v>-6</v>
      </c>
      <c r="S35">
        <v>272</v>
      </c>
      <c r="T35" s="4">
        <f t="shared" si="7"/>
        <v>-1</v>
      </c>
      <c r="U35">
        <v>276</v>
      </c>
      <c r="V35" s="4">
        <f t="shared" si="8"/>
        <v>3</v>
      </c>
      <c r="W35">
        <v>283</v>
      </c>
      <c r="X35" s="4">
        <f t="shared" si="9"/>
        <v>10</v>
      </c>
      <c r="Y35">
        <v>280</v>
      </c>
      <c r="Z35" s="4">
        <f t="shared" si="10"/>
        <v>7</v>
      </c>
      <c r="AA35">
        <v>278</v>
      </c>
      <c r="AB35" s="4">
        <f t="shared" si="11"/>
        <v>5</v>
      </c>
      <c r="AC35" s="3">
        <v>273</v>
      </c>
      <c r="AD35" s="24">
        <f t="shared" si="25"/>
        <v>0</v>
      </c>
      <c r="AE35">
        <v>274</v>
      </c>
      <c r="AF35" s="24">
        <f>IF(AE35="","",AE35-$D35)</f>
        <v>1</v>
      </c>
      <c r="AG35" s="2">
        <v>276</v>
      </c>
      <c r="AH35" s="24">
        <f t="shared" ref="AH35:AH41" si="26">IF(AG35="","",AG35-$D35)</f>
        <v>3</v>
      </c>
      <c r="AI35" s="2">
        <v>268</v>
      </c>
      <c r="AJ35" s="24">
        <f t="shared" ref="AJ35:AJ41" si="27">IF(AI35="","",AI35-$D35)</f>
        <v>-5</v>
      </c>
      <c r="AK35" s="2">
        <v>275</v>
      </c>
      <c r="AL35" s="24">
        <f t="shared" si="22"/>
        <v>2</v>
      </c>
      <c r="AM35" s="2">
        <v>276</v>
      </c>
      <c r="AN35" s="24">
        <f t="shared" si="23"/>
        <v>3</v>
      </c>
      <c r="AO35" s="2">
        <v>273</v>
      </c>
      <c r="AP35" s="24">
        <f t="shared" si="17"/>
        <v>0</v>
      </c>
      <c r="AQ35" s="2">
        <v>282</v>
      </c>
      <c r="AR35" s="24">
        <f t="shared" si="18"/>
        <v>9</v>
      </c>
    </row>
    <row r="36" spans="1:44" x14ac:dyDescent="0.3">
      <c r="A36" s="27" t="str">
        <f>IF(NOT(ISBLANK([1]Demographics!A37)),[1]Demographics!A37,"")</f>
        <v>02-030</v>
      </c>
      <c r="B36" t="str">
        <f>IF(NOT(ISBLANK([1]Demographics!E37)),[1]Demographics!E37,"")</f>
        <v>OD</v>
      </c>
      <c r="C36">
        <f>IF(NOT(ISBLANK([1]Demographics!D37)),[1]Demographics!D37,"")</f>
        <v>1</v>
      </c>
      <c r="D36" s="4">
        <v>301</v>
      </c>
      <c r="E36">
        <v>250</v>
      </c>
      <c r="F36" s="4">
        <f t="shared" si="0"/>
        <v>-51</v>
      </c>
      <c r="G36">
        <v>253</v>
      </c>
      <c r="H36" s="4">
        <f t="shared" si="1"/>
        <v>-48</v>
      </c>
      <c r="I36">
        <v>259</v>
      </c>
      <c r="J36" s="4">
        <f t="shared" si="2"/>
        <v>-42</v>
      </c>
      <c r="K36">
        <v>240</v>
      </c>
      <c r="L36" s="4">
        <f t="shared" si="3"/>
        <v>-61</v>
      </c>
      <c r="M36">
        <v>244</v>
      </c>
      <c r="N36" s="4">
        <f t="shared" si="4"/>
        <v>-57</v>
      </c>
      <c r="O36">
        <v>249</v>
      </c>
      <c r="P36" s="4">
        <f t="shared" si="5"/>
        <v>-52</v>
      </c>
      <c r="Q36">
        <v>258</v>
      </c>
      <c r="R36" s="4">
        <f t="shared" si="6"/>
        <v>-43</v>
      </c>
      <c r="S36">
        <v>244</v>
      </c>
      <c r="T36" s="4">
        <f t="shared" si="7"/>
        <v>-57</v>
      </c>
      <c r="U36">
        <v>242</v>
      </c>
      <c r="V36" s="4">
        <f t="shared" si="8"/>
        <v>-59</v>
      </c>
      <c r="W36">
        <v>240</v>
      </c>
      <c r="X36" s="4">
        <f t="shared" si="9"/>
        <v>-61</v>
      </c>
      <c r="Y36">
        <v>239</v>
      </c>
      <c r="Z36" s="4">
        <f t="shared" si="10"/>
        <v>-62</v>
      </c>
      <c r="AA36">
        <v>236</v>
      </c>
      <c r="AB36" s="4">
        <f t="shared" si="11"/>
        <v>-65</v>
      </c>
      <c r="AC36" s="3">
        <v>241</v>
      </c>
      <c r="AD36" s="24">
        <f t="shared" si="25"/>
        <v>-60</v>
      </c>
      <c r="AE36" s="76" t="s">
        <v>108</v>
      </c>
      <c r="AF36" s="28" t="s">
        <v>108</v>
      </c>
      <c r="AG36" s="83" t="s">
        <v>108</v>
      </c>
      <c r="AH36" s="28" t="s">
        <v>108</v>
      </c>
      <c r="AI36" s="83" t="s">
        <v>108</v>
      </c>
      <c r="AJ36" s="28" t="s">
        <v>108</v>
      </c>
      <c r="AK36" s="83" t="s">
        <v>108</v>
      </c>
      <c r="AL36" s="28" t="s">
        <v>108</v>
      </c>
      <c r="AM36" s="83" t="s">
        <v>108</v>
      </c>
      <c r="AN36" s="28" t="s">
        <v>108</v>
      </c>
      <c r="AO36" s="83" t="s">
        <v>108</v>
      </c>
      <c r="AP36" s="28" t="s">
        <v>108</v>
      </c>
      <c r="AQ36" s="83" t="s">
        <v>108</v>
      </c>
      <c r="AR36" s="28" t="s">
        <v>108</v>
      </c>
    </row>
    <row r="37" spans="1:44" x14ac:dyDescent="0.3">
      <c r="A37" s="2" t="str">
        <f>IF(NOT(ISBLANK([1]Demographics!A38)),[1]Demographics!A38,"")</f>
        <v>02-032</v>
      </c>
      <c r="B37" t="str">
        <f>IF(NOT(ISBLANK([1]Demographics!E38)),[1]Demographics!E38,"")</f>
        <v>OS</v>
      </c>
      <c r="C37">
        <f>IF(NOT(ISBLANK([1]Demographics!D38)),[1]Demographics!D38,"")</f>
        <v>1</v>
      </c>
      <c r="D37" s="4">
        <v>305</v>
      </c>
      <c r="E37">
        <v>287</v>
      </c>
      <c r="F37" s="4">
        <f t="shared" si="0"/>
        <v>-18</v>
      </c>
      <c r="G37">
        <v>277</v>
      </c>
      <c r="H37" s="4">
        <f t="shared" si="1"/>
        <v>-28</v>
      </c>
      <c r="I37">
        <v>271</v>
      </c>
      <c r="J37" s="4">
        <f t="shared" si="2"/>
        <v>-34</v>
      </c>
      <c r="K37">
        <v>269</v>
      </c>
      <c r="L37" s="4">
        <f t="shared" si="3"/>
        <v>-36</v>
      </c>
      <c r="M37">
        <v>263</v>
      </c>
      <c r="N37" s="4">
        <f t="shared" si="4"/>
        <v>-42</v>
      </c>
      <c r="O37">
        <v>265</v>
      </c>
      <c r="P37" s="4">
        <f t="shared" si="5"/>
        <v>-40</v>
      </c>
      <c r="Q37">
        <v>263</v>
      </c>
      <c r="R37" s="4">
        <f t="shared" si="6"/>
        <v>-42</v>
      </c>
      <c r="S37">
        <v>268</v>
      </c>
      <c r="T37" s="4">
        <f t="shared" si="7"/>
        <v>-37</v>
      </c>
      <c r="U37">
        <v>267</v>
      </c>
      <c r="V37" s="4">
        <f t="shared" si="8"/>
        <v>-38</v>
      </c>
      <c r="W37">
        <v>269</v>
      </c>
      <c r="X37" s="4">
        <f t="shared" si="9"/>
        <v>-36</v>
      </c>
      <c r="Y37">
        <v>270</v>
      </c>
      <c r="Z37" s="4">
        <f t="shared" si="10"/>
        <v>-35</v>
      </c>
      <c r="AA37">
        <v>271</v>
      </c>
      <c r="AB37" s="4">
        <f t="shared" si="11"/>
        <v>-34</v>
      </c>
      <c r="AC37" s="3">
        <v>270</v>
      </c>
      <c r="AD37" s="24">
        <f t="shared" si="25"/>
        <v>-35</v>
      </c>
      <c r="AE37" s="7" t="s">
        <v>108</v>
      </c>
      <c r="AF37" s="81" t="s">
        <v>108</v>
      </c>
      <c r="AG37" s="2">
        <v>270</v>
      </c>
      <c r="AH37" s="24">
        <f t="shared" si="26"/>
        <v>-35</v>
      </c>
      <c r="AI37" s="86" t="s">
        <v>108</v>
      </c>
      <c r="AJ37" s="34" t="s">
        <v>108</v>
      </c>
      <c r="AK37" s="2">
        <v>267</v>
      </c>
      <c r="AL37" s="24">
        <f t="shared" si="22"/>
        <v>-38</v>
      </c>
      <c r="AM37" s="2">
        <v>264</v>
      </c>
      <c r="AN37" s="24">
        <f t="shared" si="23"/>
        <v>-41</v>
      </c>
      <c r="AO37" s="2">
        <v>265</v>
      </c>
      <c r="AP37" s="24">
        <f t="shared" si="17"/>
        <v>-40</v>
      </c>
      <c r="AQ37" s="2">
        <v>266</v>
      </c>
      <c r="AR37" s="24">
        <f t="shared" si="18"/>
        <v>-39</v>
      </c>
    </row>
    <row r="38" spans="1:44" x14ac:dyDescent="0.3">
      <c r="A38" s="27" t="str">
        <f>IF(NOT(ISBLANK([1]Demographics!A39)),[1]Demographics!A39,"")</f>
        <v>02-034</v>
      </c>
      <c r="B38" t="str">
        <f>IF(NOT(ISBLANK([1]Demographics!E39)),[1]Demographics!E39,"")</f>
        <v>OD</v>
      </c>
      <c r="C38">
        <f>IF(NOT(ISBLANK([1]Demographics!D39)),[1]Demographics!D39,"")</f>
        <v>1</v>
      </c>
      <c r="D38" s="4">
        <v>262</v>
      </c>
      <c r="E38">
        <v>261</v>
      </c>
      <c r="F38" s="4">
        <f t="shared" si="0"/>
        <v>-1</v>
      </c>
      <c r="G38" s="7" t="s">
        <v>108</v>
      </c>
      <c r="H38" s="81" t="s">
        <v>108</v>
      </c>
      <c r="I38" s="7" t="s">
        <v>108</v>
      </c>
      <c r="J38" s="81" t="s">
        <v>108</v>
      </c>
      <c r="K38">
        <v>251</v>
      </c>
      <c r="L38" s="4">
        <f t="shared" si="3"/>
        <v>-11</v>
      </c>
      <c r="M38">
        <v>250</v>
      </c>
      <c r="N38" s="4">
        <f t="shared" si="4"/>
        <v>-12</v>
      </c>
      <c r="O38" s="7" t="s">
        <v>108</v>
      </c>
      <c r="P38" s="81" t="s">
        <v>108</v>
      </c>
      <c r="Q38">
        <v>246</v>
      </c>
      <c r="R38" s="4">
        <f t="shared" si="6"/>
        <v>-16</v>
      </c>
      <c r="S38" s="76" t="s">
        <v>108</v>
      </c>
      <c r="T38" s="77" t="s">
        <v>108</v>
      </c>
      <c r="U38" s="76" t="s">
        <v>108</v>
      </c>
      <c r="V38" s="77" t="s">
        <v>108</v>
      </c>
      <c r="W38" s="76" t="s">
        <v>108</v>
      </c>
      <c r="X38" s="77" t="s">
        <v>108</v>
      </c>
      <c r="Y38" s="76" t="s">
        <v>108</v>
      </c>
      <c r="Z38" s="77" t="s">
        <v>108</v>
      </c>
      <c r="AA38" s="76" t="s">
        <v>108</v>
      </c>
      <c r="AB38" s="35" t="s">
        <v>108</v>
      </c>
      <c r="AC38" s="85" t="s">
        <v>108</v>
      </c>
      <c r="AD38" s="28" t="s">
        <v>108</v>
      </c>
      <c r="AE38" s="76" t="s">
        <v>108</v>
      </c>
      <c r="AF38" s="28" t="s">
        <v>108</v>
      </c>
      <c r="AG38" s="83" t="s">
        <v>108</v>
      </c>
      <c r="AH38" s="28" t="s">
        <v>108</v>
      </c>
      <c r="AI38" s="83" t="s">
        <v>108</v>
      </c>
      <c r="AJ38" s="28" t="s">
        <v>108</v>
      </c>
      <c r="AK38" s="83" t="s">
        <v>108</v>
      </c>
      <c r="AL38" s="28" t="s">
        <v>108</v>
      </c>
      <c r="AM38" s="83" t="s">
        <v>108</v>
      </c>
      <c r="AN38" s="28" t="s">
        <v>108</v>
      </c>
      <c r="AO38" s="83" t="s">
        <v>108</v>
      </c>
      <c r="AP38" s="28" t="s">
        <v>108</v>
      </c>
      <c r="AQ38" s="83" t="s">
        <v>108</v>
      </c>
      <c r="AR38" s="28" t="s">
        <v>108</v>
      </c>
    </row>
    <row r="39" spans="1:44" x14ac:dyDescent="0.3">
      <c r="A39" s="2" t="str">
        <f>IF(NOT(ISBLANK([1]Demographics!A40)),[1]Demographics!A40,"")</f>
        <v>02-043</v>
      </c>
      <c r="B39" t="str">
        <f>IF(NOT(ISBLANK([1]Demographics!E40)),[1]Demographics!E40,"")</f>
        <v>OD</v>
      </c>
      <c r="C39">
        <f>IF(NOT(ISBLANK([1]Demographics!D40)),[1]Demographics!D40,"")</f>
        <v>1</v>
      </c>
      <c r="D39" s="4">
        <v>226</v>
      </c>
      <c r="E39">
        <v>270</v>
      </c>
      <c r="F39" s="4">
        <f t="shared" si="0"/>
        <v>44</v>
      </c>
      <c r="G39">
        <v>264</v>
      </c>
      <c r="H39" s="4">
        <f t="shared" si="1"/>
        <v>38</v>
      </c>
      <c r="I39">
        <v>250</v>
      </c>
      <c r="J39" s="4">
        <f t="shared" si="2"/>
        <v>24</v>
      </c>
      <c r="K39">
        <v>252</v>
      </c>
      <c r="L39" s="4">
        <f t="shared" si="3"/>
        <v>26</v>
      </c>
      <c r="M39">
        <v>251</v>
      </c>
      <c r="N39" s="4">
        <f t="shared" si="4"/>
        <v>25</v>
      </c>
      <c r="O39">
        <v>253</v>
      </c>
      <c r="P39" s="4">
        <f t="shared" si="5"/>
        <v>27</v>
      </c>
      <c r="Q39">
        <v>266</v>
      </c>
      <c r="R39" s="4">
        <f t="shared" si="6"/>
        <v>40</v>
      </c>
      <c r="S39">
        <v>270</v>
      </c>
      <c r="T39" s="4">
        <f t="shared" si="7"/>
        <v>44</v>
      </c>
      <c r="U39">
        <v>295</v>
      </c>
      <c r="V39" s="4">
        <f t="shared" si="8"/>
        <v>69</v>
      </c>
      <c r="W39">
        <v>264</v>
      </c>
      <c r="X39" s="4">
        <f t="shared" si="9"/>
        <v>38</v>
      </c>
      <c r="Y39">
        <v>269</v>
      </c>
      <c r="Z39" s="4">
        <f t="shared" si="10"/>
        <v>43</v>
      </c>
      <c r="AA39">
        <v>276</v>
      </c>
      <c r="AB39" s="4">
        <f t="shared" si="11"/>
        <v>50</v>
      </c>
      <c r="AC39" s="3">
        <v>294</v>
      </c>
      <c r="AD39" s="24">
        <f t="shared" si="25"/>
        <v>68</v>
      </c>
      <c r="AE39">
        <v>348</v>
      </c>
      <c r="AF39" s="24">
        <f>IF(AE39="","",AE39-$D39)</f>
        <v>122</v>
      </c>
      <c r="AG39" s="2">
        <v>279</v>
      </c>
      <c r="AH39" s="24">
        <f t="shared" si="26"/>
        <v>53</v>
      </c>
      <c r="AI39" s="2">
        <v>284</v>
      </c>
      <c r="AJ39" s="24">
        <f t="shared" si="27"/>
        <v>58</v>
      </c>
      <c r="AK39" s="2">
        <v>296</v>
      </c>
      <c r="AL39" s="24">
        <f t="shared" si="22"/>
        <v>70</v>
      </c>
      <c r="AM39" s="2">
        <v>286</v>
      </c>
      <c r="AN39" s="24">
        <f t="shared" si="23"/>
        <v>60</v>
      </c>
      <c r="AO39" s="2">
        <v>297</v>
      </c>
      <c r="AP39" s="24">
        <f t="shared" si="17"/>
        <v>71</v>
      </c>
      <c r="AQ39" s="2">
        <v>316</v>
      </c>
      <c r="AR39" s="24">
        <f t="shared" si="18"/>
        <v>90</v>
      </c>
    </row>
    <row r="40" spans="1:44" x14ac:dyDescent="0.3">
      <c r="A40" s="27" t="str">
        <f>IF(NOT(ISBLANK([1]Demographics!A41)),[1]Demographics!A41,"")</f>
        <v>02-044</v>
      </c>
      <c r="B40" t="str">
        <f>IF(NOT(ISBLANK([1]Demographics!E41)),[1]Demographics!E41,"")</f>
        <v>OS</v>
      </c>
      <c r="C40">
        <f>IF(NOT(ISBLANK([1]Demographics!D41)),[1]Demographics!D41,"")</f>
        <v>1</v>
      </c>
      <c r="D40" s="4">
        <v>220</v>
      </c>
      <c r="E40">
        <v>208</v>
      </c>
      <c r="F40" s="4">
        <f t="shared" si="0"/>
        <v>-12</v>
      </c>
      <c r="G40">
        <v>206</v>
      </c>
      <c r="H40" s="4">
        <f t="shared" si="1"/>
        <v>-14</v>
      </c>
      <c r="I40">
        <v>206</v>
      </c>
      <c r="J40" s="4">
        <f t="shared" si="2"/>
        <v>-14</v>
      </c>
      <c r="K40">
        <v>202</v>
      </c>
      <c r="L40" s="4">
        <f t="shared" si="3"/>
        <v>-18</v>
      </c>
      <c r="M40">
        <v>202</v>
      </c>
      <c r="N40" s="4">
        <f t="shared" si="4"/>
        <v>-18</v>
      </c>
      <c r="O40">
        <v>201</v>
      </c>
      <c r="P40" s="4">
        <f t="shared" si="5"/>
        <v>-19</v>
      </c>
      <c r="Q40">
        <v>200</v>
      </c>
      <c r="R40" s="4">
        <f t="shared" si="6"/>
        <v>-20</v>
      </c>
      <c r="S40" s="7" t="s">
        <v>108</v>
      </c>
      <c r="T40" s="81" t="s">
        <v>108</v>
      </c>
      <c r="U40">
        <v>199</v>
      </c>
      <c r="V40" s="4">
        <f t="shared" si="8"/>
        <v>-21</v>
      </c>
      <c r="W40" s="76" t="s">
        <v>108</v>
      </c>
      <c r="X40" s="77" t="s">
        <v>108</v>
      </c>
      <c r="Y40" s="76" t="s">
        <v>108</v>
      </c>
      <c r="Z40" s="77" t="s">
        <v>108</v>
      </c>
      <c r="AA40" s="76" t="s">
        <v>108</v>
      </c>
      <c r="AB40" s="77" t="s">
        <v>108</v>
      </c>
      <c r="AC40" s="76" t="s">
        <v>108</v>
      </c>
      <c r="AD40" s="77" t="s">
        <v>108</v>
      </c>
      <c r="AE40" s="76" t="s">
        <v>108</v>
      </c>
      <c r="AF40" s="78" t="s">
        <v>108</v>
      </c>
      <c r="AG40" s="83" t="s">
        <v>108</v>
      </c>
      <c r="AH40" s="78" t="s">
        <v>108</v>
      </c>
      <c r="AI40" s="83" t="s">
        <v>108</v>
      </c>
      <c r="AJ40" s="78" t="s">
        <v>108</v>
      </c>
      <c r="AK40" s="83" t="s">
        <v>108</v>
      </c>
      <c r="AL40" s="78" t="s">
        <v>108</v>
      </c>
      <c r="AM40" s="83" t="s">
        <v>108</v>
      </c>
      <c r="AN40" s="78" t="s">
        <v>108</v>
      </c>
      <c r="AO40" s="83" t="s">
        <v>108</v>
      </c>
      <c r="AP40" s="78" t="s">
        <v>108</v>
      </c>
      <c r="AQ40" s="83" t="s">
        <v>108</v>
      </c>
      <c r="AR40" s="78" t="s">
        <v>108</v>
      </c>
    </row>
    <row r="41" spans="1:44" x14ac:dyDescent="0.3">
      <c r="A41" s="2" t="str">
        <f>IF(NOT(ISBLANK([1]Demographics!A42)),[1]Demographics!A42,"")</f>
        <v>02-045</v>
      </c>
      <c r="B41" t="str">
        <f>IF(NOT(ISBLANK([1]Demographics!E42)),[1]Demographics!E42,"")</f>
        <v>OS</v>
      </c>
      <c r="C41">
        <f>IF(NOT(ISBLANK([1]Demographics!D42)),[1]Demographics!D42,"")</f>
        <v>1</v>
      </c>
      <c r="D41" s="4">
        <v>302</v>
      </c>
      <c r="E41">
        <v>282</v>
      </c>
      <c r="F41" s="4">
        <f t="shared" si="0"/>
        <v>-20</v>
      </c>
      <c r="G41">
        <v>268</v>
      </c>
      <c r="H41" s="4">
        <f t="shared" si="1"/>
        <v>-34</v>
      </c>
      <c r="I41">
        <v>246</v>
      </c>
      <c r="J41" s="4">
        <f t="shared" si="2"/>
        <v>-56</v>
      </c>
      <c r="K41">
        <v>254</v>
      </c>
      <c r="L41" s="4">
        <f t="shared" si="3"/>
        <v>-48</v>
      </c>
      <c r="M41">
        <v>238</v>
      </c>
      <c r="N41" s="4">
        <f t="shared" si="4"/>
        <v>-64</v>
      </c>
      <c r="O41">
        <v>240</v>
      </c>
      <c r="P41" s="4">
        <f t="shared" si="5"/>
        <v>-62</v>
      </c>
      <c r="Q41">
        <v>240</v>
      </c>
      <c r="R41" s="4">
        <f t="shared" si="6"/>
        <v>-62</v>
      </c>
      <c r="S41">
        <v>293</v>
      </c>
      <c r="T41" s="4">
        <f t="shared" si="7"/>
        <v>-9</v>
      </c>
      <c r="U41">
        <v>246</v>
      </c>
      <c r="V41" s="4">
        <f t="shared" si="8"/>
        <v>-56</v>
      </c>
      <c r="W41">
        <v>264</v>
      </c>
      <c r="X41" s="4">
        <f t="shared" si="9"/>
        <v>-38</v>
      </c>
      <c r="Y41" s="7" t="s">
        <v>108</v>
      </c>
      <c r="Z41" s="81" t="s">
        <v>108</v>
      </c>
      <c r="AA41">
        <v>298</v>
      </c>
      <c r="AB41" s="4">
        <f t="shared" si="11"/>
        <v>-4</v>
      </c>
      <c r="AC41" s="3">
        <v>242</v>
      </c>
      <c r="AD41" s="24">
        <f>IF(AC41="","",AC41-$D41)</f>
        <v>-60</v>
      </c>
      <c r="AE41">
        <v>249</v>
      </c>
      <c r="AF41" s="24">
        <f>IF(AE41="","",AE41-$D41)</f>
        <v>-53</v>
      </c>
      <c r="AG41" s="2">
        <v>296</v>
      </c>
      <c r="AH41" s="24">
        <f t="shared" si="26"/>
        <v>-6</v>
      </c>
      <c r="AI41" s="2">
        <v>392</v>
      </c>
      <c r="AJ41" s="24">
        <f t="shared" si="27"/>
        <v>90</v>
      </c>
      <c r="AK41" s="2">
        <v>257</v>
      </c>
      <c r="AL41" s="24">
        <f t="shared" si="22"/>
        <v>-45</v>
      </c>
      <c r="AM41" s="2">
        <v>223</v>
      </c>
      <c r="AN41" s="24">
        <f t="shared" si="23"/>
        <v>-79</v>
      </c>
      <c r="AO41" s="2">
        <v>223</v>
      </c>
      <c r="AP41" s="24">
        <f t="shared" si="17"/>
        <v>-79</v>
      </c>
      <c r="AQ41" s="2">
        <v>222</v>
      </c>
      <c r="AR41" s="24">
        <f t="shared" si="18"/>
        <v>-80</v>
      </c>
    </row>
    <row r="42" spans="1:44" ht="15" thickBot="1" x14ac:dyDescent="0.35">
      <c r="A42" s="9" t="str">
        <f>IF(NOT(ISBLANK([1]Demographics!A43)),[1]Demographics!A43,"")</f>
        <v>02-046</v>
      </c>
      <c r="B42" s="10" t="str">
        <f>IF(NOT(ISBLANK([1]Demographics!E43)),[1]Demographics!E43,"")</f>
        <v>OD</v>
      </c>
      <c r="C42" s="10">
        <f>IF(NOT(ISBLANK([1]Demographics!D43)),[1]Demographics!D43,"")</f>
        <v>1</v>
      </c>
      <c r="D42" s="12">
        <v>283</v>
      </c>
      <c r="E42" s="10">
        <v>269</v>
      </c>
      <c r="F42" s="12">
        <f t="shared" si="0"/>
        <v>-14</v>
      </c>
      <c r="G42" s="10">
        <v>272</v>
      </c>
      <c r="H42" s="12">
        <f t="shared" si="1"/>
        <v>-11</v>
      </c>
      <c r="I42" s="10">
        <v>261</v>
      </c>
      <c r="J42" s="12">
        <f t="shared" si="2"/>
        <v>-22</v>
      </c>
      <c r="K42" s="10">
        <v>261</v>
      </c>
      <c r="L42" s="12">
        <f t="shared" si="3"/>
        <v>-22</v>
      </c>
      <c r="M42" s="10">
        <v>259</v>
      </c>
      <c r="N42" s="12">
        <f t="shared" si="4"/>
        <v>-24</v>
      </c>
      <c r="O42" s="10">
        <v>252</v>
      </c>
      <c r="P42" s="12">
        <f t="shared" si="5"/>
        <v>-31</v>
      </c>
      <c r="Q42" s="10">
        <v>249</v>
      </c>
      <c r="R42" s="12">
        <f t="shared" si="6"/>
        <v>-34</v>
      </c>
      <c r="S42" s="7" t="s">
        <v>108</v>
      </c>
      <c r="T42" s="81" t="s">
        <v>108</v>
      </c>
      <c r="U42" s="7" t="s">
        <v>108</v>
      </c>
      <c r="V42" s="81" t="s">
        <v>108</v>
      </c>
      <c r="W42" s="10">
        <v>260</v>
      </c>
      <c r="X42" s="12">
        <f t="shared" si="9"/>
        <v>-23</v>
      </c>
      <c r="Y42" s="10">
        <v>248</v>
      </c>
      <c r="Z42" s="12">
        <f t="shared" si="10"/>
        <v>-35</v>
      </c>
      <c r="AA42" s="10">
        <v>246</v>
      </c>
      <c r="AB42" s="12">
        <f t="shared" si="11"/>
        <v>-37</v>
      </c>
      <c r="AC42" s="11">
        <v>261</v>
      </c>
      <c r="AD42" s="37">
        <f>IF(AC42="","",AC42-$D42)</f>
        <v>-22</v>
      </c>
      <c r="AE42" s="10">
        <v>242</v>
      </c>
      <c r="AF42" s="37">
        <f>IF(AE42="","",AE42-$D42)</f>
        <v>-41</v>
      </c>
      <c r="AG42" s="87" t="s">
        <v>108</v>
      </c>
      <c r="AH42" s="39" t="s">
        <v>108</v>
      </c>
      <c r="AI42" s="87" t="s">
        <v>108</v>
      </c>
      <c r="AJ42" s="39" t="s">
        <v>108</v>
      </c>
      <c r="AK42" s="87" t="s">
        <v>108</v>
      </c>
      <c r="AL42" s="39" t="s">
        <v>108</v>
      </c>
      <c r="AM42" s="87" t="s">
        <v>108</v>
      </c>
      <c r="AN42" s="39" t="s">
        <v>108</v>
      </c>
      <c r="AO42" s="9">
        <v>257</v>
      </c>
      <c r="AP42" s="37">
        <f t="shared" si="17"/>
        <v>-26</v>
      </c>
      <c r="AQ42" s="9">
        <v>259</v>
      </c>
      <c r="AR42" s="37">
        <f t="shared" si="18"/>
        <v>-24</v>
      </c>
    </row>
  </sheetData>
  <autoFilter ref="A2:AR42" xr:uid="{00000000-0009-0000-0000-00000C000000}"/>
  <mergeCells count="21">
    <mergeCell ref="AM1:AN1"/>
    <mergeCell ref="AO1:AP1"/>
    <mergeCell ref="AQ1:AR1"/>
    <mergeCell ref="AA1:AB1"/>
    <mergeCell ref="AC1:AD1"/>
    <mergeCell ref="AE1:AF1"/>
    <mergeCell ref="AG1:AH1"/>
    <mergeCell ref="AI1:AJ1"/>
    <mergeCell ref="AK1:AL1"/>
    <mergeCell ref="Y1:Z1"/>
    <mergeCell ref="A1:C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F6C7-0CBD-4F8F-AF90-DCBBAE8A80FD}">
  <dimension ref="A1:AR42"/>
  <sheetViews>
    <sheetView zoomScaleNormal="100" workbookViewId="0">
      <selection activeCell="AT18" sqref="AT18"/>
    </sheetView>
  </sheetViews>
  <sheetFormatPr defaultColWidth="8.88671875" defaultRowHeight="14.4" x14ac:dyDescent="0.3"/>
  <cols>
    <col min="4" max="4" width="13.44140625" customWidth="1"/>
  </cols>
  <sheetData>
    <row r="1" spans="1:44" ht="18.600000000000001" thickBot="1" x14ac:dyDescent="0.4">
      <c r="A1" s="160" t="s">
        <v>0</v>
      </c>
      <c r="B1" s="160"/>
      <c r="C1" s="160"/>
      <c r="D1" s="16" t="s">
        <v>79</v>
      </c>
      <c r="E1" s="158" t="s">
        <v>80</v>
      </c>
      <c r="F1" s="159"/>
      <c r="G1" s="158" t="s">
        <v>81</v>
      </c>
      <c r="H1" s="159"/>
      <c r="I1" s="158" t="s">
        <v>82</v>
      </c>
      <c r="J1" s="159"/>
      <c r="K1" s="158" t="s">
        <v>83</v>
      </c>
      <c r="L1" s="159"/>
      <c r="M1" s="158" t="s">
        <v>84</v>
      </c>
      <c r="N1" s="159"/>
      <c r="O1" s="158" t="s">
        <v>85</v>
      </c>
      <c r="P1" s="159"/>
      <c r="Q1" s="158" t="s">
        <v>86</v>
      </c>
      <c r="R1" s="159"/>
      <c r="S1" s="158" t="s">
        <v>87</v>
      </c>
      <c r="T1" s="159"/>
      <c r="U1" s="158" t="s">
        <v>88</v>
      </c>
      <c r="V1" s="159"/>
      <c r="W1" s="158" t="s">
        <v>89</v>
      </c>
      <c r="X1" s="159"/>
      <c r="Y1" s="158" t="s">
        <v>90</v>
      </c>
      <c r="Z1" s="159"/>
      <c r="AA1" s="158" t="s">
        <v>91</v>
      </c>
      <c r="AB1" s="159"/>
      <c r="AC1" s="158" t="s">
        <v>92</v>
      </c>
      <c r="AD1" s="159"/>
      <c r="AE1" s="158" t="s">
        <v>93</v>
      </c>
      <c r="AF1" s="159"/>
      <c r="AG1" s="158" t="s">
        <v>94</v>
      </c>
      <c r="AH1" s="159"/>
      <c r="AI1" s="158" t="s">
        <v>95</v>
      </c>
      <c r="AJ1" s="159"/>
      <c r="AK1" s="158" t="s">
        <v>96</v>
      </c>
      <c r="AL1" s="159"/>
      <c r="AM1" s="158" t="s">
        <v>97</v>
      </c>
      <c r="AN1" s="159"/>
      <c r="AO1" s="158" t="s">
        <v>98</v>
      </c>
      <c r="AP1" s="159"/>
      <c r="AQ1" s="158" t="s">
        <v>99</v>
      </c>
      <c r="AR1" s="159"/>
    </row>
    <row r="2" spans="1:44" ht="29.4" thickBot="1" x14ac:dyDescent="0.35">
      <c r="A2" s="17" t="s">
        <v>3</v>
      </c>
      <c r="B2" s="18" t="s">
        <v>100</v>
      </c>
      <c r="C2" s="18" t="s">
        <v>21</v>
      </c>
      <c r="D2" s="20" t="s">
        <v>101</v>
      </c>
      <c r="E2" s="18" t="s">
        <v>101</v>
      </c>
      <c r="F2" s="21" t="s">
        <v>102</v>
      </c>
      <c r="G2" s="18" t="s">
        <v>101</v>
      </c>
      <c r="H2" s="21" t="s">
        <v>102</v>
      </c>
      <c r="I2" s="18" t="s">
        <v>101</v>
      </c>
      <c r="J2" s="21" t="s">
        <v>102</v>
      </c>
      <c r="K2" s="18" t="s">
        <v>101</v>
      </c>
      <c r="L2" s="21" t="s">
        <v>102</v>
      </c>
      <c r="M2" s="18" t="s">
        <v>101</v>
      </c>
      <c r="N2" s="21" t="s">
        <v>102</v>
      </c>
      <c r="O2" s="18" t="s">
        <v>101</v>
      </c>
      <c r="P2" s="21" t="s">
        <v>102</v>
      </c>
      <c r="Q2" s="18" t="s">
        <v>101</v>
      </c>
      <c r="R2" s="21" t="s">
        <v>102</v>
      </c>
      <c r="S2" s="18" t="s">
        <v>101</v>
      </c>
      <c r="T2" s="21" t="s">
        <v>102</v>
      </c>
      <c r="U2" s="18" t="s">
        <v>101</v>
      </c>
      <c r="V2" s="21" t="s">
        <v>102</v>
      </c>
      <c r="W2" s="18" t="s">
        <v>101</v>
      </c>
      <c r="X2" s="21" t="s">
        <v>102</v>
      </c>
      <c r="Y2" s="18" t="s">
        <v>101</v>
      </c>
      <c r="Z2" s="21" t="s">
        <v>102</v>
      </c>
      <c r="AA2" s="18" t="s">
        <v>101</v>
      </c>
      <c r="AB2" s="21" t="s">
        <v>102</v>
      </c>
      <c r="AC2" s="18" t="s">
        <v>101</v>
      </c>
      <c r="AD2" s="19" t="s">
        <v>102</v>
      </c>
      <c r="AE2" s="17" t="s">
        <v>101</v>
      </c>
      <c r="AF2" s="19" t="s">
        <v>102</v>
      </c>
      <c r="AG2" s="17" t="s">
        <v>101</v>
      </c>
      <c r="AH2" s="19" t="s">
        <v>102</v>
      </c>
      <c r="AI2" s="17" t="s">
        <v>101</v>
      </c>
      <c r="AJ2" s="19" t="s">
        <v>102</v>
      </c>
      <c r="AK2" s="17" t="s">
        <v>101</v>
      </c>
      <c r="AL2" s="19" t="s">
        <v>102</v>
      </c>
      <c r="AM2" s="17" t="s">
        <v>101</v>
      </c>
      <c r="AN2" s="19" t="s">
        <v>102</v>
      </c>
      <c r="AO2" s="17" t="s">
        <v>101</v>
      </c>
      <c r="AP2" s="19" t="s">
        <v>102</v>
      </c>
      <c r="AQ2" s="17" t="s">
        <v>101</v>
      </c>
      <c r="AR2" s="19" t="s">
        <v>102</v>
      </c>
    </row>
    <row r="3" spans="1:44" ht="15" thickTop="1" x14ac:dyDescent="0.3">
      <c r="A3" s="22" t="str">
        <f>IF(NOT(ISBLANK([1]Demographics!A3)),[1]Demographics!A3,"")</f>
        <v>01-001</v>
      </c>
      <c r="B3" s="15" t="str">
        <f>IF(NOT(ISBLANK([1]Demographics!E3)),[1]Demographics!E3,"")</f>
        <v>OS</v>
      </c>
      <c r="C3">
        <f>IF(NOT(ISBLANK([1]Demographics!D3)),[1]Demographics!D3,"")</f>
        <v>2</v>
      </c>
      <c r="D3" s="23">
        <f>IF(NOT(ISBLANK([1]Data!G3)),[1]Data!G3,"")</f>
        <v>97</v>
      </c>
      <c r="E3">
        <f>IF(NOT(ISBLANK([1]Data!L3)),[1]Data!L3,"")</f>
        <v>98</v>
      </c>
      <c r="F3" s="4">
        <f>IF(NOT(ISBLANK([1]Data!P3)),[1]Data!P3,"")</f>
        <v>1</v>
      </c>
      <c r="G3">
        <f>IF(NOT(ISBLANK([1]Data!R3)),[1]Data!R3,"")</f>
        <v>97</v>
      </c>
      <c r="H3" s="4">
        <f>IF(NOT(ISBLANK([1]Data!V3)),[1]Data!V3,"")</f>
        <v>0</v>
      </c>
      <c r="I3">
        <f>IF(NOT(ISBLANK([1]Data!X3)),[1]Data!X3,"")</f>
        <v>98</v>
      </c>
      <c r="J3" s="4">
        <f>IF(NOT(ISBLANK([1]Data!AB3)),[1]Data!AB3,"")</f>
        <v>1</v>
      </c>
      <c r="K3">
        <f>IF(NOT(ISBLANK([1]Data!AD3)),[1]Data!AD3,"")</f>
        <v>97</v>
      </c>
      <c r="L3" s="4">
        <f>IF(NOT(ISBLANK([1]Data!AH3)),[1]Data!AH3,"")</f>
        <v>0</v>
      </c>
      <c r="M3">
        <f>IF(NOT(ISBLANK([1]Data!AJ3)),[1]Data!AJ3,"")</f>
        <v>96</v>
      </c>
      <c r="N3" s="4">
        <f>IF(NOT(ISBLANK([1]Data!AN3)),[1]Data!AN3,"")</f>
        <v>-1</v>
      </c>
      <c r="O3">
        <f>IF(NOT(ISBLANK([1]Data!AP3)),[1]Data!AP3,"")</f>
        <v>98</v>
      </c>
      <c r="P3" s="4">
        <f>IF(NOT(ISBLANK([1]Data!AT3)),[1]Data!AT3,"")</f>
        <v>1</v>
      </c>
      <c r="Q3">
        <f>IF(NOT(ISBLANK([1]Data!AV3)),[1]Data!AV3,"")</f>
        <v>96</v>
      </c>
      <c r="R3" s="4">
        <f>IF(NOT(ISBLANK([1]Data!AZ3)),[1]Data!AZ3,"")</f>
        <v>-1</v>
      </c>
      <c r="S3">
        <f>IF(NOT(ISBLANK([1]Data!BB3)),[1]Data!BB3,"")</f>
        <v>97</v>
      </c>
      <c r="T3" s="4">
        <f>IF(NOT(ISBLANK([1]Data!BF3)),[1]Data!BF3,"")</f>
        <v>0</v>
      </c>
      <c r="U3">
        <f>IF(NOT(ISBLANK([1]Data!BH3)),[1]Data!BH3,"")</f>
        <v>97</v>
      </c>
      <c r="V3" s="4">
        <f>IF(NOT(ISBLANK([1]Data!BL3)),[1]Data!BL3,"")</f>
        <v>0</v>
      </c>
      <c r="W3">
        <f>IF(NOT(ISBLANK([1]Data!BN3)),[1]Data!BN3,"")</f>
        <v>97</v>
      </c>
      <c r="X3" s="4">
        <f>IF(NOT(ISBLANK([1]Data!BR3)),[1]Data!BR3,"")</f>
        <v>0</v>
      </c>
      <c r="Y3">
        <f>IF(NOT(ISBLANK([1]Data!BT3)),[1]Data!BT3,"")</f>
        <v>96</v>
      </c>
      <c r="Z3" s="4">
        <f>IF(NOT(ISBLANK([1]Data!BX3)),[1]Data!BX3,"")</f>
        <v>-1</v>
      </c>
      <c r="AA3">
        <f>IF(NOT(ISBLANK([1]Data!BZ3)),[1]Data!BZ3,"")</f>
        <v>94</v>
      </c>
      <c r="AB3" s="4">
        <f>IF(NOT(ISBLANK([1]Data!CD3)),[1]Data!CD3,"")</f>
        <v>-3</v>
      </c>
      <c r="AC3">
        <f>IF(NOT(ISBLANK([1]Data!CF3)),[1]Data!CF3,"")</f>
        <v>96</v>
      </c>
      <c r="AD3" s="24">
        <f>IF(NOT(ISBLANK([1]Data!CJ3)),[1]Data!CJ3,"")</f>
        <v>-1</v>
      </c>
      <c r="AE3" s="25" t="s">
        <v>108</v>
      </c>
      <c r="AF3" s="26" t="s">
        <v>108</v>
      </c>
      <c r="AG3" s="2">
        <f>IF([1]Data!CR3="","",[1]Data!CR3)</f>
        <v>98</v>
      </c>
      <c r="AH3" s="24">
        <f>IF([1]Data!CV3="","",[1]Data!CV3)</f>
        <v>1</v>
      </c>
      <c r="AI3" s="2">
        <f>IF([1]Data!CX3="","",[1]Data!CX3)</f>
        <v>90</v>
      </c>
      <c r="AJ3" s="24">
        <f>IF([1]Data!DB3="","",[1]Data!DB3)</f>
        <v>-7</v>
      </c>
      <c r="AK3" s="2">
        <f>IF([1]Data!DD3="","",[1]Data!DD3)</f>
        <v>95</v>
      </c>
      <c r="AL3" s="24">
        <f>IF([1]Data!DH3="","",[1]Data!DH3)</f>
        <v>-2</v>
      </c>
      <c r="AM3" s="2">
        <f>IF([1]Data!DJ3="","",[1]Data!DJ3)</f>
        <v>99</v>
      </c>
      <c r="AN3" s="24">
        <f>IF([1]Data!DN3="","",[1]Data!DN3)</f>
        <v>2</v>
      </c>
      <c r="AO3" s="2">
        <f>IF([1]Data!DP3="","",[1]Data!DP3)</f>
        <v>97</v>
      </c>
      <c r="AP3" s="24">
        <f>IF([1]Data!DT3="","",[1]Data!DT3)</f>
        <v>0</v>
      </c>
      <c r="AQ3" s="2">
        <f>IF([1]Data!DV3="","",[1]Data!DV3)</f>
        <v>94</v>
      </c>
      <c r="AR3" s="24">
        <f>IF([1]Data!DZ3="","",[1]Data!DZ3)</f>
        <v>-3</v>
      </c>
    </row>
    <row r="4" spans="1:44" x14ac:dyDescent="0.3">
      <c r="A4" s="27" t="str">
        <f>IF(NOT(ISBLANK([1]Demographics!A4)),[1]Demographics!A4,"")</f>
        <v>01-002</v>
      </c>
      <c r="B4" t="str">
        <f>IF(NOT(ISBLANK([1]Demographics!E4)),[1]Demographics!E4,"")</f>
        <v>OD</v>
      </c>
      <c r="C4">
        <f>IF(NOT(ISBLANK([1]Demographics!D4)),[1]Demographics!D4,"")</f>
        <v>2</v>
      </c>
      <c r="D4" s="23">
        <f>IF(NOT(ISBLANK([1]Data!G4)),[1]Data!G4,"")</f>
        <v>68</v>
      </c>
      <c r="E4">
        <f>IF(NOT(ISBLANK([1]Data!L4)),[1]Data!L4,"")</f>
        <v>72</v>
      </c>
      <c r="F4" s="4">
        <f>IF(NOT(ISBLANK([1]Data!P4)),[1]Data!P4,"")</f>
        <v>4</v>
      </c>
      <c r="G4">
        <f>IF(NOT(ISBLANK([1]Data!R4)),[1]Data!R4,"")</f>
        <v>68</v>
      </c>
      <c r="H4" s="4">
        <f>IF(NOT(ISBLANK([1]Data!V4)),[1]Data!V4,"")</f>
        <v>0</v>
      </c>
      <c r="I4">
        <f>IF(NOT(ISBLANK([1]Data!X4)),[1]Data!X4,"")</f>
        <v>67</v>
      </c>
      <c r="J4" s="4">
        <f>IF(NOT(ISBLANK([1]Data!AB4)),[1]Data!AB4,"")</f>
        <v>-1</v>
      </c>
      <c r="K4">
        <f>IF(NOT(ISBLANK([1]Data!AD4)),[1]Data!AD4,"")</f>
        <v>69</v>
      </c>
      <c r="L4" s="4">
        <f>IF(NOT(ISBLANK([1]Data!AH4)),[1]Data!AH4,"")</f>
        <v>1</v>
      </c>
      <c r="M4">
        <f>IF(NOT(ISBLANK([1]Data!AJ4)),[1]Data!AJ4,"")</f>
        <v>68</v>
      </c>
      <c r="N4" s="4">
        <f>IF(NOT(ISBLANK([1]Data!AN4)),[1]Data!AN4,"")</f>
        <v>0</v>
      </c>
      <c r="O4">
        <f>IF(NOT(ISBLANK([1]Data!AP4)),[1]Data!AP4,"")</f>
        <v>75</v>
      </c>
      <c r="P4" s="4">
        <f>IF(NOT(ISBLANK([1]Data!AT4)),[1]Data!AT4,"")</f>
        <v>7</v>
      </c>
      <c r="Q4">
        <f>IF(NOT(ISBLANK([1]Data!AV4)),[1]Data!AV4,"")</f>
        <v>66</v>
      </c>
      <c r="R4" s="4">
        <f>IF(NOT(ISBLANK([1]Data!AZ4)),[1]Data!AZ4,"")</f>
        <v>-2</v>
      </c>
      <c r="S4">
        <f>IF(NOT(ISBLANK([1]Data!BB4)),[1]Data!BB4,"")</f>
        <v>67</v>
      </c>
      <c r="T4" s="4">
        <f>IF(NOT(ISBLANK([1]Data!BF4)),[1]Data!BF4,"")</f>
        <v>-1</v>
      </c>
      <c r="U4">
        <f>IF(NOT(ISBLANK([1]Data!BH4)),[1]Data!BH4,"")</f>
        <v>71</v>
      </c>
      <c r="V4" s="4">
        <f>IF(NOT(ISBLANK([1]Data!BL4)),[1]Data!BL4,"")</f>
        <v>3</v>
      </c>
      <c r="W4">
        <f>IF(NOT(ISBLANK([1]Data!BN4)),[1]Data!BN4,"")</f>
        <v>66</v>
      </c>
      <c r="X4" s="4">
        <f>IF(NOT(ISBLANK([1]Data!BR4)),[1]Data!BR4,"")</f>
        <v>-2</v>
      </c>
      <c r="Y4">
        <f>IF(NOT(ISBLANK([1]Data!BT4)),[1]Data!BT4,"")</f>
        <v>66</v>
      </c>
      <c r="Z4" s="4">
        <f>IF(NOT(ISBLANK([1]Data!BX4)),[1]Data!BX4,"")</f>
        <v>-2</v>
      </c>
      <c r="AA4">
        <f>IF(NOT(ISBLANK([1]Data!BZ4)),[1]Data!BZ4,"")</f>
        <v>67</v>
      </c>
      <c r="AB4" s="4">
        <f>IF(NOT(ISBLANK([1]Data!CD4)),[1]Data!CD4,"")</f>
        <v>-1</v>
      </c>
      <c r="AC4">
        <f>IF(NOT(ISBLANK([1]Data!CF4)),[1]Data!CF4,"")</f>
        <v>66</v>
      </c>
      <c r="AD4" s="24">
        <f>IF(NOT(ISBLANK([1]Data!CJ4)),[1]Data!CJ4,"")</f>
        <v>-2</v>
      </c>
      <c r="AE4" s="27" t="s">
        <v>108</v>
      </c>
      <c r="AF4" s="28" t="s">
        <v>108</v>
      </c>
      <c r="AG4" s="27" t="s">
        <v>108</v>
      </c>
      <c r="AH4" s="28" t="s">
        <v>108</v>
      </c>
      <c r="AI4" s="27" t="s">
        <v>108</v>
      </c>
      <c r="AJ4" s="28" t="s">
        <v>108</v>
      </c>
      <c r="AK4" s="27" t="s">
        <v>108</v>
      </c>
      <c r="AL4" s="29" t="s">
        <v>108</v>
      </c>
      <c r="AM4" s="30" t="s">
        <v>108</v>
      </c>
      <c r="AN4" s="31" t="s">
        <v>108</v>
      </c>
      <c r="AO4" s="27" t="s">
        <v>108</v>
      </c>
      <c r="AP4" s="28" t="s">
        <v>108</v>
      </c>
      <c r="AQ4" s="27" t="s">
        <v>108</v>
      </c>
      <c r="AR4" s="28" t="s">
        <v>108</v>
      </c>
    </row>
    <row r="5" spans="1:44" x14ac:dyDescent="0.3">
      <c r="A5" s="2" t="str">
        <f>IF(NOT(ISBLANK([1]Demographics!A5)),[1]Demographics!A5,"")</f>
        <v>01-013</v>
      </c>
      <c r="B5" t="str">
        <f>IF(NOT(ISBLANK([1]Demographics!E5)),[1]Demographics!E5,"")</f>
        <v>OD</v>
      </c>
      <c r="C5">
        <f>IF(NOT(ISBLANK([1]Demographics!D5)),[1]Demographics!D5,"")</f>
        <v>2</v>
      </c>
      <c r="D5" s="23">
        <f>IF(NOT(ISBLANK([1]Data!G5)),[1]Data!G5,"")</f>
        <v>88</v>
      </c>
      <c r="E5">
        <f>IF(NOT(ISBLANK([1]Data!L5)),[1]Data!L5,"")</f>
        <v>89</v>
      </c>
      <c r="F5" s="4">
        <f>IF(NOT(ISBLANK([1]Data!P5)),[1]Data!P5,"")</f>
        <v>1</v>
      </c>
      <c r="G5">
        <f>IF(NOT(ISBLANK([1]Data!R5)),[1]Data!R5,"")</f>
        <v>86</v>
      </c>
      <c r="H5" s="4">
        <f>IF(NOT(ISBLANK([1]Data!V5)),[1]Data!V5,"")</f>
        <v>-2</v>
      </c>
      <c r="I5">
        <f>IF(NOT(ISBLANK([1]Data!X5)),[1]Data!X5,"")</f>
        <v>89</v>
      </c>
      <c r="J5" s="4">
        <f>IF(NOT(ISBLANK([1]Data!AB5)),[1]Data!AB5,"")</f>
        <v>1</v>
      </c>
      <c r="K5">
        <f>IF(NOT(ISBLANK([1]Data!AD5)),[1]Data!AD5,"")</f>
        <v>90</v>
      </c>
      <c r="L5" s="4">
        <f>IF(NOT(ISBLANK([1]Data!AH5)),[1]Data!AH5,"")</f>
        <v>2</v>
      </c>
      <c r="M5">
        <f>IF(NOT(ISBLANK([1]Data!AJ5)),[1]Data!AJ5,"")</f>
        <v>89</v>
      </c>
      <c r="N5" s="4">
        <f>IF(NOT(ISBLANK([1]Data!AN5)),[1]Data!AN5,"")</f>
        <v>1</v>
      </c>
      <c r="O5">
        <f>IF(NOT(ISBLANK([1]Data!AP5)),[1]Data!AP5,"")</f>
        <v>90</v>
      </c>
      <c r="P5" s="4">
        <f>IF(NOT(ISBLANK([1]Data!AT5)),[1]Data!AT5,"")</f>
        <v>2</v>
      </c>
      <c r="Q5">
        <f>IF(NOT(ISBLANK([1]Data!AV5)),[1]Data!AV5,"")</f>
        <v>90</v>
      </c>
      <c r="R5" s="4">
        <f>IF(NOT(ISBLANK([1]Data!AZ5)),[1]Data!AZ5,"")</f>
        <v>2</v>
      </c>
      <c r="S5">
        <f>IF(NOT(ISBLANK([1]Data!BB5)),[1]Data!BB5,"")</f>
        <v>90</v>
      </c>
      <c r="T5" s="4">
        <f>IF(NOT(ISBLANK([1]Data!BF5)),[1]Data!BF5,"")</f>
        <v>2</v>
      </c>
      <c r="U5">
        <f>IF(NOT(ISBLANK([1]Data!BH5)),[1]Data!BH5,"")</f>
        <v>89</v>
      </c>
      <c r="V5" s="4">
        <f>IF(NOT(ISBLANK([1]Data!BL5)),[1]Data!BL5,"")</f>
        <v>1</v>
      </c>
      <c r="W5">
        <f>IF(NOT(ISBLANK([1]Data!BN5)),[1]Data!BN5,"")</f>
        <v>88</v>
      </c>
      <c r="X5" s="4">
        <f>IF(NOT(ISBLANK([1]Data!BR5)),[1]Data!BR5,"")</f>
        <v>0</v>
      </c>
      <c r="Y5">
        <f>IF(NOT(ISBLANK([1]Data!BT5)),[1]Data!BT5,"")</f>
        <v>89</v>
      </c>
      <c r="Z5" s="4">
        <f>IF(NOT(ISBLANK([1]Data!BX5)),[1]Data!BX5,"")</f>
        <v>1</v>
      </c>
      <c r="AA5">
        <f>IF(NOT(ISBLANK([1]Data!BZ5)),[1]Data!BZ5,"")</f>
        <v>89</v>
      </c>
      <c r="AB5" s="4">
        <f>IF(NOT(ISBLANK([1]Data!CD5)),[1]Data!CD5,"")</f>
        <v>1</v>
      </c>
      <c r="AC5">
        <f>IF(NOT(ISBLANK([1]Data!CF5)),[1]Data!CF5,"")</f>
        <v>90</v>
      </c>
      <c r="AD5" s="24">
        <f>IF(NOT(ISBLANK([1]Data!CJ5)),[1]Data!CJ5,"")</f>
        <v>2</v>
      </c>
      <c r="AE5" s="2">
        <f>IF([1]Data!CL5="","",[1]Data!CL5)</f>
        <v>85</v>
      </c>
      <c r="AF5" s="24">
        <f>IF([1]Data!CP5="","",[1]Data!CP5)</f>
        <v>-3</v>
      </c>
      <c r="AG5" s="2">
        <f>IF([1]Data!CR5="","",[1]Data!CR5)</f>
        <v>89</v>
      </c>
      <c r="AH5" s="24">
        <f>IF([1]Data!CV5="","",[1]Data!CV5)</f>
        <v>1</v>
      </c>
      <c r="AI5" s="2">
        <f>IF([1]Data!CX5="","",[1]Data!CX5)</f>
        <v>89</v>
      </c>
      <c r="AJ5" s="24">
        <f>IF([1]Data!DB5="","",[1]Data!DB5)</f>
        <v>1</v>
      </c>
      <c r="AK5" s="2">
        <f>IF([1]Data!DD5="","",[1]Data!DD5)</f>
        <v>89</v>
      </c>
      <c r="AL5" s="24">
        <f>IF([1]Data!DH5="","",[1]Data!DH5)</f>
        <v>1</v>
      </c>
      <c r="AM5" s="2">
        <f>IF([1]Data!DJ5="","",[1]Data!DJ5)</f>
        <v>89</v>
      </c>
      <c r="AN5" s="24">
        <f>IF([1]Data!DN5="","",[1]Data!DN5)</f>
        <v>1</v>
      </c>
      <c r="AO5" s="2">
        <f>IF([1]Data!DP5="","",[1]Data!DP5)</f>
        <v>82</v>
      </c>
      <c r="AP5" s="24">
        <f>IF([1]Data!DT5="","",[1]Data!DT5)</f>
        <v>-6</v>
      </c>
      <c r="AQ5" s="2">
        <f>IF([1]Data!DV5="","",[1]Data!DV5)</f>
        <v>85</v>
      </c>
      <c r="AR5" s="24">
        <f>IF([1]Data!DZ5="","",[1]Data!DZ5)</f>
        <v>-3</v>
      </c>
    </row>
    <row r="6" spans="1:44" x14ac:dyDescent="0.3">
      <c r="A6" s="2" t="str">
        <f>IF(NOT(ISBLANK([1]Demographics!A6)),[1]Demographics!A6,"")</f>
        <v>01-014</v>
      </c>
      <c r="B6" t="str">
        <f>IF(NOT(ISBLANK([1]Demographics!E6)),[1]Demographics!E6,"")</f>
        <v>OS</v>
      </c>
      <c r="C6">
        <f>IF(NOT(ISBLANK([1]Demographics!D6)),[1]Demographics!D6,"")</f>
        <v>2</v>
      </c>
      <c r="D6" s="23">
        <f>IF(NOT(ISBLANK([1]Data!G6)),[1]Data!G6,"")</f>
        <v>95</v>
      </c>
      <c r="E6">
        <f>IF(NOT(ISBLANK([1]Data!L6)),[1]Data!L6,"")</f>
        <v>94</v>
      </c>
      <c r="F6" s="4">
        <f>IF(NOT(ISBLANK([1]Data!P6)),[1]Data!P6,"")</f>
        <v>-1</v>
      </c>
      <c r="G6">
        <f>IF(NOT(ISBLANK([1]Data!R6)),[1]Data!R6,"")</f>
        <v>94</v>
      </c>
      <c r="H6" s="4">
        <f>IF(NOT(ISBLANK([1]Data!V6)),[1]Data!V6,"")</f>
        <v>-1</v>
      </c>
      <c r="I6">
        <f>IF(NOT(ISBLANK([1]Data!X6)),[1]Data!X6,"")</f>
        <v>97</v>
      </c>
      <c r="J6" s="4">
        <f>IF(NOT(ISBLANK([1]Data!AB6)),[1]Data!AB6,"")</f>
        <v>2</v>
      </c>
      <c r="K6">
        <f>IF(NOT(ISBLANK([1]Data!AD6)),[1]Data!AD6,"")</f>
        <v>99</v>
      </c>
      <c r="L6" s="4">
        <f>IF(NOT(ISBLANK([1]Data!AH6)),[1]Data!AH6,"")</f>
        <v>4</v>
      </c>
      <c r="M6" s="7" t="s">
        <v>108</v>
      </c>
      <c r="N6" s="32" t="s">
        <v>108</v>
      </c>
      <c r="O6">
        <f>IF(NOT(ISBLANK([1]Data!AP6)),[1]Data!AP6,"")</f>
        <v>91</v>
      </c>
      <c r="P6" s="4">
        <f>IF(NOT(ISBLANK([1]Data!AT6)),[1]Data!AT6,"")</f>
        <v>-4</v>
      </c>
      <c r="Q6">
        <f>IF(NOT(ISBLANK([1]Data!AV6)),[1]Data!AV6,"")</f>
        <v>94</v>
      </c>
      <c r="R6" s="4">
        <f>IF(NOT(ISBLANK([1]Data!AZ6)),[1]Data!AZ6,"")</f>
        <v>-1</v>
      </c>
      <c r="S6">
        <f>IF(NOT(ISBLANK([1]Data!BB6)),[1]Data!BB6,"")</f>
        <v>95</v>
      </c>
      <c r="T6" s="4">
        <f>IF(NOT(ISBLANK([1]Data!BF6)),[1]Data!BF6,"")</f>
        <v>0</v>
      </c>
      <c r="U6">
        <f>IF(NOT(ISBLANK([1]Data!BH6)),[1]Data!BH6,"")</f>
        <v>95</v>
      </c>
      <c r="V6" s="4">
        <f>IF(NOT(ISBLANK([1]Data!BL6)),[1]Data!BL6,"")</f>
        <v>0</v>
      </c>
      <c r="W6">
        <f>IF(NOT(ISBLANK([1]Data!BN6)),[1]Data!BN6,"")</f>
        <v>96</v>
      </c>
      <c r="X6" s="4">
        <f>IF(NOT(ISBLANK([1]Data!BR6)),[1]Data!BR6,"")</f>
        <v>1</v>
      </c>
      <c r="Y6">
        <f>IF(NOT(ISBLANK([1]Data!BT6)),[1]Data!BT6,"")</f>
        <v>95</v>
      </c>
      <c r="Z6" s="4">
        <f>IF(NOT(ISBLANK([1]Data!BX6)),[1]Data!BX6,"")</f>
        <v>0</v>
      </c>
      <c r="AA6">
        <v>95</v>
      </c>
      <c r="AB6" s="4">
        <f>IF(NOT(ISBLANK([1]Data!CD6)),[1]Data!CD6,"")</f>
        <v>2</v>
      </c>
      <c r="AC6">
        <f>IF(NOT(ISBLANK([1]Data!CF6)),[1]Data!CF6,"")</f>
        <v>96</v>
      </c>
      <c r="AD6" s="24">
        <f>IF(NOT(ISBLANK([1]Data!CJ6)),[1]Data!CJ6,"")</f>
        <v>1</v>
      </c>
      <c r="AE6" s="2">
        <f>IF([1]Data!CL6="","",[1]Data!CL6)</f>
        <v>97</v>
      </c>
      <c r="AF6" s="24">
        <f>IF([1]Data!CP6="","",[1]Data!CP6)</f>
        <v>2</v>
      </c>
      <c r="AG6" s="2">
        <f>IF([1]Data!CR6="","",[1]Data!CR6)</f>
        <v>100</v>
      </c>
      <c r="AH6" s="24">
        <f>IF([1]Data!CV6="","",[1]Data!CV6)</f>
        <v>5</v>
      </c>
      <c r="AI6" s="2">
        <f>IF([1]Data!CX6="","",[1]Data!CX6)</f>
        <v>93</v>
      </c>
      <c r="AJ6" s="24">
        <f>IF([1]Data!DB6="","",[1]Data!DB6)</f>
        <v>-2</v>
      </c>
      <c r="AK6" s="2">
        <f>IF([1]Data!DD6="","",[1]Data!DD6)</f>
        <v>98</v>
      </c>
      <c r="AL6" s="24">
        <f>IF([1]Data!DH6="","",[1]Data!DH6)</f>
        <v>3</v>
      </c>
      <c r="AM6" s="2">
        <f>IF([1]Data!DJ6="","",[1]Data!DJ6)</f>
        <v>97</v>
      </c>
      <c r="AN6" s="24">
        <f>IF([1]Data!DN6="","",[1]Data!DN6)</f>
        <v>2</v>
      </c>
      <c r="AO6" s="2">
        <f>IF([1]Data!DP6="","",[1]Data!DP6)</f>
        <v>98</v>
      </c>
      <c r="AP6" s="24">
        <f>IF([1]Data!DT6="","",[1]Data!DT6)</f>
        <v>3</v>
      </c>
      <c r="AQ6" s="2">
        <f>IF([1]Data!DV6="","",[1]Data!DV6)</f>
        <v>97</v>
      </c>
      <c r="AR6" s="24">
        <f>IF([1]Data!DZ6="","",[1]Data!DZ6)</f>
        <v>2</v>
      </c>
    </row>
    <row r="7" spans="1:44" x14ac:dyDescent="0.3">
      <c r="A7" s="27" t="str">
        <f>IF(NOT(ISBLANK([1]Demographics!A7)),[1]Demographics!A7,"")</f>
        <v>01-023</v>
      </c>
      <c r="B7" t="str">
        <f>IF(NOT(ISBLANK([1]Demographics!E7)),[1]Demographics!E7,"")</f>
        <v>OD</v>
      </c>
      <c r="C7">
        <f>IF(NOT(ISBLANK([1]Demographics!D7)),[1]Demographics!D7,"")</f>
        <v>2</v>
      </c>
      <c r="D7" s="23">
        <f>IF(NOT(ISBLANK([1]Data!G7)),[1]Data!G7,"")</f>
        <v>81</v>
      </c>
      <c r="E7">
        <f>IF(NOT(ISBLANK([1]Data!L7)),[1]Data!L7,"")</f>
        <v>82</v>
      </c>
      <c r="F7" s="4">
        <f>IF(NOT(ISBLANK([1]Data!P7)),[1]Data!P7,"")</f>
        <v>1</v>
      </c>
      <c r="G7" s="7" t="s">
        <v>108</v>
      </c>
      <c r="H7" s="32" t="s">
        <v>108</v>
      </c>
      <c r="I7">
        <f>IF(NOT(ISBLANK([1]Data!X7)),[1]Data!X7,"")</f>
        <v>76</v>
      </c>
      <c r="J7" s="4">
        <f>IF(NOT(ISBLANK([1]Data!AB7)),[1]Data!AB7,"")</f>
        <v>-5</v>
      </c>
      <c r="K7">
        <f>IF(NOT(ISBLANK([1]Data!AD7)),[1]Data!AD7,"")</f>
        <v>84</v>
      </c>
      <c r="L7" s="4">
        <f>IF(NOT(ISBLANK([1]Data!AH7)),[1]Data!AH7,"")</f>
        <v>3</v>
      </c>
      <c r="M7">
        <f>IF(NOT(ISBLANK([1]Data!AJ7)),[1]Data!AJ7,"")</f>
        <v>75</v>
      </c>
      <c r="N7" s="4">
        <f>IF(NOT(ISBLANK([1]Data!AN7)),[1]Data!AN7,"")</f>
        <v>-6</v>
      </c>
      <c r="O7">
        <f>IF(NOT(ISBLANK([1]Data!AP7)),[1]Data!AP7,"")</f>
        <v>82</v>
      </c>
      <c r="P7" s="4">
        <f>IF(NOT(ISBLANK([1]Data!AT7)),[1]Data!AT7,"")</f>
        <v>1</v>
      </c>
      <c r="Q7">
        <f>IF(NOT(ISBLANK([1]Data!AV7)),[1]Data!AV7,"")</f>
        <v>87</v>
      </c>
      <c r="R7" s="4">
        <f>IF(NOT(ISBLANK([1]Data!AZ7)),[1]Data!AZ7,"")</f>
        <v>6</v>
      </c>
      <c r="S7">
        <f>IF(NOT(ISBLANK([1]Data!BB7)),[1]Data!BB7,"")</f>
        <v>84</v>
      </c>
      <c r="T7" s="4">
        <f>IF(NOT(ISBLANK([1]Data!BF7)),[1]Data!BF7,"")</f>
        <v>3</v>
      </c>
      <c r="U7">
        <f>IF(NOT(ISBLANK([1]Data!BH7)),[1]Data!BH7,"")</f>
        <v>81</v>
      </c>
      <c r="V7" s="4">
        <f>IF(NOT(ISBLANK([1]Data!BL7)),[1]Data!BL7,"")</f>
        <v>0</v>
      </c>
      <c r="W7">
        <f>IF(NOT(ISBLANK([1]Data!BN7)),[1]Data!BN7,"")</f>
        <v>82</v>
      </c>
      <c r="X7" s="4">
        <f>IF(NOT(ISBLANK([1]Data!BR7)),[1]Data!BR7,"")</f>
        <v>1</v>
      </c>
      <c r="Y7">
        <f>IF(NOT(ISBLANK([1]Data!BT7)),[1]Data!BT7,"")</f>
        <v>87</v>
      </c>
      <c r="Z7" s="4">
        <f>IF(NOT(ISBLANK([1]Data!BX7)),[1]Data!BX7,"")</f>
        <v>6</v>
      </c>
      <c r="AA7">
        <f>IF(NOT(ISBLANK([1]Data!BZ7)),[1]Data!BZ7,"")</f>
        <v>82</v>
      </c>
      <c r="AB7" s="4">
        <f>IF(NOT(ISBLANK([1]Data!CD7)),[1]Data!CD7,"")</f>
        <v>1</v>
      </c>
      <c r="AC7">
        <f>IF(NOT(ISBLANK([1]Data!CF7)),[1]Data!CF7,"")</f>
        <v>80</v>
      </c>
      <c r="AD7" s="24">
        <f>IF(NOT(ISBLANK([1]Data!CJ7)),[1]Data!CJ7,"")</f>
        <v>-1</v>
      </c>
      <c r="AE7" s="25" t="s">
        <v>108</v>
      </c>
      <c r="AF7" s="26" t="s">
        <v>108</v>
      </c>
      <c r="AG7" s="2">
        <f>IF([1]Data!CR7="","",[1]Data!CR7)</f>
        <v>81</v>
      </c>
      <c r="AH7" s="24">
        <f>IF([1]Data!CV7="","",[1]Data!CV7)</f>
        <v>0</v>
      </c>
      <c r="AI7" s="33" t="s">
        <v>108</v>
      </c>
      <c r="AJ7" s="34" t="s">
        <v>108</v>
      </c>
      <c r="AK7" s="2">
        <f>IF([1]Data!DD7="","",[1]Data!DD7)</f>
        <v>81</v>
      </c>
      <c r="AL7" s="24">
        <f>IF([1]Data!DH7="","",[1]Data!DH7)</f>
        <v>0</v>
      </c>
      <c r="AM7" s="2">
        <f>IF([1]Data!DJ7="","",[1]Data!DJ7)</f>
        <v>84</v>
      </c>
      <c r="AN7" s="24">
        <f>IF([1]Data!DN7="","",[1]Data!DN7)</f>
        <v>3</v>
      </c>
      <c r="AO7" s="27" t="s">
        <v>108</v>
      </c>
      <c r="AP7" s="28" t="s">
        <v>108</v>
      </c>
      <c r="AQ7" s="27" t="s">
        <v>108</v>
      </c>
      <c r="AR7" s="28" t="s">
        <v>108</v>
      </c>
    </row>
    <row r="8" spans="1:44" x14ac:dyDescent="0.3">
      <c r="A8" s="2" t="str">
        <f>IF(NOT(ISBLANK([1]Demographics!A8)),[1]Demographics!A8,"")</f>
        <v>01-027</v>
      </c>
      <c r="B8" t="str">
        <f>IF(NOT(ISBLANK([1]Demographics!E8)),[1]Demographics!E8,"")</f>
        <v>OS</v>
      </c>
      <c r="C8">
        <f>IF(NOT(ISBLANK([1]Demographics!D8)),[1]Demographics!D8,"")</f>
        <v>2</v>
      </c>
      <c r="D8" s="23">
        <f>IF(NOT(ISBLANK([1]Data!G8)),[1]Data!G8,"")</f>
        <v>89</v>
      </c>
      <c r="E8">
        <f>IF(NOT(ISBLANK([1]Data!L8)),[1]Data!L8,"")</f>
        <v>87</v>
      </c>
      <c r="F8" s="4">
        <f>IF(NOT(ISBLANK([1]Data!P8)),[1]Data!P8,"")</f>
        <v>-2</v>
      </c>
      <c r="G8">
        <f>IF(NOT(ISBLANK([1]Data!R8)),[1]Data!R8,"")</f>
        <v>93</v>
      </c>
      <c r="H8" s="4">
        <f>IF(NOT(ISBLANK([1]Data!V8)),[1]Data!V8,"")</f>
        <v>4</v>
      </c>
      <c r="I8">
        <f>IF(NOT(ISBLANK([1]Data!X8)),[1]Data!X8,"")</f>
        <v>87</v>
      </c>
      <c r="J8" s="4">
        <f>IF(NOT(ISBLANK([1]Data!AB8)),[1]Data!AB8,"")</f>
        <v>-2</v>
      </c>
      <c r="K8">
        <f>IF(NOT(ISBLANK([1]Data!AD8)),[1]Data!AD8,"")</f>
        <v>86</v>
      </c>
      <c r="L8" s="4">
        <f>IF(NOT(ISBLANK([1]Data!AH8)),[1]Data!AH8,"")</f>
        <v>-3</v>
      </c>
      <c r="M8">
        <f>IF(NOT(ISBLANK([1]Data!AJ8)),[1]Data!AJ8,"")</f>
        <v>87</v>
      </c>
      <c r="N8" s="4">
        <f>IF(NOT(ISBLANK([1]Data!AN8)),[1]Data!AN8,"")</f>
        <v>-2</v>
      </c>
      <c r="O8">
        <f>IF(NOT(ISBLANK([1]Data!AP8)),[1]Data!AP8,"")</f>
        <v>86</v>
      </c>
      <c r="P8" s="4">
        <f>IF(NOT(ISBLANK([1]Data!AT8)),[1]Data!AT8,"")</f>
        <v>-3</v>
      </c>
      <c r="Q8">
        <f>IF(NOT(ISBLANK([1]Data!AV8)),[1]Data!AV8,"")</f>
        <v>89</v>
      </c>
      <c r="R8" s="4">
        <f>IF(NOT(ISBLANK([1]Data!AZ8)),[1]Data!AZ8,"")</f>
        <v>0</v>
      </c>
      <c r="S8">
        <f>IF(NOT(ISBLANK([1]Data!BB8)),[1]Data!BB8,"")</f>
        <v>87</v>
      </c>
      <c r="T8" s="4">
        <f>IF(NOT(ISBLANK([1]Data!BF8)),[1]Data!BF8,"")</f>
        <v>-2</v>
      </c>
      <c r="U8">
        <f>IF(NOT(ISBLANK([1]Data!BH8)),[1]Data!BH8,"")</f>
        <v>87</v>
      </c>
      <c r="V8" s="4">
        <f>IF(NOT(ISBLANK([1]Data!BL8)),[1]Data!BL8,"")</f>
        <v>-2</v>
      </c>
      <c r="W8">
        <f>IF(NOT(ISBLANK([1]Data!BN8)),[1]Data!BN8,"")</f>
        <v>91</v>
      </c>
      <c r="X8" s="4">
        <f>IF(NOT(ISBLANK([1]Data!BR8)),[1]Data!BR8,"")</f>
        <v>2</v>
      </c>
      <c r="Y8">
        <f>IF(NOT(ISBLANK([1]Data!BT8)),[1]Data!BT8,"")</f>
        <v>90</v>
      </c>
      <c r="Z8" s="4">
        <f>IF(NOT(ISBLANK([1]Data!BX8)),[1]Data!BX8,"")</f>
        <v>1</v>
      </c>
      <c r="AA8">
        <f>IF(NOT(ISBLANK([1]Data!BZ8)),[1]Data!BZ8,"")</f>
        <v>89</v>
      </c>
      <c r="AB8" s="4">
        <f>IF(NOT(ISBLANK([1]Data!CD8)),[1]Data!CD8,"")</f>
        <v>0</v>
      </c>
      <c r="AC8">
        <f>IF(NOT(ISBLANK([1]Data!CF8)),[1]Data!CF8,"")</f>
        <v>89</v>
      </c>
      <c r="AD8" s="24">
        <f>IF(NOT(ISBLANK([1]Data!CJ8)),[1]Data!CJ8,"")</f>
        <v>0</v>
      </c>
      <c r="AE8" s="2">
        <f>IF([1]Data!CL8="","",[1]Data!CL8)</f>
        <v>89</v>
      </c>
      <c r="AF8" s="24">
        <f>IF([1]Data!CP8="","",[1]Data!CP8)</f>
        <v>0</v>
      </c>
      <c r="AG8" s="2">
        <f>IF([1]Data!CR8="","",[1]Data!CR8)</f>
        <v>88</v>
      </c>
      <c r="AH8" s="24">
        <f>IF([1]Data!CV8="","",[1]Data!CV8)</f>
        <v>-1</v>
      </c>
      <c r="AI8" s="2">
        <f>IF([1]Data!CX8="","",[1]Data!CX8)</f>
        <v>88</v>
      </c>
      <c r="AJ8" s="24">
        <f>IF([1]Data!DB8="","",[1]Data!DB8)</f>
        <v>-1</v>
      </c>
      <c r="AK8" s="2">
        <f>IF([1]Data!DD8="","",[1]Data!DD8)</f>
        <v>88</v>
      </c>
      <c r="AL8" s="24">
        <f>IF([1]Data!DH8="","",[1]Data!DH8)</f>
        <v>-1</v>
      </c>
      <c r="AM8" s="2">
        <f>IF([1]Data!DJ8="","",[1]Data!DJ8)</f>
        <v>88</v>
      </c>
      <c r="AN8" s="24">
        <f>IF([1]Data!DN8="","",[1]Data!DN8)</f>
        <v>-1</v>
      </c>
      <c r="AO8" s="2">
        <f>IF([1]Data!DP8="","",[1]Data!DP8)</f>
        <v>87</v>
      </c>
      <c r="AP8" s="24">
        <f>IF([1]Data!DT8="","",[1]Data!DT8)</f>
        <v>-2</v>
      </c>
      <c r="AQ8" s="2">
        <f>IF([1]Data!DV8="","",[1]Data!DV8)</f>
        <v>89</v>
      </c>
      <c r="AR8" s="24">
        <f>IF([1]Data!DZ8="","",[1]Data!DZ8)</f>
        <v>0</v>
      </c>
    </row>
    <row r="9" spans="1:44" x14ac:dyDescent="0.3">
      <c r="A9" s="27" t="str">
        <f>IF(NOT(ISBLANK([1]Demographics!A9)),[1]Demographics!A9,"")</f>
        <v>01-028</v>
      </c>
      <c r="B9" t="str">
        <f>IF(NOT(ISBLANK([1]Demographics!E9)),[1]Demographics!E9,"")</f>
        <v>OS</v>
      </c>
      <c r="C9">
        <f>IF(NOT(ISBLANK([1]Demographics!D9)),[1]Demographics!D9,"")</f>
        <v>2</v>
      </c>
      <c r="D9" s="23">
        <f>IF(NOT(ISBLANK([1]Data!G9)),[1]Data!G9,"")</f>
        <v>59</v>
      </c>
      <c r="E9">
        <f>IF(NOT(ISBLANK([1]Data!L9)),[1]Data!L9,"")</f>
        <v>61</v>
      </c>
      <c r="F9" s="4">
        <f>IF(NOT(ISBLANK([1]Data!P9)),[1]Data!P9,"")</f>
        <v>2</v>
      </c>
      <c r="G9">
        <f>IF(NOT(ISBLANK([1]Data!R9)),[1]Data!R9,"")</f>
        <v>60</v>
      </c>
      <c r="H9" s="4">
        <f>IF(NOT(ISBLANK([1]Data!V9)),[1]Data!V9,"")</f>
        <v>1</v>
      </c>
      <c r="I9">
        <f>IF(NOT(ISBLANK([1]Data!X9)),[1]Data!X9,"")</f>
        <v>67</v>
      </c>
      <c r="J9" s="4">
        <f>IF(NOT(ISBLANK([1]Data!AB9)),[1]Data!AB9,"")</f>
        <v>8</v>
      </c>
      <c r="K9">
        <f>IF(NOT(ISBLANK([1]Data!AD9)),[1]Data!AD9,"")</f>
        <v>67</v>
      </c>
      <c r="L9" s="4">
        <f>IF(NOT(ISBLANK([1]Data!AH9)),[1]Data!AH9,"")</f>
        <v>8</v>
      </c>
      <c r="M9">
        <f>IF(NOT(ISBLANK([1]Data!AJ9)),[1]Data!AJ9,"")</f>
        <v>67</v>
      </c>
      <c r="N9" s="4">
        <f>IF(NOT(ISBLANK([1]Data!AN9)),[1]Data!AN9,"")</f>
        <v>8</v>
      </c>
      <c r="O9">
        <f>IF(NOT(ISBLANK([1]Data!AP9)),[1]Data!AP9,"")</f>
        <v>67</v>
      </c>
      <c r="P9" s="4">
        <f>IF(NOT(ISBLANK([1]Data!AT9)),[1]Data!AT9,"")</f>
        <v>8</v>
      </c>
      <c r="Q9">
        <f>IF(NOT(ISBLANK([1]Data!AV9)),[1]Data!AV9,"")</f>
        <v>62</v>
      </c>
      <c r="R9" s="4">
        <f>IF(NOT(ISBLANK([1]Data!AZ9)),[1]Data!AZ9,"")</f>
        <v>3</v>
      </c>
      <c r="S9">
        <f>IF(NOT(ISBLANK([1]Data!BB9)),[1]Data!BB9,"")</f>
        <v>67</v>
      </c>
      <c r="T9" s="4">
        <f>IF(NOT(ISBLANK([1]Data!BF9)),[1]Data!BF9,"")</f>
        <v>8</v>
      </c>
      <c r="U9">
        <f>IF(NOT(ISBLANK([1]Data!BH9)),[1]Data!BH9,"")</f>
        <v>72</v>
      </c>
      <c r="V9" s="4">
        <f>IF(NOT(ISBLANK([1]Data!BL9)),[1]Data!BL9,"")</f>
        <v>13</v>
      </c>
      <c r="W9">
        <f>IF(NOT(ISBLANK([1]Data!BN9)),[1]Data!BN9,"")</f>
        <v>69</v>
      </c>
      <c r="X9" s="4">
        <f>IF(NOT(ISBLANK([1]Data!BR9)),[1]Data!BR9,"")</f>
        <v>10</v>
      </c>
      <c r="Y9">
        <f>IF(NOT(ISBLANK([1]Data!BT9)),[1]Data!BT9,"")</f>
        <v>67</v>
      </c>
      <c r="Z9" s="4">
        <f>IF(NOT(ISBLANK([1]Data!BX9)),[1]Data!BX9,"")</f>
        <v>8</v>
      </c>
      <c r="AA9">
        <f>IF(NOT(ISBLANK([1]Data!BZ9)),[1]Data!BZ9,"")</f>
        <v>71</v>
      </c>
      <c r="AB9" s="4">
        <f>IF(NOT(ISBLANK([1]Data!CD9)),[1]Data!CD9,"")</f>
        <v>12</v>
      </c>
      <c r="AC9">
        <f>IF(NOT(ISBLANK([1]Data!CF9)),[1]Data!CF9,"")</f>
        <v>40</v>
      </c>
      <c r="AD9" s="24">
        <f>IF(NOT(ISBLANK([1]Data!CJ9)),[1]Data!CJ9,"")</f>
        <v>-19</v>
      </c>
      <c r="AE9" s="2">
        <f>IF([1]Data!CL9="","",[1]Data!CL9)</f>
        <v>54</v>
      </c>
      <c r="AF9" s="24">
        <f>IF([1]Data!CP9="","",[1]Data!CP9)</f>
        <v>-5</v>
      </c>
      <c r="AG9" s="2">
        <f>IF([1]Data!CR9="","",[1]Data!CR9)</f>
        <v>59</v>
      </c>
      <c r="AH9" s="24">
        <f>IF([1]Data!CV9="","",[1]Data!CV9)</f>
        <v>0</v>
      </c>
      <c r="AI9" s="2">
        <f>IF([1]Data!CX9="","",[1]Data!CX9)</f>
        <v>64</v>
      </c>
      <c r="AJ9" s="24">
        <f>IF([1]Data!DB9="","",[1]Data!DB9)</f>
        <v>5</v>
      </c>
      <c r="AK9" s="2">
        <f>IF([1]Data!DD9="","",[1]Data!DD9)</f>
        <v>68</v>
      </c>
      <c r="AL9" s="24">
        <f>IF([1]Data!DH9="","",[1]Data!DH9)</f>
        <v>9</v>
      </c>
      <c r="AM9" s="2">
        <f>IF([1]Data!DJ9="","",[1]Data!DJ9)</f>
        <v>72</v>
      </c>
      <c r="AN9" s="24">
        <f>IF([1]Data!DN9="","",[1]Data!DN9)</f>
        <v>13</v>
      </c>
      <c r="AO9" s="27" t="s">
        <v>108</v>
      </c>
      <c r="AP9" s="28" t="s">
        <v>108</v>
      </c>
      <c r="AQ9" s="27" t="s">
        <v>108</v>
      </c>
      <c r="AR9" s="28" t="s">
        <v>108</v>
      </c>
    </row>
    <row r="10" spans="1:44" x14ac:dyDescent="0.3">
      <c r="A10" s="2" t="str">
        <f>IF(NOT(ISBLANK([1]Demographics!A10)),[1]Demographics!A10,"")</f>
        <v>01-035</v>
      </c>
      <c r="B10" t="str">
        <f>IF(NOT(ISBLANK([1]Demographics!E10)),[1]Demographics!E10,"")</f>
        <v>OD</v>
      </c>
      <c r="C10">
        <f>IF(NOT(ISBLANK([1]Demographics!D10)),[1]Demographics!D10,"")</f>
        <v>2</v>
      </c>
      <c r="D10" s="23">
        <f>IF(NOT(ISBLANK([1]Data!G10)),[1]Data!G10,"")</f>
        <v>81</v>
      </c>
      <c r="E10">
        <f>IF(NOT(ISBLANK([1]Data!L10)),[1]Data!L10,"")</f>
        <v>89</v>
      </c>
      <c r="F10" s="4">
        <f>IF(NOT(ISBLANK([1]Data!P10)),[1]Data!P10,"")</f>
        <v>8</v>
      </c>
      <c r="G10">
        <f>IF(NOT(ISBLANK([1]Data!R10)),[1]Data!R10,"")</f>
        <v>90</v>
      </c>
      <c r="H10" s="4">
        <f>IF(NOT(ISBLANK([1]Data!V10)),[1]Data!V10,"")</f>
        <v>9</v>
      </c>
      <c r="I10">
        <f>IF(NOT(ISBLANK([1]Data!X10)),[1]Data!X10,"")</f>
        <v>86</v>
      </c>
      <c r="J10" s="4">
        <f>IF(NOT(ISBLANK([1]Data!AB10)),[1]Data!AB10,"")</f>
        <v>5</v>
      </c>
      <c r="K10">
        <f>IF(NOT(ISBLANK([1]Data!AD10)),[1]Data!AD10,"")</f>
        <v>85</v>
      </c>
      <c r="L10" s="4">
        <f>IF(NOT(ISBLANK([1]Data!AH10)),[1]Data!AH10,"")</f>
        <v>4</v>
      </c>
      <c r="M10">
        <f>IF(NOT(ISBLANK([1]Data!AJ10)),[1]Data!AJ10,"")</f>
        <v>86</v>
      </c>
      <c r="N10" s="4">
        <f>IF(NOT(ISBLANK([1]Data!AN10)),[1]Data!AN10,"")</f>
        <v>5</v>
      </c>
      <c r="O10">
        <f>IF(NOT(ISBLANK([1]Data!AP10)),[1]Data!AP10,"")</f>
        <v>88</v>
      </c>
      <c r="P10" s="4">
        <f>IF(NOT(ISBLANK([1]Data!AT10)),[1]Data!AT10,"")</f>
        <v>7</v>
      </c>
      <c r="Q10">
        <f>IF(NOT(ISBLANK([1]Data!AV10)),[1]Data!AV10,"")</f>
        <v>87</v>
      </c>
      <c r="R10" s="4">
        <f>IF(NOT(ISBLANK([1]Data!AZ10)),[1]Data!AZ10,"")</f>
        <v>6</v>
      </c>
      <c r="S10">
        <f>IF(NOT(ISBLANK([1]Data!BB10)),[1]Data!BB10,"")</f>
        <v>84</v>
      </c>
      <c r="T10" s="4">
        <f>IF(NOT(ISBLANK([1]Data!BF10)),[1]Data!BF10,"")</f>
        <v>3</v>
      </c>
      <c r="U10">
        <f>IF(NOT(ISBLANK([1]Data!BH10)),[1]Data!BH10,"")</f>
        <v>87</v>
      </c>
      <c r="V10" s="4">
        <f>IF(NOT(ISBLANK([1]Data!BL10)),[1]Data!BL10,"")</f>
        <v>6</v>
      </c>
      <c r="W10">
        <f>IF(NOT(ISBLANK([1]Data!BN10)),[1]Data!BN10,"")</f>
        <v>87</v>
      </c>
      <c r="X10" s="4">
        <f>IF(NOT(ISBLANK([1]Data!BR10)),[1]Data!BR10,"")</f>
        <v>6</v>
      </c>
      <c r="Y10">
        <f>IF(NOT(ISBLANK([1]Data!BT10)),[1]Data!BT10,"")</f>
        <v>84</v>
      </c>
      <c r="Z10" s="4">
        <f>IF(NOT(ISBLANK([1]Data!BX10)),[1]Data!BX10,"")</f>
        <v>3</v>
      </c>
      <c r="AA10">
        <f>IF(NOT(ISBLANK([1]Data!BZ10)),[1]Data!BZ10,"")</f>
        <v>90</v>
      </c>
      <c r="AB10" s="4">
        <f>IF(NOT(ISBLANK([1]Data!CD10)),[1]Data!CD10,"")</f>
        <v>9</v>
      </c>
      <c r="AC10">
        <f>IF(NOT(ISBLANK([1]Data!CF10)),[1]Data!CF10,"")</f>
        <v>89</v>
      </c>
      <c r="AD10" s="24">
        <f>IF(NOT(ISBLANK([1]Data!CJ10)),[1]Data!CJ10,"")</f>
        <v>8</v>
      </c>
      <c r="AE10" s="2">
        <f>IF([1]Data!CL10="","",[1]Data!CL10)</f>
        <v>89</v>
      </c>
      <c r="AF10" s="24">
        <f>IF([1]Data!CP10="","",[1]Data!CP10)</f>
        <v>8</v>
      </c>
      <c r="AG10" s="2">
        <f>IF([1]Data!CR10="","",[1]Data!CR10)</f>
        <v>87</v>
      </c>
      <c r="AH10" s="24">
        <f>IF([1]Data!CV10="","",[1]Data!CV10)</f>
        <v>6</v>
      </c>
      <c r="AI10" s="2">
        <f>IF([1]Data!CX10="","",[1]Data!CX10)</f>
        <v>86</v>
      </c>
      <c r="AJ10" s="24">
        <f>IF([1]Data!DB10="","",[1]Data!DB10)</f>
        <v>5</v>
      </c>
      <c r="AK10" s="2">
        <f>IF([1]Data!DD10="","",[1]Data!DD10)</f>
        <v>84</v>
      </c>
      <c r="AL10" s="24">
        <f>IF([1]Data!DH10="","",[1]Data!DH10)</f>
        <v>3</v>
      </c>
      <c r="AM10" s="33" t="s">
        <v>108</v>
      </c>
      <c r="AN10" s="34" t="s">
        <v>108</v>
      </c>
      <c r="AO10" s="2">
        <f>IF([1]Data!DP10="","",[1]Data!DP10)</f>
        <v>86</v>
      </c>
      <c r="AP10" s="24">
        <f>IF([1]Data!DT10="","",[1]Data!DT10)</f>
        <v>5</v>
      </c>
      <c r="AQ10" s="2">
        <f>IF([1]Data!DV10="","",[1]Data!DV10)</f>
        <v>88</v>
      </c>
      <c r="AR10" s="24">
        <f>IF([1]Data!DZ10="","",[1]Data!DZ10)</f>
        <v>7</v>
      </c>
    </row>
    <row r="11" spans="1:44" x14ac:dyDescent="0.3">
      <c r="A11" s="2" t="str">
        <f>IF(NOT(ISBLANK([1]Demographics!A11)),[1]Demographics!A11,"")</f>
        <v>01-038</v>
      </c>
      <c r="B11" t="str">
        <f>IF(NOT(ISBLANK([1]Demographics!E11)),[1]Demographics!E11,"")</f>
        <v>OS</v>
      </c>
      <c r="C11">
        <f>IF(NOT(ISBLANK([1]Demographics!D11)),[1]Demographics!D11,"")</f>
        <v>2</v>
      </c>
      <c r="D11" s="23">
        <f>IF(NOT(ISBLANK([1]Data!G11)),[1]Data!G11,"")</f>
        <v>80</v>
      </c>
      <c r="E11">
        <f>IF(NOT(ISBLANK([1]Data!L11)),[1]Data!L11,"")</f>
        <v>82</v>
      </c>
      <c r="F11" s="4">
        <f>IF(NOT(ISBLANK([1]Data!P11)),[1]Data!P11,"")</f>
        <v>2</v>
      </c>
      <c r="G11">
        <f>IF(NOT(ISBLANK([1]Data!R11)),[1]Data!R11,"")</f>
        <v>82</v>
      </c>
      <c r="H11" s="4">
        <f>IF(NOT(ISBLANK([1]Data!V11)),[1]Data!V11,"")</f>
        <v>2</v>
      </c>
      <c r="I11">
        <f>IF(NOT(ISBLANK([1]Data!X11)),[1]Data!X11,"")</f>
        <v>81</v>
      </c>
      <c r="J11" s="4">
        <f>IF(NOT(ISBLANK([1]Data!AB11)),[1]Data!AB11,"")</f>
        <v>1</v>
      </c>
      <c r="K11">
        <f>IF(NOT(ISBLANK([1]Data!AD11)),[1]Data!AD11,"")</f>
        <v>76</v>
      </c>
      <c r="L11" s="4">
        <f>IF(NOT(ISBLANK([1]Data!AH11)),[1]Data!AH11,"")</f>
        <v>-4</v>
      </c>
      <c r="M11">
        <f>IF(NOT(ISBLANK([1]Data!AJ11)),[1]Data!AJ11,"")</f>
        <v>76</v>
      </c>
      <c r="N11" s="4">
        <f>IF(NOT(ISBLANK([1]Data!AN11)),[1]Data!AN11,"")</f>
        <v>-4</v>
      </c>
      <c r="O11">
        <f>IF(NOT(ISBLANK([1]Data!AP11)),[1]Data!AP11,"")</f>
        <v>76</v>
      </c>
      <c r="P11" s="4">
        <f>IF(NOT(ISBLANK([1]Data!AT11)),[1]Data!AT11,"")</f>
        <v>-4</v>
      </c>
      <c r="Q11">
        <f>IF(NOT(ISBLANK([1]Data!AV11)),[1]Data!AV11,"")</f>
        <v>78</v>
      </c>
      <c r="R11" s="4">
        <f>IF(NOT(ISBLANK([1]Data!AZ11)),[1]Data!AZ11,"")</f>
        <v>-2</v>
      </c>
      <c r="S11">
        <f>IF(NOT(ISBLANK([1]Data!BB11)),[1]Data!BB11,"")</f>
        <v>76</v>
      </c>
      <c r="T11" s="4">
        <f>IF(NOT(ISBLANK([1]Data!BF11)),[1]Data!BF11,"")</f>
        <v>-4</v>
      </c>
      <c r="U11">
        <f>IF(NOT(ISBLANK([1]Data!BH11)),[1]Data!BH11,"")</f>
        <v>80</v>
      </c>
      <c r="V11" s="4">
        <f>IF(NOT(ISBLANK([1]Data!BL11)),[1]Data!BL11,"")</f>
        <v>0</v>
      </c>
      <c r="W11">
        <f>IF(NOT(ISBLANK([1]Data!BN11)),[1]Data!BN11,"")</f>
        <v>83</v>
      </c>
      <c r="X11" s="4">
        <f>IF(NOT(ISBLANK([1]Data!BR11)),[1]Data!BR11,"")</f>
        <v>3</v>
      </c>
      <c r="Y11">
        <f>IF(NOT(ISBLANK([1]Data!BT11)),[1]Data!BT11,"")</f>
        <v>79</v>
      </c>
      <c r="Z11" s="4">
        <f>IF(NOT(ISBLANK([1]Data!BX11)),[1]Data!BX11,"")</f>
        <v>-1</v>
      </c>
      <c r="AA11">
        <f>IF(NOT(ISBLANK([1]Data!BZ11)),[1]Data!BZ11,"")</f>
        <v>80</v>
      </c>
      <c r="AB11" s="4">
        <f>IF(NOT(ISBLANK([1]Data!CD11)),[1]Data!CD11,"")</f>
        <v>0</v>
      </c>
      <c r="AC11">
        <f>IF(NOT(ISBLANK([1]Data!CF11)),[1]Data!CF11,"")</f>
        <v>83</v>
      </c>
      <c r="AD11" s="24">
        <f>IF(NOT(ISBLANK([1]Data!CJ11)),[1]Data!CJ11,"")</f>
        <v>3</v>
      </c>
      <c r="AE11" s="2">
        <f>IF([1]Data!CL11="","",[1]Data!CL11)</f>
        <v>82</v>
      </c>
      <c r="AF11" s="24">
        <f>IF([1]Data!CP11="","",[1]Data!CP11)</f>
        <v>2</v>
      </c>
      <c r="AG11" s="2">
        <f>IF([1]Data!CR11="","",[1]Data!CR11)</f>
        <v>85</v>
      </c>
      <c r="AH11" s="24">
        <f>IF([1]Data!CV11="","",[1]Data!CV11)</f>
        <v>5</v>
      </c>
      <c r="AI11" s="2">
        <f>IF([1]Data!CX11="","",[1]Data!CX11)</f>
        <v>79</v>
      </c>
      <c r="AJ11" s="24">
        <f>IF([1]Data!DB11="","",[1]Data!DB11)</f>
        <v>-1</v>
      </c>
      <c r="AK11" s="2">
        <f>IF([1]Data!DD11="","",[1]Data!DD11)</f>
        <v>81</v>
      </c>
      <c r="AL11" s="24">
        <f>IF([1]Data!DH11="","",[1]Data!DH11)</f>
        <v>1</v>
      </c>
      <c r="AM11" s="2">
        <f>IF([1]Data!DJ11="","",[1]Data!DJ11)</f>
        <v>80</v>
      </c>
      <c r="AN11" s="24">
        <f>IF([1]Data!DN11="","",[1]Data!DN11)</f>
        <v>0</v>
      </c>
      <c r="AO11" s="2">
        <f>IF([1]Data!DP11="","",[1]Data!DP11)</f>
        <v>80</v>
      </c>
      <c r="AP11" s="24">
        <f>IF([1]Data!DT11="","",[1]Data!DT11)</f>
        <v>0</v>
      </c>
      <c r="AQ11" s="2">
        <f>IF([1]Data!DV11="","",[1]Data!DV11)</f>
        <v>81</v>
      </c>
      <c r="AR11" s="24">
        <f>IF([1]Data!DZ11="","",[1]Data!DZ11)</f>
        <v>1</v>
      </c>
    </row>
    <row r="12" spans="1:44" x14ac:dyDescent="0.3">
      <c r="A12" s="2" t="str">
        <f>IF(NOT(ISBLANK([1]Demographics!A12)),[1]Demographics!A12,"")</f>
        <v>01-047</v>
      </c>
      <c r="B12" t="str">
        <f>IF(NOT(ISBLANK([1]Demographics!E12)),[1]Demographics!E12,"")</f>
        <v>OD</v>
      </c>
      <c r="C12">
        <f>IF(NOT(ISBLANK([1]Demographics!D12)),[1]Demographics!D12,"")</f>
        <v>2</v>
      </c>
      <c r="D12" s="23">
        <f>IF(NOT(ISBLANK([1]Data!G12)),[1]Data!G12,"")</f>
        <v>94</v>
      </c>
      <c r="E12">
        <f>IF(NOT(ISBLANK([1]Data!L12)),[1]Data!L12,"")</f>
        <v>94</v>
      </c>
      <c r="F12" s="4">
        <f>IF(NOT(ISBLANK([1]Data!P12)),[1]Data!P12,"")</f>
        <v>0</v>
      </c>
      <c r="G12">
        <f>IF(NOT(ISBLANK([1]Data!R12)),[1]Data!R12,"")</f>
        <v>96</v>
      </c>
      <c r="H12" s="4">
        <f>IF(NOT(ISBLANK([1]Data!V12)),[1]Data!V12,"")</f>
        <v>2</v>
      </c>
      <c r="I12">
        <f>IF(NOT(ISBLANK([1]Data!X12)),[1]Data!X12,"")</f>
        <v>93</v>
      </c>
      <c r="J12" s="4">
        <f>IF(NOT(ISBLANK([1]Data!AB12)),[1]Data!AB12,"")</f>
        <v>-1</v>
      </c>
      <c r="K12">
        <f>IF(NOT(ISBLANK([1]Data!AD12)),[1]Data!AD12,"")</f>
        <v>93</v>
      </c>
      <c r="L12" s="4">
        <f>IF(NOT(ISBLANK([1]Data!AH12)),[1]Data!AH12,"")</f>
        <v>-1</v>
      </c>
      <c r="M12">
        <f>IF(NOT(ISBLANK([1]Data!AJ12)),[1]Data!AJ12,"")</f>
        <v>93</v>
      </c>
      <c r="N12" s="4">
        <f>IF(NOT(ISBLANK([1]Data!AN12)),[1]Data!AN12,"")</f>
        <v>-1</v>
      </c>
      <c r="O12">
        <f>IF(NOT(ISBLANK([1]Data!AP12)),[1]Data!AP12,"")</f>
        <v>96</v>
      </c>
      <c r="P12" s="4">
        <f>IF(NOT(ISBLANK([1]Data!AT12)),[1]Data!AT12,"")</f>
        <v>2</v>
      </c>
      <c r="Q12">
        <f>IF(NOT(ISBLANK([1]Data!AV12)),[1]Data!AV12,"")</f>
        <v>95</v>
      </c>
      <c r="R12" s="4">
        <f>IF(NOT(ISBLANK([1]Data!AZ12)),[1]Data!AZ12,"")</f>
        <v>1</v>
      </c>
      <c r="S12">
        <f>IF(NOT(ISBLANK([1]Data!BB12)),[1]Data!BB12,"")</f>
        <v>93</v>
      </c>
      <c r="T12" s="4">
        <f>IF(NOT(ISBLANK([1]Data!BF12)),[1]Data!BF12,"")</f>
        <v>-1</v>
      </c>
      <c r="U12">
        <f>IF(NOT(ISBLANK([1]Data!BH12)),[1]Data!BH12,"")</f>
        <v>93</v>
      </c>
      <c r="V12" s="4">
        <f>IF(NOT(ISBLANK([1]Data!BL12)),[1]Data!BL12,"")</f>
        <v>-1</v>
      </c>
      <c r="W12">
        <f>IF(NOT(ISBLANK([1]Data!BN12)),[1]Data!BN12,"")</f>
        <v>95</v>
      </c>
      <c r="X12" s="4">
        <f>IF(NOT(ISBLANK([1]Data!BR12)),[1]Data!BR12,"")</f>
        <v>1</v>
      </c>
      <c r="Y12">
        <f>IF(NOT(ISBLANK([1]Data!BT12)),[1]Data!BT12,"")</f>
        <v>94</v>
      </c>
      <c r="Z12" s="4">
        <f>IF(NOT(ISBLANK([1]Data!BX12)),[1]Data!BX12,"")</f>
        <v>0</v>
      </c>
      <c r="AA12">
        <f>IF(NOT(ISBLANK([1]Data!BZ12)),[1]Data!BZ12,"")</f>
        <v>95</v>
      </c>
      <c r="AB12" s="4">
        <f>IF(NOT(ISBLANK([1]Data!CD12)),[1]Data!CD12,"")</f>
        <v>1</v>
      </c>
      <c r="AC12">
        <f>IF(NOT(ISBLANK([1]Data!CF12)),[1]Data!CF12,"")</f>
        <v>93</v>
      </c>
      <c r="AD12" s="24">
        <f>IF(NOT(ISBLANK([1]Data!CJ12)),[1]Data!CJ12,"")</f>
        <v>-1</v>
      </c>
      <c r="AE12" s="33" t="s">
        <v>108</v>
      </c>
      <c r="AF12" s="34" t="s">
        <v>108</v>
      </c>
      <c r="AG12" s="2">
        <f>IF([1]Data!CR12="","",[1]Data!CR12)</f>
        <v>95</v>
      </c>
      <c r="AH12" s="24">
        <f>IF([1]Data!CV12="","",[1]Data!CV12)</f>
        <v>1</v>
      </c>
      <c r="AI12" s="2">
        <f>IF([1]Data!CX12="","",[1]Data!CX12)</f>
        <v>95</v>
      </c>
      <c r="AJ12" s="24">
        <f>IF([1]Data!DB12="","",[1]Data!DB12)</f>
        <v>1</v>
      </c>
      <c r="AK12" s="2">
        <f>IF([1]Data!DD12="","",[1]Data!DD12)</f>
        <v>96</v>
      </c>
      <c r="AL12" s="24">
        <f>IF([1]Data!DH12="","",[1]Data!DH12)</f>
        <v>2</v>
      </c>
      <c r="AM12" s="2">
        <f>IF([1]Data!DJ12="","",[1]Data!DJ12)</f>
        <v>95</v>
      </c>
      <c r="AN12" s="24">
        <f>IF([1]Data!DN12="","",[1]Data!DN12)</f>
        <v>1</v>
      </c>
      <c r="AO12" s="2">
        <f>IF([1]Data!DP12="","",[1]Data!DP12)</f>
        <v>94</v>
      </c>
      <c r="AP12" s="24">
        <f>IF([1]Data!DT12="","",[1]Data!DT12)</f>
        <v>0</v>
      </c>
      <c r="AQ12" s="2">
        <f>IF([1]Data!DV12="","",[1]Data!DV12)</f>
        <v>94</v>
      </c>
      <c r="AR12" s="24">
        <f>IF([1]Data!DZ12="","",[1]Data!DZ12)</f>
        <v>0</v>
      </c>
    </row>
    <row r="13" spans="1:44" x14ac:dyDescent="0.3">
      <c r="A13" s="27" t="str">
        <f>IF(NOT(ISBLANK([1]Demographics!A13)),[1]Demographics!A13,"")</f>
        <v>02-008</v>
      </c>
      <c r="B13" t="str">
        <f>IF(NOT(ISBLANK([1]Demographics!E13)),[1]Demographics!E13,"")</f>
        <v>OD</v>
      </c>
      <c r="C13">
        <f>IF(NOT(ISBLANK([1]Demographics!D13)),[1]Demographics!D13,"")</f>
        <v>2</v>
      </c>
      <c r="D13" s="23">
        <f>IF(NOT(ISBLANK([1]Data!G13)),[1]Data!G13,"")</f>
        <v>84</v>
      </c>
      <c r="E13">
        <f>IF(NOT(ISBLANK([1]Data!L13)),[1]Data!L13,"")</f>
        <v>87</v>
      </c>
      <c r="F13" s="4">
        <f>IF(NOT(ISBLANK([1]Data!P13)),[1]Data!P13,"")</f>
        <v>3</v>
      </c>
      <c r="G13">
        <f>IF(NOT(ISBLANK([1]Data!R13)),[1]Data!R13,"")</f>
        <v>84</v>
      </c>
      <c r="H13" s="4">
        <f>IF(NOT(ISBLANK([1]Data!V13)),[1]Data!V13,"")</f>
        <v>0</v>
      </c>
      <c r="I13">
        <f>IF(NOT(ISBLANK([1]Data!X13)),[1]Data!X13,"")</f>
        <v>87</v>
      </c>
      <c r="J13" s="4">
        <f>IF(NOT(ISBLANK([1]Data!AB13)),[1]Data!AB13,"")</f>
        <v>3</v>
      </c>
      <c r="K13">
        <f>IF(NOT(ISBLANK([1]Data!AD13)),[1]Data!AD13,"")</f>
        <v>88</v>
      </c>
      <c r="L13" s="4">
        <f>IF(NOT(ISBLANK([1]Data!AH13)),[1]Data!AH13,"")</f>
        <v>4</v>
      </c>
      <c r="M13">
        <f>IF(NOT(ISBLANK([1]Data!AJ13)),[1]Data!AJ13,"")</f>
        <v>89</v>
      </c>
      <c r="N13" s="4">
        <f>IF(NOT(ISBLANK([1]Data!AN13)),[1]Data!AN13,"")</f>
        <v>5</v>
      </c>
      <c r="O13" s="7" t="s">
        <v>108</v>
      </c>
      <c r="P13" s="32" t="s">
        <v>108</v>
      </c>
      <c r="Q13">
        <f>IF(NOT(ISBLANK([1]Data!AV13)),[1]Data!AV13,"")</f>
        <v>87</v>
      </c>
      <c r="R13" s="4">
        <f>IF(NOT(ISBLANK([1]Data!AZ13)),[1]Data!AZ13,"")</f>
        <v>3</v>
      </c>
      <c r="S13">
        <f>IF(NOT(ISBLANK([1]Data!BB13)),[1]Data!BB13,"")</f>
        <v>90</v>
      </c>
      <c r="T13" s="4">
        <f>IF(NOT(ISBLANK([1]Data!BF13)),[1]Data!BF13,"")</f>
        <v>6</v>
      </c>
      <c r="U13">
        <f>IF(NOT(ISBLANK([1]Data!BH13)),[1]Data!BH13,"")</f>
        <v>85</v>
      </c>
      <c r="V13" s="4">
        <f>IF(NOT(ISBLANK([1]Data!BL13)),[1]Data!BL13,"")</f>
        <v>1</v>
      </c>
      <c r="W13">
        <f>IF(NOT(ISBLANK([1]Data!BN13)),[1]Data!BN13,"")</f>
        <v>90</v>
      </c>
      <c r="X13" s="4">
        <f>IF(NOT(ISBLANK([1]Data!BR13)),[1]Data!BR13,"")</f>
        <v>6</v>
      </c>
      <c r="Y13">
        <f>IF(NOT(ISBLANK([1]Data!BT13)),[1]Data!BT13,"")</f>
        <v>91</v>
      </c>
      <c r="Z13" s="4">
        <f>IF(NOT(ISBLANK([1]Data!BX13)),[1]Data!BX13,"")</f>
        <v>7</v>
      </c>
      <c r="AA13">
        <f>IF(NOT(ISBLANK([1]Data!BZ13)),[1]Data!BZ13,"")</f>
        <v>91</v>
      </c>
      <c r="AB13" s="4">
        <f>IF(NOT(ISBLANK([1]Data!CD13)),[1]Data!CD13,"")</f>
        <v>7</v>
      </c>
      <c r="AC13">
        <f>IF(NOT(ISBLANK([1]Data!CF13)),[1]Data!CF13,"")</f>
        <v>92</v>
      </c>
      <c r="AD13" s="24">
        <f>IF(NOT(ISBLANK([1]Data!CJ13)),[1]Data!CJ13,"")</f>
        <v>8</v>
      </c>
      <c r="AE13" s="25" t="s">
        <v>108</v>
      </c>
      <c r="AF13" s="26" t="s">
        <v>108</v>
      </c>
      <c r="AG13" s="2">
        <f>IF([1]Data!CR13="","",[1]Data!CR13)</f>
        <v>83</v>
      </c>
      <c r="AH13" s="24">
        <f>IF([1]Data!CV13="","",[1]Data!CV13)</f>
        <v>-1</v>
      </c>
      <c r="AI13" s="33" t="s">
        <v>108</v>
      </c>
      <c r="AJ13" s="34" t="s">
        <v>108</v>
      </c>
      <c r="AK13" s="2">
        <f>IF([1]Data!DD13="","",[1]Data!DD13)</f>
        <v>87</v>
      </c>
      <c r="AL13" s="24">
        <f>IF([1]Data!DH13="","",[1]Data!DH13)</f>
        <v>3</v>
      </c>
      <c r="AM13" s="2">
        <f>IF([1]Data!DJ13="","",[1]Data!DJ13)</f>
        <v>87</v>
      </c>
      <c r="AN13" s="24">
        <f>IF([1]Data!DN13="","",[1]Data!DN13)</f>
        <v>3</v>
      </c>
      <c r="AO13" s="2">
        <f>IF([1]Data!DP13="","",[1]Data!DP13)</f>
        <v>85</v>
      </c>
      <c r="AP13" s="24">
        <f>IF([1]Data!DT13="","",[1]Data!DT13)</f>
        <v>1</v>
      </c>
      <c r="AQ13" s="27" t="s">
        <v>108</v>
      </c>
      <c r="AR13" s="28" t="s">
        <v>108</v>
      </c>
    </row>
    <row r="14" spans="1:44" x14ac:dyDescent="0.3">
      <c r="A14" s="27" t="str">
        <f>IF(NOT(ISBLANK([1]Demographics!A14)),[1]Demographics!A14,"")</f>
        <v>02-010</v>
      </c>
      <c r="B14" t="str">
        <f>IF(NOT(ISBLANK([1]Demographics!E14)),[1]Demographics!E14,"")</f>
        <v>OD</v>
      </c>
      <c r="C14">
        <f>IF(NOT(ISBLANK([1]Demographics!D14)),[1]Demographics!D14,"")</f>
        <v>2</v>
      </c>
      <c r="D14" s="23">
        <f>IF(NOT(ISBLANK([1]Data!G14)),[1]Data!G14,"")</f>
        <v>88</v>
      </c>
      <c r="E14">
        <f>IF(NOT(ISBLANK([1]Data!L14)),[1]Data!L14,"")</f>
        <v>84</v>
      </c>
      <c r="F14" s="4">
        <f>IF(NOT(ISBLANK([1]Data!P14)),[1]Data!P14,"")</f>
        <v>-4</v>
      </c>
      <c r="G14">
        <f>IF(NOT(ISBLANK([1]Data!R14)),[1]Data!R14,"")</f>
        <v>89</v>
      </c>
      <c r="H14" s="4">
        <f>IF(NOT(ISBLANK([1]Data!V14)),[1]Data!V14,"")</f>
        <v>1</v>
      </c>
      <c r="I14">
        <f>IF(NOT(ISBLANK([1]Data!X14)),[1]Data!X14,"")</f>
        <v>94</v>
      </c>
      <c r="J14" s="4">
        <f>IF(NOT(ISBLANK([1]Data!AB14)),[1]Data!AB14,"")</f>
        <v>6</v>
      </c>
      <c r="K14">
        <f>IF(NOT(ISBLANK([1]Data!AD14)),[1]Data!AD14,"")</f>
        <v>95</v>
      </c>
      <c r="L14" s="4">
        <f>IF(NOT(ISBLANK([1]Data!AH14)),[1]Data!AH14,"")</f>
        <v>7</v>
      </c>
      <c r="M14">
        <f>IF(NOT(ISBLANK([1]Data!AJ14)),[1]Data!AJ14,"")</f>
        <v>94</v>
      </c>
      <c r="N14" s="4">
        <f>IF(NOT(ISBLANK([1]Data!AN14)),[1]Data!AN14,"")</f>
        <v>6</v>
      </c>
      <c r="O14">
        <f>IF(NOT(ISBLANK([1]Data!AP14)),[1]Data!AP14,"")</f>
        <v>87</v>
      </c>
      <c r="P14" s="4">
        <f>IF(NOT(ISBLANK([1]Data!AT14)),[1]Data!AT14,"")</f>
        <v>-1</v>
      </c>
      <c r="Q14">
        <f>IF(NOT(ISBLANK([1]Data!AV14)),[1]Data!AV14,"")</f>
        <v>88</v>
      </c>
      <c r="R14" s="4">
        <f>IF(NOT(ISBLANK([1]Data!AZ14)),[1]Data!AZ14,"")</f>
        <v>0</v>
      </c>
      <c r="S14">
        <f>IF(NOT(ISBLANK([1]Data!BB14)),[1]Data!BB14,"")</f>
        <v>89</v>
      </c>
      <c r="T14" s="4">
        <f>IF(NOT(ISBLANK([1]Data!BF14)),[1]Data!BF14,"")</f>
        <v>1</v>
      </c>
      <c r="U14">
        <f>IF(NOT(ISBLANK([1]Data!BH14)),[1]Data!BH14,"")</f>
        <v>93</v>
      </c>
      <c r="V14" s="4">
        <f>IF(NOT(ISBLANK([1]Data!BL14)),[1]Data!BL14,"")</f>
        <v>5</v>
      </c>
      <c r="W14" s="5" t="s">
        <v>108</v>
      </c>
      <c r="X14" s="77" t="s">
        <v>108</v>
      </c>
      <c r="Y14" s="76" t="s">
        <v>108</v>
      </c>
      <c r="Z14" s="77" t="s">
        <v>108</v>
      </c>
      <c r="AA14" s="76" t="s">
        <v>108</v>
      </c>
      <c r="AB14" s="77" t="s">
        <v>108</v>
      </c>
      <c r="AC14" s="76" t="s">
        <v>108</v>
      </c>
      <c r="AD14" s="78" t="s">
        <v>108</v>
      </c>
      <c r="AE14" s="27" t="s">
        <v>108</v>
      </c>
      <c r="AF14" s="28" t="s">
        <v>108</v>
      </c>
      <c r="AG14" s="27" t="s">
        <v>108</v>
      </c>
      <c r="AH14" s="28" t="s">
        <v>108</v>
      </c>
      <c r="AI14" s="27" t="s">
        <v>108</v>
      </c>
      <c r="AJ14" s="28" t="s">
        <v>108</v>
      </c>
      <c r="AK14" s="27" t="s">
        <v>108</v>
      </c>
      <c r="AL14" s="28" t="s">
        <v>108</v>
      </c>
      <c r="AM14" s="30" t="s">
        <v>108</v>
      </c>
      <c r="AN14" s="31" t="s">
        <v>108</v>
      </c>
      <c r="AO14" s="27" t="s">
        <v>108</v>
      </c>
      <c r="AP14" s="28" t="s">
        <v>108</v>
      </c>
      <c r="AQ14" s="27" t="s">
        <v>108</v>
      </c>
      <c r="AR14" s="28" t="s">
        <v>108</v>
      </c>
    </row>
    <row r="15" spans="1:44" x14ac:dyDescent="0.3">
      <c r="A15" s="2" t="str">
        <f>IF(NOT(ISBLANK([1]Demographics!A15)),[1]Demographics!A15,"")</f>
        <v>02-015</v>
      </c>
      <c r="B15" t="str">
        <f>IF(NOT(ISBLANK([1]Demographics!E15)),[1]Demographics!E15,"")</f>
        <v>OD</v>
      </c>
      <c r="C15">
        <f>IF(NOT(ISBLANK([1]Demographics!D15)),[1]Demographics!D15,"")</f>
        <v>2</v>
      </c>
      <c r="D15" s="23">
        <f>IF(NOT(ISBLANK([1]Data!G15)),[1]Data!G15,"")</f>
        <v>71</v>
      </c>
      <c r="E15">
        <f>IF(NOT(ISBLANK([1]Data!L15)),[1]Data!L15,"")</f>
        <v>81</v>
      </c>
      <c r="F15" s="4">
        <f>IF(NOT(ISBLANK([1]Data!P15)),[1]Data!P15,"")</f>
        <v>10</v>
      </c>
      <c r="G15">
        <f>IF(NOT(ISBLANK([1]Data!R15)),[1]Data!R15,"")</f>
        <v>77</v>
      </c>
      <c r="H15" s="4">
        <f>IF(NOT(ISBLANK([1]Data!V15)),[1]Data!V15,"")</f>
        <v>6</v>
      </c>
      <c r="I15">
        <f>IF(NOT(ISBLANK([1]Data!X15)),[1]Data!X15,"")</f>
        <v>80</v>
      </c>
      <c r="J15" s="4">
        <f>IF(NOT(ISBLANK([1]Data!AB15)),[1]Data!AB15,"")</f>
        <v>9</v>
      </c>
      <c r="K15">
        <f>IF(NOT(ISBLANK([1]Data!AD15)),[1]Data!AD15,"")</f>
        <v>82</v>
      </c>
      <c r="L15" s="4">
        <f>IF(NOT(ISBLANK([1]Data!AH15)),[1]Data!AH15,"")</f>
        <v>11</v>
      </c>
      <c r="M15">
        <f>IF(NOT(ISBLANK([1]Data!AJ15)),[1]Data!AJ15,"")</f>
        <v>83</v>
      </c>
      <c r="N15" s="4">
        <f>IF(NOT(ISBLANK([1]Data!AN15)),[1]Data!AN15,"")</f>
        <v>12</v>
      </c>
      <c r="O15">
        <f>IF(NOT(ISBLANK([1]Data!AP15)),[1]Data!AP15,"")</f>
        <v>79</v>
      </c>
      <c r="P15" s="4">
        <f>IF(NOT(ISBLANK([1]Data!AT15)),[1]Data!AT15,"")</f>
        <v>8</v>
      </c>
      <c r="Q15">
        <f>IF(NOT(ISBLANK([1]Data!AV15)),[1]Data!AV15,"")</f>
        <v>80</v>
      </c>
      <c r="R15" s="4">
        <f>IF(NOT(ISBLANK([1]Data!AZ15)),[1]Data!AZ15,"")</f>
        <v>9</v>
      </c>
      <c r="S15">
        <f>IF(NOT(ISBLANK([1]Data!BB15)),[1]Data!BB15,"")</f>
        <v>77</v>
      </c>
      <c r="T15" s="4">
        <f>IF(NOT(ISBLANK([1]Data!BF15)),[1]Data!BF15,"")</f>
        <v>6</v>
      </c>
      <c r="U15">
        <f>IF(NOT(ISBLANK([1]Data!BH15)),[1]Data!BH15,"")</f>
        <v>84</v>
      </c>
      <c r="V15" s="4">
        <f>IF(NOT(ISBLANK([1]Data!BL15)),[1]Data!BL15,"")</f>
        <v>13</v>
      </c>
      <c r="W15">
        <f>IF(NOT(ISBLANK([1]Data!BN15)),[1]Data!BN15,"")</f>
        <v>80</v>
      </c>
      <c r="X15" s="4">
        <f>IF(NOT(ISBLANK([1]Data!BR15)),[1]Data!BR15,"")</f>
        <v>9</v>
      </c>
      <c r="Y15">
        <f>IF(NOT(ISBLANK([1]Data!BT15)),[1]Data!BT15,"")</f>
        <v>79</v>
      </c>
      <c r="Z15" s="4">
        <f>IF(NOT(ISBLANK([1]Data!BX15)),[1]Data!BX15,"")</f>
        <v>8</v>
      </c>
      <c r="AA15">
        <f>IF(NOT(ISBLANK([1]Data!BZ15)),[1]Data!BZ15,"")</f>
        <v>81</v>
      </c>
      <c r="AB15" s="4">
        <f>IF(NOT(ISBLANK([1]Data!CD15)),[1]Data!CD15,"")</f>
        <v>10</v>
      </c>
      <c r="AC15">
        <f>IF(NOT(ISBLANK([1]Data!CF15)),[1]Data!CF15,"")</f>
        <v>80</v>
      </c>
      <c r="AD15" s="24">
        <f>IF(NOT(ISBLANK([1]Data!CJ15)),[1]Data!CJ15,"")</f>
        <v>9</v>
      </c>
      <c r="AE15" s="33" t="s">
        <v>108</v>
      </c>
      <c r="AF15" s="34" t="s">
        <v>108</v>
      </c>
      <c r="AG15" s="33" t="s">
        <v>108</v>
      </c>
      <c r="AH15" s="34" t="s">
        <v>108</v>
      </c>
      <c r="AI15" s="33" t="s">
        <v>108</v>
      </c>
      <c r="AJ15" s="34" t="s">
        <v>108</v>
      </c>
      <c r="AK15" s="33" t="s">
        <v>108</v>
      </c>
      <c r="AL15" s="34" t="s">
        <v>108</v>
      </c>
      <c r="AM15" s="33" t="s">
        <v>108</v>
      </c>
      <c r="AN15" s="34" t="s">
        <v>108</v>
      </c>
      <c r="AO15" s="2">
        <f>IF([1]Data!DP15="","",[1]Data!DP15)</f>
        <v>76</v>
      </c>
      <c r="AP15" s="24">
        <f>IF([1]Data!DT15="","",[1]Data!DT15)</f>
        <v>5</v>
      </c>
      <c r="AQ15" s="2">
        <f>IF([1]Data!DV15="","",[1]Data!DV15)</f>
        <v>79</v>
      </c>
      <c r="AR15" s="24">
        <f>IF([1]Data!DZ15="","",[1]Data!DZ15)</f>
        <v>8</v>
      </c>
    </row>
    <row r="16" spans="1:44" x14ac:dyDescent="0.3">
      <c r="A16" s="2" t="str">
        <f>IF(NOT(ISBLANK([1]Demographics!A16)),[1]Demographics!A16,"")</f>
        <v>02-017</v>
      </c>
      <c r="B16" t="str">
        <f>IF(NOT(ISBLANK([1]Demographics!E16)),[1]Demographics!E16,"")</f>
        <v>OD</v>
      </c>
      <c r="C16">
        <f>IF(NOT(ISBLANK([1]Demographics!D16)),[1]Demographics!D16,"")</f>
        <v>2</v>
      </c>
      <c r="D16" s="23">
        <f>IF(NOT(ISBLANK([1]Data!G16)),[1]Data!G16,"")</f>
        <v>88</v>
      </c>
      <c r="E16">
        <f>IF(NOT(ISBLANK([1]Data!L16)),[1]Data!L16,"")</f>
        <v>89</v>
      </c>
      <c r="F16" s="4">
        <f>IF(NOT(ISBLANK([1]Data!P16)),[1]Data!P16,"")</f>
        <v>1</v>
      </c>
      <c r="G16">
        <f>IF(NOT(ISBLANK([1]Data!R16)),[1]Data!R16,"")</f>
        <v>91</v>
      </c>
      <c r="H16" s="4">
        <f>IF(NOT(ISBLANK([1]Data!V16)),[1]Data!V16,"")</f>
        <v>3</v>
      </c>
      <c r="I16">
        <f>IF(NOT(ISBLANK([1]Data!X16)),[1]Data!X16,"")</f>
        <v>92</v>
      </c>
      <c r="J16" s="4">
        <f>IF(NOT(ISBLANK([1]Data!AB16)),[1]Data!AB16,"")</f>
        <v>4</v>
      </c>
      <c r="K16">
        <f>IF(NOT(ISBLANK([1]Data!AD16)),[1]Data!AD16,"")</f>
        <v>94</v>
      </c>
      <c r="L16" s="4">
        <f>IF(NOT(ISBLANK([1]Data!AH16)),[1]Data!AH16,"")</f>
        <v>6</v>
      </c>
      <c r="M16">
        <f>IF(NOT(ISBLANK([1]Data!AJ16)),[1]Data!AJ16,"")</f>
        <v>92</v>
      </c>
      <c r="N16" s="4">
        <f>IF(NOT(ISBLANK([1]Data!AN16)),[1]Data!AN16,"")</f>
        <v>4</v>
      </c>
      <c r="O16">
        <f>IF(NOT(ISBLANK([1]Data!AP16)),[1]Data!AP16,"")</f>
        <v>93</v>
      </c>
      <c r="P16" s="4">
        <f>IF(NOT(ISBLANK([1]Data!AT16)),[1]Data!AT16,"")</f>
        <v>5</v>
      </c>
      <c r="Q16">
        <f>IF(NOT(ISBLANK([1]Data!AV16)),[1]Data!AV16,"")</f>
        <v>94</v>
      </c>
      <c r="R16" s="4">
        <f>IF(NOT(ISBLANK([1]Data!AZ16)),[1]Data!AZ16,"")</f>
        <v>6</v>
      </c>
      <c r="S16">
        <f>IF(NOT(ISBLANK([1]Data!BB16)),[1]Data!BB16,"")</f>
        <v>90</v>
      </c>
      <c r="T16" s="4">
        <f>IF(NOT(ISBLANK([1]Data!BF16)),[1]Data!BF16,"")</f>
        <v>2</v>
      </c>
      <c r="U16">
        <f>IF(NOT(ISBLANK([1]Data!BH16)),[1]Data!BH16,"")</f>
        <v>93</v>
      </c>
      <c r="V16" s="4">
        <f>IF(NOT(ISBLANK([1]Data!BL16)),[1]Data!BL16,"")</f>
        <v>5</v>
      </c>
      <c r="W16">
        <f>IF(NOT(ISBLANK([1]Data!BN16)),[1]Data!BN16,"")</f>
        <v>92</v>
      </c>
      <c r="X16" s="4">
        <f>IF(NOT(ISBLANK([1]Data!BR16)),[1]Data!BR16,"")</f>
        <v>4</v>
      </c>
      <c r="Y16">
        <f>IF(NOT(ISBLANK([1]Data!BT16)),[1]Data!BT16,"")</f>
        <v>90</v>
      </c>
      <c r="Z16" s="4">
        <f>IF(NOT(ISBLANK([1]Data!BX16)),[1]Data!BX16,"")</f>
        <v>2</v>
      </c>
      <c r="AA16">
        <f>IF(NOT(ISBLANK([1]Data!BZ16)),[1]Data!BZ16,"")</f>
        <v>89</v>
      </c>
      <c r="AB16" s="4">
        <f>IF(NOT(ISBLANK([1]Data!CD16)),[1]Data!CD16,"")</f>
        <v>1</v>
      </c>
      <c r="AC16">
        <f>IF(NOT(ISBLANK([1]Data!CF16)),[1]Data!CF16,"")</f>
        <v>93</v>
      </c>
      <c r="AD16" s="24">
        <f>IF(NOT(ISBLANK([1]Data!CJ16)),[1]Data!CJ16,"")</f>
        <v>5</v>
      </c>
      <c r="AE16" s="33" t="s">
        <v>108</v>
      </c>
      <c r="AF16" s="34" t="s">
        <v>108</v>
      </c>
      <c r="AG16" s="2">
        <f>IF([1]Data!CR16="","",[1]Data!CR16)</f>
        <v>91</v>
      </c>
      <c r="AH16" s="24">
        <f>IF([1]Data!CV16="","",[1]Data!CV16)</f>
        <v>3</v>
      </c>
      <c r="AI16" s="2">
        <f>IF([1]Data!CX16="","",[1]Data!CX16)</f>
        <v>89</v>
      </c>
      <c r="AJ16" s="24">
        <f>IF([1]Data!DB16="","",[1]Data!DB16)</f>
        <v>1</v>
      </c>
      <c r="AK16" s="2">
        <f>IF([1]Data!DD16="","",[1]Data!DD16)</f>
        <v>87</v>
      </c>
      <c r="AL16" s="24">
        <f>IF([1]Data!DH16="","",[1]Data!DH16)</f>
        <v>-1</v>
      </c>
      <c r="AM16" s="2">
        <f>IF([1]Data!DJ16="","",[1]Data!DJ16)</f>
        <v>90</v>
      </c>
      <c r="AN16" s="24">
        <f>IF([1]Data!DN16="","",[1]Data!DN16)</f>
        <v>2</v>
      </c>
      <c r="AO16" s="2">
        <f>IF([1]Data!DP16="","",[1]Data!DP16)</f>
        <v>87</v>
      </c>
      <c r="AP16" s="24">
        <f>IF([1]Data!DT16="","",[1]Data!DT16)</f>
        <v>-1</v>
      </c>
      <c r="AQ16" s="2">
        <f>IF([1]Data!DV16="","",[1]Data!DV16)</f>
        <v>92</v>
      </c>
      <c r="AR16" s="24">
        <f>IF([1]Data!DZ16="","",[1]Data!DZ16)</f>
        <v>4</v>
      </c>
    </row>
    <row r="17" spans="1:44" x14ac:dyDescent="0.3">
      <c r="A17" s="27" t="str">
        <f>IF(NOT(ISBLANK([1]Demographics!A17)),[1]Demographics!A17,"")</f>
        <v>02-029</v>
      </c>
      <c r="B17" t="str">
        <f>IF(NOT(ISBLANK([1]Demographics!E17)),[1]Demographics!E17,"")</f>
        <v>OS</v>
      </c>
      <c r="C17">
        <f>IF(NOT(ISBLANK([1]Demographics!D17)),[1]Demographics!D17,"")</f>
        <v>2</v>
      </c>
      <c r="D17" s="23">
        <f>IF(NOT(ISBLANK([1]Data!G17)),[1]Data!G17,"")</f>
        <v>89</v>
      </c>
      <c r="E17">
        <f>IF(NOT(ISBLANK([1]Data!L17)),[1]Data!L17,"")</f>
        <v>90</v>
      </c>
      <c r="F17" s="4">
        <f>IF(NOT(ISBLANK([1]Data!P17)),[1]Data!P17,"")</f>
        <v>1</v>
      </c>
      <c r="G17">
        <f>IF(NOT(ISBLANK([1]Data!R17)),[1]Data!R17,"")</f>
        <v>90</v>
      </c>
      <c r="H17" s="4">
        <f>IF(NOT(ISBLANK([1]Data!V17)),[1]Data!V17,"")</f>
        <v>1</v>
      </c>
      <c r="I17">
        <f>IF(NOT(ISBLANK([1]Data!X17)),[1]Data!X17,"")</f>
        <v>82</v>
      </c>
      <c r="J17" s="4">
        <f>IF(NOT(ISBLANK([1]Data!AB17)),[1]Data!AB17,"")</f>
        <v>-7</v>
      </c>
      <c r="K17">
        <f>IF(NOT(ISBLANK([1]Data!AD17)),[1]Data!AD17,"")</f>
        <v>92</v>
      </c>
      <c r="L17" s="4">
        <f>IF(NOT(ISBLANK([1]Data!AH17)),[1]Data!AH17,"")</f>
        <v>3</v>
      </c>
      <c r="M17">
        <f>IF(NOT(ISBLANK([1]Data!AJ17)),[1]Data!AJ17,"")</f>
        <v>91</v>
      </c>
      <c r="N17" s="4">
        <f>IF(NOT(ISBLANK([1]Data!AN17)),[1]Data!AN17,"")</f>
        <v>2</v>
      </c>
      <c r="O17">
        <f>IF(NOT(ISBLANK([1]Data!AP17)),[1]Data!AP17,"")</f>
        <v>83</v>
      </c>
      <c r="P17" s="4">
        <f>IF(NOT(ISBLANK([1]Data!AT17)),[1]Data!AT17,"")</f>
        <v>-6</v>
      </c>
      <c r="Q17" s="5" t="s">
        <v>108</v>
      </c>
      <c r="R17" s="77" t="s">
        <v>108</v>
      </c>
      <c r="S17" s="76" t="s">
        <v>108</v>
      </c>
      <c r="T17" s="77" t="s">
        <v>108</v>
      </c>
      <c r="U17" s="76" t="s">
        <v>108</v>
      </c>
      <c r="V17" s="77" t="s">
        <v>108</v>
      </c>
      <c r="W17" s="76" t="s">
        <v>108</v>
      </c>
      <c r="X17" s="77" t="s">
        <v>108</v>
      </c>
      <c r="Y17" s="76" t="s">
        <v>108</v>
      </c>
      <c r="Z17" s="77" t="s">
        <v>108</v>
      </c>
      <c r="AA17" s="76" t="s">
        <v>108</v>
      </c>
      <c r="AB17" s="77" t="s">
        <v>108</v>
      </c>
      <c r="AC17" s="76" t="s">
        <v>108</v>
      </c>
      <c r="AD17" s="78" t="s">
        <v>108</v>
      </c>
      <c r="AE17" s="27" t="s">
        <v>108</v>
      </c>
      <c r="AF17" s="28" t="s">
        <v>108</v>
      </c>
      <c r="AG17" s="27" t="s">
        <v>108</v>
      </c>
      <c r="AH17" s="28" t="s">
        <v>108</v>
      </c>
      <c r="AI17" s="27" t="s">
        <v>108</v>
      </c>
      <c r="AJ17" s="28" t="s">
        <v>108</v>
      </c>
      <c r="AK17" s="27" t="s">
        <v>108</v>
      </c>
      <c r="AL17" s="28" t="s">
        <v>108</v>
      </c>
      <c r="AM17" s="30" t="s">
        <v>108</v>
      </c>
      <c r="AN17" s="31" t="s">
        <v>108</v>
      </c>
      <c r="AO17" s="27" t="s">
        <v>108</v>
      </c>
      <c r="AP17" s="28" t="s">
        <v>108</v>
      </c>
      <c r="AQ17" s="27" t="s">
        <v>108</v>
      </c>
      <c r="AR17" s="28" t="s">
        <v>108</v>
      </c>
    </row>
    <row r="18" spans="1:44" x14ac:dyDescent="0.3">
      <c r="A18" s="2" t="str">
        <f>IF(NOT(ISBLANK([1]Demographics!A18)),[1]Demographics!A18,"")</f>
        <v>02-031</v>
      </c>
      <c r="B18" t="str">
        <f>IF(NOT(ISBLANK([1]Demographics!E18)),[1]Demographics!E18,"")</f>
        <v>OD</v>
      </c>
      <c r="C18">
        <f>IF(NOT(ISBLANK([1]Demographics!D18)),[1]Demographics!D18,"")</f>
        <v>2</v>
      </c>
      <c r="D18" s="23">
        <f>IF(NOT(ISBLANK([1]Data!G18)),[1]Data!G18,"")</f>
        <v>78</v>
      </c>
      <c r="E18">
        <f>IF(NOT(ISBLANK([1]Data!L18)),[1]Data!L18,"")</f>
        <v>69</v>
      </c>
      <c r="F18" s="4">
        <f>IF(NOT(ISBLANK([1]Data!P18)),[1]Data!P18,"")</f>
        <v>-9</v>
      </c>
      <c r="G18">
        <f>IF(NOT(ISBLANK([1]Data!R18)),[1]Data!R18,"")</f>
        <v>80</v>
      </c>
      <c r="H18" s="4">
        <f>IF(NOT(ISBLANK([1]Data!V18)),[1]Data!V18,"")</f>
        <v>2</v>
      </c>
      <c r="I18">
        <f>IF(NOT(ISBLANK([1]Data!X18)),[1]Data!X18,"")</f>
        <v>79</v>
      </c>
      <c r="J18" s="4">
        <f>IF(NOT(ISBLANK([1]Data!AB18)),[1]Data!AB18,"")</f>
        <v>1</v>
      </c>
      <c r="K18">
        <f>IF(NOT(ISBLANK([1]Data!AD18)),[1]Data!AD18,"")</f>
        <v>80</v>
      </c>
      <c r="L18" s="4">
        <f>IF(NOT(ISBLANK([1]Data!AH18)),[1]Data!AH18,"")</f>
        <v>2</v>
      </c>
      <c r="M18">
        <f>IF(NOT(ISBLANK([1]Data!AJ18)),[1]Data!AJ18,"")</f>
        <v>80</v>
      </c>
      <c r="N18" s="4">
        <f>IF(NOT(ISBLANK([1]Data!AN18)),[1]Data!AN18,"")</f>
        <v>2</v>
      </c>
      <c r="O18">
        <f>IF(NOT(ISBLANK([1]Data!AP18)),[1]Data!AP18,"")</f>
        <v>75</v>
      </c>
      <c r="P18" s="4">
        <f>IF(NOT(ISBLANK([1]Data!AT18)),[1]Data!AT18,"")</f>
        <v>-3</v>
      </c>
      <c r="Q18">
        <f>IF(NOT(ISBLANK([1]Data!AV18)),[1]Data!AV18,"")</f>
        <v>74</v>
      </c>
      <c r="R18" s="4">
        <f>IF(NOT(ISBLANK([1]Data!AZ18)),[1]Data!AZ18,"")</f>
        <v>-4</v>
      </c>
      <c r="S18">
        <f>IF(NOT(ISBLANK([1]Data!BB18)),[1]Data!BB18,"")</f>
        <v>74</v>
      </c>
      <c r="T18" s="4">
        <f>IF(NOT(ISBLANK([1]Data!BF18)),[1]Data!BF18,"")</f>
        <v>-4</v>
      </c>
      <c r="U18">
        <f>IF(NOT(ISBLANK([1]Data!BH18)),[1]Data!BH18,"")</f>
        <v>71</v>
      </c>
      <c r="V18" s="4">
        <f>IF(NOT(ISBLANK([1]Data!BL18)),[1]Data!BL18,"")</f>
        <v>-7</v>
      </c>
      <c r="W18">
        <f>IF(NOT(ISBLANK([1]Data!BN18)),[1]Data!BN18,"")</f>
        <v>68</v>
      </c>
      <c r="X18" s="4">
        <f>IF(NOT(ISBLANK([1]Data!BR18)),[1]Data!BR18,"")</f>
        <v>-10</v>
      </c>
      <c r="Y18">
        <f>IF(NOT(ISBLANK([1]Data!BT18)),[1]Data!BT18,"")</f>
        <v>62</v>
      </c>
      <c r="Z18" s="4">
        <f>IF(NOT(ISBLANK([1]Data!BX18)),[1]Data!BX18,"")</f>
        <v>-16</v>
      </c>
      <c r="AA18">
        <f>IF(NOT(ISBLANK([1]Data!BZ18)),[1]Data!BZ18,"")</f>
        <v>72</v>
      </c>
      <c r="AB18" s="4">
        <f>IF(NOT(ISBLANK([1]Data!CD18)),[1]Data!CD18,"")</f>
        <v>-6</v>
      </c>
      <c r="AC18">
        <f>IF(NOT(ISBLANK([1]Data!CF18)),[1]Data!CF18,"")</f>
        <v>74</v>
      </c>
      <c r="AD18" s="24">
        <f>IF(NOT(ISBLANK([1]Data!CJ18)),[1]Data!CJ18,"")</f>
        <v>-4</v>
      </c>
      <c r="AE18" s="2">
        <f>IF([1]Data!CL18="","",[1]Data!CL18)</f>
        <v>72</v>
      </c>
      <c r="AF18" s="24">
        <f>IF([1]Data!CP18="","",[1]Data!CP18)</f>
        <v>-6</v>
      </c>
      <c r="AG18" s="2">
        <f>IF([1]Data!CR18="","",[1]Data!CR18)</f>
        <v>75</v>
      </c>
      <c r="AH18" s="24">
        <f>IF([1]Data!CV18="","",[1]Data!CV18)</f>
        <v>-3</v>
      </c>
      <c r="AI18" s="2">
        <f>IF([1]Data!CX18="","",[1]Data!CX18)</f>
        <v>71</v>
      </c>
      <c r="AJ18" s="24">
        <f>IF([1]Data!DB18="","",[1]Data!DB18)</f>
        <v>-7</v>
      </c>
      <c r="AK18" s="2">
        <f>IF([1]Data!DD18="","",[1]Data!DD18)</f>
        <v>70</v>
      </c>
      <c r="AL18" s="24">
        <f>IF([1]Data!DH18="","",[1]Data!DH18)</f>
        <v>-8</v>
      </c>
      <c r="AM18" s="33" t="s">
        <v>108</v>
      </c>
      <c r="AN18" s="34" t="s">
        <v>108</v>
      </c>
      <c r="AO18" s="2">
        <f>IF([1]Data!DP18="","",[1]Data!DP18)</f>
        <v>69</v>
      </c>
      <c r="AP18" s="24">
        <f>IF([1]Data!DT18="","",[1]Data!DT18)</f>
        <v>-9</v>
      </c>
      <c r="AQ18" s="2">
        <f>IF([1]Data!DV18="","",[1]Data!DV18)</f>
        <v>71</v>
      </c>
      <c r="AR18" s="24">
        <f>IF([1]Data!DZ18="","",[1]Data!DZ18)</f>
        <v>-7</v>
      </c>
    </row>
    <row r="19" spans="1:44" x14ac:dyDescent="0.3">
      <c r="A19" s="2" t="str">
        <f>IF(NOT(ISBLANK([1]Demographics!A19)),[1]Demographics!A19,"")</f>
        <v>02-036</v>
      </c>
      <c r="B19" t="str">
        <f>IF(NOT(ISBLANK([1]Demographics!E19)),[1]Demographics!E19,"")</f>
        <v>OD</v>
      </c>
      <c r="C19">
        <f>IF(NOT(ISBLANK([1]Demographics!D19)),[1]Demographics!D19,"")</f>
        <v>2</v>
      </c>
      <c r="D19" s="23">
        <f>IF(NOT(ISBLANK([1]Data!G19)),[1]Data!G19,"")</f>
        <v>90</v>
      </c>
      <c r="E19">
        <f>IF(NOT(ISBLANK([1]Data!L19)),[1]Data!L19,"")</f>
        <v>89</v>
      </c>
      <c r="F19" s="4">
        <f>IF(NOT(ISBLANK([1]Data!P19)),[1]Data!P19,"")</f>
        <v>-1</v>
      </c>
      <c r="G19">
        <f>IF(NOT(ISBLANK([1]Data!R19)),[1]Data!R19,"")</f>
        <v>89</v>
      </c>
      <c r="H19" s="4">
        <f>IF(NOT(ISBLANK([1]Data!V19)),[1]Data!V19,"")</f>
        <v>-1</v>
      </c>
      <c r="I19">
        <f>IF(NOT(ISBLANK([1]Data!X19)),[1]Data!X19,"")</f>
        <v>93</v>
      </c>
      <c r="J19" s="4">
        <f>IF(NOT(ISBLANK([1]Data!AB19)),[1]Data!AB19,"")</f>
        <v>3</v>
      </c>
      <c r="K19">
        <f>IF(NOT(ISBLANK([1]Data!AD19)),[1]Data!AD19,"")</f>
        <v>92</v>
      </c>
      <c r="L19" s="4">
        <f>IF(NOT(ISBLANK([1]Data!AH19)),[1]Data!AH19,"")</f>
        <v>2</v>
      </c>
      <c r="M19">
        <f>IF(NOT(ISBLANK([1]Data!AJ19)),[1]Data!AJ19,"")</f>
        <v>90</v>
      </c>
      <c r="N19" s="4">
        <f>IF(NOT(ISBLANK([1]Data!AN19)),[1]Data!AN19,"")</f>
        <v>0</v>
      </c>
      <c r="O19">
        <f>IF(NOT(ISBLANK([1]Data!AP19)),[1]Data!AP19,"")</f>
        <v>83</v>
      </c>
      <c r="P19" s="4">
        <f>IF(NOT(ISBLANK([1]Data!AT19)),[1]Data!AT19,"")</f>
        <v>-7</v>
      </c>
      <c r="Q19">
        <f>IF(NOT(ISBLANK([1]Data!AV19)),[1]Data!AV19,"")</f>
        <v>89</v>
      </c>
      <c r="R19" s="4">
        <f>IF(NOT(ISBLANK([1]Data!AZ19)),[1]Data!AZ19,"")</f>
        <v>-1</v>
      </c>
      <c r="S19">
        <f>IF(NOT(ISBLANK([1]Data!BB19)),[1]Data!BB19,"")</f>
        <v>90</v>
      </c>
      <c r="T19" s="4">
        <f>IF(NOT(ISBLANK([1]Data!BF19)),[1]Data!BF19,"")</f>
        <v>0</v>
      </c>
      <c r="U19">
        <f>IF(NOT(ISBLANK([1]Data!BH19)),[1]Data!BH19,"")</f>
        <v>95</v>
      </c>
      <c r="V19" s="4">
        <f>IF(NOT(ISBLANK([1]Data!BL19)),[1]Data!BL19,"")</f>
        <v>5</v>
      </c>
      <c r="W19">
        <f>IF(NOT(ISBLANK([1]Data!BN19)),[1]Data!BN19,"")</f>
        <v>94</v>
      </c>
      <c r="X19" s="4">
        <f>IF(NOT(ISBLANK([1]Data!BR19)),[1]Data!BR19,"")</f>
        <v>4</v>
      </c>
      <c r="Y19">
        <f>IF(NOT(ISBLANK([1]Data!BT19)),[1]Data!BT19,"")</f>
        <v>95</v>
      </c>
      <c r="Z19" s="4">
        <f>IF(NOT(ISBLANK([1]Data!BX19)),[1]Data!BX19,"")</f>
        <v>5</v>
      </c>
      <c r="AA19">
        <f>IF(NOT(ISBLANK([1]Data!BZ19)),[1]Data!BZ19,"")</f>
        <v>89</v>
      </c>
      <c r="AB19" s="4">
        <f>IF(NOT(ISBLANK([1]Data!CD19)),[1]Data!CD19,"")</f>
        <v>-1</v>
      </c>
      <c r="AC19">
        <f>IF(NOT(ISBLANK([1]Data!CF19)),[1]Data!CF19,"")</f>
        <v>96</v>
      </c>
      <c r="AD19" s="24">
        <f>IF(NOT(ISBLANK([1]Data!CJ19)),[1]Data!CJ19,"")</f>
        <v>6</v>
      </c>
      <c r="AE19" s="2">
        <f>IF([1]Data!CL19="","",[1]Data!CL19)</f>
        <v>94</v>
      </c>
      <c r="AF19" s="24">
        <f>IF([1]Data!CP19="","",[1]Data!CP19)</f>
        <v>4</v>
      </c>
      <c r="AG19" s="2">
        <f>IF([1]Data!CR19="","",[1]Data!CR19)</f>
        <v>90</v>
      </c>
      <c r="AH19" s="24">
        <f>IF([1]Data!CV19="","",[1]Data!CV19)</f>
        <v>0</v>
      </c>
      <c r="AI19" s="2">
        <f>IF([1]Data!CX19="","",[1]Data!CX19)</f>
        <v>81</v>
      </c>
      <c r="AJ19" s="24">
        <f>IF([1]Data!DB19="","",[1]Data!DB19)</f>
        <v>-9</v>
      </c>
      <c r="AK19" s="2">
        <f>IF([1]Data!DD19="","",[1]Data!DD19)</f>
        <v>80</v>
      </c>
      <c r="AL19" s="24">
        <f>IF([1]Data!DH19="","",[1]Data!DH19)</f>
        <v>-10</v>
      </c>
      <c r="AM19" s="2">
        <f>IF([1]Data!DJ19="","",[1]Data!DJ19)</f>
        <v>83</v>
      </c>
      <c r="AN19" s="24">
        <f>IF([1]Data!DN19="","",[1]Data!DN19)</f>
        <v>-7</v>
      </c>
      <c r="AO19" s="2">
        <f>IF([1]Data!DP19="","",[1]Data!DP19)</f>
        <v>85</v>
      </c>
      <c r="AP19" s="24">
        <f>IF([1]Data!DT19="","",[1]Data!DT19)</f>
        <v>-5</v>
      </c>
      <c r="AQ19" s="2">
        <f>IF([1]Data!DV19="","",[1]Data!DV19)</f>
        <v>81</v>
      </c>
      <c r="AR19" s="24">
        <f>IF([1]Data!DZ19="","",[1]Data!DZ19)</f>
        <v>-9</v>
      </c>
    </row>
    <row r="20" spans="1:44" x14ac:dyDescent="0.3">
      <c r="A20" s="2" t="str">
        <f>IF(NOT(ISBLANK([1]Demographics!A20)),[1]Demographics!A20,"")</f>
        <v>02-039</v>
      </c>
      <c r="B20" t="str">
        <f>IF(NOT(ISBLANK([1]Demographics!E20)),[1]Demographics!E20,"")</f>
        <v>OD</v>
      </c>
      <c r="C20">
        <f>IF(NOT(ISBLANK([1]Demographics!D20)),[1]Demographics!D20,"")</f>
        <v>2</v>
      </c>
      <c r="D20" s="23">
        <f>IF(NOT(ISBLANK([1]Data!G20)),[1]Data!G20,"")</f>
        <v>90</v>
      </c>
      <c r="E20">
        <f>IF(NOT(ISBLANK([1]Data!L20)),[1]Data!L20,"")</f>
        <v>88</v>
      </c>
      <c r="F20" s="4">
        <f>IF(NOT(ISBLANK([1]Data!P20)),[1]Data!P20,"")</f>
        <v>-2</v>
      </c>
      <c r="G20">
        <f>IF(NOT(ISBLANK([1]Data!R20)),[1]Data!R20,"")</f>
        <v>90</v>
      </c>
      <c r="H20" s="4">
        <f>IF(NOT(ISBLANK([1]Data!V20)),[1]Data!V20,"")</f>
        <v>0</v>
      </c>
      <c r="I20">
        <f>IF(NOT(ISBLANK([1]Data!X20)),[1]Data!X20,"")</f>
        <v>89</v>
      </c>
      <c r="J20" s="4">
        <f>IF(NOT(ISBLANK([1]Data!AB20)),[1]Data!AB20,"")</f>
        <v>-1</v>
      </c>
      <c r="K20">
        <f>IF(NOT(ISBLANK([1]Data!AD20)),[1]Data!AD20,"")</f>
        <v>85</v>
      </c>
      <c r="L20" s="4">
        <f>IF(NOT(ISBLANK([1]Data!AH20)),[1]Data!AH20,"")</f>
        <v>-5</v>
      </c>
      <c r="M20">
        <f>IF(NOT(ISBLANK([1]Data!AJ20)),[1]Data!AJ20,"")</f>
        <v>91</v>
      </c>
      <c r="N20" s="4">
        <f>IF(NOT(ISBLANK([1]Data!AN20)),[1]Data!AN20,"")</f>
        <v>1</v>
      </c>
      <c r="O20">
        <f>IF(NOT(ISBLANK([1]Data!AP20)),[1]Data!AP20,"")</f>
        <v>89</v>
      </c>
      <c r="P20" s="4">
        <f>IF(NOT(ISBLANK([1]Data!AT20)),[1]Data!AT20,"")</f>
        <v>-1</v>
      </c>
      <c r="Q20" s="7" t="s">
        <v>108</v>
      </c>
      <c r="R20" s="32" t="s">
        <v>108</v>
      </c>
      <c r="S20" s="7" t="s">
        <v>108</v>
      </c>
      <c r="T20" s="32" t="s">
        <v>108</v>
      </c>
      <c r="U20">
        <f>IF(NOT(ISBLANK([1]Data!BH20)),[1]Data!BH20,"")</f>
        <v>93</v>
      </c>
      <c r="V20" s="4">
        <f>IF(NOT(ISBLANK([1]Data!BL20)),[1]Data!BL20,"")</f>
        <v>3</v>
      </c>
      <c r="W20">
        <f>IF(NOT(ISBLANK([1]Data!BN20)),[1]Data!BN20,"")</f>
        <v>89</v>
      </c>
      <c r="X20" s="4">
        <f>IF(NOT(ISBLANK([1]Data!BR20)),[1]Data!BR20,"")</f>
        <v>-1</v>
      </c>
      <c r="Y20">
        <f>IF(NOT(ISBLANK([1]Data!BT20)),[1]Data!BT20,"")</f>
        <v>90</v>
      </c>
      <c r="Z20" s="4">
        <f>IF(NOT(ISBLANK([1]Data!BX20)),[1]Data!BX20,"")</f>
        <v>0</v>
      </c>
      <c r="AA20">
        <f>IF(NOT(ISBLANK([1]Data!BZ20)),[1]Data!BZ20,"")</f>
        <v>85</v>
      </c>
      <c r="AB20" s="4">
        <f>IF(NOT(ISBLANK([1]Data!CD20)),[1]Data!CD20,"")</f>
        <v>-5</v>
      </c>
      <c r="AC20">
        <f>IF(NOT(ISBLANK([1]Data!CF20)),[1]Data!CF20,"")</f>
        <v>91</v>
      </c>
      <c r="AD20" s="24">
        <f>IF(NOT(ISBLANK([1]Data!CJ20)),[1]Data!CJ20,"")</f>
        <v>1</v>
      </c>
      <c r="AE20" s="2">
        <f>IF([1]Data!CL20="","",[1]Data!CL20)</f>
        <v>85</v>
      </c>
      <c r="AF20" s="24">
        <f>IF([1]Data!CP20="","",[1]Data!CP20)</f>
        <v>-5</v>
      </c>
      <c r="AG20" s="2">
        <f>IF([1]Data!CR20="","",[1]Data!CR20)</f>
        <v>88</v>
      </c>
      <c r="AH20" s="24">
        <f>IF([1]Data!CV20="","",[1]Data!CV20)</f>
        <v>-2</v>
      </c>
      <c r="AI20" s="2">
        <f>IF([1]Data!CX20="","",[1]Data!CX20)</f>
        <v>89</v>
      </c>
      <c r="AJ20" s="24">
        <f>IF([1]Data!DB20="","",[1]Data!DB20)</f>
        <v>-1</v>
      </c>
      <c r="AK20" s="2">
        <f>IF([1]Data!DD20="","",[1]Data!DD20)</f>
        <v>91</v>
      </c>
      <c r="AL20" s="24">
        <f>IF([1]Data!DH20="","",[1]Data!DH20)</f>
        <v>1</v>
      </c>
      <c r="AM20" s="2">
        <f>IF([1]Data!DJ20="","",[1]Data!DJ20)</f>
        <v>89</v>
      </c>
      <c r="AN20" s="24">
        <f>IF([1]Data!DN20="","",[1]Data!DN20)</f>
        <v>-1</v>
      </c>
      <c r="AO20" s="2">
        <f>IF([1]Data!DP20="","",[1]Data!DP20)</f>
        <v>88</v>
      </c>
      <c r="AP20" s="24">
        <f>IF([1]Data!DT20="","",[1]Data!DT20)</f>
        <v>-2</v>
      </c>
      <c r="AQ20" s="2">
        <f>IF([1]Data!DV20="","",[1]Data!DV20)</f>
        <v>90</v>
      </c>
      <c r="AR20" s="24">
        <f>IF([1]Data!DZ20="","",[1]Data!DZ20)</f>
        <v>0</v>
      </c>
    </row>
    <row r="21" spans="1:44" x14ac:dyDescent="0.3">
      <c r="A21" s="27" t="str">
        <f>IF(NOT(ISBLANK([1]Demographics!A21)),[1]Demographics!A21,"")</f>
        <v>02-041</v>
      </c>
      <c r="B21" t="str">
        <f>IF(NOT(ISBLANK([1]Demographics!E21)),[1]Demographics!E21,"")</f>
        <v>OS</v>
      </c>
      <c r="C21">
        <f>IF(NOT(ISBLANK([1]Demographics!D21)),[1]Demographics!D21,"")</f>
        <v>2</v>
      </c>
      <c r="D21" s="23">
        <f>IF(NOT(ISBLANK([1]Data!G21)),[1]Data!G21,"")</f>
        <v>84</v>
      </c>
      <c r="E21">
        <f>IF(NOT(ISBLANK([1]Data!L21)),[1]Data!L21,"")</f>
        <v>88</v>
      </c>
      <c r="F21" s="4">
        <f>IF(NOT(ISBLANK([1]Data!P21)),[1]Data!P21,"")</f>
        <v>4</v>
      </c>
      <c r="G21">
        <f>IF(NOT(ISBLANK([1]Data!R21)),[1]Data!R21,"")</f>
        <v>90</v>
      </c>
      <c r="H21" s="4">
        <f>IF(NOT(ISBLANK([1]Data!V21)),[1]Data!V21,"")</f>
        <v>6</v>
      </c>
      <c r="I21">
        <f>IF(NOT(ISBLANK([1]Data!X21)),[1]Data!X21,"")</f>
        <v>91</v>
      </c>
      <c r="J21" s="4">
        <f>IF(NOT(ISBLANK([1]Data!AB21)),[1]Data!AB21,"")</f>
        <v>7</v>
      </c>
      <c r="K21">
        <f>IF(NOT(ISBLANK([1]Data!AD21)),[1]Data!AD21,"")</f>
        <v>92</v>
      </c>
      <c r="L21" s="4">
        <f>IF(NOT(ISBLANK([1]Data!AH21)),[1]Data!AH21,"")</f>
        <v>8</v>
      </c>
      <c r="M21">
        <f>IF(NOT(ISBLANK([1]Data!AJ21)),[1]Data!AJ21,"")</f>
        <v>90</v>
      </c>
      <c r="N21" s="4">
        <f>IF(NOT(ISBLANK([1]Data!AN21)),[1]Data!AN21,"")</f>
        <v>6</v>
      </c>
      <c r="O21">
        <f>IF(NOT(ISBLANK([1]Data!AP21)),[1]Data!AP21,"")</f>
        <v>91</v>
      </c>
      <c r="P21" s="4">
        <f>IF(NOT(ISBLANK([1]Data!AT21)),[1]Data!AT21,"")</f>
        <v>7</v>
      </c>
      <c r="Q21">
        <f>IF(NOT(ISBLANK([1]Data!AV21)),[1]Data!AV21,"")</f>
        <v>94</v>
      </c>
      <c r="R21" s="4">
        <f>IF(NOT(ISBLANK([1]Data!AZ21)),[1]Data!AZ21,"")</f>
        <v>10</v>
      </c>
      <c r="S21">
        <f>IF(NOT(ISBLANK([1]Data!BB21)),[1]Data!BB21,"")</f>
        <v>91</v>
      </c>
      <c r="T21" s="4">
        <f>IF(NOT(ISBLANK([1]Data!BF21)),[1]Data!BF21,"")</f>
        <v>7</v>
      </c>
      <c r="U21">
        <f>IF(NOT(ISBLANK([1]Data!BH21)),[1]Data!BH21,"")</f>
        <v>91</v>
      </c>
      <c r="V21" s="4">
        <f>IF(NOT(ISBLANK([1]Data!BL21)),[1]Data!BL21,"")</f>
        <v>7</v>
      </c>
      <c r="W21">
        <f>IF(NOT(ISBLANK([1]Data!BN21)),[1]Data!BN21,"")</f>
        <v>89</v>
      </c>
      <c r="X21" s="4">
        <f>IF(NOT(ISBLANK([1]Data!BR21)),[1]Data!BR21,"")</f>
        <v>5</v>
      </c>
      <c r="Y21">
        <f>IF(NOT(ISBLANK([1]Data!BT21)),[1]Data!BT21,"")</f>
        <v>90</v>
      </c>
      <c r="Z21" s="4">
        <f>IF(NOT(ISBLANK([1]Data!BX21)),[1]Data!BX21,"")</f>
        <v>6</v>
      </c>
      <c r="AA21">
        <f>IF(NOT(ISBLANK([1]Data!BZ21)),[1]Data!BZ21,"")</f>
        <v>89</v>
      </c>
      <c r="AB21" s="4">
        <f>IF(NOT(ISBLANK([1]Data!CD21)),[1]Data!CD21,"")</f>
        <v>5</v>
      </c>
      <c r="AC21" s="83" t="s">
        <v>108</v>
      </c>
      <c r="AD21" s="78" t="s">
        <v>108</v>
      </c>
      <c r="AE21" s="83" t="s">
        <v>108</v>
      </c>
      <c r="AF21" s="78" t="s">
        <v>108</v>
      </c>
      <c r="AG21" s="83" t="s">
        <v>108</v>
      </c>
      <c r="AH21" s="78" t="s">
        <v>108</v>
      </c>
      <c r="AI21" s="83" t="s">
        <v>108</v>
      </c>
      <c r="AJ21" s="78" t="s">
        <v>108</v>
      </c>
      <c r="AK21" s="83" t="s">
        <v>108</v>
      </c>
      <c r="AL21" s="78" t="s">
        <v>108</v>
      </c>
      <c r="AM21" s="83" t="s">
        <v>108</v>
      </c>
      <c r="AN21" s="78" t="s">
        <v>108</v>
      </c>
      <c r="AO21" s="27" t="s">
        <v>108</v>
      </c>
      <c r="AP21" s="28" t="s">
        <v>108</v>
      </c>
      <c r="AQ21" s="27" t="s">
        <v>108</v>
      </c>
      <c r="AR21" s="28" t="s">
        <v>108</v>
      </c>
    </row>
    <row r="22" spans="1:44" x14ac:dyDescent="0.3">
      <c r="A22" s="2" t="str">
        <f>IF(NOT(ISBLANK([1]Demographics!A22)),[1]Demographics!A22,"")</f>
        <v>02-042</v>
      </c>
      <c r="B22" t="str">
        <f>IF(NOT(ISBLANK([1]Demographics!E22)),[1]Demographics!E22,"")</f>
        <v>OS</v>
      </c>
      <c r="C22">
        <f>IF(NOT(ISBLANK([1]Demographics!D22)),[1]Demographics!D22,"")</f>
        <v>2</v>
      </c>
      <c r="D22" s="23">
        <f>IF(NOT(ISBLANK([1]Data!G22)),[1]Data!G22,"")</f>
        <v>79</v>
      </c>
      <c r="E22">
        <f>IF(NOT(ISBLANK([1]Data!L22)),[1]Data!L22,"")</f>
        <v>81</v>
      </c>
      <c r="F22" s="4">
        <f>IF(NOT(ISBLANK([1]Data!P22)),[1]Data!P22,"")</f>
        <v>2</v>
      </c>
      <c r="G22">
        <f>IF(NOT(ISBLANK([1]Data!R22)),[1]Data!R22,"")</f>
        <v>81</v>
      </c>
      <c r="H22" s="4">
        <f>IF(NOT(ISBLANK([1]Data!V22)),[1]Data!V22,"")</f>
        <v>2</v>
      </c>
      <c r="I22">
        <f>IF(NOT(ISBLANK([1]Data!X22)),[1]Data!X22,"")</f>
        <v>80</v>
      </c>
      <c r="J22" s="4">
        <f>IF(NOT(ISBLANK([1]Data!AB22)),[1]Data!AB22,"")</f>
        <v>1</v>
      </c>
      <c r="K22">
        <f>IF(NOT(ISBLANK([1]Data!AD22)),[1]Data!AD22,"")</f>
        <v>81</v>
      </c>
      <c r="L22" s="4">
        <f>IF(NOT(ISBLANK([1]Data!AH22)),[1]Data!AH22,"")</f>
        <v>2</v>
      </c>
      <c r="M22">
        <f>IF(NOT(ISBLANK([1]Data!AJ22)),[1]Data!AJ22,"")</f>
        <v>80</v>
      </c>
      <c r="N22" s="4">
        <f>IF(NOT(ISBLANK([1]Data!AN22)),[1]Data!AN22,"")</f>
        <v>1</v>
      </c>
      <c r="O22" s="7" t="s">
        <v>108</v>
      </c>
      <c r="P22" s="32" t="s">
        <v>108</v>
      </c>
      <c r="Q22">
        <f>IF(NOT(ISBLANK([1]Data!AV22)),[1]Data!AV22,"")</f>
        <v>75</v>
      </c>
      <c r="R22" s="4">
        <f>IF(NOT(ISBLANK([1]Data!AZ22)),[1]Data!AZ22,"")</f>
        <v>-4</v>
      </c>
      <c r="S22">
        <f>IF(NOT(ISBLANK([1]Data!BB22)),[1]Data!BB22,"")</f>
        <v>80</v>
      </c>
      <c r="T22" s="4">
        <f>IF(NOT(ISBLANK([1]Data!BF22)),[1]Data!BF22,"")</f>
        <v>1</v>
      </c>
      <c r="U22">
        <f>IF(NOT(ISBLANK([1]Data!BH22)),[1]Data!BH22,"")</f>
        <v>76</v>
      </c>
      <c r="V22" s="4">
        <f>IF(NOT(ISBLANK([1]Data!BL22)),[1]Data!BL22,"")</f>
        <v>-3</v>
      </c>
      <c r="W22">
        <f>IF(NOT(ISBLANK([1]Data!BN22)),[1]Data!BN22,"")</f>
        <v>79</v>
      </c>
      <c r="X22" s="4">
        <f>IF(NOT(ISBLANK([1]Data!BR22)),[1]Data!BR22,"")</f>
        <v>0</v>
      </c>
      <c r="Y22">
        <f>IF(NOT(ISBLANK([1]Data!BT22)),[1]Data!BT22,"")</f>
        <v>82</v>
      </c>
      <c r="Z22" s="4">
        <f>IF(NOT(ISBLANK([1]Data!BX22)),[1]Data!BX22,"")</f>
        <v>3</v>
      </c>
      <c r="AA22">
        <f>IF(NOT(ISBLANK([1]Data!BZ22)),[1]Data!BZ22,"")</f>
        <v>80</v>
      </c>
      <c r="AB22" s="4">
        <f>IF(NOT(ISBLANK([1]Data!CD22)),[1]Data!CD22,"")</f>
        <v>1</v>
      </c>
      <c r="AC22">
        <f>IF(NOT(ISBLANK([1]Data!CF22)),[1]Data!CF22,"")</f>
        <v>80</v>
      </c>
      <c r="AD22" s="24">
        <f>IF(NOT(ISBLANK([1]Data!CJ22)),[1]Data!CJ22,"")</f>
        <v>1</v>
      </c>
      <c r="AE22" s="2">
        <f>IF([1]Data!CL22="","",[1]Data!CL22)</f>
        <v>79</v>
      </c>
      <c r="AF22" s="24">
        <f>IF([1]Data!CP22="","",[1]Data!CP22)</f>
        <v>0</v>
      </c>
      <c r="AG22" s="2">
        <f>IF([1]Data!CR22="","",[1]Data!CR22)</f>
        <v>74</v>
      </c>
      <c r="AH22" s="24">
        <f>IF([1]Data!CV22="","",[1]Data!CV22)</f>
        <v>-5</v>
      </c>
      <c r="AI22" s="2">
        <f>IF([1]Data!CX22="","",[1]Data!CX22)</f>
        <v>74</v>
      </c>
      <c r="AJ22" s="24">
        <f>IF([1]Data!DB22="","",[1]Data!DB22)</f>
        <v>-5</v>
      </c>
      <c r="AK22" s="2">
        <f>IF([1]Data!DD22="","",[1]Data!DD22)</f>
        <v>84</v>
      </c>
      <c r="AL22" s="24">
        <f>IF([1]Data!DH22="","",[1]Data!DH22)</f>
        <v>5</v>
      </c>
      <c r="AM22" s="2">
        <f>IF([1]Data!DJ22="","",[1]Data!DJ22)</f>
        <v>84</v>
      </c>
      <c r="AN22" s="24">
        <f>IF([1]Data!DN22="","",[1]Data!DN22)</f>
        <v>5</v>
      </c>
      <c r="AO22" s="2">
        <f>IF([1]Data!DP22="","",[1]Data!DP22)</f>
        <v>85</v>
      </c>
      <c r="AP22" s="24">
        <f>IF([1]Data!DT22="","",[1]Data!DT22)</f>
        <v>6</v>
      </c>
      <c r="AQ22" s="2">
        <f>IF([1]Data!DV22="","",[1]Data!DV22)</f>
        <v>84</v>
      </c>
      <c r="AR22" s="24">
        <f>IF([1]Data!DZ22="","",[1]Data!DZ22)</f>
        <v>5</v>
      </c>
    </row>
    <row r="23" spans="1:44" x14ac:dyDescent="0.3">
      <c r="A23" s="2" t="str">
        <f>IF(NOT(ISBLANK([1]Demographics!A24)),[1]Demographics!A24,"")</f>
        <v>01-012</v>
      </c>
      <c r="B23" t="str">
        <f>IF(NOT(ISBLANK([1]Demographics!E24)),[1]Demographics!E24,"")</f>
        <v>OD</v>
      </c>
      <c r="C23">
        <f>IF(NOT(ISBLANK([1]Demographics!D24)),[1]Demographics!D24,"")</f>
        <v>1</v>
      </c>
      <c r="D23" s="23">
        <f>IF(NOT(ISBLANK([1]Data!G24)),[1]Data!G24,"")</f>
        <v>86</v>
      </c>
      <c r="E23">
        <f>IF(NOT(ISBLANK([1]Data!L24)),[1]Data!L24,"")</f>
        <v>85</v>
      </c>
      <c r="F23" s="4">
        <f>IF(NOT(ISBLANK([1]Data!P24)),[1]Data!P24,"")</f>
        <v>-1</v>
      </c>
      <c r="G23">
        <f>IF(NOT(ISBLANK([1]Data!R24)),[1]Data!R24,"")</f>
        <v>85</v>
      </c>
      <c r="H23" s="4">
        <f>IF(NOT(ISBLANK([1]Data!V24)),[1]Data!V24,"")</f>
        <v>-1</v>
      </c>
      <c r="I23">
        <f>IF(NOT(ISBLANK([1]Data!X24)),[1]Data!X24,"")</f>
        <v>89</v>
      </c>
      <c r="J23" s="4">
        <f>IF(NOT(ISBLANK([1]Data!AB24)),[1]Data!AB24,"")</f>
        <v>3</v>
      </c>
      <c r="K23">
        <f>IF(NOT(ISBLANK([1]Data!AD24)),[1]Data!AD24,"")</f>
        <v>94</v>
      </c>
      <c r="L23" s="4">
        <f>IF(NOT(ISBLANK([1]Data!AH24)),[1]Data!AH24,"")</f>
        <v>8</v>
      </c>
      <c r="M23">
        <f>IF(NOT(ISBLANK([1]Data!AJ24)),[1]Data!AJ24,"")</f>
        <v>84</v>
      </c>
      <c r="N23" s="4">
        <f>IF(NOT(ISBLANK([1]Data!AN24)),[1]Data!AN24,"")</f>
        <v>-2</v>
      </c>
      <c r="O23">
        <f>IF(NOT(ISBLANK([1]Data!AP24)),[1]Data!AP24,"")</f>
        <v>84</v>
      </c>
      <c r="P23" s="4">
        <f>IF(NOT(ISBLANK([1]Data!AT24)),[1]Data!AT24,"")</f>
        <v>-2</v>
      </c>
      <c r="Q23">
        <f>IF(NOT(ISBLANK([1]Data!AV24)),[1]Data!AV24,"")</f>
        <v>80</v>
      </c>
      <c r="R23" s="4">
        <f>IF(NOT(ISBLANK([1]Data!AZ24)),[1]Data!AZ24,"")</f>
        <v>-6</v>
      </c>
      <c r="S23">
        <f>IF(NOT(ISBLANK([1]Data!BB24)),[1]Data!BB24,"")</f>
        <v>87</v>
      </c>
      <c r="T23" s="4">
        <f>IF(NOT(ISBLANK([1]Data!BF24)),[1]Data!BF24,"")</f>
        <v>1</v>
      </c>
      <c r="U23">
        <f>IF(NOT(ISBLANK([1]Data!BH24)),[1]Data!BH24,"")</f>
        <v>78</v>
      </c>
      <c r="V23" s="4">
        <f>IF(NOT(ISBLANK([1]Data!BL24)),[1]Data!BL24,"")</f>
        <v>-8</v>
      </c>
      <c r="W23">
        <f>IF(NOT(ISBLANK([1]Data!BN24)),[1]Data!BN24,"")</f>
        <v>85</v>
      </c>
      <c r="X23" s="4">
        <f>IF(NOT(ISBLANK([1]Data!BR24)),[1]Data!BR24,"")</f>
        <v>-1</v>
      </c>
      <c r="Y23">
        <f>IF(NOT(ISBLANK([1]Data!BT24)),[1]Data!BT24,"")</f>
        <v>83</v>
      </c>
      <c r="Z23" s="4">
        <f>IF(NOT(ISBLANK([1]Data!BX24)),[1]Data!BX24,"")</f>
        <v>-3</v>
      </c>
      <c r="AA23">
        <f>IF(NOT(ISBLANK([1]Data!BZ24)),[1]Data!BZ24,"")</f>
        <v>83</v>
      </c>
      <c r="AB23" s="4">
        <f>IF(NOT(ISBLANK([1]Data!CD24)),[1]Data!CD24,"")</f>
        <v>-3</v>
      </c>
      <c r="AC23">
        <f>IF(NOT(ISBLANK([1]Data!CF24)),[1]Data!CF24,"")</f>
        <v>80</v>
      </c>
      <c r="AD23" s="24">
        <f>IF(NOT(ISBLANK([1]Data!CJ24)),[1]Data!CJ24,"")</f>
        <v>-6</v>
      </c>
      <c r="AE23" s="25" t="s">
        <v>108</v>
      </c>
      <c r="AF23" s="26" t="s">
        <v>108</v>
      </c>
      <c r="AG23" s="2">
        <f>IF([1]Data!CR24="","",[1]Data!CR24)</f>
        <v>90</v>
      </c>
      <c r="AH23" s="24">
        <f>IF([1]Data!CV24="","",[1]Data!CV24)</f>
        <v>4</v>
      </c>
      <c r="AI23" s="2">
        <f>IF([1]Data!CX24="","",[1]Data!CX24)</f>
        <v>87</v>
      </c>
      <c r="AJ23" s="24">
        <f>IF([1]Data!DB24="","",[1]Data!DB24)</f>
        <v>1</v>
      </c>
      <c r="AK23" s="33" t="s">
        <v>108</v>
      </c>
      <c r="AL23" s="34" t="s">
        <v>108</v>
      </c>
      <c r="AM23" s="33" t="s">
        <v>108</v>
      </c>
      <c r="AN23" s="34" t="s">
        <v>108</v>
      </c>
      <c r="AO23" s="33" t="s">
        <v>108</v>
      </c>
      <c r="AP23" s="34" t="s">
        <v>108</v>
      </c>
      <c r="AQ23" s="2">
        <f>IF([1]Data!DV24="","",[1]Data!DV24)</f>
        <v>82</v>
      </c>
      <c r="AR23" s="24">
        <f>IF([1]Data!DZ24="","",[1]Data!DZ24)</f>
        <v>-4</v>
      </c>
    </row>
    <row r="24" spans="1:44" x14ac:dyDescent="0.3">
      <c r="A24" s="2" t="str">
        <f>IF(NOT(ISBLANK([1]Demographics!A25)),[1]Demographics!A25,"")</f>
        <v>01-020</v>
      </c>
      <c r="B24" t="str">
        <f>IF(NOT(ISBLANK([1]Demographics!E25)),[1]Demographics!E25,"")</f>
        <v>OS</v>
      </c>
      <c r="C24">
        <f>IF(NOT(ISBLANK([1]Demographics!D25)),[1]Demographics!D25,"")</f>
        <v>1</v>
      </c>
      <c r="D24" s="23">
        <f>IF(NOT(ISBLANK([1]Data!G25)),[1]Data!G25,"")</f>
        <v>73</v>
      </c>
      <c r="E24">
        <f>IF(NOT(ISBLANK([1]Data!L25)),[1]Data!L25,"")</f>
        <v>87</v>
      </c>
      <c r="F24" s="4">
        <f>IF(NOT(ISBLANK([1]Data!P25)),[1]Data!P25,"")</f>
        <v>14</v>
      </c>
      <c r="G24">
        <f>IF(NOT(ISBLANK([1]Data!R25)),[1]Data!R25,"")</f>
        <v>89</v>
      </c>
      <c r="H24" s="4">
        <f>IF(NOT(ISBLANK([1]Data!V25)),[1]Data!V25,"")</f>
        <v>16</v>
      </c>
      <c r="I24">
        <f>IF(NOT(ISBLANK([1]Data!X25)),[1]Data!X25,"")</f>
        <v>92</v>
      </c>
      <c r="J24" s="4">
        <f>IF(NOT(ISBLANK([1]Data!AB25)),[1]Data!AB25,"")</f>
        <v>19</v>
      </c>
      <c r="K24">
        <f>IF(NOT(ISBLANK([1]Data!AD25)),[1]Data!AD25,"")</f>
        <v>92</v>
      </c>
      <c r="L24" s="4">
        <f>IF(NOT(ISBLANK([1]Data!AH25)),[1]Data!AH25,"")</f>
        <v>19</v>
      </c>
      <c r="M24">
        <f>IF(NOT(ISBLANK([1]Data!AJ25)),[1]Data!AJ25,"")</f>
        <v>93</v>
      </c>
      <c r="N24" s="4">
        <f>IF(NOT(ISBLANK([1]Data!AN25)),[1]Data!AN25,"")</f>
        <v>20</v>
      </c>
      <c r="O24">
        <f>IF(NOT(ISBLANK([1]Data!AP25)),[1]Data!AP25,"")</f>
        <v>88</v>
      </c>
      <c r="P24" s="4">
        <f>IF(NOT(ISBLANK([1]Data!AT25)),[1]Data!AT25,"")</f>
        <v>15</v>
      </c>
      <c r="Q24">
        <f>IF(NOT(ISBLANK([1]Data!AV25)),[1]Data!AV25,"")</f>
        <v>90</v>
      </c>
      <c r="R24" s="4">
        <f>IF(NOT(ISBLANK([1]Data!AZ25)),[1]Data!AZ25,"")</f>
        <v>17</v>
      </c>
      <c r="S24">
        <f>IF(NOT(ISBLANK([1]Data!BB25)),[1]Data!BB25,"")</f>
        <v>89</v>
      </c>
      <c r="T24" s="4">
        <f>IF(NOT(ISBLANK([1]Data!BF25)),[1]Data!BF25,"")</f>
        <v>16</v>
      </c>
      <c r="U24">
        <f>IF(NOT(ISBLANK([1]Data!BH25)),[1]Data!BH25,"")</f>
        <v>91</v>
      </c>
      <c r="V24" s="4">
        <f>IF(NOT(ISBLANK([1]Data!BL25)),[1]Data!BL25,"")</f>
        <v>18</v>
      </c>
      <c r="W24">
        <f>IF(NOT(ISBLANK([1]Data!BN25)),[1]Data!BN25,"")</f>
        <v>92</v>
      </c>
      <c r="X24" s="4">
        <f>IF(NOT(ISBLANK([1]Data!BR25)),[1]Data!BR25,"")</f>
        <v>19</v>
      </c>
      <c r="Y24">
        <f>IF(NOT(ISBLANK([1]Data!BT25)),[1]Data!BT25,"")</f>
        <v>88</v>
      </c>
      <c r="Z24" s="4">
        <f>IF(NOT(ISBLANK([1]Data!BX25)),[1]Data!BX25,"")</f>
        <v>15</v>
      </c>
      <c r="AA24">
        <f>IF(NOT(ISBLANK([1]Data!BZ25)),[1]Data!BZ25,"")</f>
        <v>92</v>
      </c>
      <c r="AB24" s="4">
        <f>IF(NOT(ISBLANK([1]Data!CD25)),[1]Data!CD25,"")</f>
        <v>19</v>
      </c>
      <c r="AC24" s="25" t="s">
        <v>108</v>
      </c>
      <c r="AD24" s="88" t="s">
        <v>108</v>
      </c>
      <c r="AE24" s="2">
        <f>IF([1]Data!CL25="","",[1]Data!CL25)</f>
        <v>87</v>
      </c>
      <c r="AF24" s="24">
        <f>IF([1]Data!CP25="","",[1]Data!CP25)</f>
        <v>14</v>
      </c>
      <c r="AG24" s="2">
        <f>IF([1]Data!CR25="","",[1]Data!CR25)</f>
        <v>93</v>
      </c>
      <c r="AH24" s="24">
        <f>IF([1]Data!CV25="","",[1]Data!CV25)</f>
        <v>20</v>
      </c>
      <c r="AI24" s="2">
        <f>IF([1]Data!CX25="","",[1]Data!CX25)</f>
        <v>90</v>
      </c>
      <c r="AJ24" s="24">
        <f>IF([1]Data!DB25="","",[1]Data!DB25)</f>
        <v>17</v>
      </c>
      <c r="AK24" s="2">
        <f>IF([1]Data!DD25="","",[1]Data!DD25)</f>
        <v>88</v>
      </c>
      <c r="AL24" s="24">
        <f>IF([1]Data!DH25="","",[1]Data!DH25)</f>
        <v>15</v>
      </c>
      <c r="AM24" s="2">
        <f>IF([1]Data!DJ25="","",[1]Data!DJ25)</f>
        <v>94</v>
      </c>
      <c r="AN24" s="24">
        <f>IF([1]Data!DN25="","",[1]Data!DN25)</f>
        <v>21</v>
      </c>
      <c r="AO24" s="2">
        <f>IF([1]Data!DP25="","",[1]Data!DP25)</f>
        <v>92</v>
      </c>
      <c r="AP24" s="24">
        <f>IF([1]Data!DT25="","",[1]Data!DT25)</f>
        <v>19</v>
      </c>
      <c r="AQ24" s="2">
        <f>IF([1]Data!DV25="","",[1]Data!DV25)</f>
        <v>91</v>
      </c>
      <c r="AR24" s="24">
        <f>IF([1]Data!DZ25="","",[1]Data!DZ25)</f>
        <v>18</v>
      </c>
    </row>
    <row r="25" spans="1:44" x14ac:dyDescent="0.3">
      <c r="A25" s="2" t="str">
        <f>IF(NOT(ISBLANK([1]Demographics!A26)),[1]Demographics!A26,"")</f>
        <v>01-025</v>
      </c>
      <c r="B25" t="str">
        <f>IF(NOT(ISBLANK([1]Demographics!E26)),[1]Demographics!E26,"")</f>
        <v>OD</v>
      </c>
      <c r="C25">
        <f>IF(NOT(ISBLANK([1]Demographics!D26)),[1]Demographics!D26,"")</f>
        <v>1</v>
      </c>
      <c r="D25" s="23">
        <f>IF(NOT(ISBLANK([1]Data!G26)),[1]Data!G26,"")</f>
        <v>75</v>
      </c>
      <c r="E25">
        <f>IF(NOT(ISBLANK([1]Data!L26)),[1]Data!L26,"")</f>
        <v>79</v>
      </c>
      <c r="F25" s="4">
        <f>IF(NOT(ISBLANK([1]Data!P26)),[1]Data!P26,"")</f>
        <v>4</v>
      </c>
      <c r="G25">
        <f>IF(NOT(ISBLANK([1]Data!R26)),[1]Data!R26,"")</f>
        <v>84</v>
      </c>
      <c r="H25" s="4">
        <f>IF(NOT(ISBLANK([1]Data!V26)),[1]Data!V26,"")</f>
        <v>9</v>
      </c>
      <c r="I25">
        <f>IF(NOT(ISBLANK([1]Data!X26)),[1]Data!X26,"")</f>
        <v>82</v>
      </c>
      <c r="J25" s="4">
        <f>IF(NOT(ISBLANK([1]Data!AB26)),[1]Data!AB26,"")</f>
        <v>7</v>
      </c>
      <c r="K25">
        <f>IF(NOT(ISBLANK([1]Data!AD26)),[1]Data!AD26,"")</f>
        <v>84</v>
      </c>
      <c r="L25" s="4">
        <f>IF(NOT(ISBLANK([1]Data!AH26)),[1]Data!AH26,"")</f>
        <v>9</v>
      </c>
      <c r="M25">
        <f>IF(NOT(ISBLANK([1]Data!AJ26)),[1]Data!AJ26,"")</f>
        <v>83</v>
      </c>
      <c r="N25" s="4">
        <f>IF(NOT(ISBLANK([1]Data!AN26)),[1]Data!AN26,"")</f>
        <v>8</v>
      </c>
      <c r="O25">
        <f>IF(NOT(ISBLANK([1]Data!AP26)),[1]Data!AP26,"")</f>
        <v>82</v>
      </c>
      <c r="P25" s="4">
        <f>IF(NOT(ISBLANK([1]Data!AT26)),[1]Data!AT26,"")</f>
        <v>7</v>
      </c>
      <c r="Q25">
        <f>IF(NOT(ISBLANK([1]Data!AV26)),[1]Data!AV26,"")</f>
        <v>83</v>
      </c>
      <c r="R25" s="4">
        <f>IF(NOT(ISBLANK([1]Data!AZ26)),[1]Data!AZ26,"")</f>
        <v>8</v>
      </c>
      <c r="S25">
        <f>IF(NOT(ISBLANK([1]Data!BB26)),[1]Data!BB26,"")</f>
        <v>83</v>
      </c>
      <c r="T25" s="4">
        <f>IF(NOT(ISBLANK([1]Data!BF26)),[1]Data!BF26,"")</f>
        <v>8</v>
      </c>
      <c r="U25">
        <f>IF(NOT(ISBLANK([1]Data!BH26)),[1]Data!BH26,"")</f>
        <v>84</v>
      </c>
      <c r="V25" s="4">
        <f>IF(NOT(ISBLANK([1]Data!BL26)),[1]Data!BL26,"")</f>
        <v>9</v>
      </c>
      <c r="W25">
        <f>IF(NOT(ISBLANK([1]Data!BN26)),[1]Data!BN26,"")</f>
        <v>84</v>
      </c>
      <c r="X25" s="4">
        <f>IF(NOT(ISBLANK([1]Data!BR26)),[1]Data!BR26,"")</f>
        <v>9</v>
      </c>
      <c r="Y25">
        <f>IF(NOT(ISBLANK([1]Data!BT26)),[1]Data!BT26,"")</f>
        <v>84</v>
      </c>
      <c r="Z25" s="4">
        <f>IF(NOT(ISBLANK([1]Data!BX26)),[1]Data!BX26,"")</f>
        <v>9</v>
      </c>
      <c r="AA25">
        <f>IF(NOT(ISBLANK([1]Data!BZ26)),[1]Data!BZ26,"")</f>
        <v>83</v>
      </c>
      <c r="AB25" s="4">
        <f>IF(NOT(ISBLANK([1]Data!CD26)),[1]Data!CD26,"")</f>
        <v>8</v>
      </c>
      <c r="AC25">
        <f>IF(NOT(ISBLANK([1]Data!CF26)),[1]Data!CF26,"")</f>
        <v>88</v>
      </c>
      <c r="AD25" s="24">
        <f>IF(NOT(ISBLANK([1]Data!CJ26)),[1]Data!CJ26,"")</f>
        <v>13</v>
      </c>
      <c r="AE25" s="2">
        <f>IF([1]Data!CL26="","",[1]Data!CL26)</f>
        <v>88</v>
      </c>
      <c r="AF25" s="24">
        <f>IF([1]Data!CP26="","",[1]Data!CP26)</f>
        <v>13</v>
      </c>
      <c r="AG25" s="2">
        <f>IF([1]Data!CR26="","",[1]Data!CR26)</f>
        <v>87</v>
      </c>
      <c r="AH25" s="24">
        <f>IF([1]Data!CV26="","",[1]Data!CV26)</f>
        <v>12</v>
      </c>
      <c r="AI25" s="33" t="s">
        <v>108</v>
      </c>
      <c r="AJ25" s="34" t="s">
        <v>108</v>
      </c>
      <c r="AK25" s="2">
        <f>IF([1]Data!DD26="","",[1]Data!DD26)</f>
        <v>87</v>
      </c>
      <c r="AL25" s="24">
        <f>IF([1]Data!DH26="","",[1]Data!DH26)</f>
        <v>12</v>
      </c>
      <c r="AM25" s="2">
        <f>IF([1]Data!DJ26="","",[1]Data!DJ26)</f>
        <v>82</v>
      </c>
      <c r="AN25" s="24">
        <f>IF([1]Data!DN26="","",[1]Data!DN26)</f>
        <v>7</v>
      </c>
      <c r="AO25" s="2">
        <f>IF([1]Data!DP26="","",[1]Data!DP26)</f>
        <v>84</v>
      </c>
      <c r="AP25" s="24">
        <f>IF([1]Data!DT26="","",[1]Data!DT26)</f>
        <v>9</v>
      </c>
      <c r="AQ25" s="2">
        <f>IF([1]Data!DV26="","",[1]Data!DV26)</f>
        <v>85</v>
      </c>
      <c r="AR25" s="24">
        <f>IF([1]Data!DZ26="","",[1]Data!DZ26)</f>
        <v>10</v>
      </c>
    </row>
    <row r="26" spans="1:44" x14ac:dyDescent="0.3">
      <c r="A26" s="2" t="str">
        <f>IF(NOT(ISBLANK([1]Demographics!A27)),[1]Demographics!A27,"")</f>
        <v>01-026</v>
      </c>
      <c r="B26" t="str">
        <f>IF(NOT(ISBLANK([1]Demographics!E27)),[1]Demographics!E27,"")</f>
        <v>OD</v>
      </c>
      <c r="C26">
        <f>IF(NOT(ISBLANK([1]Demographics!D27)),[1]Demographics!D27,"")</f>
        <v>1</v>
      </c>
      <c r="D26" s="23">
        <f>IF(NOT(ISBLANK([1]Data!G27)),[1]Data!G27,"")</f>
        <v>85</v>
      </c>
      <c r="E26">
        <f>IF(NOT(ISBLANK([1]Data!L27)),[1]Data!L27,"")</f>
        <v>85</v>
      </c>
      <c r="F26" s="4">
        <f>IF(NOT(ISBLANK([1]Data!P27)),[1]Data!P27,"")</f>
        <v>0</v>
      </c>
      <c r="G26">
        <f>IF(NOT(ISBLANK([1]Data!R27)),[1]Data!R27,"")</f>
        <v>84</v>
      </c>
      <c r="H26" s="4">
        <f>IF(NOT(ISBLANK([1]Data!V27)),[1]Data!V27,"")</f>
        <v>-1</v>
      </c>
      <c r="I26">
        <f>IF(NOT(ISBLANK([1]Data!X27)),[1]Data!X27,"")</f>
        <v>78</v>
      </c>
      <c r="J26" s="4">
        <f>IF(NOT(ISBLANK([1]Data!AB27)),[1]Data!AB27,"")</f>
        <v>-7</v>
      </c>
      <c r="K26">
        <f>IF(NOT(ISBLANK([1]Data!AD27)),[1]Data!AD27,"")</f>
        <v>78</v>
      </c>
      <c r="L26" s="4">
        <f>IF(NOT(ISBLANK([1]Data!AH27)),[1]Data!AH27,"")</f>
        <v>-7</v>
      </c>
      <c r="M26">
        <f>IF(NOT(ISBLANK([1]Data!AJ27)),[1]Data!AJ27,"")</f>
        <v>81</v>
      </c>
      <c r="N26" s="4">
        <f>IF(NOT(ISBLANK([1]Data!AN27)),[1]Data!AN27,"")</f>
        <v>-4</v>
      </c>
      <c r="O26">
        <f>IF(NOT(ISBLANK([1]Data!AP27)),[1]Data!AP27,"")</f>
        <v>83</v>
      </c>
      <c r="P26" s="4">
        <f>IF(NOT(ISBLANK([1]Data!AT27)),[1]Data!AT27,"")</f>
        <v>-2</v>
      </c>
      <c r="Q26">
        <f>IF(NOT(ISBLANK([1]Data!AV27)),[1]Data!AV27,"")</f>
        <v>79</v>
      </c>
      <c r="R26" s="4">
        <f>IF(NOT(ISBLANK([1]Data!AZ27)),[1]Data!AZ27,"")</f>
        <v>-6</v>
      </c>
      <c r="S26">
        <f>IF(NOT(ISBLANK([1]Data!BB27)),[1]Data!BB27,"")</f>
        <v>81</v>
      </c>
      <c r="T26" s="4">
        <f>IF(NOT(ISBLANK([1]Data!BF27)),[1]Data!BF27,"")</f>
        <v>-4</v>
      </c>
      <c r="U26" s="7" t="s">
        <v>108</v>
      </c>
      <c r="V26" s="32" t="s">
        <v>108</v>
      </c>
      <c r="W26" s="7" t="s">
        <v>108</v>
      </c>
      <c r="X26" s="32" t="s">
        <v>108</v>
      </c>
      <c r="Y26">
        <f>IF(NOT(ISBLANK([1]Data!BT27)),[1]Data!BT27,"")</f>
        <v>82</v>
      </c>
      <c r="Z26" s="4">
        <f>IF(NOT(ISBLANK([1]Data!BX27)),[1]Data!BX27,"")</f>
        <v>-3</v>
      </c>
      <c r="AA26">
        <f>IF(NOT(ISBLANK([1]Data!BZ27)),[1]Data!BZ27,"")</f>
        <v>82</v>
      </c>
      <c r="AB26" s="4">
        <f>IF(NOT(ISBLANK([1]Data!CD27)),[1]Data!CD27,"")</f>
        <v>-3</v>
      </c>
      <c r="AC26" s="25" t="s">
        <v>108</v>
      </c>
      <c r="AD26" s="88" t="s">
        <v>108</v>
      </c>
      <c r="AE26" s="25" t="s">
        <v>108</v>
      </c>
      <c r="AF26" s="88" t="s">
        <v>108</v>
      </c>
      <c r="AG26" s="2">
        <f>IF([1]Data!CR27="","",[1]Data!CR27)</f>
        <v>84</v>
      </c>
      <c r="AH26" s="24">
        <f>IF([1]Data!CV27="","",[1]Data!CV27)</f>
        <v>-1</v>
      </c>
      <c r="AI26" s="2">
        <f>IF([1]Data!CX27="","",[1]Data!CX27)</f>
        <v>83</v>
      </c>
      <c r="AJ26" s="24">
        <f>IF([1]Data!DB27="","",[1]Data!DB27)</f>
        <v>-2</v>
      </c>
      <c r="AK26" s="33" t="s">
        <v>108</v>
      </c>
      <c r="AL26" s="34" t="s">
        <v>108</v>
      </c>
      <c r="AM26" s="2">
        <f>IF([1]Data!DJ27="","",[1]Data!DJ27)</f>
        <v>83</v>
      </c>
      <c r="AN26" s="24">
        <f>IF([1]Data!DN27="","",[1]Data!DN27)</f>
        <v>-2</v>
      </c>
      <c r="AO26" s="2">
        <f>IF([1]Data!DP27="","",[1]Data!DP27)</f>
        <v>85</v>
      </c>
      <c r="AP26" s="24">
        <f>IF([1]Data!DT27="","",[1]Data!DT27)</f>
        <v>0</v>
      </c>
      <c r="AQ26" s="2">
        <f>IF([1]Data!DV27="","",[1]Data!DV27)</f>
        <v>76</v>
      </c>
      <c r="AR26" s="24">
        <f>IF([1]Data!DZ27="","",[1]Data!DZ27)</f>
        <v>-9</v>
      </c>
    </row>
    <row r="27" spans="1:44" x14ac:dyDescent="0.3">
      <c r="A27" s="27" t="str">
        <f>IF(NOT(ISBLANK([1]Demographics!A28)),[1]Demographics!A28,"")</f>
        <v>01-037</v>
      </c>
      <c r="B27" t="str">
        <f>IF(NOT(ISBLANK([1]Demographics!E28)),[1]Demographics!E28,"")</f>
        <v>OS</v>
      </c>
      <c r="C27">
        <f>IF(NOT(ISBLANK([1]Demographics!D28)),[1]Demographics!D28,"")</f>
        <v>1</v>
      </c>
      <c r="D27" s="23">
        <f>IF(NOT(ISBLANK([1]Data!G28)),[1]Data!G28,"")</f>
        <v>95</v>
      </c>
      <c r="E27">
        <f>IF(NOT(ISBLANK([1]Data!L28)),[1]Data!L28,"")</f>
        <v>88</v>
      </c>
      <c r="F27" s="4">
        <f>IF(NOT(ISBLANK([1]Data!P28)),[1]Data!P28,"")</f>
        <v>-7</v>
      </c>
      <c r="G27" s="7" t="s">
        <v>108</v>
      </c>
      <c r="H27" s="32" t="s">
        <v>108</v>
      </c>
      <c r="I27">
        <f>IF(NOT(ISBLANK([1]Data!X28)),[1]Data!X28,"")</f>
        <v>86</v>
      </c>
      <c r="J27" s="4">
        <f>IF(NOT(ISBLANK([1]Data!AB28)),[1]Data!AB28,"")</f>
        <v>-9</v>
      </c>
      <c r="K27" s="5" t="s">
        <v>108</v>
      </c>
      <c r="L27" s="35" t="s">
        <v>108</v>
      </c>
      <c r="M27" s="5" t="s">
        <v>108</v>
      </c>
      <c r="N27" s="35" t="s">
        <v>108</v>
      </c>
      <c r="O27" s="5" t="s">
        <v>108</v>
      </c>
      <c r="P27" s="35" t="s">
        <v>108</v>
      </c>
      <c r="Q27" s="5" t="s">
        <v>108</v>
      </c>
      <c r="R27" s="35" t="s">
        <v>108</v>
      </c>
      <c r="S27" s="5" t="s">
        <v>108</v>
      </c>
      <c r="T27" s="35" t="s">
        <v>108</v>
      </c>
      <c r="U27" s="5" t="s">
        <v>108</v>
      </c>
      <c r="V27" s="35" t="s">
        <v>108</v>
      </c>
      <c r="W27" s="5" t="s">
        <v>108</v>
      </c>
      <c r="X27" s="35" t="s">
        <v>108</v>
      </c>
      <c r="Y27" s="5" t="s">
        <v>108</v>
      </c>
      <c r="Z27" s="35" t="s">
        <v>108</v>
      </c>
      <c r="AA27" s="5" t="s">
        <v>108</v>
      </c>
      <c r="AB27" s="35" t="s">
        <v>108</v>
      </c>
      <c r="AC27" s="5" t="s">
        <v>108</v>
      </c>
      <c r="AD27" s="28" t="s">
        <v>108</v>
      </c>
      <c r="AE27" s="27" t="s">
        <v>108</v>
      </c>
      <c r="AF27" s="28" t="s">
        <v>108</v>
      </c>
      <c r="AG27" s="27" t="s">
        <v>108</v>
      </c>
      <c r="AH27" s="28" t="s">
        <v>108</v>
      </c>
      <c r="AI27" s="27" t="s">
        <v>108</v>
      </c>
      <c r="AJ27" s="28" t="s">
        <v>108</v>
      </c>
      <c r="AK27" s="27" t="s">
        <v>108</v>
      </c>
      <c r="AL27" s="28" t="s">
        <v>108</v>
      </c>
      <c r="AM27" s="27" t="s">
        <v>108</v>
      </c>
      <c r="AN27" s="28" t="s">
        <v>108</v>
      </c>
      <c r="AO27" s="27" t="s">
        <v>108</v>
      </c>
      <c r="AP27" s="28" t="s">
        <v>108</v>
      </c>
      <c r="AQ27" s="27" t="s">
        <v>108</v>
      </c>
      <c r="AR27" s="28" t="s">
        <v>108</v>
      </c>
    </row>
    <row r="28" spans="1:44" x14ac:dyDescent="0.3">
      <c r="A28" s="2" t="str">
        <f>IF(NOT(ISBLANK([1]Demographics!A29)),[1]Demographics!A29,"")</f>
        <v>01-040</v>
      </c>
      <c r="B28" t="str">
        <f>IF(NOT(ISBLANK([1]Demographics!E29)),[1]Demographics!E29,"")</f>
        <v>OD</v>
      </c>
      <c r="C28">
        <f>IF(NOT(ISBLANK([1]Demographics!D29)),[1]Demographics!D29,"")</f>
        <v>1</v>
      </c>
      <c r="D28" s="23">
        <f>IF(NOT(ISBLANK([1]Data!G29)),[1]Data!G29,"")</f>
        <v>80</v>
      </c>
      <c r="E28">
        <f>IF(NOT(ISBLANK([1]Data!L29)),[1]Data!L29,"")</f>
        <v>86</v>
      </c>
      <c r="F28" s="4">
        <f>IF(NOT(ISBLANK([1]Data!P29)),[1]Data!P29,"")</f>
        <v>6</v>
      </c>
      <c r="G28">
        <f>IF(NOT(ISBLANK([1]Data!R29)),[1]Data!R29,"")</f>
        <v>90</v>
      </c>
      <c r="H28" s="4">
        <f>IF(NOT(ISBLANK([1]Data!V29)),[1]Data!V29,"")</f>
        <v>10</v>
      </c>
      <c r="I28">
        <f>IF(NOT(ISBLANK([1]Data!X29)),[1]Data!X29,"")</f>
        <v>89</v>
      </c>
      <c r="J28" s="4">
        <f>IF(NOT(ISBLANK([1]Data!AB29)),[1]Data!AB29,"")</f>
        <v>9</v>
      </c>
      <c r="K28">
        <f>IF(NOT(ISBLANK([1]Data!AD29)),[1]Data!AD29,"")</f>
        <v>87</v>
      </c>
      <c r="L28" s="4">
        <f>IF(NOT(ISBLANK([1]Data!AH29)),[1]Data!AH29,"")</f>
        <v>7</v>
      </c>
      <c r="M28">
        <f>IF(NOT(ISBLANK([1]Data!AJ29)),[1]Data!AJ29,"")</f>
        <v>91</v>
      </c>
      <c r="N28" s="4">
        <f>IF(NOT(ISBLANK([1]Data!AN29)),[1]Data!AN29,"")</f>
        <v>11</v>
      </c>
      <c r="O28">
        <f>IF(NOT(ISBLANK([1]Data!AP29)),[1]Data!AP29,"")</f>
        <v>82</v>
      </c>
      <c r="P28" s="4">
        <f>IF(NOT(ISBLANK([1]Data!AT29)),[1]Data!AT29,"")</f>
        <v>2</v>
      </c>
      <c r="Q28">
        <f>IF(NOT(ISBLANK([1]Data!AV29)),[1]Data!AV29,"")</f>
        <v>88</v>
      </c>
      <c r="R28" s="4">
        <f>IF(NOT(ISBLANK([1]Data!AZ29)),[1]Data!AZ29,"")</f>
        <v>8</v>
      </c>
      <c r="S28">
        <f>IF(NOT(ISBLANK([1]Data!BB29)),[1]Data!BB29,"")</f>
        <v>89</v>
      </c>
      <c r="T28" s="4">
        <f>IF(NOT(ISBLANK([1]Data!BF29)),[1]Data!BF29,"")</f>
        <v>9</v>
      </c>
      <c r="U28">
        <f>IF(NOT(ISBLANK([1]Data!BH29)),[1]Data!BH29,"")</f>
        <v>88</v>
      </c>
      <c r="V28" s="4">
        <f>IF(NOT(ISBLANK([1]Data!BL29)),[1]Data!BL29,"")</f>
        <v>8</v>
      </c>
      <c r="W28">
        <f>IF(NOT(ISBLANK([1]Data!BN29)),[1]Data!BN29,"")</f>
        <v>89</v>
      </c>
      <c r="X28" s="4">
        <f>IF(NOT(ISBLANK([1]Data!BR29)),[1]Data!BR29,"")</f>
        <v>9</v>
      </c>
      <c r="Y28">
        <f>IF(NOT(ISBLANK([1]Data!BT29)),[1]Data!BT29,"")</f>
        <v>89</v>
      </c>
      <c r="Z28" s="4">
        <f>IF(NOT(ISBLANK([1]Data!BX29)),[1]Data!BX29,"")</f>
        <v>9</v>
      </c>
      <c r="AA28">
        <f>IF(NOT(ISBLANK([1]Data!BZ29)),[1]Data!BZ29,"")</f>
        <v>92</v>
      </c>
      <c r="AB28" s="4">
        <f>IF(NOT(ISBLANK([1]Data!CD29)),[1]Data!CD29,"")</f>
        <v>12</v>
      </c>
      <c r="AC28">
        <f>IF(NOT(ISBLANK([1]Data!CF29)),[1]Data!CF29,"")</f>
        <v>95</v>
      </c>
      <c r="AD28" s="24">
        <f>IF(NOT(ISBLANK([1]Data!CJ29)),[1]Data!CJ29,"")</f>
        <v>15</v>
      </c>
      <c r="AE28" s="2">
        <f>IF([1]Data!CL29="","",[1]Data!CL29)</f>
        <v>89</v>
      </c>
      <c r="AF28" s="24">
        <f>IF([1]Data!CP29="","",[1]Data!CP29)</f>
        <v>9</v>
      </c>
      <c r="AG28" s="2">
        <f>IF([1]Data!CR29="","",[1]Data!CR29)</f>
        <v>89</v>
      </c>
      <c r="AH28" s="24">
        <f>IF([1]Data!CV29="","",[1]Data!CV29)</f>
        <v>9</v>
      </c>
      <c r="AI28" s="2">
        <f>IF([1]Data!CX29="","",[1]Data!CX29)</f>
        <v>89</v>
      </c>
      <c r="AJ28" s="24">
        <f>IF([1]Data!DB29="","",[1]Data!DB29)</f>
        <v>9</v>
      </c>
      <c r="AK28" s="2">
        <f>IF([1]Data!DD29="","",[1]Data!DD29)</f>
        <v>87</v>
      </c>
      <c r="AL28" s="24">
        <f>IF([1]Data!DH29="","",[1]Data!DH29)</f>
        <v>7</v>
      </c>
      <c r="AM28" s="2">
        <f>IF([1]Data!DJ29="","",[1]Data!DJ29)</f>
        <v>86</v>
      </c>
      <c r="AN28" s="24">
        <f>IF([1]Data!DN29="","",[1]Data!DN29)</f>
        <v>6</v>
      </c>
      <c r="AO28" s="2">
        <f>IF([1]Data!DP29="","",[1]Data!DP29)</f>
        <v>87</v>
      </c>
      <c r="AP28" s="24">
        <f>IF([1]Data!DT29="","",[1]Data!DT29)</f>
        <v>7</v>
      </c>
      <c r="AQ28" s="2">
        <f>IF([1]Data!DV29="","",[1]Data!DV29)</f>
        <v>89</v>
      </c>
      <c r="AR28" s="24">
        <f>IF([1]Data!DZ29="","",[1]Data!DZ29)</f>
        <v>9</v>
      </c>
    </row>
    <row r="29" spans="1:44" x14ac:dyDescent="0.3">
      <c r="A29" s="2" t="str">
        <f>IF(NOT(ISBLANK([1]Demographics!A30)),[1]Demographics!A30,"")</f>
        <v>01-048</v>
      </c>
      <c r="B29" t="str">
        <f>IF(NOT(ISBLANK([1]Demographics!E30)),[1]Demographics!E30,"")</f>
        <v>OD</v>
      </c>
      <c r="C29">
        <f>IF(NOT(ISBLANK([1]Demographics!D30)),[1]Demographics!D30,"")</f>
        <v>1</v>
      </c>
      <c r="D29" s="23">
        <f>IF(NOT(ISBLANK([1]Data!G30)),[1]Data!G30,"")</f>
        <v>82</v>
      </c>
      <c r="E29">
        <f>IF(NOT(ISBLANK([1]Data!L30)),[1]Data!L30,"")</f>
        <v>84</v>
      </c>
      <c r="F29" s="4">
        <f>IF(NOT(ISBLANK([1]Data!P30)),[1]Data!P30,"")</f>
        <v>2</v>
      </c>
      <c r="G29">
        <f>IF(NOT(ISBLANK([1]Data!R30)),[1]Data!R30,"")</f>
        <v>84</v>
      </c>
      <c r="H29" s="4">
        <f>IF(NOT(ISBLANK([1]Data!V30)),[1]Data!V30,"")</f>
        <v>2</v>
      </c>
      <c r="I29">
        <f>IF(NOT(ISBLANK([1]Data!X30)),[1]Data!X30,"")</f>
        <v>84</v>
      </c>
      <c r="J29" s="4">
        <f>IF(NOT(ISBLANK([1]Data!AB30)),[1]Data!AB30,"")</f>
        <v>2</v>
      </c>
      <c r="K29">
        <f>IF(NOT(ISBLANK([1]Data!AD30)),[1]Data!AD30,"")</f>
        <v>85</v>
      </c>
      <c r="L29" s="4">
        <f>IF(NOT(ISBLANK([1]Data!AH30)),[1]Data!AH30,"")</f>
        <v>3</v>
      </c>
      <c r="M29">
        <f>IF(NOT(ISBLANK([1]Data!AJ30)),[1]Data!AJ30,"")</f>
        <v>84</v>
      </c>
      <c r="N29" s="4">
        <f>IF(NOT(ISBLANK([1]Data!AN30)),[1]Data!AN30,"")</f>
        <v>2</v>
      </c>
      <c r="O29">
        <f>IF(NOT(ISBLANK([1]Data!AP30)),[1]Data!AP30,"")</f>
        <v>84</v>
      </c>
      <c r="P29" s="4">
        <f>IF(NOT(ISBLANK([1]Data!AT30)),[1]Data!AT30,"")</f>
        <v>2</v>
      </c>
      <c r="Q29">
        <f>IF(NOT(ISBLANK([1]Data!AV30)),[1]Data!AV30,"")</f>
        <v>84</v>
      </c>
      <c r="R29" s="4">
        <f>IF(NOT(ISBLANK([1]Data!AZ30)),[1]Data!AZ30,"")</f>
        <v>2</v>
      </c>
      <c r="S29">
        <f>IF(NOT(ISBLANK([1]Data!BB30)),[1]Data!BB30,"")</f>
        <v>84</v>
      </c>
      <c r="T29" s="4">
        <f>IF(NOT(ISBLANK([1]Data!BF30)),[1]Data!BF30,"")</f>
        <v>2</v>
      </c>
      <c r="U29">
        <f>IF(NOT(ISBLANK([1]Data!BH30)),[1]Data!BH30,"")</f>
        <v>82</v>
      </c>
      <c r="V29" s="4">
        <f>IF(NOT(ISBLANK([1]Data!BL30)),[1]Data!BL30,"")</f>
        <v>0</v>
      </c>
      <c r="W29">
        <f>IF(NOT(ISBLANK([1]Data!BN30)),[1]Data!BN30,"")</f>
        <v>84</v>
      </c>
      <c r="X29" s="4">
        <f>IF(NOT(ISBLANK([1]Data!BR30)),[1]Data!BR30,"")</f>
        <v>2</v>
      </c>
      <c r="Y29">
        <f>IF(NOT(ISBLANK([1]Data!BT30)),[1]Data!BT30,"")</f>
        <v>84</v>
      </c>
      <c r="Z29" s="4">
        <f>IF(NOT(ISBLANK([1]Data!BX30)),[1]Data!BX30,"")</f>
        <v>2</v>
      </c>
      <c r="AA29">
        <f>IF(NOT(ISBLANK([1]Data!BZ30)),[1]Data!BZ30,"")</f>
        <v>79</v>
      </c>
      <c r="AB29" s="4">
        <f>IF(NOT(ISBLANK([1]Data!CD30)),[1]Data!CD30,"")</f>
        <v>-3</v>
      </c>
      <c r="AC29">
        <f>IF(NOT(ISBLANK([1]Data!CF30)),[1]Data!CF30,"")</f>
        <v>83</v>
      </c>
      <c r="AD29" s="24">
        <f>IF(NOT(ISBLANK([1]Data!CJ30)),[1]Data!CJ30,"")</f>
        <v>1</v>
      </c>
      <c r="AE29" s="2">
        <f>IF([1]Data!CL30="","",[1]Data!CL30)</f>
        <v>87</v>
      </c>
      <c r="AF29" s="24">
        <f>IF([1]Data!CP30="","",[1]Data!CP30)</f>
        <v>5</v>
      </c>
      <c r="AG29" s="2">
        <f>IF([1]Data!CR30="","",[1]Data!CR30)</f>
        <v>84</v>
      </c>
      <c r="AH29" s="24">
        <f>IF([1]Data!CV30="","",[1]Data!CV30)</f>
        <v>2</v>
      </c>
      <c r="AI29" s="2">
        <f>IF([1]Data!CX30="","",[1]Data!CX30)</f>
        <v>84</v>
      </c>
      <c r="AJ29" s="24">
        <f>IF([1]Data!DB30="","",[1]Data!DB30)</f>
        <v>2</v>
      </c>
      <c r="AK29" s="2">
        <f>IF([1]Data!DD30="","",[1]Data!DD30)</f>
        <v>83</v>
      </c>
      <c r="AL29" s="24">
        <f>IF([1]Data!DH30="","",[1]Data!DH30)</f>
        <v>1</v>
      </c>
      <c r="AM29" s="2">
        <f>IF([1]Data!DJ30="","",[1]Data!DJ30)</f>
        <v>84</v>
      </c>
      <c r="AN29" s="24">
        <f>IF([1]Data!DN30="","",[1]Data!DN30)</f>
        <v>2</v>
      </c>
      <c r="AO29" s="2">
        <f>IF([1]Data!DP30="","",[1]Data!DP30)</f>
        <v>84</v>
      </c>
      <c r="AP29" s="24">
        <f>IF([1]Data!DT30="","",[1]Data!DT30)</f>
        <v>2</v>
      </c>
      <c r="AQ29" s="2">
        <f>IF([1]Data!DV30="","",[1]Data!DV30)</f>
        <v>84</v>
      </c>
      <c r="AR29" s="24">
        <f>IF([1]Data!DZ30="","",[1]Data!DZ30)</f>
        <v>2</v>
      </c>
    </row>
    <row r="30" spans="1:44" x14ac:dyDescent="0.3">
      <c r="A30" s="27" t="str">
        <f>IF(NOT(ISBLANK([1]Demographics!A31)),[1]Demographics!A31,"")</f>
        <v>02-004</v>
      </c>
      <c r="B30" t="str">
        <f>IF(NOT(ISBLANK([1]Demographics!E31)),[1]Demographics!E31,"")</f>
        <v>OD</v>
      </c>
      <c r="C30">
        <f>IF(NOT(ISBLANK([1]Demographics!D31)),[1]Demographics!D31,"")</f>
        <v>1</v>
      </c>
      <c r="D30" s="23">
        <f>IF(NOT(ISBLANK([1]Data!G31)),[1]Data!G31,"")</f>
        <v>77</v>
      </c>
      <c r="E30">
        <f>IF(NOT(ISBLANK([1]Data!L31)),[1]Data!L31,"")</f>
        <v>84</v>
      </c>
      <c r="F30" s="4">
        <f>IF(NOT(ISBLANK([1]Data!P31)),[1]Data!P31,"")</f>
        <v>7</v>
      </c>
      <c r="G30" s="7" t="s">
        <v>108</v>
      </c>
      <c r="H30" s="32" t="s">
        <v>108</v>
      </c>
      <c r="I30">
        <f>IF(NOT(ISBLANK([1]Data!X31)),[1]Data!X31,"")</f>
        <v>89</v>
      </c>
      <c r="J30" s="4">
        <f>IF(NOT(ISBLANK([1]Data!AB31)),[1]Data!AB31,"")</f>
        <v>12</v>
      </c>
      <c r="K30">
        <f>IF(NOT(ISBLANK([1]Data!AD31)),[1]Data!AD31,"")</f>
        <v>85</v>
      </c>
      <c r="L30" s="4">
        <f>IF(NOT(ISBLANK([1]Data!AH31)),[1]Data!AH31,"")</f>
        <v>8</v>
      </c>
      <c r="M30">
        <f>IF(NOT(ISBLANK([1]Data!AJ31)),[1]Data!AJ31,"")</f>
        <v>86</v>
      </c>
      <c r="N30" s="4">
        <f>IF(NOT(ISBLANK([1]Data!AN31)),[1]Data!AN31,"")</f>
        <v>9</v>
      </c>
      <c r="O30">
        <f>IF(NOT(ISBLANK([1]Data!AP31)),[1]Data!AP31,"")</f>
        <v>84</v>
      </c>
      <c r="P30" s="4">
        <f>IF(NOT(ISBLANK([1]Data!AT31)),[1]Data!AT31,"")</f>
        <v>7</v>
      </c>
      <c r="Q30" s="7" t="s">
        <v>108</v>
      </c>
      <c r="R30" s="32" t="s">
        <v>108</v>
      </c>
      <c r="S30" s="7" t="s">
        <v>108</v>
      </c>
      <c r="T30" s="32" t="s">
        <v>108</v>
      </c>
      <c r="U30" s="7" t="s">
        <v>108</v>
      </c>
      <c r="V30" s="32" t="s">
        <v>108</v>
      </c>
      <c r="W30" s="7" t="s">
        <v>108</v>
      </c>
      <c r="X30" s="32" t="s">
        <v>108</v>
      </c>
      <c r="Y30" s="7" t="s">
        <v>108</v>
      </c>
      <c r="Z30" s="32" t="s">
        <v>108</v>
      </c>
      <c r="AA30" s="7" t="s">
        <v>108</v>
      </c>
      <c r="AB30" s="32" t="s">
        <v>108</v>
      </c>
      <c r="AC30">
        <f>IF(NOT(ISBLANK([1]Data!CF31)),[1]Data!CF31,"")</f>
        <v>98</v>
      </c>
      <c r="AD30" s="24">
        <f>IF(NOT(ISBLANK([1]Data!CJ31)),[1]Data!CJ31,"")</f>
        <v>21</v>
      </c>
      <c r="AE30" s="25" t="s">
        <v>108</v>
      </c>
      <c r="AF30" s="26" t="s">
        <v>108</v>
      </c>
      <c r="AG30" s="25" t="s">
        <v>108</v>
      </c>
      <c r="AH30" s="26" t="s">
        <v>108</v>
      </c>
      <c r="AI30" s="2">
        <f>IF([1]Data!CX31="","",[1]Data!CX31)</f>
        <v>95</v>
      </c>
      <c r="AJ30" s="24">
        <f>IF([1]Data!DB31="","",[1]Data!DB31)</f>
        <v>18</v>
      </c>
      <c r="AK30" s="2">
        <f>IF([1]Data!DD31="","",[1]Data!DD31)</f>
        <v>94</v>
      </c>
      <c r="AL30" s="24">
        <f>IF([1]Data!DH31="","",[1]Data!DH31)</f>
        <v>17</v>
      </c>
      <c r="AM30" s="27" t="s">
        <v>108</v>
      </c>
      <c r="AN30" s="28" t="s">
        <v>108</v>
      </c>
      <c r="AO30" s="27" t="s">
        <v>108</v>
      </c>
      <c r="AP30" s="28" t="s">
        <v>108</v>
      </c>
      <c r="AQ30" s="27" t="s">
        <v>108</v>
      </c>
      <c r="AR30" s="28" t="s">
        <v>108</v>
      </c>
    </row>
    <row r="31" spans="1:44" x14ac:dyDescent="0.3">
      <c r="A31" s="2" t="str">
        <f>IF(NOT(ISBLANK([1]Demographics!A32)),[1]Demographics!A32,"")</f>
        <v>02-005</v>
      </c>
      <c r="B31" t="str">
        <f>IF(NOT(ISBLANK([1]Demographics!E32)),[1]Demographics!E32,"")</f>
        <v>OS</v>
      </c>
      <c r="C31">
        <f>IF(NOT(ISBLANK([1]Demographics!D32)),[1]Demographics!D32,"")</f>
        <v>1</v>
      </c>
      <c r="D31" s="23">
        <f>IF(NOT(ISBLANK([1]Data!G32)),[1]Data!G32,"")</f>
        <v>89</v>
      </c>
      <c r="E31">
        <f>IF(NOT(ISBLANK([1]Data!L32)),[1]Data!L32,"")</f>
        <v>92</v>
      </c>
      <c r="F31" s="4">
        <f>IF(NOT(ISBLANK([1]Data!P32)),[1]Data!P32,"")</f>
        <v>3</v>
      </c>
      <c r="G31">
        <f>IF(NOT(ISBLANK([1]Data!R32)),[1]Data!R32,"")</f>
        <v>87</v>
      </c>
      <c r="H31" s="4">
        <f>IF(NOT(ISBLANK([1]Data!V32)),[1]Data!V32,"")</f>
        <v>-2</v>
      </c>
      <c r="I31">
        <f>IF(NOT(ISBLANK([1]Data!X32)),[1]Data!X32,"")</f>
        <v>86</v>
      </c>
      <c r="J31" s="4">
        <f>IF(NOT(ISBLANK([1]Data!AB32)),[1]Data!AB32,"")</f>
        <v>-3</v>
      </c>
      <c r="K31">
        <f>IF(NOT(ISBLANK([1]Data!AD32)),[1]Data!AD32,"")</f>
        <v>90</v>
      </c>
      <c r="L31" s="4">
        <f>IF(NOT(ISBLANK([1]Data!AH32)),[1]Data!AH32,"")</f>
        <v>1</v>
      </c>
      <c r="M31">
        <f>IF(NOT(ISBLANK([1]Data!AJ32)),[1]Data!AJ32,"")</f>
        <v>90</v>
      </c>
      <c r="N31" s="4">
        <f>IF(NOT(ISBLANK([1]Data!AN32)),[1]Data!AN32,"")</f>
        <v>1</v>
      </c>
      <c r="O31">
        <f>IF(NOT(ISBLANK([1]Data!AP32)),[1]Data!AP32,"")</f>
        <v>87</v>
      </c>
      <c r="P31" s="4">
        <f>IF(NOT(ISBLANK([1]Data!AT32)),[1]Data!AT32,"")</f>
        <v>-2</v>
      </c>
      <c r="Q31">
        <f>IF(NOT(ISBLANK([1]Data!AV32)),[1]Data!AV32,"")</f>
        <v>83</v>
      </c>
      <c r="R31" s="4">
        <f>IF(NOT(ISBLANK([1]Data!AZ32)),[1]Data!AZ32,"")</f>
        <v>-6</v>
      </c>
      <c r="S31">
        <f>IF(NOT(ISBLANK([1]Data!BB32)),[1]Data!BB32,"")</f>
        <v>83</v>
      </c>
      <c r="T31" s="4">
        <f>IF(NOT(ISBLANK([1]Data!BF32)),[1]Data!BF32,"")</f>
        <v>-6</v>
      </c>
      <c r="U31">
        <f>IF(NOT(ISBLANK([1]Data!BH32)),[1]Data!BH32,"")</f>
        <v>84</v>
      </c>
      <c r="V31" s="4">
        <f>IF(NOT(ISBLANK([1]Data!BL32)),[1]Data!BL32,"")</f>
        <v>-5</v>
      </c>
      <c r="W31">
        <f>IF(NOT(ISBLANK([1]Data!BN32)),[1]Data!BN32,"")</f>
        <v>85</v>
      </c>
      <c r="X31" s="4">
        <f>IF(NOT(ISBLANK([1]Data!BR32)),[1]Data!BR32,"")</f>
        <v>-4</v>
      </c>
      <c r="Y31">
        <f>IF(NOT(ISBLANK([1]Data!BT32)),[1]Data!BT32,"")</f>
        <v>89</v>
      </c>
      <c r="Z31" s="4">
        <f>IF(NOT(ISBLANK([1]Data!BX32)),[1]Data!BX32,"")</f>
        <v>0</v>
      </c>
      <c r="AA31">
        <f>IF(NOT(ISBLANK([1]Data!BZ32)),[1]Data!BZ32,"")</f>
        <v>87</v>
      </c>
      <c r="AB31" s="4">
        <f>IF(NOT(ISBLANK([1]Data!CD32)),[1]Data!CD32,"")</f>
        <v>-2</v>
      </c>
      <c r="AC31">
        <f>IF(NOT(ISBLANK([1]Data!CF32)),[1]Data!CF32,"")</f>
        <v>84</v>
      </c>
      <c r="AD31" s="24">
        <f>IF(NOT(ISBLANK([1]Data!CJ32)),[1]Data!CJ32,"")</f>
        <v>-5</v>
      </c>
      <c r="AE31" s="33" t="s">
        <v>108</v>
      </c>
      <c r="AF31" s="34" t="s">
        <v>108</v>
      </c>
      <c r="AG31" s="33" t="s">
        <v>108</v>
      </c>
      <c r="AH31" s="34" t="s">
        <v>108</v>
      </c>
      <c r="AI31" s="33" t="s">
        <v>108</v>
      </c>
      <c r="AJ31" s="34" t="s">
        <v>108</v>
      </c>
      <c r="AK31" s="2">
        <f>IF([1]Data!DD32="","",[1]Data!DD32)</f>
        <v>82</v>
      </c>
      <c r="AL31" s="24">
        <f>IF([1]Data!DH32="","",[1]Data!DH32)</f>
        <v>-7</v>
      </c>
      <c r="AM31" s="2">
        <f>IF([1]Data!DJ32="","",[1]Data!DJ32)</f>
        <v>80</v>
      </c>
      <c r="AN31" s="24">
        <f>IF([1]Data!DN32="","",[1]Data!DN32)</f>
        <v>-9</v>
      </c>
      <c r="AO31" s="2">
        <f>IF([1]Data!DP32="","",[1]Data!DP32)</f>
        <v>80</v>
      </c>
      <c r="AP31" s="24">
        <f>IF([1]Data!DT32="","",[1]Data!DT32)</f>
        <v>-9</v>
      </c>
      <c r="AQ31" s="2">
        <f>IF([1]Data!DV32="","",[1]Data!DV32)</f>
        <v>82</v>
      </c>
      <c r="AR31" s="24">
        <f>IF([1]Data!DZ32="","",[1]Data!DZ32)</f>
        <v>-7</v>
      </c>
    </row>
    <row r="32" spans="1:44" x14ac:dyDescent="0.3">
      <c r="A32" s="27" t="str">
        <f>IF(NOT(ISBLANK([1]Demographics!A33)),[1]Demographics!A33,"")</f>
        <v>02-016</v>
      </c>
      <c r="B32" t="str">
        <f>IF(NOT(ISBLANK([1]Demographics!E33)),[1]Demographics!E33,"")</f>
        <v>OS</v>
      </c>
      <c r="C32">
        <f>IF(NOT(ISBLANK([1]Demographics!D33)),[1]Demographics!D33,"")</f>
        <v>1</v>
      </c>
      <c r="D32" s="23">
        <f>IF(NOT(ISBLANK([1]Data!G33)),[1]Data!G33,"")</f>
        <v>82</v>
      </c>
      <c r="E32">
        <f>IF(NOT(ISBLANK([1]Data!L33)),[1]Data!L33,"")</f>
        <v>88</v>
      </c>
      <c r="F32" s="4">
        <f>IF(NOT(ISBLANK([1]Data!P33)),[1]Data!P33,"")</f>
        <v>6</v>
      </c>
      <c r="G32">
        <f>IF(NOT(ISBLANK([1]Data!R33)),[1]Data!R33,"")</f>
        <v>89</v>
      </c>
      <c r="H32" s="4">
        <f>IF(NOT(ISBLANK([1]Data!V33)),[1]Data!V33,"")</f>
        <v>7</v>
      </c>
      <c r="I32">
        <f>IF(NOT(ISBLANK([1]Data!X33)),[1]Data!X33,"")</f>
        <v>90</v>
      </c>
      <c r="J32" s="4">
        <f>IF(NOT(ISBLANK([1]Data!AB33)),[1]Data!AB33,"")</f>
        <v>8</v>
      </c>
      <c r="K32">
        <f>IF(NOT(ISBLANK([1]Data!AD33)),[1]Data!AD33,"")</f>
        <v>90</v>
      </c>
      <c r="L32" s="4">
        <f>IF(NOT(ISBLANK([1]Data!AH33)),[1]Data!AH33,"")</f>
        <v>8</v>
      </c>
      <c r="M32">
        <f>IF(NOT(ISBLANK([1]Data!AJ33)),[1]Data!AJ33,"")</f>
        <v>91</v>
      </c>
      <c r="N32" s="4">
        <f>IF(NOT(ISBLANK([1]Data!AN33)),[1]Data!AN33,"")</f>
        <v>9</v>
      </c>
      <c r="O32">
        <f>IF(NOT(ISBLANK([1]Data!AP33)),[1]Data!AP33,"")</f>
        <v>94</v>
      </c>
      <c r="P32" s="4">
        <f>IF(NOT(ISBLANK([1]Data!AT33)),[1]Data!AT33,"")</f>
        <v>12</v>
      </c>
      <c r="Q32">
        <f>IF(NOT(ISBLANK([1]Data!AV33)),[1]Data!AV33,"")</f>
        <v>95</v>
      </c>
      <c r="R32" s="4">
        <f>IF(NOT(ISBLANK([1]Data!AZ33)),[1]Data!AZ33,"")</f>
        <v>13</v>
      </c>
      <c r="S32">
        <f>IF(NOT(ISBLANK([1]Data!BB33)),[1]Data!BB33,"")</f>
        <v>91</v>
      </c>
      <c r="T32" s="4">
        <f>IF(NOT(ISBLANK([1]Data!BF33)),[1]Data!BF33,"")</f>
        <v>9</v>
      </c>
      <c r="U32">
        <f>IF(NOT(ISBLANK([1]Data!BH33)),[1]Data!BH33,"")</f>
        <v>92</v>
      </c>
      <c r="V32" s="4">
        <f>IF(NOT(ISBLANK([1]Data!BL33)),[1]Data!BL33,"")</f>
        <v>10</v>
      </c>
      <c r="W32">
        <f>IF(NOT(ISBLANK([1]Data!BN33)),[1]Data!BN33,"")</f>
        <v>93</v>
      </c>
      <c r="X32" s="4">
        <f>IF(NOT(ISBLANK([1]Data!BR33)),[1]Data!BR33,"")</f>
        <v>11</v>
      </c>
      <c r="Y32">
        <f>IF(NOT(ISBLANK([1]Data!BT33)),[1]Data!BT33,"")</f>
        <v>90</v>
      </c>
      <c r="Z32" s="4">
        <f>IF(NOT(ISBLANK([1]Data!BX33)),[1]Data!BX33,"")</f>
        <v>8</v>
      </c>
      <c r="AA32">
        <f>IF(NOT(ISBLANK([1]Data!BZ33)),[1]Data!BZ33,"")</f>
        <v>93</v>
      </c>
      <c r="AB32" s="4">
        <f>IF(NOT(ISBLANK([1]Data!CD33)),[1]Data!CD33,"")</f>
        <v>11</v>
      </c>
      <c r="AC32">
        <f>IF(NOT(ISBLANK([1]Data!CF33)),[1]Data!CF33,"")</f>
        <v>92</v>
      </c>
      <c r="AD32" s="24">
        <f>IF(NOT(ISBLANK([1]Data!CJ33)),[1]Data!CJ33,"")</f>
        <v>10</v>
      </c>
      <c r="AE32" s="27" t="s">
        <v>108</v>
      </c>
      <c r="AF32" s="28" t="s">
        <v>108</v>
      </c>
      <c r="AG32" s="27" t="s">
        <v>108</v>
      </c>
      <c r="AH32" s="28" t="s">
        <v>108</v>
      </c>
      <c r="AI32" s="27" t="s">
        <v>108</v>
      </c>
      <c r="AJ32" s="28" t="s">
        <v>108</v>
      </c>
      <c r="AK32" s="27" t="s">
        <v>108</v>
      </c>
      <c r="AL32" s="28" t="s">
        <v>108</v>
      </c>
      <c r="AM32" s="27" t="s">
        <v>108</v>
      </c>
      <c r="AN32" s="28" t="s">
        <v>108</v>
      </c>
      <c r="AO32" s="27" t="s">
        <v>108</v>
      </c>
      <c r="AP32" s="28" t="s">
        <v>108</v>
      </c>
      <c r="AQ32" s="27" t="s">
        <v>108</v>
      </c>
      <c r="AR32" s="28" t="s">
        <v>108</v>
      </c>
    </row>
    <row r="33" spans="1:44" x14ac:dyDescent="0.3">
      <c r="A33" s="27" t="str">
        <f>IF(NOT(ISBLANK([1]Demographics!A34)),[1]Demographics!A34,"")</f>
        <v>02-018</v>
      </c>
      <c r="B33" t="str">
        <f>IF(NOT(ISBLANK([1]Demographics!E34)),[1]Demographics!E34,"")</f>
        <v>OD</v>
      </c>
      <c r="C33">
        <f>IF(NOT(ISBLANK([1]Demographics!D34)),[1]Demographics!D34,"")</f>
        <v>1</v>
      </c>
      <c r="D33" s="23">
        <f>IF(NOT(ISBLANK([1]Data!G34)),[1]Data!G34,"")</f>
        <v>82</v>
      </c>
      <c r="E33">
        <f>IF(NOT(ISBLANK([1]Data!L34)),[1]Data!L34,"")</f>
        <v>84</v>
      </c>
      <c r="F33" s="4">
        <f>IF(NOT(ISBLANK([1]Data!P34)),[1]Data!P34,"")</f>
        <v>2</v>
      </c>
      <c r="G33">
        <f>IF(NOT(ISBLANK([1]Data!R34)),[1]Data!R34,"")</f>
        <v>86</v>
      </c>
      <c r="H33" s="4">
        <f>IF(NOT(ISBLANK([1]Data!V34)),[1]Data!V34,"")</f>
        <v>4</v>
      </c>
      <c r="I33">
        <f>IF(NOT(ISBLANK([1]Data!X34)),[1]Data!X34,"")</f>
        <v>87</v>
      </c>
      <c r="J33" s="4">
        <f>IF(NOT(ISBLANK([1]Data!AB34)),[1]Data!AB34,"")</f>
        <v>5</v>
      </c>
      <c r="K33">
        <f>IF(NOT(ISBLANK([1]Data!AD34)),[1]Data!AD34,"")</f>
        <v>86</v>
      </c>
      <c r="L33" s="4">
        <f>IF(NOT(ISBLANK([1]Data!AH34)),[1]Data!AH34,"")</f>
        <v>4</v>
      </c>
      <c r="M33">
        <f>IF(NOT(ISBLANK([1]Data!AJ34)),[1]Data!AJ34,"")</f>
        <v>86</v>
      </c>
      <c r="N33" s="4">
        <f>IF(NOT(ISBLANK([1]Data!AN34)),[1]Data!AN34,"")</f>
        <v>4</v>
      </c>
      <c r="O33">
        <f>IF(NOT(ISBLANK([1]Data!AP34)),[1]Data!AP34,"")</f>
        <v>83</v>
      </c>
      <c r="P33" s="4">
        <f>IF(NOT(ISBLANK([1]Data!AT34)),[1]Data!AT34,"")</f>
        <v>1</v>
      </c>
      <c r="Q33">
        <f>IF(NOT(ISBLANK([1]Data!AV34)),[1]Data!AV34,"")</f>
        <v>85</v>
      </c>
      <c r="R33" s="4">
        <f>IF(NOT(ISBLANK([1]Data!AZ34)),[1]Data!AZ34,"")</f>
        <v>3</v>
      </c>
      <c r="S33">
        <f>IF(NOT(ISBLANK([1]Data!BB34)),[1]Data!BB34,"")</f>
        <v>84</v>
      </c>
      <c r="T33" s="4">
        <f>IF(NOT(ISBLANK([1]Data!BF34)),[1]Data!BF34,"")</f>
        <v>2</v>
      </c>
      <c r="U33">
        <f>IF(NOT(ISBLANK([1]Data!BH34)),[1]Data!BH34,"")</f>
        <v>84</v>
      </c>
      <c r="V33" s="4">
        <f>IF(NOT(ISBLANK([1]Data!BL34)),[1]Data!BL34,"")</f>
        <v>2</v>
      </c>
      <c r="W33">
        <f>IF(NOT(ISBLANK([1]Data!BN34)),[1]Data!BN34,"")</f>
        <v>87</v>
      </c>
      <c r="X33" s="4">
        <f>IF(NOT(ISBLANK([1]Data!BR34)),[1]Data!BR34,"")</f>
        <v>5</v>
      </c>
      <c r="Y33">
        <f>IF(NOT(ISBLANK([1]Data!BT34)),[1]Data!BT34,"")</f>
        <v>82</v>
      </c>
      <c r="Z33" s="4">
        <f>IF(NOT(ISBLANK([1]Data!BX34)),[1]Data!BX34,"")</f>
        <v>0</v>
      </c>
      <c r="AA33">
        <f>IF(NOT(ISBLANK([1]Data!BZ34)),[1]Data!BZ34,"")</f>
        <v>84</v>
      </c>
      <c r="AB33" s="4">
        <f>IF(NOT(ISBLANK([1]Data!CD34)),[1]Data!CD34,"")</f>
        <v>2</v>
      </c>
      <c r="AC33">
        <f>IF(NOT(ISBLANK([1]Data!CF34)),[1]Data!CF34,"")</f>
        <v>83</v>
      </c>
      <c r="AD33" s="24">
        <f>IF(NOT(ISBLANK([1]Data!CJ34)),[1]Data!CJ34,"")</f>
        <v>1</v>
      </c>
      <c r="AE33" s="27" t="s">
        <v>108</v>
      </c>
      <c r="AF33" s="28" t="s">
        <v>108</v>
      </c>
      <c r="AG33" s="27" t="s">
        <v>108</v>
      </c>
      <c r="AH33" s="28" t="s">
        <v>108</v>
      </c>
      <c r="AI33" s="27" t="s">
        <v>108</v>
      </c>
      <c r="AJ33" s="28" t="s">
        <v>108</v>
      </c>
      <c r="AK33" s="27" t="s">
        <v>108</v>
      </c>
      <c r="AL33" s="28" t="s">
        <v>108</v>
      </c>
      <c r="AM33" s="27" t="s">
        <v>108</v>
      </c>
      <c r="AN33" s="28" t="s">
        <v>108</v>
      </c>
      <c r="AO33" s="27" t="s">
        <v>108</v>
      </c>
      <c r="AP33" s="28" t="s">
        <v>108</v>
      </c>
      <c r="AQ33" s="27" t="s">
        <v>108</v>
      </c>
      <c r="AR33" s="28" t="s">
        <v>108</v>
      </c>
    </row>
    <row r="34" spans="1:44" x14ac:dyDescent="0.3">
      <c r="A34" s="27" t="str">
        <f>IF(NOT(ISBLANK([1]Demographics!A35)),[1]Demographics!A35,"")</f>
        <v>02-019</v>
      </c>
      <c r="B34" t="str">
        <f>IF(NOT(ISBLANK([1]Demographics!E35)),[1]Demographics!E35,"")</f>
        <v>OS</v>
      </c>
      <c r="C34">
        <f>IF(NOT(ISBLANK([1]Demographics!D35)),[1]Demographics!D35,"")</f>
        <v>1</v>
      </c>
      <c r="D34" s="23">
        <f>IF(NOT(ISBLANK([1]Data!G35)),[1]Data!G35,"")</f>
        <v>87</v>
      </c>
      <c r="E34">
        <f>IF(NOT(ISBLANK([1]Data!L35)),[1]Data!L35,"")</f>
        <v>91</v>
      </c>
      <c r="F34" s="4">
        <f>IF(NOT(ISBLANK([1]Data!P35)),[1]Data!P35,"")</f>
        <v>4</v>
      </c>
      <c r="G34">
        <f>IF(NOT(ISBLANK([1]Data!R35)),[1]Data!R35,"")</f>
        <v>92</v>
      </c>
      <c r="H34" s="4">
        <f>IF(NOT(ISBLANK([1]Data!V35)),[1]Data!V35,"")</f>
        <v>5</v>
      </c>
      <c r="I34">
        <f>IF(NOT(ISBLANK([1]Data!X35)),[1]Data!X35,"")</f>
        <v>95</v>
      </c>
      <c r="J34" s="4">
        <f>IF(NOT(ISBLANK([1]Data!AB35)),[1]Data!AB35,"")</f>
        <v>8</v>
      </c>
      <c r="K34">
        <f>IF(NOT(ISBLANK([1]Data!AD35)),[1]Data!AD35,"")</f>
        <v>93</v>
      </c>
      <c r="L34" s="4">
        <f>IF(NOT(ISBLANK([1]Data!AH35)),[1]Data!AH35,"")</f>
        <v>6</v>
      </c>
      <c r="M34">
        <f>IF(NOT(ISBLANK([1]Data!AJ35)),[1]Data!AJ35,"")</f>
        <v>93</v>
      </c>
      <c r="N34" s="4">
        <f>IF(NOT(ISBLANK([1]Data!AN35)),[1]Data!AN35,"")</f>
        <v>6</v>
      </c>
      <c r="O34">
        <f>IF(NOT(ISBLANK([1]Data!AP35)),[1]Data!AP35,"")</f>
        <v>93</v>
      </c>
      <c r="P34" s="4">
        <f>IF(NOT(ISBLANK([1]Data!AT35)),[1]Data!AT35,"")</f>
        <v>6</v>
      </c>
      <c r="Q34">
        <f>IF(NOT(ISBLANK([1]Data!AV35)),[1]Data!AV35,"")</f>
        <v>92</v>
      </c>
      <c r="R34" s="4">
        <f>IF(NOT(ISBLANK([1]Data!AZ35)),[1]Data!AZ35,"")</f>
        <v>5</v>
      </c>
      <c r="S34">
        <f>IF(NOT(ISBLANK([1]Data!BB35)),[1]Data!BB35,"")</f>
        <v>93</v>
      </c>
      <c r="T34" s="4">
        <f>IF(NOT(ISBLANK([1]Data!BF35)),[1]Data!BF35,"")</f>
        <v>6</v>
      </c>
      <c r="U34">
        <f>IF(NOT(ISBLANK([1]Data!BH35)),[1]Data!BH35,"")</f>
        <v>94</v>
      </c>
      <c r="V34" s="4">
        <f>IF(NOT(ISBLANK([1]Data!BL35)),[1]Data!BL35,"")</f>
        <v>7</v>
      </c>
      <c r="W34" s="5" t="s">
        <v>108</v>
      </c>
      <c r="X34" s="77" t="s">
        <v>108</v>
      </c>
      <c r="Y34" s="76" t="s">
        <v>108</v>
      </c>
      <c r="Z34" s="77" t="s">
        <v>108</v>
      </c>
      <c r="AA34" s="76" t="s">
        <v>108</v>
      </c>
      <c r="AB34" s="77" t="s">
        <v>108</v>
      </c>
      <c r="AC34" s="76" t="s">
        <v>108</v>
      </c>
      <c r="AD34" s="78" t="s">
        <v>108</v>
      </c>
      <c r="AE34" s="27" t="s">
        <v>108</v>
      </c>
      <c r="AF34" s="28" t="s">
        <v>108</v>
      </c>
      <c r="AG34" s="27" t="s">
        <v>108</v>
      </c>
      <c r="AH34" s="28" t="s">
        <v>108</v>
      </c>
      <c r="AI34" s="27" t="s">
        <v>108</v>
      </c>
      <c r="AJ34" s="28" t="s">
        <v>108</v>
      </c>
      <c r="AK34" s="27" t="s">
        <v>108</v>
      </c>
      <c r="AL34" s="28" t="s">
        <v>108</v>
      </c>
      <c r="AM34" s="30" t="s">
        <v>108</v>
      </c>
      <c r="AN34" s="31" t="s">
        <v>108</v>
      </c>
      <c r="AO34" s="27" t="s">
        <v>108</v>
      </c>
      <c r="AP34" s="28" t="s">
        <v>108</v>
      </c>
      <c r="AQ34" s="27" t="s">
        <v>108</v>
      </c>
      <c r="AR34" s="28" t="s">
        <v>108</v>
      </c>
    </row>
    <row r="35" spans="1:44" x14ac:dyDescent="0.3">
      <c r="A35" s="2" t="str">
        <f>IF(NOT(ISBLANK([1]Demographics!A36)),[1]Demographics!A36,"")</f>
        <v>02-024</v>
      </c>
      <c r="B35" t="str">
        <f>IF(NOT(ISBLANK([1]Demographics!E36)),[1]Demographics!E36,"")</f>
        <v>OD</v>
      </c>
      <c r="C35">
        <f>IF(NOT(ISBLANK([1]Demographics!D36)),[1]Demographics!D36,"")</f>
        <v>1</v>
      </c>
      <c r="D35" s="23">
        <f>IF(NOT(ISBLANK([1]Data!G36)),[1]Data!G36,"")</f>
        <v>86</v>
      </c>
      <c r="E35">
        <f>IF(NOT(ISBLANK([1]Data!L36)),[1]Data!L36,"")</f>
        <v>89</v>
      </c>
      <c r="F35" s="4">
        <f>IF(NOT(ISBLANK([1]Data!P36)),[1]Data!P36,"")</f>
        <v>3</v>
      </c>
      <c r="G35">
        <f>IF(NOT(ISBLANK([1]Data!R36)),[1]Data!R36,"")</f>
        <v>89</v>
      </c>
      <c r="H35" s="4">
        <f>IF(NOT(ISBLANK([1]Data!V36)),[1]Data!V36,"")</f>
        <v>3</v>
      </c>
      <c r="I35">
        <f>IF(NOT(ISBLANK([1]Data!X36)),[1]Data!X36,"")</f>
        <v>90</v>
      </c>
      <c r="J35" s="4">
        <f>IF(NOT(ISBLANK([1]Data!AB36)),[1]Data!AB36,"")</f>
        <v>4</v>
      </c>
      <c r="K35">
        <f>IF(NOT(ISBLANK([1]Data!AD36)),[1]Data!AD36,"")</f>
        <v>90</v>
      </c>
      <c r="L35" s="4">
        <f>IF(NOT(ISBLANK([1]Data!AH36)),[1]Data!AH36,"")</f>
        <v>4</v>
      </c>
      <c r="M35">
        <f>IF(NOT(ISBLANK([1]Data!AJ36)),[1]Data!AJ36,"")</f>
        <v>90</v>
      </c>
      <c r="N35" s="4">
        <f>IF(NOT(ISBLANK([1]Data!AN36)),[1]Data!AN36,"")</f>
        <v>4</v>
      </c>
      <c r="O35">
        <f>IF(NOT(ISBLANK([1]Data!AP36)),[1]Data!AP36,"")</f>
        <v>87</v>
      </c>
      <c r="P35" s="4">
        <f>IF(NOT(ISBLANK([1]Data!AT36)),[1]Data!AT36,"")</f>
        <v>1</v>
      </c>
      <c r="Q35">
        <f>IF(NOT(ISBLANK([1]Data!AV36)),[1]Data!AV36,"")</f>
        <v>86</v>
      </c>
      <c r="R35" s="4">
        <f>IF(NOT(ISBLANK([1]Data!AZ36)),[1]Data!AZ36,"")</f>
        <v>0</v>
      </c>
      <c r="S35">
        <f>IF(NOT(ISBLANK([1]Data!BB36)),[1]Data!BB36,"")</f>
        <v>88</v>
      </c>
      <c r="T35" s="4">
        <f>IF(NOT(ISBLANK([1]Data!BF36)),[1]Data!BF36,"")</f>
        <v>2</v>
      </c>
      <c r="U35">
        <f>IF(NOT(ISBLANK([1]Data!BH36)),[1]Data!BH36,"")</f>
        <v>87</v>
      </c>
      <c r="V35" s="4">
        <f>IF(NOT(ISBLANK([1]Data!BL36)),[1]Data!BL36,"")</f>
        <v>1</v>
      </c>
      <c r="W35">
        <f>IF(NOT(ISBLANK([1]Data!BN36)),[1]Data!BN36,"")</f>
        <v>90</v>
      </c>
      <c r="X35" s="4">
        <f>IF(NOT(ISBLANK([1]Data!BR36)),[1]Data!BR36,"")</f>
        <v>4</v>
      </c>
      <c r="Y35">
        <f>IF(NOT(ISBLANK([1]Data!BT36)),[1]Data!BT36,"")</f>
        <v>89</v>
      </c>
      <c r="Z35" s="4">
        <f>IF(NOT(ISBLANK([1]Data!BX36)),[1]Data!BX36,"")</f>
        <v>3</v>
      </c>
      <c r="AA35">
        <f>IF(NOT(ISBLANK([1]Data!BZ36)),[1]Data!BZ36,"")</f>
        <v>91</v>
      </c>
      <c r="AB35" s="4">
        <f>IF(NOT(ISBLANK([1]Data!CD36)),[1]Data!CD36,"")</f>
        <v>5</v>
      </c>
      <c r="AC35">
        <f>IF(NOT(ISBLANK([1]Data!CF36)),[1]Data!CF36,"")</f>
        <v>89</v>
      </c>
      <c r="AD35" s="24">
        <f>IF(NOT(ISBLANK([1]Data!CJ36)),[1]Data!CJ36,"")</f>
        <v>3</v>
      </c>
      <c r="AE35" s="2">
        <f>IF([1]Data!CL36="","",[1]Data!CL36)</f>
        <v>89</v>
      </c>
      <c r="AF35" s="24">
        <f>IF([1]Data!CP36="","",[1]Data!CP36)</f>
        <v>3</v>
      </c>
      <c r="AG35" s="2">
        <f>IF([1]Data!CR36="","",[1]Data!CR36)</f>
        <v>83</v>
      </c>
      <c r="AH35" s="24">
        <f>IF([1]Data!CV36="","",[1]Data!CV36)</f>
        <v>-3</v>
      </c>
      <c r="AI35" s="2">
        <f>IF([1]Data!CX36="","",[1]Data!CX36)</f>
        <v>86</v>
      </c>
      <c r="AJ35" s="24">
        <f>IF([1]Data!DB36="","",[1]Data!DB36)</f>
        <v>0</v>
      </c>
      <c r="AK35" s="2">
        <f>IF([1]Data!DD36="","",[1]Data!DD36)</f>
        <v>86</v>
      </c>
      <c r="AL35" s="24">
        <f>IF([1]Data!DH36="","",[1]Data!DH36)</f>
        <v>0</v>
      </c>
      <c r="AM35" s="2">
        <f>IF([1]Data!DJ36="","",[1]Data!DJ36)</f>
        <v>85</v>
      </c>
      <c r="AN35" s="24">
        <f>IF([1]Data!DN36="","",[1]Data!DN36)</f>
        <v>-1</v>
      </c>
      <c r="AO35" s="2">
        <f>IF([1]Data!DP36="","",[1]Data!DP36)</f>
        <v>87</v>
      </c>
      <c r="AP35" s="24">
        <f>IF([1]Data!DT36="","",[1]Data!DT36)</f>
        <v>1</v>
      </c>
      <c r="AQ35" s="2">
        <f>IF([1]Data!DV36="","",[1]Data!DV36)</f>
        <v>86</v>
      </c>
      <c r="AR35" s="24">
        <f>IF([1]Data!DZ36="","",[1]Data!DZ36)</f>
        <v>0</v>
      </c>
    </row>
    <row r="36" spans="1:44" x14ac:dyDescent="0.3">
      <c r="A36" s="27" t="str">
        <f>IF(NOT(ISBLANK([1]Demographics!A37)),[1]Demographics!A37,"")</f>
        <v>02-030</v>
      </c>
      <c r="B36" t="str">
        <f>IF(NOT(ISBLANK([1]Demographics!E37)),[1]Demographics!E37,"")</f>
        <v>OD</v>
      </c>
      <c r="C36">
        <f>IF(NOT(ISBLANK([1]Demographics!D37)),[1]Demographics!D37,"")</f>
        <v>1</v>
      </c>
      <c r="D36" s="23">
        <f>IF(NOT(ISBLANK([1]Data!G37)),[1]Data!G37,"")</f>
        <v>93</v>
      </c>
      <c r="E36">
        <f>IF(NOT(ISBLANK([1]Data!L37)),[1]Data!L37,"")</f>
        <v>92</v>
      </c>
      <c r="F36" s="4">
        <f>IF(NOT(ISBLANK([1]Data!P37)),[1]Data!P37,"")</f>
        <v>-1</v>
      </c>
      <c r="G36">
        <f>IF(NOT(ISBLANK([1]Data!R37)),[1]Data!R37,"")</f>
        <v>94</v>
      </c>
      <c r="H36" s="4">
        <f>IF(NOT(ISBLANK([1]Data!V37)),[1]Data!V37,"")</f>
        <v>1</v>
      </c>
      <c r="I36">
        <f>IF(NOT(ISBLANK([1]Data!X37)),[1]Data!X37,"")</f>
        <v>95</v>
      </c>
      <c r="J36" s="4">
        <f>IF(NOT(ISBLANK([1]Data!AB37)),[1]Data!AB37,"")</f>
        <v>2</v>
      </c>
      <c r="K36">
        <f>IF(NOT(ISBLANK([1]Data!AD37)),[1]Data!AD37,"")</f>
        <v>93</v>
      </c>
      <c r="L36" s="4">
        <f>IF(NOT(ISBLANK([1]Data!AH37)),[1]Data!AH37,"")</f>
        <v>0</v>
      </c>
      <c r="M36">
        <f>IF(NOT(ISBLANK([1]Data!AJ37)),[1]Data!AJ37,"")</f>
        <v>95</v>
      </c>
      <c r="N36" s="4">
        <f>IF(NOT(ISBLANK([1]Data!AN37)),[1]Data!AN37,"")</f>
        <v>2</v>
      </c>
      <c r="O36">
        <f>IF(NOT(ISBLANK([1]Data!AP37)),[1]Data!AP37,"")</f>
        <v>92</v>
      </c>
      <c r="P36" s="4">
        <f>IF(NOT(ISBLANK([1]Data!AT37)),[1]Data!AT37,"")</f>
        <v>-1</v>
      </c>
      <c r="Q36">
        <f>IF(NOT(ISBLANK([1]Data!AV37)),[1]Data!AV37,"")</f>
        <v>89</v>
      </c>
      <c r="R36" s="4">
        <f>IF(NOT(ISBLANK([1]Data!AZ37)),[1]Data!AZ37,"")</f>
        <v>-4</v>
      </c>
      <c r="S36">
        <f>IF(NOT(ISBLANK([1]Data!BB37)),[1]Data!BB37,"")</f>
        <v>94</v>
      </c>
      <c r="T36" s="4">
        <f>IF(NOT(ISBLANK([1]Data!BF37)),[1]Data!BF37,"")</f>
        <v>1</v>
      </c>
      <c r="U36">
        <f>IF(NOT(ISBLANK([1]Data!BH37)),[1]Data!BH37,"")</f>
        <v>94</v>
      </c>
      <c r="V36" s="4">
        <f>IF(NOT(ISBLANK([1]Data!BL37)),[1]Data!BL37,"")</f>
        <v>1</v>
      </c>
      <c r="W36">
        <f>IF(NOT(ISBLANK([1]Data!BN37)),[1]Data!BN37,"")</f>
        <v>91</v>
      </c>
      <c r="X36" s="4">
        <f>IF(NOT(ISBLANK([1]Data!BR37)),[1]Data!BR37,"")</f>
        <v>-2</v>
      </c>
      <c r="Y36">
        <f>IF(NOT(ISBLANK([1]Data!BT37)),[1]Data!BT37,"")</f>
        <v>94</v>
      </c>
      <c r="Z36" s="4">
        <f>IF(NOT(ISBLANK([1]Data!BX37)),[1]Data!BX37,"")</f>
        <v>1</v>
      </c>
      <c r="AA36">
        <f>IF(NOT(ISBLANK([1]Data!BZ37)),[1]Data!BZ37,"")</f>
        <v>95</v>
      </c>
      <c r="AB36" s="4">
        <f>IF(NOT(ISBLANK([1]Data!CD37)),[1]Data!CD37,"")</f>
        <v>2</v>
      </c>
      <c r="AC36">
        <f>IF(NOT(ISBLANK([1]Data!CF37)),[1]Data!CF37,"")</f>
        <v>91</v>
      </c>
      <c r="AD36" s="24">
        <f>IF(NOT(ISBLANK([1]Data!CJ37)),[1]Data!CJ37,"")</f>
        <v>-2</v>
      </c>
      <c r="AE36" s="27" t="s">
        <v>108</v>
      </c>
      <c r="AF36" s="28" t="s">
        <v>108</v>
      </c>
      <c r="AG36" s="27" t="s">
        <v>108</v>
      </c>
      <c r="AH36" s="28" t="s">
        <v>108</v>
      </c>
      <c r="AI36" s="27" t="s">
        <v>108</v>
      </c>
      <c r="AJ36" s="28" t="s">
        <v>108</v>
      </c>
      <c r="AK36" s="27" t="s">
        <v>108</v>
      </c>
      <c r="AL36" s="28" t="s">
        <v>108</v>
      </c>
      <c r="AM36" s="27" t="s">
        <v>108</v>
      </c>
      <c r="AN36" s="28" t="s">
        <v>108</v>
      </c>
      <c r="AO36" s="27" t="s">
        <v>108</v>
      </c>
      <c r="AP36" s="28" t="s">
        <v>108</v>
      </c>
      <c r="AQ36" s="27" t="s">
        <v>108</v>
      </c>
      <c r="AR36" s="28" t="s">
        <v>108</v>
      </c>
    </row>
    <row r="37" spans="1:44" x14ac:dyDescent="0.3">
      <c r="A37" s="2" t="str">
        <f>IF(NOT(ISBLANK([1]Demographics!A38)),[1]Demographics!A38,"")</f>
        <v>02-032</v>
      </c>
      <c r="B37" t="str">
        <f>IF(NOT(ISBLANK([1]Demographics!E38)),[1]Demographics!E38,"")</f>
        <v>OS</v>
      </c>
      <c r="C37">
        <f>IF(NOT(ISBLANK([1]Demographics!D38)),[1]Demographics!D38,"")</f>
        <v>1</v>
      </c>
      <c r="D37" s="23">
        <f>IF(NOT(ISBLANK([1]Data!G38)),[1]Data!G38,"")</f>
        <v>75</v>
      </c>
      <c r="E37">
        <f>IF(NOT(ISBLANK([1]Data!L38)),[1]Data!L38,"")</f>
        <v>70</v>
      </c>
      <c r="F37" s="4">
        <f>IF(NOT(ISBLANK([1]Data!P38)),[1]Data!P38,"")</f>
        <v>-5</v>
      </c>
      <c r="G37">
        <f>IF(NOT(ISBLANK([1]Data!R38)),[1]Data!R38,"")</f>
        <v>69</v>
      </c>
      <c r="H37" s="4">
        <f>IF(NOT(ISBLANK([1]Data!V38)),[1]Data!V38,"")</f>
        <v>-6</v>
      </c>
      <c r="I37">
        <f>IF(NOT(ISBLANK([1]Data!X38)),[1]Data!X38,"")</f>
        <v>74</v>
      </c>
      <c r="J37" s="4">
        <f>IF(NOT(ISBLANK([1]Data!AB38)),[1]Data!AB38,"")</f>
        <v>-1</v>
      </c>
      <c r="K37">
        <f>IF(NOT(ISBLANK([1]Data!AD38)),[1]Data!AD38,"")</f>
        <v>74</v>
      </c>
      <c r="L37" s="4">
        <f>IF(NOT(ISBLANK([1]Data!AH38)),[1]Data!AH38,"")</f>
        <v>-1</v>
      </c>
      <c r="M37">
        <f>IF(NOT(ISBLANK([1]Data!AJ38)),[1]Data!AJ38,"")</f>
        <v>72</v>
      </c>
      <c r="N37" s="4">
        <f>IF(NOT(ISBLANK([1]Data!AN38)),[1]Data!AN38,"")</f>
        <v>-3</v>
      </c>
      <c r="O37">
        <f>IF(NOT(ISBLANK([1]Data!AP38)),[1]Data!AP38,"")</f>
        <v>69</v>
      </c>
      <c r="P37" s="4">
        <f>IF(NOT(ISBLANK([1]Data!AT38)),[1]Data!AT38,"")</f>
        <v>-6</v>
      </c>
      <c r="Q37">
        <f>IF(NOT(ISBLANK([1]Data!AV38)),[1]Data!AV38,"")</f>
        <v>64</v>
      </c>
      <c r="R37" s="4">
        <f>IF(NOT(ISBLANK([1]Data!AZ38)),[1]Data!AZ38,"")</f>
        <v>-11</v>
      </c>
      <c r="S37">
        <f>IF(NOT(ISBLANK([1]Data!BB38)),[1]Data!BB38,"")</f>
        <v>66</v>
      </c>
      <c r="T37" s="4">
        <f>IF(NOT(ISBLANK([1]Data!BF38)),[1]Data!BF38,"")</f>
        <v>-9</v>
      </c>
      <c r="U37">
        <f>IF(NOT(ISBLANK([1]Data!BH38)),[1]Data!BH38,"")</f>
        <v>68</v>
      </c>
      <c r="V37" s="4">
        <f>IF(NOT(ISBLANK([1]Data!BL38)),[1]Data!BL38,"")</f>
        <v>-7</v>
      </c>
      <c r="W37">
        <f>IF(NOT(ISBLANK([1]Data!BN38)),[1]Data!BN38,"")</f>
        <v>72</v>
      </c>
      <c r="X37" s="4">
        <f>IF(NOT(ISBLANK([1]Data!BR38)),[1]Data!BR38,"")</f>
        <v>-3</v>
      </c>
      <c r="Y37">
        <f>IF(NOT(ISBLANK([1]Data!BT38)),[1]Data!BT38,"")</f>
        <v>74</v>
      </c>
      <c r="Z37" s="4">
        <f>IF(NOT(ISBLANK([1]Data!BX38)),[1]Data!BX38,"")</f>
        <v>-1</v>
      </c>
      <c r="AA37">
        <f>IF(NOT(ISBLANK([1]Data!BZ38)),[1]Data!BZ38,"")</f>
        <v>72</v>
      </c>
      <c r="AB37" s="4">
        <f>IF(NOT(ISBLANK([1]Data!CD38)),[1]Data!CD38,"")</f>
        <v>-3</v>
      </c>
      <c r="AC37">
        <f>IF(NOT(ISBLANK([1]Data!CF38)),[1]Data!CF38,"")</f>
        <v>66</v>
      </c>
      <c r="AD37" s="24">
        <f>IF(NOT(ISBLANK([1]Data!CJ38)),[1]Data!CJ38,"")</f>
        <v>-9</v>
      </c>
      <c r="AE37" s="33" t="s">
        <v>108</v>
      </c>
      <c r="AF37" s="34" t="s">
        <v>108</v>
      </c>
      <c r="AG37" s="2">
        <f>IF([1]Data!CR38="","",[1]Data!CR38)</f>
        <v>64</v>
      </c>
      <c r="AH37" s="24">
        <f>IF([1]Data!CV38="","",[1]Data!CV38)</f>
        <v>-11</v>
      </c>
      <c r="AI37" s="33" t="s">
        <v>108</v>
      </c>
      <c r="AJ37" s="34" t="s">
        <v>108</v>
      </c>
      <c r="AK37" s="2">
        <f>IF([1]Data!DD38="","",[1]Data!DD38)</f>
        <v>68</v>
      </c>
      <c r="AL37" s="24">
        <f>IF([1]Data!DH38="","",[1]Data!DH38)</f>
        <v>-7</v>
      </c>
      <c r="AM37" s="2">
        <f>IF([1]Data!DJ38="","",[1]Data!DJ38)</f>
        <v>64</v>
      </c>
      <c r="AN37" s="24">
        <f>IF([1]Data!DN38="","",[1]Data!DN38)</f>
        <v>-11</v>
      </c>
      <c r="AO37" s="2">
        <f>IF([1]Data!DP38="","",[1]Data!DP38)</f>
        <v>65</v>
      </c>
      <c r="AP37" s="24">
        <f>IF([1]Data!DT38="","",[1]Data!DT38)</f>
        <v>-10</v>
      </c>
      <c r="AQ37" s="2">
        <f>IF([1]Data!DV38="","",[1]Data!DV38)</f>
        <v>68</v>
      </c>
      <c r="AR37" s="24">
        <f>IF([1]Data!DZ38="","",[1]Data!DZ38)</f>
        <v>-7</v>
      </c>
    </row>
    <row r="38" spans="1:44" x14ac:dyDescent="0.3">
      <c r="A38" s="27" t="str">
        <f>IF(NOT(ISBLANK([1]Demographics!A39)),[1]Demographics!A39,"")</f>
        <v>02-034</v>
      </c>
      <c r="B38" t="str">
        <f>IF(NOT(ISBLANK([1]Demographics!E39)),[1]Demographics!E39,"")</f>
        <v>OD</v>
      </c>
      <c r="C38">
        <f>IF(NOT(ISBLANK([1]Demographics!D39)),[1]Demographics!D39,"")</f>
        <v>1</v>
      </c>
      <c r="D38" s="23">
        <f>IF(NOT(ISBLANK([1]Data!G39)),[1]Data!G39,"")</f>
        <v>88</v>
      </c>
      <c r="E38">
        <f>IF(NOT(ISBLANK([1]Data!L39)),[1]Data!L39,"")</f>
        <v>91</v>
      </c>
      <c r="F38" s="4">
        <f>IF(NOT(ISBLANK([1]Data!P39)),[1]Data!P39,"")</f>
        <v>3</v>
      </c>
      <c r="G38" s="7" t="s">
        <v>108</v>
      </c>
      <c r="H38" s="32" t="s">
        <v>108</v>
      </c>
      <c r="I38" s="7" t="s">
        <v>108</v>
      </c>
      <c r="J38" s="32" t="s">
        <v>108</v>
      </c>
      <c r="K38">
        <f>IF(NOT(ISBLANK([1]Data!AD39)),[1]Data!AD39,"")</f>
        <v>96</v>
      </c>
      <c r="L38" s="4">
        <f>IF(NOT(ISBLANK([1]Data!AH39)),[1]Data!AH39,"")</f>
        <v>8</v>
      </c>
      <c r="M38">
        <f>IF(NOT(ISBLANK([1]Data!AJ39)),[1]Data!AJ39,"")</f>
        <v>93</v>
      </c>
      <c r="N38" s="4">
        <f>IF(NOT(ISBLANK([1]Data!AN39)),[1]Data!AN39,"")</f>
        <v>5</v>
      </c>
      <c r="O38" s="7" t="s">
        <v>108</v>
      </c>
      <c r="P38" s="32" t="s">
        <v>108</v>
      </c>
      <c r="Q38">
        <f>IF(NOT(ISBLANK([1]Data!AV39)),[1]Data!AV39,"")</f>
        <v>92</v>
      </c>
      <c r="R38" s="4">
        <f>IF(NOT(ISBLANK([1]Data!AZ39)),[1]Data!AZ39,"")</f>
        <v>4</v>
      </c>
      <c r="S38" s="76" t="s">
        <v>108</v>
      </c>
      <c r="T38" s="77" t="s">
        <v>108</v>
      </c>
      <c r="U38" s="76" t="s">
        <v>108</v>
      </c>
      <c r="V38" s="77" t="s">
        <v>108</v>
      </c>
      <c r="W38" s="76" t="s">
        <v>108</v>
      </c>
      <c r="X38" s="77" t="s">
        <v>108</v>
      </c>
      <c r="Y38" s="76" t="s">
        <v>108</v>
      </c>
      <c r="Z38" s="77" t="s">
        <v>108</v>
      </c>
      <c r="AA38" s="76" t="s">
        <v>108</v>
      </c>
      <c r="AB38" s="77" t="s">
        <v>108</v>
      </c>
      <c r="AC38" s="76" t="s">
        <v>108</v>
      </c>
      <c r="AD38" s="28" t="s">
        <v>108</v>
      </c>
      <c r="AE38" s="27" t="s">
        <v>108</v>
      </c>
      <c r="AF38" s="28" t="s">
        <v>108</v>
      </c>
      <c r="AG38" s="27" t="s">
        <v>108</v>
      </c>
      <c r="AH38" s="28" t="s">
        <v>108</v>
      </c>
      <c r="AI38" s="27" t="s">
        <v>108</v>
      </c>
      <c r="AJ38" s="28" t="s">
        <v>108</v>
      </c>
      <c r="AK38" s="27" t="s">
        <v>108</v>
      </c>
      <c r="AL38" s="28" t="s">
        <v>108</v>
      </c>
      <c r="AM38" s="30" t="s">
        <v>108</v>
      </c>
      <c r="AN38" s="31" t="s">
        <v>108</v>
      </c>
      <c r="AO38" s="27" t="s">
        <v>108</v>
      </c>
      <c r="AP38" s="28" t="s">
        <v>108</v>
      </c>
      <c r="AQ38" s="27" t="s">
        <v>108</v>
      </c>
      <c r="AR38" s="28" t="s">
        <v>108</v>
      </c>
    </row>
    <row r="39" spans="1:44" x14ac:dyDescent="0.3">
      <c r="A39" s="2" t="str">
        <f>IF(NOT(ISBLANK([1]Demographics!A40)),[1]Demographics!A40,"")</f>
        <v>02-043</v>
      </c>
      <c r="B39" t="str">
        <f>IF(NOT(ISBLANK([1]Demographics!E40)),[1]Demographics!E40,"")</f>
        <v>OD</v>
      </c>
      <c r="C39">
        <f>IF(NOT(ISBLANK([1]Demographics!D40)),[1]Demographics!D40,"")</f>
        <v>1</v>
      </c>
      <c r="D39" s="23">
        <f>IF(NOT(ISBLANK([1]Data!G40)),[1]Data!G40,"")</f>
        <v>83</v>
      </c>
      <c r="E39">
        <f>IF(NOT(ISBLANK([1]Data!L40)),[1]Data!L40,"")</f>
        <v>87</v>
      </c>
      <c r="F39" s="4">
        <f>IF(NOT(ISBLANK([1]Data!P40)),[1]Data!P40,"")</f>
        <v>4</v>
      </c>
      <c r="G39">
        <f>IF(NOT(ISBLANK([1]Data!R40)),[1]Data!R40,"")</f>
        <v>85</v>
      </c>
      <c r="H39" s="4">
        <f>IF(NOT(ISBLANK([1]Data!V40)),[1]Data!V40,"")</f>
        <v>2</v>
      </c>
      <c r="I39">
        <f>IF(NOT(ISBLANK([1]Data!X40)),[1]Data!X40,"")</f>
        <v>86</v>
      </c>
      <c r="J39" s="4">
        <f>IF(NOT(ISBLANK([1]Data!AB40)),[1]Data!AB40,"")</f>
        <v>3</v>
      </c>
      <c r="K39">
        <f>IF(NOT(ISBLANK([1]Data!AD40)),[1]Data!AD40,"")</f>
        <v>85</v>
      </c>
      <c r="L39" s="4">
        <f>IF(NOT(ISBLANK([1]Data!AH40)),[1]Data!AH40,"")</f>
        <v>2</v>
      </c>
      <c r="M39">
        <f>IF(NOT(ISBLANK([1]Data!AJ40)),[1]Data!AJ40,"")</f>
        <v>84</v>
      </c>
      <c r="N39" s="4">
        <f>IF(NOT(ISBLANK([1]Data!AN40)),[1]Data!AN40,"")</f>
        <v>1</v>
      </c>
      <c r="O39">
        <f>IF(NOT(ISBLANK([1]Data!AP40)),[1]Data!AP40,"")</f>
        <v>89</v>
      </c>
      <c r="P39" s="4">
        <f>IF(NOT(ISBLANK([1]Data!AT40)),[1]Data!AT40,"")</f>
        <v>6</v>
      </c>
      <c r="Q39">
        <f>IF(NOT(ISBLANK([1]Data!AV40)),[1]Data!AV40,"")</f>
        <v>86</v>
      </c>
      <c r="R39" s="4">
        <f>IF(NOT(ISBLANK([1]Data!AZ40)),[1]Data!AZ40,"")</f>
        <v>3</v>
      </c>
      <c r="S39">
        <f>IF(NOT(ISBLANK([1]Data!BB40)),[1]Data!BB40,"")</f>
        <v>89</v>
      </c>
      <c r="T39" s="4">
        <f>IF(NOT(ISBLANK([1]Data!BF40)),[1]Data!BF40,"")</f>
        <v>6</v>
      </c>
      <c r="U39">
        <f>IF(NOT(ISBLANK([1]Data!BH40)),[1]Data!BH40,"")</f>
        <v>87</v>
      </c>
      <c r="V39" s="4">
        <f>IF(NOT(ISBLANK([1]Data!BL40)),[1]Data!BL40,"")</f>
        <v>4</v>
      </c>
      <c r="W39">
        <f>IF(NOT(ISBLANK([1]Data!BN40)),[1]Data!BN40,"")</f>
        <v>87</v>
      </c>
      <c r="X39" s="4">
        <f>IF(NOT(ISBLANK([1]Data!BR40)),[1]Data!BR40,"")</f>
        <v>4</v>
      </c>
      <c r="Y39">
        <f>IF(NOT(ISBLANK([1]Data!BT40)),[1]Data!BT40,"")</f>
        <v>86</v>
      </c>
      <c r="Z39" s="4">
        <f>IF(NOT(ISBLANK([1]Data!BX40)),[1]Data!BX40,"")</f>
        <v>3</v>
      </c>
      <c r="AA39">
        <f>IF(NOT(ISBLANK([1]Data!BZ40)),[1]Data!BZ40,"")</f>
        <v>87</v>
      </c>
      <c r="AB39" s="4">
        <f>IF(NOT(ISBLANK([1]Data!CD40)),[1]Data!CD40,"")</f>
        <v>4</v>
      </c>
      <c r="AC39">
        <f>IF(NOT(ISBLANK([1]Data!CF40)),[1]Data!CF40,"")</f>
        <v>82</v>
      </c>
      <c r="AD39" s="24">
        <f>IF(NOT(ISBLANK([1]Data!CJ40)),[1]Data!CJ40,"")</f>
        <v>-1</v>
      </c>
      <c r="AE39" s="2">
        <f>IF([1]Data!CL40="","",[1]Data!CL40)</f>
        <v>79</v>
      </c>
      <c r="AF39" s="24">
        <f>IF([1]Data!CP40="","",[1]Data!CP40)</f>
        <v>-4</v>
      </c>
      <c r="AG39" s="2">
        <f>IF([1]Data!CR40="","",[1]Data!CR40)</f>
        <v>82</v>
      </c>
      <c r="AH39" s="24">
        <f>IF([1]Data!CV40="","",[1]Data!CV40)</f>
        <v>-1</v>
      </c>
      <c r="AI39" s="2">
        <f>IF([1]Data!CX40="","",[1]Data!CX40)</f>
        <v>85</v>
      </c>
      <c r="AJ39" s="24">
        <f>IF([1]Data!DB40="","",[1]Data!DB40)</f>
        <v>2</v>
      </c>
      <c r="AK39" s="2">
        <f>IF([1]Data!DD40="","",[1]Data!DD40)</f>
        <v>86</v>
      </c>
      <c r="AL39" s="24">
        <f>IF([1]Data!DH40="","",[1]Data!DH40)</f>
        <v>3</v>
      </c>
      <c r="AM39" s="2">
        <f>IF([1]Data!DJ40="","",[1]Data!DJ40)</f>
        <v>85</v>
      </c>
      <c r="AN39" s="24">
        <f>IF([1]Data!DN40="","",[1]Data!DN40)</f>
        <v>2</v>
      </c>
      <c r="AO39" s="2">
        <f>IF([1]Data!DP40="","",[1]Data!DP40)</f>
        <v>79</v>
      </c>
      <c r="AP39" s="24">
        <f>IF([1]Data!DT40="","",[1]Data!DT40)</f>
        <v>-4</v>
      </c>
      <c r="AQ39" s="2">
        <f>IF([1]Data!DV40="","",[1]Data!DV40)</f>
        <v>86</v>
      </c>
      <c r="AR39" s="24">
        <f>IF([1]Data!DZ40="","",[1]Data!DZ40)</f>
        <v>3</v>
      </c>
    </row>
    <row r="40" spans="1:44" x14ac:dyDescent="0.3">
      <c r="A40" s="27" t="str">
        <f>IF(NOT(ISBLANK([1]Demographics!A41)),[1]Demographics!A41,"")</f>
        <v>02-044</v>
      </c>
      <c r="B40" t="str">
        <f>IF(NOT(ISBLANK([1]Demographics!E41)),[1]Demographics!E41,"")</f>
        <v>OS</v>
      </c>
      <c r="C40">
        <f>IF(NOT(ISBLANK([1]Demographics!D41)),[1]Demographics!D41,"")</f>
        <v>1</v>
      </c>
      <c r="D40" s="23">
        <f>IF(NOT(ISBLANK([1]Data!G41)),[1]Data!G41,"")</f>
        <v>79</v>
      </c>
      <c r="E40">
        <f>IF(NOT(ISBLANK([1]Data!L41)),[1]Data!L41,"")</f>
        <v>81</v>
      </c>
      <c r="F40" s="4">
        <f>IF(NOT(ISBLANK([1]Data!P41)),[1]Data!P41,"")</f>
        <v>2</v>
      </c>
      <c r="G40">
        <f>IF(NOT(ISBLANK([1]Data!R41)),[1]Data!R41,"")</f>
        <v>82</v>
      </c>
      <c r="H40" s="4">
        <f>IF(NOT(ISBLANK([1]Data!V41)),[1]Data!V41,"")</f>
        <v>3</v>
      </c>
      <c r="I40">
        <f>IF(NOT(ISBLANK([1]Data!X41)),[1]Data!X41,"")</f>
        <v>84</v>
      </c>
      <c r="J40" s="4">
        <f>IF(NOT(ISBLANK([1]Data!AB41)),[1]Data!AB41,"")</f>
        <v>5</v>
      </c>
      <c r="K40">
        <f>IF(NOT(ISBLANK([1]Data!AD41)),[1]Data!AD41,"")</f>
        <v>79</v>
      </c>
      <c r="L40" s="4">
        <f>IF(NOT(ISBLANK([1]Data!AH41)),[1]Data!AH41,"")</f>
        <v>0</v>
      </c>
      <c r="M40">
        <f>IF(NOT(ISBLANK([1]Data!AJ41)),[1]Data!AJ41,"")</f>
        <v>79</v>
      </c>
      <c r="N40" s="4">
        <f>IF(NOT(ISBLANK([1]Data!AN41)),[1]Data!AN41,"")</f>
        <v>0</v>
      </c>
      <c r="O40">
        <f>IF(NOT(ISBLANK([1]Data!AP41)),[1]Data!AP41,"")</f>
        <v>75</v>
      </c>
      <c r="P40" s="4">
        <f>IF(NOT(ISBLANK([1]Data!AT41)),[1]Data!AT41,"")</f>
        <v>-4</v>
      </c>
      <c r="Q40">
        <f>IF(NOT(ISBLANK([1]Data!AV41)),[1]Data!AV41,"")</f>
        <v>86</v>
      </c>
      <c r="R40" s="4">
        <f>IF(NOT(ISBLANK([1]Data!AZ41)),[1]Data!AZ41,"")</f>
        <v>7</v>
      </c>
      <c r="S40" s="7" t="s">
        <v>108</v>
      </c>
      <c r="T40" s="32" t="s">
        <v>108</v>
      </c>
      <c r="U40">
        <f>IF(NOT(ISBLANK([1]Data!BH41)),[1]Data!BH41,"")</f>
        <v>86</v>
      </c>
      <c r="V40" s="4">
        <f>IF(NOT(ISBLANK([1]Data!BL41)),[1]Data!BL41,"")</f>
        <v>7</v>
      </c>
      <c r="W40" s="76" t="s">
        <v>108</v>
      </c>
      <c r="X40" s="77" t="s">
        <v>108</v>
      </c>
      <c r="Y40" s="76" t="s">
        <v>108</v>
      </c>
      <c r="Z40" s="77" t="s">
        <v>108</v>
      </c>
      <c r="AA40" s="76" t="s">
        <v>108</v>
      </c>
      <c r="AB40" s="77" t="s">
        <v>108</v>
      </c>
      <c r="AC40" s="76" t="s">
        <v>108</v>
      </c>
      <c r="AD40" s="77" t="s">
        <v>108</v>
      </c>
      <c r="AE40" s="83" t="s">
        <v>108</v>
      </c>
      <c r="AF40" s="78" t="s">
        <v>108</v>
      </c>
      <c r="AG40" s="83" t="s">
        <v>108</v>
      </c>
      <c r="AH40" s="78" t="s">
        <v>108</v>
      </c>
      <c r="AI40" s="83" t="s">
        <v>108</v>
      </c>
      <c r="AJ40" s="78" t="s">
        <v>108</v>
      </c>
      <c r="AK40" s="83" t="s">
        <v>108</v>
      </c>
      <c r="AL40" s="78" t="s">
        <v>108</v>
      </c>
      <c r="AM40" s="83" t="s">
        <v>108</v>
      </c>
      <c r="AN40" s="78" t="s">
        <v>108</v>
      </c>
      <c r="AO40" s="27" t="s">
        <v>108</v>
      </c>
      <c r="AP40" s="28" t="s">
        <v>108</v>
      </c>
      <c r="AQ40" s="27" t="s">
        <v>108</v>
      </c>
      <c r="AR40" s="28" t="s">
        <v>108</v>
      </c>
    </row>
    <row r="41" spans="1:44" x14ac:dyDescent="0.3">
      <c r="A41" s="2" t="str">
        <f>IF(NOT(ISBLANK([1]Demographics!A42)),[1]Demographics!A42,"")</f>
        <v>02-045</v>
      </c>
      <c r="B41" t="str">
        <f>IF(NOT(ISBLANK([1]Demographics!E42)),[1]Demographics!E42,"")</f>
        <v>OS</v>
      </c>
      <c r="C41">
        <f>IF(NOT(ISBLANK([1]Demographics!D42)),[1]Demographics!D42,"")</f>
        <v>1</v>
      </c>
      <c r="D41" s="23">
        <f>IF(NOT(ISBLANK([1]Data!G42)),[1]Data!G42,"")</f>
        <v>74</v>
      </c>
      <c r="E41">
        <f>IF(NOT(ISBLANK([1]Data!L42)),[1]Data!L42,"")</f>
        <v>77</v>
      </c>
      <c r="F41" s="4">
        <f>IF(NOT(ISBLANK([1]Data!P42)),[1]Data!P42,"")</f>
        <v>3</v>
      </c>
      <c r="G41">
        <f>IF(NOT(ISBLANK([1]Data!R42)),[1]Data!R42,"")</f>
        <v>81</v>
      </c>
      <c r="H41" s="4">
        <f>IF(NOT(ISBLANK([1]Data!V42)),[1]Data!V42,"")</f>
        <v>7</v>
      </c>
      <c r="I41">
        <f>IF(NOT(ISBLANK([1]Data!X42)),[1]Data!X42,"")</f>
        <v>85</v>
      </c>
      <c r="J41" s="4">
        <f>IF(NOT(ISBLANK([1]Data!AB42)),[1]Data!AB42,"")</f>
        <v>11</v>
      </c>
      <c r="K41">
        <f>IF(NOT(ISBLANK([1]Data!AD42)),[1]Data!AD42,"")</f>
        <v>84</v>
      </c>
      <c r="L41" s="4">
        <f>IF(NOT(ISBLANK([1]Data!AH42)),[1]Data!AH42,"")</f>
        <v>10</v>
      </c>
      <c r="M41">
        <f>IF(NOT(ISBLANK([1]Data!AJ42)),[1]Data!AJ42,"")</f>
        <v>86</v>
      </c>
      <c r="N41" s="4">
        <f>IF(NOT(ISBLANK([1]Data!AN42)),[1]Data!AN42,"")</f>
        <v>12</v>
      </c>
      <c r="O41">
        <f>IF(NOT(ISBLANK([1]Data!AP42)),[1]Data!AP42,"")</f>
        <v>82</v>
      </c>
      <c r="P41" s="4">
        <f>IF(NOT(ISBLANK([1]Data!AT42)),[1]Data!AT42,"")</f>
        <v>8</v>
      </c>
      <c r="Q41">
        <f>IF(NOT(ISBLANK([1]Data!AV42)),[1]Data!AV42,"")</f>
        <v>85</v>
      </c>
      <c r="R41" s="4">
        <f>IF(NOT(ISBLANK([1]Data!AZ42)),[1]Data!AZ42,"")</f>
        <v>11</v>
      </c>
      <c r="S41">
        <f>IF(NOT(ISBLANK([1]Data!BB42)),[1]Data!BB42,"")</f>
        <v>83</v>
      </c>
      <c r="T41" s="4">
        <f>IF(NOT(ISBLANK([1]Data!BF42)),[1]Data!BF42,"")</f>
        <v>9</v>
      </c>
      <c r="U41">
        <f>IF(NOT(ISBLANK([1]Data!BH42)),[1]Data!BH42,"")</f>
        <v>82</v>
      </c>
      <c r="V41" s="4">
        <f>IF(NOT(ISBLANK([1]Data!BL42)),[1]Data!BL42,"")</f>
        <v>8</v>
      </c>
      <c r="W41">
        <f>IF(NOT(ISBLANK([1]Data!BN42)),[1]Data!BN42,"")</f>
        <v>83</v>
      </c>
      <c r="X41" s="4">
        <f>IF(NOT(ISBLANK([1]Data!BR42)),[1]Data!BR42,"")</f>
        <v>9</v>
      </c>
      <c r="Y41" s="7" t="s">
        <v>108</v>
      </c>
      <c r="Z41" s="32" t="s">
        <v>108</v>
      </c>
      <c r="AA41">
        <f>IF(NOT(ISBLANK([1]Data!BZ42)),[1]Data!BZ42,"")</f>
        <v>83</v>
      </c>
      <c r="AB41" s="4">
        <f>IF(NOT(ISBLANK([1]Data!CD42)),[1]Data!CD42,"")</f>
        <v>9</v>
      </c>
      <c r="AC41">
        <f>IF(NOT(ISBLANK([1]Data!CF42)),[1]Data!CF42,"")</f>
        <v>78</v>
      </c>
      <c r="AD41" s="24">
        <f>IF(NOT(ISBLANK([1]Data!CJ42)),[1]Data!CJ42,"")</f>
        <v>4</v>
      </c>
      <c r="AE41" s="2">
        <f>IF([1]Data!CL42="","",[1]Data!CL42)</f>
        <v>65</v>
      </c>
      <c r="AF41" s="24">
        <f>IF([1]Data!CP42="","",[1]Data!CP42)</f>
        <v>-9</v>
      </c>
      <c r="AG41" s="2">
        <f>IF([1]Data!CR42="","",[1]Data!CR42)</f>
        <v>80</v>
      </c>
      <c r="AH41" s="24">
        <f>IF([1]Data!CV42="","",[1]Data!CV42)</f>
        <v>6</v>
      </c>
      <c r="AI41" s="2">
        <f>IF([1]Data!CX42="","",[1]Data!CX42)</f>
        <v>80</v>
      </c>
      <c r="AJ41" s="24">
        <f>IF([1]Data!DB42="","",[1]Data!DB42)</f>
        <v>6</v>
      </c>
      <c r="AK41" s="2">
        <f>IF([1]Data!DD42="","",[1]Data!DD42)</f>
        <v>83</v>
      </c>
      <c r="AL41" s="24">
        <f>IF([1]Data!DH42="","",[1]Data!DH42)</f>
        <v>9</v>
      </c>
      <c r="AM41" s="2">
        <f>IF([1]Data!DJ42="","",[1]Data!DJ42)</f>
        <v>82</v>
      </c>
      <c r="AN41" s="24">
        <f>IF([1]Data!DN42="","",[1]Data!DN42)</f>
        <v>8</v>
      </c>
      <c r="AO41" s="2">
        <f>IF([1]Data!DP42="","",[1]Data!DP42)</f>
        <v>84</v>
      </c>
      <c r="AP41" s="24">
        <f>IF([1]Data!DT42="","",[1]Data!DT42)</f>
        <v>10</v>
      </c>
      <c r="AQ41" s="2">
        <f>IF([1]Data!DV42="","",[1]Data!DV42)</f>
        <v>68</v>
      </c>
      <c r="AR41" s="24">
        <f>IF([1]Data!DZ42="","",[1]Data!DZ42)</f>
        <v>-6</v>
      </c>
    </row>
    <row r="42" spans="1:44" ht="15" thickBot="1" x14ac:dyDescent="0.35">
      <c r="A42" s="9" t="str">
        <f>IF(NOT(ISBLANK([1]Demographics!A43)),[1]Demographics!A43,"")</f>
        <v>02-046</v>
      </c>
      <c r="B42" s="10" t="str">
        <f>IF(NOT(ISBLANK([1]Demographics!E43)),[1]Demographics!E43,"")</f>
        <v>OD</v>
      </c>
      <c r="C42" s="10">
        <f>IF(NOT(ISBLANK([1]Demographics!D43)),[1]Demographics!D43,"")</f>
        <v>1</v>
      </c>
      <c r="D42" s="36">
        <f>IF(NOT(ISBLANK([1]Data!G43)),[1]Data!G43,"")</f>
        <v>89</v>
      </c>
      <c r="E42" s="10">
        <f>IF(NOT(ISBLANK([1]Data!L43)),[1]Data!L43,"")</f>
        <v>92</v>
      </c>
      <c r="F42" s="12">
        <f>IF(NOT(ISBLANK([1]Data!P43)),[1]Data!P43,"")</f>
        <v>3</v>
      </c>
      <c r="G42" s="10">
        <f>IF(NOT(ISBLANK([1]Data!R43)),[1]Data!R43,"")</f>
        <v>91</v>
      </c>
      <c r="H42" s="12">
        <f>IF(NOT(ISBLANK([1]Data!V43)),[1]Data!V43,"")</f>
        <v>2</v>
      </c>
      <c r="I42" s="10">
        <f>IF(NOT(ISBLANK([1]Data!X43)),[1]Data!X43,"")</f>
        <v>90</v>
      </c>
      <c r="J42" s="12">
        <f>IF(NOT(ISBLANK([1]Data!AB43)),[1]Data!AB43,"")</f>
        <v>1</v>
      </c>
      <c r="K42" s="10">
        <f>IF(NOT(ISBLANK([1]Data!AD43)),[1]Data!AD43,"")</f>
        <v>94</v>
      </c>
      <c r="L42" s="12">
        <f>IF(NOT(ISBLANK([1]Data!AH43)),[1]Data!AH43,"")</f>
        <v>5</v>
      </c>
      <c r="M42" s="10">
        <f>IF(NOT(ISBLANK([1]Data!AJ43)),[1]Data!AJ43,"")</f>
        <v>92</v>
      </c>
      <c r="N42" s="12">
        <f>IF(NOT(ISBLANK([1]Data!AN43)),[1]Data!AN43,"")</f>
        <v>3</v>
      </c>
      <c r="O42" s="10">
        <f>IF(NOT(ISBLANK([1]Data!AP43)),[1]Data!AP43,"")</f>
        <v>89</v>
      </c>
      <c r="P42" s="12">
        <f>IF(NOT(ISBLANK([1]Data!AT43)),[1]Data!AT43,"")</f>
        <v>0</v>
      </c>
      <c r="Q42" s="10">
        <f>IF(NOT(ISBLANK([1]Data!AV43)),[1]Data!AV43,"")</f>
        <v>92</v>
      </c>
      <c r="R42" s="12">
        <f>IF(NOT(ISBLANK([1]Data!AZ43)),[1]Data!AZ43,"")</f>
        <v>3</v>
      </c>
      <c r="S42" s="7" t="s">
        <v>108</v>
      </c>
      <c r="T42" s="32" t="s">
        <v>108</v>
      </c>
      <c r="U42" s="7" t="s">
        <v>108</v>
      </c>
      <c r="V42" s="32" t="s">
        <v>108</v>
      </c>
      <c r="W42" s="10">
        <f>IF(NOT(ISBLANK([1]Data!BN43)),[1]Data!BN43,"")</f>
        <v>87</v>
      </c>
      <c r="X42" s="12">
        <f>IF(NOT(ISBLANK([1]Data!BR43)),[1]Data!BR43,"")</f>
        <v>-2</v>
      </c>
      <c r="Y42" s="10">
        <f>IF(NOT(ISBLANK([1]Data!BT43)),[1]Data!BT43,"")</f>
        <v>91</v>
      </c>
      <c r="Z42" s="12">
        <f>IF(NOT(ISBLANK([1]Data!BX43)),[1]Data!BX43,"")</f>
        <v>2</v>
      </c>
      <c r="AA42" s="10">
        <f>IF(NOT(ISBLANK([1]Data!BZ43)),[1]Data!BZ43,"")</f>
        <v>92</v>
      </c>
      <c r="AB42" s="12">
        <f>IF(NOT(ISBLANK([1]Data!CD43)),[1]Data!CD43,"")</f>
        <v>3</v>
      </c>
      <c r="AC42" s="10">
        <f>IF(NOT(ISBLANK([1]Data!CF43)),[1]Data!CF43,"")</f>
        <v>93</v>
      </c>
      <c r="AD42" s="37">
        <f>IF(NOT(ISBLANK([1]Data!CJ43)),[1]Data!CJ43,"")</f>
        <v>4</v>
      </c>
      <c r="AE42" s="9">
        <f>IF([1]Data!CL43="","",[1]Data!CL43)</f>
        <v>89</v>
      </c>
      <c r="AF42" s="37">
        <f>IF([1]Data!CP43="","",[1]Data!CP43)</f>
        <v>0</v>
      </c>
      <c r="AG42" s="38" t="s">
        <v>108</v>
      </c>
      <c r="AH42" s="39" t="s">
        <v>108</v>
      </c>
      <c r="AI42" s="38" t="s">
        <v>108</v>
      </c>
      <c r="AJ42" s="39" t="s">
        <v>108</v>
      </c>
      <c r="AK42" s="38" t="s">
        <v>108</v>
      </c>
      <c r="AL42" s="39" t="s">
        <v>108</v>
      </c>
      <c r="AM42" s="38" t="s">
        <v>108</v>
      </c>
      <c r="AN42" s="39" t="s">
        <v>108</v>
      </c>
      <c r="AO42" s="9">
        <f>IF([1]Data!DP43="","",[1]Data!DP43)</f>
        <v>84</v>
      </c>
      <c r="AP42" s="37">
        <f>IF([1]Data!DT43="","",[1]Data!DT43)</f>
        <v>-5</v>
      </c>
      <c r="AQ42" s="9">
        <f>IF([1]Data!DV43="","",[1]Data!DV43)</f>
        <v>82</v>
      </c>
      <c r="AR42" s="37">
        <f>IF([1]Data!DZ43="","",[1]Data!DZ43)</f>
        <v>-7</v>
      </c>
    </row>
  </sheetData>
  <autoFilter ref="A2:AR42" xr:uid="{00000000-0009-0000-0000-00000B000000}"/>
  <mergeCells count="21">
    <mergeCell ref="Y1:Z1"/>
    <mergeCell ref="A1:C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M1:AN1"/>
    <mergeCell ref="AO1:AP1"/>
    <mergeCell ref="AQ1:AR1"/>
    <mergeCell ref="AA1:AB1"/>
    <mergeCell ref="AC1:AD1"/>
    <mergeCell ref="AE1:AF1"/>
    <mergeCell ref="AG1:AH1"/>
    <mergeCell ref="AI1:AJ1"/>
    <mergeCell ref="AK1:AL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E10D-CAFF-4FAE-A8A1-19909EE4BBFD}">
  <dimension ref="A1:BU197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53" sqref="Y53"/>
    </sheetView>
  </sheetViews>
  <sheetFormatPr defaultColWidth="8.88671875" defaultRowHeight="14.4" x14ac:dyDescent="0.3"/>
  <cols>
    <col min="7" max="7" width="14" customWidth="1"/>
    <col min="8" max="9" width="8.88671875" customWidth="1"/>
    <col min="10" max="10" width="10.109375" customWidth="1"/>
    <col min="11" max="12" width="8.88671875" customWidth="1"/>
    <col min="13" max="13" width="10" customWidth="1"/>
    <col min="14" max="22" width="8.88671875" customWidth="1"/>
    <col min="26" max="43" width="8.88671875" customWidth="1"/>
  </cols>
  <sheetData>
    <row r="1" spans="1:73" ht="18.600000000000001" thickBot="1" x14ac:dyDescent="0.4">
      <c r="A1" s="160" t="s">
        <v>0</v>
      </c>
      <c r="B1" s="160"/>
      <c r="C1" s="160"/>
      <c r="D1" s="160"/>
      <c r="E1" s="160"/>
      <c r="F1" s="158" t="s">
        <v>79</v>
      </c>
      <c r="G1" s="159"/>
      <c r="H1" s="158" t="s">
        <v>80</v>
      </c>
      <c r="I1" s="161"/>
      <c r="J1" s="159"/>
      <c r="K1" s="158" t="s">
        <v>81</v>
      </c>
      <c r="L1" s="161"/>
      <c r="M1" s="159"/>
      <c r="N1" s="158" t="s">
        <v>82</v>
      </c>
      <c r="O1" s="161"/>
      <c r="P1" s="159"/>
      <c r="Q1" s="158" t="s">
        <v>83</v>
      </c>
      <c r="R1" s="161"/>
      <c r="S1" s="159"/>
      <c r="T1" s="158" t="s">
        <v>84</v>
      </c>
      <c r="U1" s="161"/>
      <c r="V1" s="159"/>
      <c r="W1" s="158" t="s">
        <v>85</v>
      </c>
      <c r="X1" s="161"/>
      <c r="Y1" s="159"/>
      <c r="Z1" s="158" t="s">
        <v>86</v>
      </c>
      <c r="AA1" s="161"/>
      <c r="AB1" s="159"/>
      <c r="AC1" s="158" t="s">
        <v>87</v>
      </c>
      <c r="AD1" s="161"/>
      <c r="AE1" s="159"/>
      <c r="AF1" s="158" t="s">
        <v>88</v>
      </c>
      <c r="AG1" s="161"/>
      <c r="AH1" s="159"/>
      <c r="AI1" s="158" t="s">
        <v>89</v>
      </c>
      <c r="AJ1" s="161"/>
      <c r="AK1" s="159"/>
      <c r="AL1" s="158" t="s">
        <v>90</v>
      </c>
      <c r="AM1" s="161"/>
      <c r="AN1" s="159"/>
      <c r="AO1" s="158" t="s">
        <v>91</v>
      </c>
      <c r="AP1" s="161"/>
      <c r="AQ1" s="159"/>
      <c r="AR1" s="158" t="s">
        <v>92</v>
      </c>
      <c r="AS1" s="161"/>
      <c r="AT1" s="159"/>
      <c r="AU1" s="158" t="s">
        <v>93</v>
      </c>
      <c r="AV1" s="161"/>
      <c r="AW1" s="159"/>
      <c r="AX1" s="158" t="s">
        <v>94</v>
      </c>
      <c r="AY1" s="161"/>
      <c r="AZ1" s="159"/>
      <c r="BA1" s="158" t="s">
        <v>95</v>
      </c>
      <c r="BB1" s="161"/>
      <c r="BC1" s="159"/>
      <c r="BD1" s="158" t="s">
        <v>96</v>
      </c>
      <c r="BE1" s="161"/>
      <c r="BF1" s="159"/>
      <c r="BG1" s="158" t="s">
        <v>97</v>
      </c>
      <c r="BH1" s="161"/>
      <c r="BI1" s="159"/>
      <c r="BJ1" s="158" t="s">
        <v>98</v>
      </c>
      <c r="BK1" s="161"/>
      <c r="BL1" s="159"/>
      <c r="BM1" s="158" t="s">
        <v>99</v>
      </c>
      <c r="BN1" s="161"/>
      <c r="BO1" s="159"/>
      <c r="BP1" s="89"/>
      <c r="BQ1" s="89"/>
      <c r="BR1" s="89"/>
      <c r="BS1" s="89"/>
      <c r="BT1" s="89"/>
      <c r="BU1" s="89"/>
    </row>
    <row r="2" spans="1:73" ht="29.4" thickBot="1" x14ac:dyDescent="0.35">
      <c r="A2" s="17" t="s">
        <v>3</v>
      </c>
      <c r="B2" s="18"/>
      <c r="C2" s="18"/>
      <c r="D2" s="18" t="s">
        <v>100</v>
      </c>
      <c r="E2" s="18" t="s">
        <v>21</v>
      </c>
      <c r="F2" s="17" t="s">
        <v>110</v>
      </c>
      <c r="G2" s="21" t="s">
        <v>14</v>
      </c>
      <c r="H2" s="18" t="s">
        <v>110</v>
      </c>
      <c r="I2" s="18" t="s">
        <v>102</v>
      </c>
      <c r="J2" s="21" t="s">
        <v>14</v>
      </c>
      <c r="K2" s="18" t="s">
        <v>110</v>
      </c>
      <c r="L2" s="18" t="s">
        <v>102</v>
      </c>
      <c r="M2" s="21" t="s">
        <v>14</v>
      </c>
      <c r="N2" s="18" t="s">
        <v>110</v>
      </c>
      <c r="O2" s="18" t="s">
        <v>102</v>
      </c>
      <c r="P2" s="21" t="s">
        <v>14</v>
      </c>
      <c r="Q2" s="18" t="s">
        <v>110</v>
      </c>
      <c r="R2" s="18" t="s">
        <v>102</v>
      </c>
      <c r="S2" s="21" t="s">
        <v>14</v>
      </c>
      <c r="T2" s="18" t="s">
        <v>110</v>
      </c>
      <c r="U2" s="18" t="s">
        <v>102</v>
      </c>
      <c r="V2" s="21" t="s">
        <v>14</v>
      </c>
      <c r="W2" s="18" t="s">
        <v>110</v>
      </c>
      <c r="X2" s="18" t="s">
        <v>102</v>
      </c>
      <c r="Y2" s="21" t="s">
        <v>14</v>
      </c>
      <c r="Z2" s="18" t="s">
        <v>110</v>
      </c>
      <c r="AA2" s="18" t="s">
        <v>102</v>
      </c>
      <c r="AB2" s="21" t="s">
        <v>14</v>
      </c>
      <c r="AC2" s="18" t="s">
        <v>110</v>
      </c>
      <c r="AD2" s="18" t="s">
        <v>102</v>
      </c>
      <c r="AE2" s="21" t="s">
        <v>14</v>
      </c>
      <c r="AF2" s="18" t="s">
        <v>110</v>
      </c>
      <c r="AG2" s="18" t="s">
        <v>102</v>
      </c>
      <c r="AH2" s="21" t="s">
        <v>14</v>
      </c>
      <c r="AI2" s="18" t="s">
        <v>110</v>
      </c>
      <c r="AJ2" s="18" t="s">
        <v>102</v>
      </c>
      <c r="AK2" s="21" t="s">
        <v>14</v>
      </c>
      <c r="AL2" s="18" t="s">
        <v>110</v>
      </c>
      <c r="AM2" s="18" t="s">
        <v>102</v>
      </c>
      <c r="AN2" s="21" t="s">
        <v>14</v>
      </c>
      <c r="AO2" s="18" t="s">
        <v>110</v>
      </c>
      <c r="AP2" s="18" t="s">
        <v>102</v>
      </c>
      <c r="AQ2" s="21" t="s">
        <v>14</v>
      </c>
      <c r="AR2" s="18" t="s">
        <v>110</v>
      </c>
      <c r="AS2" s="18" t="s">
        <v>102</v>
      </c>
      <c r="AT2" s="19" t="s">
        <v>14</v>
      </c>
      <c r="AU2" s="17" t="s">
        <v>110</v>
      </c>
      <c r="AV2" s="18" t="s">
        <v>102</v>
      </c>
      <c r="AW2" s="19" t="s">
        <v>14</v>
      </c>
      <c r="AX2" s="17" t="s">
        <v>110</v>
      </c>
      <c r="AY2" s="18" t="s">
        <v>102</v>
      </c>
      <c r="AZ2" s="19" t="s">
        <v>14</v>
      </c>
      <c r="BA2" s="17" t="s">
        <v>110</v>
      </c>
      <c r="BB2" s="18" t="s">
        <v>102</v>
      </c>
      <c r="BC2" s="19" t="s">
        <v>14</v>
      </c>
      <c r="BD2" s="17" t="s">
        <v>110</v>
      </c>
      <c r="BE2" s="18" t="s">
        <v>102</v>
      </c>
      <c r="BF2" s="19" t="s">
        <v>14</v>
      </c>
      <c r="BG2" s="17" t="s">
        <v>110</v>
      </c>
      <c r="BH2" s="18" t="s">
        <v>102</v>
      </c>
      <c r="BI2" s="19" t="s">
        <v>14</v>
      </c>
      <c r="BJ2" s="17" t="s">
        <v>110</v>
      </c>
      <c r="BK2" s="18" t="s">
        <v>102</v>
      </c>
      <c r="BL2" s="19" t="s">
        <v>14</v>
      </c>
      <c r="BM2" s="17" t="s">
        <v>110</v>
      </c>
      <c r="BN2" s="18" t="s">
        <v>102</v>
      </c>
      <c r="BO2" s="19" t="s">
        <v>14</v>
      </c>
    </row>
    <row r="3" spans="1:73" ht="15" thickTop="1" x14ac:dyDescent="0.3">
      <c r="A3" s="22" t="str">
        <f>IF(NOT(ISBLANK([2]Demographics!A3)),[2]Demographics!A3,"")</f>
        <v>01-001</v>
      </c>
      <c r="B3" s="15"/>
      <c r="C3" s="15"/>
      <c r="D3" s="15" t="str">
        <f>IF(NOT(ISBLANK([2]Demographics!E3)),[2]Demographics!E3,"")</f>
        <v>OS</v>
      </c>
      <c r="E3">
        <f>IF(NOT(ISBLANK([2]Demographics!D3)),[2]Demographics!D3,"")</f>
        <v>2</v>
      </c>
      <c r="F3" s="90">
        <v>53</v>
      </c>
      <c r="G3" s="4">
        <v>1.59</v>
      </c>
      <c r="H3" s="91">
        <v>53</v>
      </c>
      <c r="I3">
        <f t="shared" ref="I3:I42" si="0">IF(ISERROR(MATCH($F3,$B$48:$B$60,0)-MATCH(H3,$B$48:$B$60,0)),"",(MATCH($F3,$B$48:$B$60,0)-MATCH(H3,$B$48:$B$60,0)))</f>
        <v>0</v>
      </c>
      <c r="J3" s="4">
        <v>0.28000000000000003</v>
      </c>
      <c r="K3" s="91">
        <v>47</v>
      </c>
      <c r="L3">
        <f t="shared" ref="L3:L42" si="1">IF(ISERROR(MATCH($F3,$B$48:$B$60,0)-MATCH(K3,$B$48:$B$60,0)),"",(MATCH($F3,$B$48:$B$60,0)-MATCH(K3,$B$48:$B$60,0)))</f>
        <v>1</v>
      </c>
      <c r="M3" s="4">
        <v>0.21</v>
      </c>
      <c r="N3" s="91">
        <v>47</v>
      </c>
      <c r="O3">
        <f t="shared" ref="O3:O42" si="2">IF(ISERROR(MATCH($F3,$B$48:$B$60,0)-MATCH(N3,$B$48:$B$60,0)),"",(MATCH($F3,$B$48:$B$60,0)-MATCH(N3,$B$48:$B$60,0)))</f>
        <v>1</v>
      </c>
      <c r="P3" s="13">
        <v>0.15</v>
      </c>
      <c r="Q3" s="91">
        <v>43</v>
      </c>
      <c r="R3">
        <f t="shared" ref="R3:R42" si="3">IF(ISERROR(MATCH($F3,$B$48:$B$60,0)-MATCH(Q3,$B$48:$B$60,0)),"",(MATCH($F3,$B$48:$B$60,0)-MATCH(Q3,$B$48:$B$60,0)))</f>
        <v>2</v>
      </c>
      <c r="S3" s="4">
        <v>0.15</v>
      </c>
      <c r="T3" s="91">
        <v>43</v>
      </c>
      <c r="U3">
        <f t="shared" ref="U3:U42" si="4">IF(ISERROR(MATCH($F3,$B$48:$B$60,0)-MATCH(T3,$B$48:$B$60,0)),"",(MATCH($F3,$B$48:$B$60,0)-MATCH(T3,$B$48:$B$60,0)))</f>
        <v>2</v>
      </c>
      <c r="V3" s="4">
        <v>0.6</v>
      </c>
      <c r="W3" s="91">
        <v>43</v>
      </c>
      <c r="X3">
        <f t="shared" ref="X3:X37" si="5">IF(ISERROR(MATCH($F3,$B$48:$B$60,0)-MATCH(W3,$B$48:$B$60,0)),"",(MATCH($F3,$B$48:$B$60,0)-MATCH(W3,$B$48:$B$60,0)))</f>
        <v>2</v>
      </c>
      <c r="Y3" s="4">
        <v>0.14000000000000001</v>
      </c>
      <c r="Z3" s="91">
        <v>43</v>
      </c>
      <c r="AA3">
        <f t="shared" ref="AA3:AA37" si="6">IF(ISERROR(MATCH($F3,$B$48:$B$60,0)-MATCH(Z3,$B$48:$B$60,0)),"",(MATCH($F3,$B$48:$B$60,0)-MATCH(Z3,$B$48:$B$60,0)))</f>
        <v>2</v>
      </c>
      <c r="AB3" s="4">
        <v>1.89</v>
      </c>
      <c r="AC3" s="91">
        <v>43</v>
      </c>
      <c r="AD3">
        <f t="shared" ref="AD3:AD42" si="7">IF(ISERROR(MATCH($F3,$B$48:$B$60,0)-MATCH(AC3,$B$48:$B$60,0)),"",(MATCH($F3,$B$48:$B$60,0)-MATCH(AC3,$B$48:$B$60,0)))</f>
        <v>2</v>
      </c>
      <c r="AE3" s="4">
        <v>0.13</v>
      </c>
      <c r="AF3" s="91">
        <v>43</v>
      </c>
      <c r="AG3">
        <f t="shared" ref="AG3:AG42" si="8">IF(ISERROR(MATCH($F3,$B$48:$B$60,0)-MATCH(AF3,$B$48:$B$60,0)),"",(MATCH($F3,$B$48:$B$60,0)-MATCH(AF3,$B$48:$B$60,0)))</f>
        <v>2</v>
      </c>
      <c r="AH3" s="4">
        <v>1.49</v>
      </c>
      <c r="AI3" s="91">
        <v>43</v>
      </c>
      <c r="AJ3">
        <f t="shared" ref="AJ3:AJ42" si="9">IF(ISERROR(MATCH($F3,$B$48:$B$60,0)-MATCH(AI3,$B$48:$B$60,0)),"",(MATCH($F3,$B$48:$B$60,0)-MATCH(AI3,$B$48:$B$60,0)))</f>
        <v>2</v>
      </c>
      <c r="AK3" s="4">
        <v>0.21</v>
      </c>
      <c r="AL3" s="91">
        <v>43</v>
      </c>
      <c r="AM3">
        <f t="shared" ref="AM3:AM42" si="10">IF(ISERROR(MATCH($F3,$B$48:$B$60,0)-MATCH(AL3,$B$48:$B$60,0)),"",(MATCH($F3,$B$48:$B$60,0)-MATCH(AL3,$B$48:$B$60,0)))</f>
        <v>2</v>
      </c>
      <c r="AN3" s="4">
        <v>1.1200000000000001</v>
      </c>
      <c r="AO3" s="91">
        <v>43</v>
      </c>
      <c r="AP3">
        <f t="shared" ref="AP3:AP42" si="11">IF(ISERROR(MATCH($F3,$B$48:$B$60,0)-MATCH(AO3,$B$48:$B$60,0)),"",(MATCH($F3,$B$48:$B$60,0)-MATCH(AO3,$B$48:$B$60,0)))</f>
        <v>2</v>
      </c>
      <c r="AQ3" s="4">
        <v>0.3</v>
      </c>
      <c r="AR3">
        <v>47</v>
      </c>
      <c r="AS3">
        <f t="shared" ref="AS3:AS20" si="12">IF(ISERROR(MATCH($F3,$B$48:$B$60,0)-MATCH(AR3,$B$48:$B$60,0)),"",(MATCH($F3,$B$48:$B$60,0)-MATCH(AR3,$B$48:$B$60,0)))</f>
        <v>1</v>
      </c>
      <c r="AT3">
        <v>0.86</v>
      </c>
      <c r="AU3" s="92" t="s">
        <v>61</v>
      </c>
      <c r="AV3" s="92" t="str">
        <f t="shared" ref="AV3:AV20" si="13">IF(ISERROR(MATCH($F3,$B$48:$B$60,0)-MATCH(AU3,$B$48:$B$60,0)),"",(MATCH($F3,$B$48:$B$60,0)-MATCH(AU3,$B$48:$B$60,0)))</f>
        <v/>
      </c>
      <c r="AW3" s="93"/>
      <c r="AX3" s="91">
        <v>53</v>
      </c>
      <c r="AY3">
        <f t="shared" ref="AY3:AY20" si="14">IF(ISERROR(MATCH($F3,$B$48:$B$60,0)-MATCH(AX3,$B$48:$B$60,0)),"",(MATCH($F3,$B$48:$B$60,0)-MATCH(AX3,$B$48:$B$60,0)))</f>
        <v>0</v>
      </c>
      <c r="AZ3" s="24">
        <v>1.26</v>
      </c>
      <c r="BA3" s="91">
        <v>53</v>
      </c>
      <c r="BB3">
        <f t="shared" ref="BB3:BB20" si="15">IF(ISERROR(MATCH($F3,$B$48:$B$60,0)-MATCH(BA3,$B$48:$B$60,0)),"",(MATCH($F3,$B$48:$B$60,0)-MATCH(BA3,$B$48:$B$60,0)))</f>
        <v>0</v>
      </c>
      <c r="BC3" s="24">
        <v>1.31</v>
      </c>
      <c r="BD3" s="2">
        <v>47</v>
      </c>
      <c r="BE3">
        <f t="shared" ref="BE3:BE20" si="16">IF(ISERROR(MATCH($F3,$B$48:$B$60,0)-MATCH(BD3,$B$48:$B$60,0)),"",(MATCH($F3,$B$48:$B$60,0)-MATCH(BD3,$B$48:$B$60,0)))</f>
        <v>1</v>
      </c>
      <c r="BF3" s="24">
        <v>0.98</v>
      </c>
      <c r="BG3" s="2">
        <v>47</v>
      </c>
      <c r="BH3">
        <f t="shared" ref="BH3:BH20" si="17">IF(ISERROR(MATCH($F3,$B$48:$B$60,0)-MATCH(BG3,$B$48:$B$60,0)),"",(MATCH($F3,$B$48:$B$60,0)-MATCH(BG3,$B$48:$B$60,0)))</f>
        <v>1</v>
      </c>
      <c r="BI3" s="24">
        <v>1.24</v>
      </c>
      <c r="BJ3" s="2">
        <v>47</v>
      </c>
      <c r="BK3">
        <f t="shared" ref="BK3:BK20" si="18">IF(ISERROR(MATCH($F3,$B$48:$B$60,0)-MATCH(BJ3,$B$48:$B$60,0)),"",(MATCH($F3,$B$48:$B$60,0)-MATCH(BJ3,$B$48:$B$60,0)))</f>
        <v>1</v>
      </c>
      <c r="BL3" s="24">
        <v>1.5</v>
      </c>
      <c r="BM3" s="2">
        <v>43</v>
      </c>
      <c r="BN3">
        <f t="shared" ref="BN3:BN20" si="19">IF(ISERROR(MATCH($F3,$B$48:$B$60,0)-MATCH(BM3,$B$48:$B$60,0)),"",(MATCH($F3,$B$48:$B$60,0)-MATCH(BM3,$B$48:$B$60,0)))</f>
        <v>2</v>
      </c>
      <c r="BO3" s="24">
        <v>2.2999999999999998</v>
      </c>
    </row>
    <row r="4" spans="1:73" x14ac:dyDescent="0.3">
      <c r="A4" s="27" t="str">
        <f>IF(NOT(ISBLANK([2]Demographics!A4)),[2]Demographics!A4,"")</f>
        <v>01-002</v>
      </c>
      <c r="D4" t="str">
        <f>IF(NOT(ISBLANK([2]Demographics!E4)),[2]Demographics!E4,"")</f>
        <v>OD</v>
      </c>
      <c r="E4">
        <f>IF(NOT(ISBLANK([2]Demographics!D4)),[2]Demographics!D4,"")</f>
        <v>2</v>
      </c>
      <c r="F4" s="90">
        <v>47</v>
      </c>
      <c r="G4" s="4">
        <v>3.56</v>
      </c>
      <c r="H4" s="90">
        <v>47</v>
      </c>
      <c r="I4">
        <f t="shared" si="0"/>
        <v>0</v>
      </c>
      <c r="J4" s="4">
        <v>0.23</v>
      </c>
      <c r="K4" s="91">
        <v>47</v>
      </c>
      <c r="L4">
        <f t="shared" si="1"/>
        <v>0</v>
      </c>
      <c r="M4" s="4">
        <v>0.27</v>
      </c>
      <c r="N4" s="91">
        <v>47</v>
      </c>
      <c r="O4">
        <f t="shared" si="2"/>
        <v>0</v>
      </c>
      <c r="P4" s="4">
        <v>0.17</v>
      </c>
      <c r="Q4" s="91">
        <v>47</v>
      </c>
      <c r="R4">
        <f t="shared" si="3"/>
        <v>0</v>
      </c>
      <c r="S4" s="4">
        <v>0.27</v>
      </c>
      <c r="T4" s="91">
        <v>43</v>
      </c>
      <c r="U4">
        <f t="shared" si="4"/>
        <v>1</v>
      </c>
      <c r="V4" s="4">
        <v>0.13</v>
      </c>
      <c r="W4" s="91">
        <v>43</v>
      </c>
      <c r="X4">
        <f t="shared" si="5"/>
        <v>1</v>
      </c>
      <c r="Y4" s="4">
        <v>0.19</v>
      </c>
      <c r="Z4" s="91">
        <v>35</v>
      </c>
      <c r="AA4">
        <f t="shared" si="6"/>
        <v>2</v>
      </c>
      <c r="AB4" s="4">
        <v>0.55000000000000004</v>
      </c>
      <c r="AC4" s="91">
        <v>35</v>
      </c>
      <c r="AD4">
        <f t="shared" si="7"/>
        <v>2</v>
      </c>
      <c r="AE4" s="4">
        <v>3.83</v>
      </c>
      <c r="AF4" s="91">
        <v>35</v>
      </c>
      <c r="AG4">
        <f t="shared" si="8"/>
        <v>2</v>
      </c>
      <c r="AH4" s="4">
        <v>0.02</v>
      </c>
      <c r="AI4" s="91">
        <v>35</v>
      </c>
      <c r="AJ4">
        <f t="shared" si="9"/>
        <v>2</v>
      </c>
      <c r="AK4" s="4">
        <v>0.43</v>
      </c>
      <c r="AL4" s="91">
        <v>35</v>
      </c>
      <c r="AM4">
        <f t="shared" si="10"/>
        <v>2</v>
      </c>
      <c r="AN4" s="4">
        <v>4.17</v>
      </c>
      <c r="AO4" s="91">
        <v>35</v>
      </c>
      <c r="AP4">
        <f t="shared" si="11"/>
        <v>2</v>
      </c>
      <c r="AQ4" s="4">
        <v>0.36</v>
      </c>
      <c r="AR4">
        <v>35</v>
      </c>
      <c r="AS4">
        <f t="shared" si="12"/>
        <v>2</v>
      </c>
      <c r="AT4">
        <v>1.31</v>
      </c>
      <c r="AU4" s="27" t="s">
        <v>111</v>
      </c>
      <c r="AV4" s="5" t="str">
        <f t="shared" si="13"/>
        <v/>
      </c>
      <c r="AW4" s="28"/>
      <c r="AX4" s="27"/>
      <c r="AY4" s="5" t="str">
        <f t="shared" si="14"/>
        <v/>
      </c>
      <c r="AZ4" s="28"/>
      <c r="BA4" s="27"/>
      <c r="BB4" s="5" t="str">
        <f t="shared" si="15"/>
        <v/>
      </c>
      <c r="BC4" s="28"/>
      <c r="BD4" s="27"/>
      <c r="BE4" s="5" t="str">
        <f t="shared" si="16"/>
        <v/>
      </c>
      <c r="BF4" s="28"/>
      <c r="BG4" s="27"/>
      <c r="BH4" s="5" t="str">
        <f t="shared" si="17"/>
        <v/>
      </c>
      <c r="BI4" s="28"/>
      <c r="BJ4" s="27"/>
      <c r="BK4" s="5" t="str">
        <f t="shared" si="18"/>
        <v/>
      </c>
      <c r="BL4" s="28"/>
      <c r="BM4" s="27"/>
      <c r="BN4" s="5" t="str">
        <f t="shared" si="19"/>
        <v/>
      </c>
      <c r="BO4" s="28"/>
    </row>
    <row r="5" spans="1:73" x14ac:dyDescent="0.3">
      <c r="A5" s="2" t="str">
        <f>IF(NOT(ISBLANK([2]Demographics!A5)),[2]Demographics!A5,"")</f>
        <v>01-013</v>
      </c>
      <c r="D5" t="str">
        <f>IF(NOT(ISBLANK([2]Demographics!E5)),[2]Demographics!E5,"")</f>
        <v>OD</v>
      </c>
      <c r="E5">
        <f>IF(NOT(ISBLANK([2]Demographics!D5)),[2]Demographics!D5,"")</f>
        <v>2</v>
      </c>
      <c r="F5" s="90">
        <v>53</v>
      </c>
      <c r="G5" s="4">
        <v>5.08</v>
      </c>
      <c r="H5" s="91">
        <v>53</v>
      </c>
      <c r="I5">
        <f t="shared" si="0"/>
        <v>0</v>
      </c>
      <c r="J5" s="4">
        <v>1.3</v>
      </c>
      <c r="K5" s="91">
        <v>53</v>
      </c>
      <c r="L5">
        <f t="shared" si="1"/>
        <v>0</v>
      </c>
      <c r="M5" s="4">
        <v>0.9</v>
      </c>
      <c r="N5" s="91">
        <v>53</v>
      </c>
      <c r="O5">
        <f t="shared" si="2"/>
        <v>0</v>
      </c>
      <c r="P5" s="4">
        <v>0.48</v>
      </c>
      <c r="Q5" s="91">
        <v>47</v>
      </c>
      <c r="R5">
        <f t="shared" si="3"/>
        <v>1</v>
      </c>
      <c r="S5" s="4">
        <v>0.83</v>
      </c>
      <c r="T5" s="91">
        <v>47</v>
      </c>
      <c r="U5">
        <f t="shared" si="4"/>
        <v>1</v>
      </c>
      <c r="V5" s="4">
        <v>0.53</v>
      </c>
      <c r="W5" s="91">
        <v>43</v>
      </c>
      <c r="X5">
        <f t="shared" si="5"/>
        <v>2</v>
      </c>
      <c r="Y5" s="4">
        <v>0.55000000000000004</v>
      </c>
      <c r="Z5" s="91">
        <v>43</v>
      </c>
      <c r="AA5">
        <f t="shared" si="6"/>
        <v>2</v>
      </c>
      <c r="AB5" s="4">
        <v>0.98</v>
      </c>
      <c r="AC5" s="91">
        <v>43</v>
      </c>
      <c r="AD5">
        <f t="shared" si="7"/>
        <v>2</v>
      </c>
      <c r="AE5" s="4">
        <v>1.1100000000000001</v>
      </c>
      <c r="AF5" s="91">
        <v>43</v>
      </c>
      <c r="AG5">
        <f t="shared" si="8"/>
        <v>2</v>
      </c>
      <c r="AH5" s="4">
        <v>2.64</v>
      </c>
      <c r="AI5" s="91">
        <v>43</v>
      </c>
      <c r="AJ5">
        <f t="shared" si="9"/>
        <v>2</v>
      </c>
      <c r="AK5" s="4">
        <v>0.52</v>
      </c>
      <c r="AL5" s="91">
        <v>43</v>
      </c>
      <c r="AM5">
        <f t="shared" si="10"/>
        <v>2</v>
      </c>
      <c r="AN5" s="4">
        <v>0.91</v>
      </c>
      <c r="AO5" s="91">
        <v>47</v>
      </c>
      <c r="AP5">
        <f t="shared" si="11"/>
        <v>1</v>
      </c>
      <c r="AQ5" s="4">
        <v>2.4300000000000002</v>
      </c>
      <c r="AR5">
        <v>53</v>
      </c>
      <c r="AS5">
        <f t="shared" si="12"/>
        <v>0</v>
      </c>
      <c r="AT5">
        <v>3.63</v>
      </c>
      <c r="AU5" s="91">
        <v>53</v>
      </c>
      <c r="AV5">
        <f t="shared" si="13"/>
        <v>0</v>
      </c>
      <c r="AW5" s="24">
        <v>4.37</v>
      </c>
      <c r="AX5" s="91">
        <v>53</v>
      </c>
      <c r="AY5">
        <f t="shared" si="14"/>
        <v>0</v>
      </c>
      <c r="AZ5" s="24">
        <v>1.07</v>
      </c>
      <c r="BA5" s="91">
        <v>53</v>
      </c>
      <c r="BB5">
        <f t="shared" si="15"/>
        <v>0</v>
      </c>
      <c r="BC5" s="24">
        <v>2.54</v>
      </c>
      <c r="BD5" s="2">
        <v>53</v>
      </c>
      <c r="BE5">
        <f t="shared" si="16"/>
        <v>0</v>
      </c>
      <c r="BF5" s="24">
        <v>4</v>
      </c>
      <c r="BG5" s="2">
        <v>53</v>
      </c>
      <c r="BH5">
        <f t="shared" si="17"/>
        <v>0</v>
      </c>
      <c r="BI5" s="24">
        <v>1.51</v>
      </c>
      <c r="BJ5" s="2">
        <v>53</v>
      </c>
      <c r="BK5">
        <f t="shared" si="18"/>
        <v>0</v>
      </c>
      <c r="BL5" s="24">
        <v>4.29</v>
      </c>
      <c r="BM5" s="2">
        <v>53</v>
      </c>
      <c r="BN5">
        <f t="shared" si="19"/>
        <v>0</v>
      </c>
      <c r="BO5" s="24">
        <v>1.92</v>
      </c>
    </row>
    <row r="6" spans="1:73" x14ac:dyDescent="0.3">
      <c r="A6" s="2" t="str">
        <f>IF(NOT(ISBLANK([2]Demographics!A6)),[2]Demographics!A6,"")</f>
        <v>01-014</v>
      </c>
      <c r="D6" t="str">
        <f>IF(NOT(ISBLANK([2]Demographics!E6)),[2]Demographics!E6,"")</f>
        <v>OS</v>
      </c>
      <c r="E6">
        <f>IF(NOT(ISBLANK([2]Demographics!D6)),[2]Demographics!D6,"")</f>
        <v>2</v>
      </c>
      <c r="F6" s="90">
        <v>53</v>
      </c>
      <c r="G6" s="4">
        <v>2.34</v>
      </c>
      <c r="H6" s="91">
        <v>53</v>
      </c>
      <c r="I6">
        <f t="shared" si="0"/>
        <v>0</v>
      </c>
      <c r="J6" s="4">
        <v>0.68</v>
      </c>
      <c r="K6" s="91">
        <v>53</v>
      </c>
      <c r="L6">
        <f t="shared" si="1"/>
        <v>0</v>
      </c>
      <c r="M6" s="4">
        <v>0.37</v>
      </c>
      <c r="N6" s="91">
        <v>43</v>
      </c>
      <c r="O6">
        <f t="shared" si="2"/>
        <v>2</v>
      </c>
      <c r="P6" s="4">
        <v>0.32</v>
      </c>
      <c r="Q6" s="91">
        <v>43</v>
      </c>
      <c r="R6">
        <f t="shared" si="3"/>
        <v>2</v>
      </c>
      <c r="S6" s="4">
        <v>0.86</v>
      </c>
      <c r="T6" s="92" t="s">
        <v>61</v>
      </c>
      <c r="U6" s="7" t="str">
        <f t="shared" si="4"/>
        <v/>
      </c>
      <c r="V6" s="32"/>
      <c r="W6" s="91">
        <v>43</v>
      </c>
      <c r="X6">
        <f t="shared" si="5"/>
        <v>2</v>
      </c>
      <c r="Y6" s="4">
        <v>4.21</v>
      </c>
      <c r="Z6" s="91">
        <v>43</v>
      </c>
      <c r="AA6">
        <f t="shared" si="6"/>
        <v>2</v>
      </c>
      <c r="AB6" s="4">
        <v>2.66</v>
      </c>
      <c r="AC6" s="91">
        <v>43</v>
      </c>
      <c r="AD6">
        <f t="shared" si="7"/>
        <v>2</v>
      </c>
      <c r="AE6" s="4">
        <v>2.36</v>
      </c>
      <c r="AF6" s="91">
        <v>43</v>
      </c>
      <c r="AG6">
        <f t="shared" si="8"/>
        <v>2</v>
      </c>
      <c r="AH6" s="4">
        <v>2.5</v>
      </c>
      <c r="AI6" s="91">
        <v>43</v>
      </c>
      <c r="AJ6">
        <f t="shared" si="9"/>
        <v>2</v>
      </c>
      <c r="AK6" s="4">
        <v>0.52</v>
      </c>
      <c r="AL6" s="91">
        <v>43</v>
      </c>
      <c r="AM6">
        <f t="shared" si="10"/>
        <v>2</v>
      </c>
      <c r="AN6" s="4">
        <v>1.23</v>
      </c>
      <c r="AO6" s="91">
        <v>43</v>
      </c>
      <c r="AP6">
        <f t="shared" si="11"/>
        <v>2</v>
      </c>
      <c r="AQ6" s="4">
        <v>6.19</v>
      </c>
      <c r="AR6">
        <v>47</v>
      </c>
      <c r="AS6">
        <f t="shared" si="12"/>
        <v>1</v>
      </c>
      <c r="AT6">
        <v>1.59</v>
      </c>
      <c r="AU6" s="91">
        <v>43</v>
      </c>
      <c r="AV6">
        <f t="shared" si="13"/>
        <v>2</v>
      </c>
      <c r="AW6" s="24">
        <v>4.76</v>
      </c>
      <c r="AX6" s="91">
        <v>43</v>
      </c>
      <c r="AY6">
        <f t="shared" si="14"/>
        <v>2</v>
      </c>
      <c r="AZ6" s="24">
        <v>4.34</v>
      </c>
      <c r="BA6" s="91">
        <v>47</v>
      </c>
      <c r="BB6">
        <f t="shared" si="15"/>
        <v>1</v>
      </c>
      <c r="BC6" s="24">
        <v>2.79</v>
      </c>
      <c r="BD6" s="2">
        <v>43</v>
      </c>
      <c r="BE6">
        <f t="shared" si="16"/>
        <v>2</v>
      </c>
      <c r="BF6" s="24">
        <v>1.86</v>
      </c>
      <c r="BG6" s="2">
        <v>43</v>
      </c>
      <c r="BH6">
        <f t="shared" si="17"/>
        <v>2</v>
      </c>
      <c r="BI6" s="24">
        <v>1.6</v>
      </c>
      <c r="BJ6" s="2">
        <v>43</v>
      </c>
      <c r="BK6">
        <f t="shared" si="18"/>
        <v>2</v>
      </c>
      <c r="BL6" s="24">
        <v>1.48</v>
      </c>
      <c r="BM6" s="2">
        <v>43</v>
      </c>
      <c r="BN6">
        <f t="shared" si="19"/>
        <v>2</v>
      </c>
      <c r="BO6" s="24">
        <v>1.49</v>
      </c>
    </row>
    <row r="7" spans="1:73" x14ac:dyDescent="0.3">
      <c r="A7" s="27" t="str">
        <f>IF(NOT(ISBLANK([2]Demographics!A7)),[2]Demographics!A7,"")</f>
        <v>01-023</v>
      </c>
      <c r="D7" t="str">
        <f>IF(NOT(ISBLANK([2]Demographics!E7)),[2]Demographics!E7,"")</f>
        <v>OD</v>
      </c>
      <c r="E7">
        <f>IF(NOT(ISBLANK([2]Demographics!D7)),[2]Demographics!D7,"")</f>
        <v>2</v>
      </c>
      <c r="F7" s="90">
        <v>61</v>
      </c>
      <c r="G7" s="4">
        <v>4.67</v>
      </c>
      <c r="H7" s="91">
        <v>53</v>
      </c>
      <c r="I7">
        <f t="shared" si="0"/>
        <v>1</v>
      </c>
      <c r="J7" s="4">
        <v>0.95</v>
      </c>
      <c r="K7" s="92" t="s">
        <v>61</v>
      </c>
      <c r="L7" s="7" t="str">
        <f t="shared" si="1"/>
        <v/>
      </c>
      <c r="M7" s="32"/>
      <c r="N7" s="91">
        <v>53</v>
      </c>
      <c r="O7">
        <f t="shared" si="2"/>
        <v>1</v>
      </c>
      <c r="P7" s="4">
        <v>2.35</v>
      </c>
      <c r="Q7" s="91">
        <v>53</v>
      </c>
      <c r="R7">
        <f t="shared" si="3"/>
        <v>1</v>
      </c>
      <c r="S7" s="4">
        <v>0.77</v>
      </c>
      <c r="T7" s="91">
        <v>47</v>
      </c>
      <c r="U7">
        <f t="shared" si="4"/>
        <v>2</v>
      </c>
      <c r="V7" s="4">
        <v>0.76</v>
      </c>
      <c r="W7" s="91">
        <v>47</v>
      </c>
      <c r="X7">
        <f t="shared" si="5"/>
        <v>2</v>
      </c>
      <c r="Y7" s="4">
        <v>0.79</v>
      </c>
      <c r="Z7" s="91">
        <v>47</v>
      </c>
      <c r="AA7">
        <f t="shared" si="6"/>
        <v>2</v>
      </c>
      <c r="AB7" s="4">
        <v>3.42</v>
      </c>
      <c r="AC7" s="91">
        <v>47</v>
      </c>
      <c r="AD7">
        <f t="shared" si="7"/>
        <v>2</v>
      </c>
      <c r="AE7" s="4">
        <v>0.4</v>
      </c>
      <c r="AF7" s="91">
        <v>47</v>
      </c>
      <c r="AG7">
        <f t="shared" si="8"/>
        <v>2</v>
      </c>
      <c r="AH7" s="4">
        <v>0.44</v>
      </c>
      <c r="AI7" s="91">
        <v>47</v>
      </c>
      <c r="AJ7">
        <f t="shared" si="9"/>
        <v>2</v>
      </c>
      <c r="AK7" s="4">
        <v>2.8</v>
      </c>
      <c r="AL7" s="91">
        <v>47</v>
      </c>
      <c r="AM7">
        <f t="shared" si="10"/>
        <v>2</v>
      </c>
      <c r="AN7" s="4">
        <v>0.66</v>
      </c>
      <c r="AO7" s="91">
        <v>47</v>
      </c>
      <c r="AP7">
        <f t="shared" si="11"/>
        <v>2</v>
      </c>
      <c r="AQ7" s="4">
        <v>0.76</v>
      </c>
      <c r="AR7">
        <v>47</v>
      </c>
      <c r="AS7">
        <f t="shared" si="12"/>
        <v>2</v>
      </c>
      <c r="AT7">
        <v>4.92</v>
      </c>
      <c r="AU7" s="92" t="s">
        <v>61</v>
      </c>
      <c r="AV7" s="92" t="str">
        <f t="shared" si="13"/>
        <v/>
      </c>
      <c r="AW7" s="93"/>
      <c r="AX7" s="91">
        <v>47</v>
      </c>
      <c r="AY7">
        <f t="shared" si="14"/>
        <v>2</v>
      </c>
      <c r="AZ7" s="24">
        <v>2.92</v>
      </c>
      <c r="BA7" s="33" t="s">
        <v>61</v>
      </c>
      <c r="BB7" s="7" t="str">
        <f t="shared" si="15"/>
        <v/>
      </c>
      <c r="BC7" s="34"/>
      <c r="BD7" s="2">
        <v>47</v>
      </c>
      <c r="BE7">
        <f t="shared" si="16"/>
        <v>2</v>
      </c>
      <c r="BF7" s="24">
        <v>2.86</v>
      </c>
      <c r="BG7" s="2">
        <v>47</v>
      </c>
      <c r="BH7">
        <f t="shared" si="17"/>
        <v>2</v>
      </c>
      <c r="BI7" s="24">
        <v>0.27</v>
      </c>
      <c r="BJ7" s="27" t="s">
        <v>112</v>
      </c>
      <c r="BK7" s="5" t="str">
        <f t="shared" si="18"/>
        <v/>
      </c>
      <c r="BL7" s="28"/>
      <c r="BM7" s="27"/>
      <c r="BN7" s="5" t="str">
        <f t="shared" si="19"/>
        <v/>
      </c>
      <c r="BO7" s="28"/>
    </row>
    <row r="8" spans="1:73" x14ac:dyDescent="0.3">
      <c r="A8" s="2" t="str">
        <f>IF(NOT(ISBLANK([2]Demographics!A8)),[2]Demographics!A8,"")</f>
        <v>01-027</v>
      </c>
      <c r="D8" t="str">
        <f>IF(NOT(ISBLANK([2]Demographics!E8)),[2]Demographics!E8,"")</f>
        <v>OS</v>
      </c>
      <c r="E8">
        <f>IF(NOT(ISBLANK([2]Demographics!D8)),[2]Demographics!D8,"")</f>
        <v>2</v>
      </c>
      <c r="F8" s="90">
        <v>61</v>
      </c>
      <c r="G8" s="4">
        <v>6.26</v>
      </c>
      <c r="H8" s="91">
        <v>53</v>
      </c>
      <c r="I8">
        <f t="shared" si="0"/>
        <v>1</v>
      </c>
      <c r="J8" s="4">
        <v>0.42</v>
      </c>
      <c r="K8" s="91">
        <v>53</v>
      </c>
      <c r="L8">
        <f t="shared" si="1"/>
        <v>1</v>
      </c>
      <c r="M8" s="4">
        <v>0.6</v>
      </c>
      <c r="N8" s="91">
        <v>53</v>
      </c>
      <c r="O8">
        <f t="shared" si="2"/>
        <v>1</v>
      </c>
      <c r="P8" s="4">
        <v>0.33</v>
      </c>
      <c r="Q8" s="91">
        <v>53</v>
      </c>
      <c r="R8">
        <f t="shared" si="3"/>
        <v>1</v>
      </c>
      <c r="S8" s="4">
        <v>0.3</v>
      </c>
      <c r="T8" s="91">
        <v>53</v>
      </c>
      <c r="U8">
        <f t="shared" si="4"/>
        <v>1</v>
      </c>
      <c r="V8" s="4">
        <v>0.2</v>
      </c>
      <c r="W8" s="91">
        <v>47</v>
      </c>
      <c r="X8">
        <f t="shared" si="5"/>
        <v>2</v>
      </c>
      <c r="Y8" s="4">
        <v>0.22</v>
      </c>
      <c r="Z8" s="91">
        <v>47</v>
      </c>
      <c r="AA8">
        <f t="shared" si="6"/>
        <v>2</v>
      </c>
      <c r="AB8" s="4">
        <v>0.54</v>
      </c>
      <c r="AC8" s="91">
        <v>47</v>
      </c>
      <c r="AD8">
        <f t="shared" si="7"/>
        <v>2</v>
      </c>
      <c r="AE8" s="4">
        <v>1.97</v>
      </c>
      <c r="AF8" s="91">
        <v>53</v>
      </c>
      <c r="AG8">
        <f t="shared" si="8"/>
        <v>1</v>
      </c>
      <c r="AH8" s="4">
        <v>2.64</v>
      </c>
      <c r="AI8" s="91">
        <v>53</v>
      </c>
      <c r="AJ8">
        <f t="shared" si="9"/>
        <v>1</v>
      </c>
      <c r="AK8" s="4">
        <v>2.97</v>
      </c>
      <c r="AL8" s="91">
        <v>53</v>
      </c>
      <c r="AM8">
        <f t="shared" si="10"/>
        <v>1</v>
      </c>
      <c r="AN8" s="4">
        <v>3.24</v>
      </c>
      <c r="AO8" s="91">
        <v>47</v>
      </c>
      <c r="AP8">
        <f t="shared" si="11"/>
        <v>2</v>
      </c>
      <c r="AQ8" s="4">
        <v>0.64</v>
      </c>
      <c r="AR8">
        <v>47</v>
      </c>
      <c r="AS8">
        <f t="shared" si="12"/>
        <v>2</v>
      </c>
      <c r="AT8">
        <v>1.22</v>
      </c>
      <c r="AU8" s="91">
        <v>47</v>
      </c>
      <c r="AV8">
        <f t="shared" si="13"/>
        <v>2</v>
      </c>
      <c r="AW8" s="24">
        <v>2.94</v>
      </c>
      <c r="AX8" s="91">
        <v>47</v>
      </c>
      <c r="AY8">
        <f t="shared" si="14"/>
        <v>2</v>
      </c>
      <c r="AZ8" s="24">
        <v>2.76</v>
      </c>
      <c r="BA8" s="2">
        <v>53</v>
      </c>
      <c r="BB8">
        <f t="shared" si="15"/>
        <v>1</v>
      </c>
      <c r="BC8" s="24">
        <v>2.99</v>
      </c>
      <c r="BD8" s="2">
        <v>53</v>
      </c>
      <c r="BE8">
        <f t="shared" si="16"/>
        <v>1</v>
      </c>
      <c r="BF8" s="24">
        <v>2.41</v>
      </c>
      <c r="BG8" s="2">
        <v>53</v>
      </c>
      <c r="BH8">
        <f t="shared" si="17"/>
        <v>1</v>
      </c>
      <c r="BI8" s="24">
        <v>3.16</v>
      </c>
      <c r="BJ8" s="2">
        <v>53</v>
      </c>
      <c r="BK8">
        <f t="shared" si="18"/>
        <v>1</v>
      </c>
      <c r="BL8" s="24">
        <v>2.4300000000000002</v>
      </c>
      <c r="BM8" s="2">
        <v>53</v>
      </c>
      <c r="BN8">
        <f t="shared" si="19"/>
        <v>1</v>
      </c>
      <c r="BO8" s="24">
        <v>1.77</v>
      </c>
    </row>
    <row r="9" spans="1:73" x14ac:dyDescent="0.3">
      <c r="A9" s="27" t="str">
        <f>IF(NOT(ISBLANK([2]Demographics!A9)),[2]Demographics!A9,"")</f>
        <v>01-028</v>
      </c>
      <c r="D9" t="str">
        <f>IF(NOT(ISBLANK([2]Demographics!E9)),[2]Demographics!E9,"")</f>
        <v>OS</v>
      </c>
      <c r="E9">
        <f>IF(NOT(ISBLANK([2]Demographics!D9)),[2]Demographics!D9,"")</f>
        <v>2</v>
      </c>
      <c r="F9" s="90">
        <v>71</v>
      </c>
      <c r="G9" s="4">
        <v>4.16</v>
      </c>
      <c r="H9" s="91">
        <v>65</v>
      </c>
      <c r="I9">
        <f t="shared" si="0"/>
        <v>1</v>
      </c>
      <c r="J9" s="4">
        <v>1.08</v>
      </c>
      <c r="K9" s="91">
        <v>65</v>
      </c>
      <c r="L9">
        <f t="shared" si="1"/>
        <v>1</v>
      </c>
      <c r="M9" s="4">
        <v>1.28</v>
      </c>
      <c r="N9" s="91">
        <v>65</v>
      </c>
      <c r="O9">
        <f t="shared" si="2"/>
        <v>1</v>
      </c>
      <c r="P9" s="4">
        <v>0.95</v>
      </c>
      <c r="Q9" s="91">
        <v>53</v>
      </c>
      <c r="R9">
        <f t="shared" si="3"/>
        <v>3</v>
      </c>
      <c r="S9" s="4">
        <v>1.29</v>
      </c>
      <c r="T9" s="91">
        <v>53</v>
      </c>
      <c r="U9">
        <f t="shared" si="4"/>
        <v>3</v>
      </c>
      <c r="V9" s="4">
        <v>0.99</v>
      </c>
      <c r="W9" s="91">
        <v>53</v>
      </c>
      <c r="X9">
        <f t="shared" si="5"/>
        <v>3</v>
      </c>
      <c r="Y9" s="4">
        <v>0.9</v>
      </c>
      <c r="Z9" s="91">
        <v>53</v>
      </c>
      <c r="AA9">
        <f t="shared" si="6"/>
        <v>3</v>
      </c>
      <c r="AB9" s="4">
        <v>1.26</v>
      </c>
      <c r="AC9" s="91">
        <v>61</v>
      </c>
      <c r="AD9">
        <f t="shared" si="7"/>
        <v>2</v>
      </c>
      <c r="AE9" s="4">
        <v>1.71</v>
      </c>
      <c r="AF9" s="91">
        <v>61</v>
      </c>
      <c r="AG9">
        <f t="shared" si="8"/>
        <v>2</v>
      </c>
      <c r="AH9" s="4">
        <v>0.23</v>
      </c>
      <c r="AI9" s="91">
        <v>61</v>
      </c>
      <c r="AJ9">
        <f t="shared" si="9"/>
        <v>2</v>
      </c>
      <c r="AK9" s="4">
        <v>0.98</v>
      </c>
      <c r="AL9" s="91">
        <v>61</v>
      </c>
      <c r="AM9">
        <f t="shared" si="10"/>
        <v>2</v>
      </c>
      <c r="AN9" s="4">
        <v>2.04</v>
      </c>
      <c r="AO9" s="91">
        <v>61</v>
      </c>
      <c r="AP9">
        <f t="shared" si="11"/>
        <v>2</v>
      </c>
      <c r="AQ9" s="4">
        <v>2.08</v>
      </c>
      <c r="AR9">
        <v>85</v>
      </c>
      <c r="AS9">
        <f t="shared" si="12"/>
        <v>-3</v>
      </c>
      <c r="AT9">
        <v>3.02</v>
      </c>
      <c r="AU9" s="2">
        <v>71</v>
      </c>
      <c r="AV9">
        <f t="shared" si="13"/>
        <v>0</v>
      </c>
      <c r="AW9" s="24">
        <v>2.19</v>
      </c>
      <c r="AX9" s="2">
        <v>65</v>
      </c>
      <c r="AY9">
        <f t="shared" si="14"/>
        <v>1</v>
      </c>
      <c r="AZ9" s="24">
        <v>0.17</v>
      </c>
      <c r="BA9" s="2">
        <v>61</v>
      </c>
      <c r="BB9">
        <f t="shared" si="15"/>
        <v>2</v>
      </c>
      <c r="BC9" s="24">
        <v>1.59</v>
      </c>
      <c r="BD9" s="2">
        <v>61</v>
      </c>
      <c r="BE9">
        <f t="shared" si="16"/>
        <v>2</v>
      </c>
      <c r="BF9" s="24">
        <v>0.41</v>
      </c>
      <c r="BG9" s="2">
        <v>61</v>
      </c>
      <c r="BH9">
        <f t="shared" si="17"/>
        <v>2</v>
      </c>
      <c r="BI9" s="24">
        <v>1.57</v>
      </c>
      <c r="BJ9" s="27" t="s">
        <v>112</v>
      </c>
      <c r="BK9" s="5" t="str">
        <f t="shared" si="18"/>
        <v/>
      </c>
      <c r="BL9" s="28"/>
      <c r="BM9" s="27"/>
      <c r="BN9" s="5" t="str">
        <f t="shared" si="19"/>
        <v/>
      </c>
      <c r="BO9" s="28"/>
    </row>
    <row r="10" spans="1:73" x14ac:dyDescent="0.3">
      <c r="A10" s="2" t="str">
        <f>IF(NOT(ISBLANK([2]Demographics!A10)),[2]Demographics!A10,"")</f>
        <v>01-035</v>
      </c>
      <c r="D10" t="str">
        <f>IF(NOT(ISBLANK([2]Demographics!E10)),[2]Demographics!E10,"")</f>
        <v>OD</v>
      </c>
      <c r="E10">
        <f>IF(NOT(ISBLANK([2]Demographics!D10)),[2]Demographics!D10,"")</f>
        <v>2</v>
      </c>
      <c r="F10" s="90">
        <v>65</v>
      </c>
      <c r="G10" s="4">
        <v>1.1299999999999999</v>
      </c>
      <c r="H10" s="91">
        <v>53</v>
      </c>
      <c r="I10">
        <f t="shared" si="0"/>
        <v>2</v>
      </c>
      <c r="J10" s="4">
        <v>0.62</v>
      </c>
      <c r="K10" s="91">
        <v>53</v>
      </c>
      <c r="L10">
        <f t="shared" si="1"/>
        <v>2</v>
      </c>
      <c r="M10" s="4">
        <v>0.67</v>
      </c>
      <c r="N10" s="91">
        <v>53</v>
      </c>
      <c r="O10">
        <f t="shared" si="2"/>
        <v>2</v>
      </c>
      <c r="P10" s="4">
        <v>0.17</v>
      </c>
      <c r="Q10" s="91">
        <v>53</v>
      </c>
      <c r="R10">
        <f t="shared" si="3"/>
        <v>2</v>
      </c>
      <c r="S10" s="4">
        <v>0.52</v>
      </c>
      <c r="T10" s="91">
        <v>47</v>
      </c>
      <c r="U10">
        <f t="shared" si="4"/>
        <v>3</v>
      </c>
      <c r="V10" s="4">
        <v>0.15</v>
      </c>
      <c r="W10" s="91">
        <v>47</v>
      </c>
      <c r="X10">
        <f t="shared" si="5"/>
        <v>3</v>
      </c>
      <c r="Y10" s="4">
        <v>0.16</v>
      </c>
      <c r="Z10" s="91">
        <v>47</v>
      </c>
      <c r="AA10">
        <f t="shared" si="6"/>
        <v>3</v>
      </c>
      <c r="AB10" s="4">
        <v>0.37</v>
      </c>
      <c r="AC10" s="91">
        <v>47</v>
      </c>
      <c r="AD10">
        <f t="shared" si="7"/>
        <v>3</v>
      </c>
      <c r="AE10" s="4">
        <v>0.28999999999999998</v>
      </c>
      <c r="AF10" s="91">
        <v>47</v>
      </c>
      <c r="AG10">
        <f t="shared" si="8"/>
        <v>3</v>
      </c>
      <c r="AH10" s="4">
        <v>0.53</v>
      </c>
      <c r="AI10" s="91">
        <v>47</v>
      </c>
      <c r="AJ10">
        <f t="shared" si="9"/>
        <v>3</v>
      </c>
      <c r="AK10" s="4">
        <v>0.42</v>
      </c>
      <c r="AL10" s="91">
        <v>47</v>
      </c>
      <c r="AM10">
        <f t="shared" si="10"/>
        <v>3</v>
      </c>
      <c r="AN10" s="4">
        <v>1.1299999999999999</v>
      </c>
      <c r="AO10" s="91">
        <v>53</v>
      </c>
      <c r="AP10">
        <f t="shared" si="11"/>
        <v>2</v>
      </c>
      <c r="AQ10" s="4">
        <v>0.72</v>
      </c>
      <c r="AR10">
        <v>47</v>
      </c>
      <c r="AS10">
        <f t="shared" si="12"/>
        <v>3</v>
      </c>
      <c r="AT10">
        <v>0.99</v>
      </c>
      <c r="AU10" s="91">
        <v>47</v>
      </c>
      <c r="AV10">
        <f t="shared" si="13"/>
        <v>3</v>
      </c>
      <c r="AW10" s="24">
        <v>1.98</v>
      </c>
      <c r="AX10" s="2">
        <v>47</v>
      </c>
      <c r="AY10">
        <f t="shared" si="14"/>
        <v>3</v>
      </c>
      <c r="AZ10" s="24">
        <v>0.75</v>
      </c>
      <c r="BA10" s="2">
        <v>61</v>
      </c>
      <c r="BB10">
        <f t="shared" si="15"/>
        <v>1</v>
      </c>
      <c r="BC10" s="24">
        <v>1.6</v>
      </c>
      <c r="BD10" s="2">
        <v>47</v>
      </c>
      <c r="BE10">
        <f t="shared" si="16"/>
        <v>3</v>
      </c>
      <c r="BF10" s="24">
        <v>0.41</v>
      </c>
      <c r="BG10" s="33" t="s">
        <v>61</v>
      </c>
      <c r="BH10" s="7" t="str">
        <f t="shared" si="17"/>
        <v/>
      </c>
      <c r="BI10" s="34"/>
      <c r="BJ10" s="2">
        <v>61</v>
      </c>
      <c r="BK10">
        <f t="shared" si="18"/>
        <v>1</v>
      </c>
      <c r="BL10" s="24">
        <v>1.88</v>
      </c>
      <c r="BM10" s="2">
        <v>47</v>
      </c>
      <c r="BN10">
        <f t="shared" si="19"/>
        <v>3</v>
      </c>
      <c r="BO10" s="24">
        <v>1.35</v>
      </c>
    </row>
    <row r="11" spans="1:73" x14ac:dyDescent="0.3">
      <c r="A11" s="2" t="str">
        <f>IF(NOT(ISBLANK([2]Demographics!A11)),[2]Demographics!A11,"")</f>
        <v>01-038</v>
      </c>
      <c r="D11" t="str">
        <f>IF(NOT(ISBLANK([2]Demographics!E11)),[2]Demographics!E11,"")</f>
        <v>OS</v>
      </c>
      <c r="E11">
        <f>IF(NOT(ISBLANK([2]Demographics!D11)),[2]Demographics!D11,"")</f>
        <v>2</v>
      </c>
      <c r="F11" s="90">
        <v>53</v>
      </c>
      <c r="G11" s="4">
        <v>6.42</v>
      </c>
      <c r="H11" s="91">
        <v>53</v>
      </c>
      <c r="I11">
        <f t="shared" si="0"/>
        <v>0</v>
      </c>
      <c r="J11" s="4">
        <v>0.41</v>
      </c>
      <c r="K11" s="91">
        <v>53</v>
      </c>
      <c r="L11">
        <f t="shared" si="1"/>
        <v>0</v>
      </c>
      <c r="M11" s="4">
        <v>0.15</v>
      </c>
      <c r="N11" s="91">
        <v>53</v>
      </c>
      <c r="O11">
        <f t="shared" si="2"/>
        <v>0</v>
      </c>
      <c r="P11" s="4">
        <v>0.28000000000000003</v>
      </c>
      <c r="Q11" s="91">
        <v>53</v>
      </c>
      <c r="R11">
        <f t="shared" si="3"/>
        <v>0</v>
      </c>
      <c r="S11" s="4">
        <v>0.17</v>
      </c>
      <c r="T11" s="91">
        <v>43</v>
      </c>
      <c r="U11">
        <f t="shared" si="4"/>
        <v>2</v>
      </c>
      <c r="V11" s="4">
        <v>0.12</v>
      </c>
      <c r="W11" s="91">
        <v>43</v>
      </c>
      <c r="X11">
        <f t="shared" si="5"/>
        <v>2</v>
      </c>
      <c r="Y11" s="4">
        <v>0.04</v>
      </c>
      <c r="Z11" s="91">
        <v>43</v>
      </c>
      <c r="AA11">
        <f t="shared" si="6"/>
        <v>2</v>
      </c>
      <c r="AB11" s="4">
        <v>0.11</v>
      </c>
      <c r="AC11" s="91">
        <v>43</v>
      </c>
      <c r="AD11">
        <f t="shared" si="7"/>
        <v>2</v>
      </c>
      <c r="AE11" s="4">
        <v>7.0000000000000007E-2</v>
      </c>
      <c r="AF11" s="91">
        <v>43</v>
      </c>
      <c r="AG11">
        <f t="shared" si="8"/>
        <v>2</v>
      </c>
      <c r="AH11" s="4">
        <v>1.53</v>
      </c>
      <c r="AI11" s="91">
        <v>47</v>
      </c>
      <c r="AJ11">
        <f t="shared" si="9"/>
        <v>1</v>
      </c>
      <c r="AK11" s="4">
        <v>2.86</v>
      </c>
      <c r="AL11" s="91">
        <v>47</v>
      </c>
      <c r="AM11">
        <f t="shared" si="10"/>
        <v>1</v>
      </c>
      <c r="AN11" s="4">
        <v>5.1100000000000003</v>
      </c>
      <c r="AO11" s="91">
        <v>47</v>
      </c>
      <c r="AP11">
        <f t="shared" si="11"/>
        <v>1</v>
      </c>
      <c r="AQ11" s="4">
        <v>0.64</v>
      </c>
      <c r="AR11">
        <v>47</v>
      </c>
      <c r="AS11">
        <f t="shared" si="12"/>
        <v>1</v>
      </c>
      <c r="AT11">
        <v>0.8</v>
      </c>
      <c r="AU11" s="91">
        <v>43</v>
      </c>
      <c r="AV11">
        <f t="shared" si="13"/>
        <v>2</v>
      </c>
      <c r="AW11" s="24">
        <v>1.1399999999999999</v>
      </c>
      <c r="AX11" s="2">
        <v>47</v>
      </c>
      <c r="AY11">
        <f t="shared" si="14"/>
        <v>1</v>
      </c>
      <c r="AZ11" s="24">
        <v>5.39</v>
      </c>
      <c r="BA11" s="2">
        <v>47</v>
      </c>
      <c r="BB11">
        <f t="shared" si="15"/>
        <v>1</v>
      </c>
      <c r="BC11" s="24">
        <v>0.62</v>
      </c>
      <c r="BD11" s="2">
        <v>47</v>
      </c>
      <c r="BE11">
        <f t="shared" si="16"/>
        <v>1</v>
      </c>
      <c r="BF11" s="24">
        <v>1.08</v>
      </c>
      <c r="BG11" s="2">
        <v>53</v>
      </c>
      <c r="BH11">
        <f t="shared" si="17"/>
        <v>0</v>
      </c>
      <c r="BI11" s="24">
        <v>4.5199999999999996</v>
      </c>
      <c r="BJ11" s="2">
        <v>43</v>
      </c>
      <c r="BK11">
        <f t="shared" si="18"/>
        <v>2</v>
      </c>
      <c r="BL11" s="24">
        <v>0.12</v>
      </c>
      <c r="BM11" s="2">
        <v>43</v>
      </c>
      <c r="BN11">
        <f t="shared" si="19"/>
        <v>2</v>
      </c>
      <c r="BO11" s="24">
        <v>0.99</v>
      </c>
    </row>
    <row r="12" spans="1:73" x14ac:dyDescent="0.3">
      <c r="A12" s="2" t="str">
        <f>IF(NOT(ISBLANK([2]Demographics!A12)),[2]Demographics!A12,"")</f>
        <v>01-047</v>
      </c>
      <c r="D12" t="str">
        <f>IF(NOT(ISBLANK([2]Demographics!E12)),[2]Demographics!E12,"")</f>
        <v>OD</v>
      </c>
      <c r="E12">
        <f>IF(NOT(ISBLANK([2]Demographics!D12)),[2]Demographics!D12,"")</f>
        <v>2</v>
      </c>
      <c r="F12" s="90">
        <v>61</v>
      </c>
      <c r="G12" s="4">
        <v>3.43</v>
      </c>
      <c r="H12" s="91">
        <v>53</v>
      </c>
      <c r="I12">
        <f t="shared" si="0"/>
        <v>1</v>
      </c>
      <c r="J12" s="4">
        <v>1.71</v>
      </c>
      <c r="K12" s="91">
        <v>53</v>
      </c>
      <c r="L12">
        <f t="shared" si="1"/>
        <v>1</v>
      </c>
      <c r="M12" s="4">
        <v>1.21</v>
      </c>
      <c r="N12" s="91">
        <v>53</v>
      </c>
      <c r="O12">
        <f t="shared" si="2"/>
        <v>1</v>
      </c>
      <c r="P12" s="4">
        <v>1.3</v>
      </c>
      <c r="Q12" s="91">
        <v>53</v>
      </c>
      <c r="R12">
        <f t="shared" si="3"/>
        <v>1</v>
      </c>
      <c r="S12" s="4">
        <v>1.56</v>
      </c>
      <c r="T12" s="91">
        <v>53</v>
      </c>
      <c r="U12">
        <f t="shared" si="4"/>
        <v>1</v>
      </c>
      <c r="V12" s="4">
        <v>1.99</v>
      </c>
      <c r="W12" s="91">
        <v>47</v>
      </c>
      <c r="X12">
        <f t="shared" si="5"/>
        <v>2</v>
      </c>
      <c r="Y12" s="4">
        <v>2.21</v>
      </c>
      <c r="Z12" s="91">
        <v>47</v>
      </c>
      <c r="AA12">
        <f t="shared" si="6"/>
        <v>2</v>
      </c>
      <c r="AB12" s="4">
        <v>1.87</v>
      </c>
      <c r="AC12" s="91">
        <v>47</v>
      </c>
      <c r="AD12">
        <f t="shared" si="7"/>
        <v>2</v>
      </c>
      <c r="AE12" s="4">
        <v>2.1</v>
      </c>
      <c r="AF12" s="91">
        <v>43</v>
      </c>
      <c r="AG12">
        <f t="shared" si="8"/>
        <v>3</v>
      </c>
      <c r="AH12" s="4">
        <v>2.4</v>
      </c>
      <c r="AI12" s="91">
        <v>43</v>
      </c>
      <c r="AJ12">
        <f t="shared" si="9"/>
        <v>3</v>
      </c>
      <c r="AK12" s="4">
        <v>3.2</v>
      </c>
      <c r="AL12" s="91">
        <v>43</v>
      </c>
      <c r="AM12">
        <f t="shared" si="10"/>
        <v>3</v>
      </c>
      <c r="AN12" s="4">
        <v>1.6</v>
      </c>
      <c r="AO12" s="91">
        <v>43</v>
      </c>
      <c r="AP12">
        <f t="shared" si="11"/>
        <v>3</v>
      </c>
      <c r="AQ12" s="4">
        <v>1.77</v>
      </c>
      <c r="AR12" s="91">
        <v>43</v>
      </c>
      <c r="AS12">
        <f t="shared" si="12"/>
        <v>3</v>
      </c>
      <c r="AT12" s="24">
        <v>1.79</v>
      </c>
      <c r="AU12" s="33" t="s">
        <v>61</v>
      </c>
      <c r="AV12" s="7" t="str">
        <f t="shared" si="13"/>
        <v/>
      </c>
      <c r="AW12" s="34"/>
      <c r="AX12" s="2">
        <v>43</v>
      </c>
      <c r="AY12">
        <f t="shared" si="14"/>
        <v>3</v>
      </c>
      <c r="AZ12" s="24">
        <v>3.52</v>
      </c>
      <c r="BA12" s="2">
        <v>43</v>
      </c>
      <c r="BB12">
        <f t="shared" si="15"/>
        <v>3</v>
      </c>
      <c r="BC12" s="24">
        <v>1.1599999999999999</v>
      </c>
      <c r="BD12" s="2">
        <v>43</v>
      </c>
      <c r="BE12">
        <f t="shared" si="16"/>
        <v>3</v>
      </c>
      <c r="BF12" s="24">
        <v>2.12</v>
      </c>
      <c r="BG12" s="2">
        <v>43</v>
      </c>
      <c r="BH12">
        <f t="shared" si="17"/>
        <v>3</v>
      </c>
      <c r="BI12" s="24">
        <v>3.39</v>
      </c>
      <c r="BJ12" s="2">
        <v>43</v>
      </c>
      <c r="BK12">
        <f t="shared" si="18"/>
        <v>3</v>
      </c>
      <c r="BL12" s="24">
        <v>1.73</v>
      </c>
      <c r="BM12" s="2">
        <v>43</v>
      </c>
      <c r="BN12">
        <f t="shared" si="19"/>
        <v>3</v>
      </c>
      <c r="BO12" s="24">
        <v>1.28</v>
      </c>
    </row>
    <row r="13" spans="1:73" x14ac:dyDescent="0.3">
      <c r="A13" s="27" t="str">
        <f>IF(NOT(ISBLANK([2]Demographics!A13)),[2]Demographics!A13,"")</f>
        <v>02-008</v>
      </c>
      <c r="D13" t="str">
        <f>IF(NOT(ISBLANK([2]Demographics!E13)),[2]Demographics!E13,"")</f>
        <v>OD</v>
      </c>
      <c r="E13">
        <f>IF(NOT(ISBLANK([2]Demographics!D13)),[2]Demographics!D13,"")</f>
        <v>2</v>
      </c>
      <c r="F13" s="90">
        <v>71</v>
      </c>
      <c r="G13" s="4">
        <v>2.7</v>
      </c>
      <c r="H13" s="91">
        <v>71</v>
      </c>
      <c r="I13">
        <f t="shared" si="0"/>
        <v>0</v>
      </c>
      <c r="J13" s="32"/>
      <c r="K13" s="91">
        <v>71</v>
      </c>
      <c r="L13" s="91">
        <f t="shared" si="1"/>
        <v>0</v>
      </c>
      <c r="M13" s="32"/>
      <c r="N13" s="91">
        <v>71</v>
      </c>
      <c r="O13" s="91">
        <f t="shared" si="2"/>
        <v>0</v>
      </c>
      <c r="P13" s="4">
        <v>0.69</v>
      </c>
      <c r="Q13" s="91">
        <v>71</v>
      </c>
      <c r="R13" s="91">
        <f t="shared" si="3"/>
        <v>0</v>
      </c>
      <c r="S13" s="4">
        <v>1.94</v>
      </c>
      <c r="T13" s="91">
        <v>65</v>
      </c>
      <c r="U13" s="91">
        <f t="shared" si="4"/>
        <v>1</v>
      </c>
      <c r="V13" s="4">
        <v>1.85</v>
      </c>
      <c r="W13" s="92" t="s">
        <v>61</v>
      </c>
      <c r="X13" s="94" t="str">
        <f t="shared" si="5"/>
        <v/>
      </c>
      <c r="Y13" s="32"/>
      <c r="Z13" s="91">
        <v>65</v>
      </c>
      <c r="AA13" s="91">
        <f t="shared" si="6"/>
        <v>1</v>
      </c>
      <c r="AB13" s="4">
        <v>0.74</v>
      </c>
      <c r="AC13" s="91">
        <v>65</v>
      </c>
      <c r="AD13" s="91">
        <f t="shared" si="7"/>
        <v>1</v>
      </c>
      <c r="AE13" s="4">
        <v>0.67</v>
      </c>
      <c r="AF13" s="91">
        <v>53</v>
      </c>
      <c r="AG13" s="91">
        <f t="shared" si="8"/>
        <v>3</v>
      </c>
      <c r="AH13" s="4">
        <v>0.59</v>
      </c>
      <c r="AI13" s="91">
        <v>53</v>
      </c>
      <c r="AJ13" s="91">
        <f t="shared" si="9"/>
        <v>3</v>
      </c>
      <c r="AK13" s="4">
        <v>1.18</v>
      </c>
      <c r="AL13" s="91">
        <v>53</v>
      </c>
      <c r="AM13" s="91">
        <f t="shared" si="10"/>
        <v>3</v>
      </c>
      <c r="AN13" s="4">
        <v>0.56999999999999995</v>
      </c>
      <c r="AO13" s="91">
        <v>53</v>
      </c>
      <c r="AP13" s="91">
        <f t="shared" si="11"/>
        <v>3</v>
      </c>
      <c r="AQ13" s="4">
        <v>0.68</v>
      </c>
      <c r="AR13" s="91">
        <v>53</v>
      </c>
      <c r="AS13" s="91">
        <f t="shared" si="12"/>
        <v>3</v>
      </c>
      <c r="AT13" s="24">
        <v>1.32</v>
      </c>
      <c r="AU13" s="92" t="s">
        <v>61</v>
      </c>
      <c r="AV13" s="92" t="str">
        <f t="shared" si="13"/>
        <v/>
      </c>
      <c r="AW13" s="93"/>
      <c r="AX13" s="2">
        <v>65</v>
      </c>
      <c r="AY13">
        <f t="shared" si="14"/>
        <v>1</v>
      </c>
      <c r="AZ13" s="24">
        <v>5.46</v>
      </c>
      <c r="BA13" s="94"/>
      <c r="BB13" s="7" t="str">
        <f t="shared" si="15"/>
        <v/>
      </c>
      <c r="BC13" s="34"/>
      <c r="BD13" s="2">
        <v>53</v>
      </c>
      <c r="BE13">
        <f t="shared" si="16"/>
        <v>3</v>
      </c>
      <c r="BF13" s="24">
        <v>1.5</v>
      </c>
      <c r="BG13" s="2">
        <v>65</v>
      </c>
      <c r="BH13">
        <f t="shared" si="17"/>
        <v>1</v>
      </c>
      <c r="BI13" s="24">
        <v>2.1</v>
      </c>
      <c r="BJ13" s="2">
        <v>53</v>
      </c>
      <c r="BK13">
        <f t="shared" si="18"/>
        <v>3</v>
      </c>
      <c r="BL13" s="24">
        <v>0.8</v>
      </c>
      <c r="BM13" s="27"/>
      <c r="BN13" s="5" t="str">
        <f t="shared" si="19"/>
        <v/>
      </c>
      <c r="BO13" s="28"/>
    </row>
    <row r="14" spans="1:73" x14ac:dyDescent="0.3">
      <c r="A14" s="27" t="str">
        <f>IF(NOT(ISBLANK([2]Demographics!A14)),[2]Demographics!A14,"")</f>
        <v>02-010</v>
      </c>
      <c r="D14" t="str">
        <f>IF(NOT(ISBLANK([2]Demographics!E14)),[2]Demographics!E14,"")</f>
        <v>OD</v>
      </c>
      <c r="E14">
        <f>IF(NOT(ISBLANK([2]Demographics!D14)),[2]Demographics!D14,"")</f>
        <v>2</v>
      </c>
      <c r="F14" s="90">
        <v>53</v>
      </c>
      <c r="G14" s="4">
        <v>1.97</v>
      </c>
      <c r="H14" s="91">
        <v>53</v>
      </c>
      <c r="I14">
        <f t="shared" si="0"/>
        <v>0</v>
      </c>
      <c r="J14" s="32"/>
      <c r="K14" s="91">
        <v>53</v>
      </c>
      <c r="L14" s="91">
        <f t="shared" si="1"/>
        <v>0</v>
      </c>
      <c r="M14" s="4">
        <v>0.84</v>
      </c>
      <c r="N14" s="91">
        <v>53</v>
      </c>
      <c r="O14" s="91">
        <f t="shared" si="2"/>
        <v>0</v>
      </c>
      <c r="P14" s="4">
        <v>0.83</v>
      </c>
      <c r="Q14" s="91">
        <v>35</v>
      </c>
      <c r="R14" s="91">
        <f t="shared" si="3"/>
        <v>3</v>
      </c>
      <c r="S14" s="4">
        <v>0.72</v>
      </c>
      <c r="T14" s="91">
        <v>43</v>
      </c>
      <c r="U14" s="91">
        <f t="shared" si="4"/>
        <v>2</v>
      </c>
      <c r="V14" s="4">
        <v>1.46</v>
      </c>
      <c r="W14" s="91">
        <v>43</v>
      </c>
      <c r="X14" s="91">
        <f t="shared" si="5"/>
        <v>2</v>
      </c>
      <c r="Y14" s="4">
        <v>0.44</v>
      </c>
      <c r="Z14" s="91">
        <v>47</v>
      </c>
      <c r="AA14" s="91">
        <f t="shared" si="6"/>
        <v>1</v>
      </c>
      <c r="AB14" s="4">
        <v>0.92</v>
      </c>
      <c r="AC14" s="91">
        <v>47</v>
      </c>
      <c r="AD14" s="91">
        <f t="shared" si="7"/>
        <v>1</v>
      </c>
      <c r="AE14" s="4">
        <v>0.52</v>
      </c>
      <c r="AF14" s="91">
        <v>47</v>
      </c>
      <c r="AG14" s="91">
        <f t="shared" si="8"/>
        <v>1</v>
      </c>
      <c r="AH14" s="4">
        <v>0.78</v>
      </c>
      <c r="AI14" s="95" t="s">
        <v>111</v>
      </c>
      <c r="AJ14" s="95" t="str">
        <f t="shared" si="9"/>
        <v/>
      </c>
      <c r="AK14" s="96"/>
      <c r="AL14" s="95"/>
      <c r="AM14" s="95" t="str">
        <f t="shared" si="10"/>
        <v/>
      </c>
      <c r="AN14" s="96"/>
      <c r="AO14" s="95"/>
      <c r="AP14" s="95" t="str">
        <f t="shared" si="11"/>
        <v/>
      </c>
      <c r="AQ14" s="96"/>
      <c r="AR14" s="95"/>
      <c r="AS14" s="95" t="str">
        <f t="shared" si="12"/>
        <v/>
      </c>
      <c r="AT14" s="97"/>
      <c r="AU14" s="27"/>
      <c r="AV14" s="5" t="str">
        <f t="shared" si="13"/>
        <v/>
      </c>
      <c r="AW14" s="28"/>
      <c r="AX14" s="27"/>
      <c r="AY14" s="5" t="str">
        <f t="shared" si="14"/>
        <v/>
      </c>
      <c r="AZ14" s="28"/>
      <c r="BA14" s="27"/>
      <c r="BB14" s="5" t="str">
        <f t="shared" si="15"/>
        <v/>
      </c>
      <c r="BC14" s="28"/>
      <c r="BD14" s="27"/>
      <c r="BE14" s="5" t="str">
        <f t="shared" si="16"/>
        <v/>
      </c>
      <c r="BF14" s="28"/>
      <c r="BG14" s="27"/>
      <c r="BH14" s="5" t="str">
        <f t="shared" si="17"/>
        <v/>
      </c>
      <c r="BI14" s="28"/>
      <c r="BJ14" s="27"/>
      <c r="BK14" s="5" t="str">
        <f t="shared" si="18"/>
        <v/>
      </c>
      <c r="BL14" s="28"/>
      <c r="BM14" s="27"/>
      <c r="BN14" s="5" t="str">
        <f t="shared" si="19"/>
        <v/>
      </c>
      <c r="BO14" s="28"/>
    </row>
    <row r="15" spans="1:73" x14ac:dyDescent="0.3">
      <c r="A15" s="2" t="str">
        <f>IF(NOT(ISBLANK([2]Demographics!A15)),[2]Demographics!A15,"")</f>
        <v>02-015</v>
      </c>
      <c r="D15" t="str">
        <f>IF(NOT(ISBLANK([2]Demographics!E15)),[2]Demographics!E15,"")</f>
        <v>OD</v>
      </c>
      <c r="E15">
        <f>IF(NOT(ISBLANK([2]Demographics!D15)),[2]Demographics!D15,"")</f>
        <v>2</v>
      </c>
      <c r="F15" s="90">
        <v>53</v>
      </c>
      <c r="G15" s="4">
        <v>2.89</v>
      </c>
      <c r="H15" s="91">
        <v>53</v>
      </c>
      <c r="I15">
        <f t="shared" si="0"/>
        <v>0</v>
      </c>
      <c r="J15" s="4">
        <v>0.3</v>
      </c>
      <c r="K15" s="91">
        <v>53</v>
      </c>
      <c r="L15" s="91">
        <f t="shared" si="1"/>
        <v>0</v>
      </c>
      <c r="M15" s="4">
        <v>0.28000000000000003</v>
      </c>
      <c r="N15" s="91">
        <v>47</v>
      </c>
      <c r="O15" s="91">
        <f t="shared" si="2"/>
        <v>1</v>
      </c>
      <c r="P15" s="4">
        <v>0.3</v>
      </c>
      <c r="Q15" s="92" t="s">
        <v>113</v>
      </c>
      <c r="R15" s="92" t="str">
        <f t="shared" si="3"/>
        <v/>
      </c>
      <c r="S15" s="32"/>
      <c r="T15" s="91">
        <v>47</v>
      </c>
      <c r="U15" s="91">
        <f t="shared" si="4"/>
        <v>1</v>
      </c>
      <c r="V15">
        <v>0.3</v>
      </c>
      <c r="W15" s="91">
        <v>47</v>
      </c>
      <c r="X15" s="91">
        <f t="shared" si="5"/>
        <v>1</v>
      </c>
      <c r="Y15" s="4">
        <v>0.14000000000000001</v>
      </c>
      <c r="Z15" s="91">
        <v>47</v>
      </c>
      <c r="AA15" s="91">
        <f t="shared" si="6"/>
        <v>1</v>
      </c>
      <c r="AB15">
        <v>0.35</v>
      </c>
      <c r="AC15" s="91">
        <v>43</v>
      </c>
      <c r="AD15" s="91">
        <f t="shared" si="7"/>
        <v>2</v>
      </c>
      <c r="AE15" s="4">
        <v>0.26</v>
      </c>
      <c r="AF15" s="91">
        <v>43</v>
      </c>
      <c r="AG15" s="91">
        <f t="shared" si="8"/>
        <v>2</v>
      </c>
      <c r="AH15" s="4">
        <v>2.2799999999999998</v>
      </c>
      <c r="AI15" s="91">
        <v>43</v>
      </c>
      <c r="AJ15" s="91">
        <f t="shared" si="9"/>
        <v>2</v>
      </c>
      <c r="AK15" s="4">
        <v>0.42</v>
      </c>
      <c r="AL15" s="91">
        <v>43</v>
      </c>
      <c r="AM15" s="91">
        <f t="shared" si="10"/>
        <v>2</v>
      </c>
      <c r="AN15" s="4">
        <v>1.7</v>
      </c>
      <c r="AO15" s="91">
        <v>43</v>
      </c>
      <c r="AP15" s="91">
        <f t="shared" si="11"/>
        <v>2</v>
      </c>
      <c r="AQ15" s="4">
        <v>0.66</v>
      </c>
      <c r="AR15" s="91">
        <v>43</v>
      </c>
      <c r="AS15" s="91">
        <f t="shared" si="12"/>
        <v>2</v>
      </c>
      <c r="AT15" s="24">
        <v>0.91</v>
      </c>
      <c r="AU15" s="33"/>
      <c r="AV15" s="7" t="str">
        <f t="shared" si="13"/>
        <v/>
      </c>
      <c r="AW15" s="34"/>
      <c r="AX15" s="33"/>
      <c r="AY15" s="7" t="str">
        <f t="shared" si="14"/>
        <v/>
      </c>
      <c r="AZ15" s="34"/>
      <c r="BA15" s="33"/>
      <c r="BB15" s="7" t="str">
        <f t="shared" si="15"/>
        <v/>
      </c>
      <c r="BC15" s="34"/>
      <c r="BD15" s="33"/>
      <c r="BE15" s="7" t="str">
        <f t="shared" si="16"/>
        <v/>
      </c>
      <c r="BF15" s="34"/>
      <c r="BG15" s="33"/>
      <c r="BH15" s="7" t="str">
        <f t="shared" si="17"/>
        <v/>
      </c>
      <c r="BI15" s="34"/>
      <c r="BJ15" s="2">
        <v>53</v>
      </c>
      <c r="BK15">
        <f t="shared" si="18"/>
        <v>0</v>
      </c>
      <c r="BL15" s="24">
        <v>3.27</v>
      </c>
      <c r="BM15" s="2">
        <v>53</v>
      </c>
      <c r="BN15">
        <f t="shared" si="19"/>
        <v>0</v>
      </c>
      <c r="BO15" s="24">
        <v>2.2000000000000002</v>
      </c>
    </row>
    <row r="16" spans="1:73" x14ac:dyDescent="0.3">
      <c r="A16" s="2" t="str">
        <f>IF(NOT(ISBLANK([2]Demographics!A16)),[2]Demographics!A16,"")</f>
        <v>02-017</v>
      </c>
      <c r="D16" t="str">
        <f>IF(NOT(ISBLANK([2]Demographics!E16)),[2]Demographics!E16,"")</f>
        <v>OD</v>
      </c>
      <c r="E16">
        <f>IF(NOT(ISBLANK([2]Demographics!D16)),[2]Demographics!D16,"")</f>
        <v>2</v>
      </c>
      <c r="F16" s="90">
        <v>65</v>
      </c>
      <c r="G16" s="4">
        <v>2.59</v>
      </c>
      <c r="H16" s="91">
        <v>65</v>
      </c>
      <c r="I16">
        <f t="shared" si="0"/>
        <v>0</v>
      </c>
      <c r="J16" s="4">
        <v>0.82</v>
      </c>
      <c r="K16" s="91">
        <v>61</v>
      </c>
      <c r="L16" s="91">
        <f t="shared" si="1"/>
        <v>1</v>
      </c>
      <c r="M16" s="4">
        <v>0.7</v>
      </c>
      <c r="N16" s="91">
        <v>43</v>
      </c>
      <c r="O16" s="91">
        <f t="shared" si="2"/>
        <v>4</v>
      </c>
      <c r="P16" s="4">
        <v>1.76</v>
      </c>
      <c r="Q16" s="91">
        <v>43</v>
      </c>
      <c r="R16" s="91">
        <f t="shared" si="3"/>
        <v>4</v>
      </c>
      <c r="S16" s="4">
        <v>1.0900000000000001</v>
      </c>
      <c r="T16" s="91">
        <v>43</v>
      </c>
      <c r="U16" s="91">
        <f t="shared" si="4"/>
        <v>4</v>
      </c>
      <c r="V16" s="4">
        <v>0.52</v>
      </c>
      <c r="W16" s="91">
        <v>35</v>
      </c>
      <c r="X16" s="91">
        <f t="shared" si="5"/>
        <v>5</v>
      </c>
      <c r="Y16" s="4">
        <v>1.37</v>
      </c>
      <c r="Z16" s="91">
        <v>35</v>
      </c>
      <c r="AA16" s="91">
        <f t="shared" si="6"/>
        <v>5</v>
      </c>
      <c r="AB16" s="4">
        <v>0.26</v>
      </c>
      <c r="AC16" s="91">
        <v>35</v>
      </c>
      <c r="AD16" s="91">
        <f t="shared" si="7"/>
        <v>5</v>
      </c>
      <c r="AE16" s="4">
        <v>1.2</v>
      </c>
      <c r="AF16" s="91">
        <v>35</v>
      </c>
      <c r="AG16" s="91">
        <f t="shared" si="8"/>
        <v>5</v>
      </c>
      <c r="AH16" s="4">
        <v>0.74</v>
      </c>
      <c r="AI16" s="91">
        <v>35</v>
      </c>
      <c r="AJ16" s="91">
        <f t="shared" si="9"/>
        <v>5</v>
      </c>
      <c r="AK16" s="4">
        <v>0.65</v>
      </c>
      <c r="AL16" s="91">
        <v>35</v>
      </c>
      <c r="AM16" s="91">
        <f t="shared" si="10"/>
        <v>5</v>
      </c>
      <c r="AN16" s="4">
        <v>0.56000000000000005</v>
      </c>
      <c r="AO16" s="91">
        <v>35</v>
      </c>
      <c r="AP16" s="91">
        <f t="shared" si="11"/>
        <v>5</v>
      </c>
      <c r="AQ16" s="4">
        <v>0.87</v>
      </c>
      <c r="AR16" s="91">
        <v>35</v>
      </c>
      <c r="AS16" s="91">
        <f t="shared" si="12"/>
        <v>5</v>
      </c>
      <c r="AT16" s="24">
        <v>0.87</v>
      </c>
      <c r="AU16" s="92" t="s">
        <v>61</v>
      </c>
      <c r="AV16" s="92" t="str">
        <f t="shared" si="13"/>
        <v/>
      </c>
      <c r="AW16" s="93"/>
      <c r="AX16" s="2">
        <v>61</v>
      </c>
      <c r="AY16">
        <f t="shared" si="14"/>
        <v>1</v>
      </c>
      <c r="AZ16" s="24">
        <v>5.0999999999999996</v>
      </c>
      <c r="BA16" s="2">
        <v>35</v>
      </c>
      <c r="BB16">
        <f t="shared" si="15"/>
        <v>5</v>
      </c>
      <c r="BC16" s="24">
        <v>2.4</v>
      </c>
      <c r="BD16" s="2">
        <v>35</v>
      </c>
      <c r="BE16">
        <f t="shared" si="16"/>
        <v>5</v>
      </c>
      <c r="BF16" s="24">
        <v>2.31</v>
      </c>
      <c r="BG16" s="2">
        <v>35</v>
      </c>
      <c r="BH16">
        <f t="shared" si="17"/>
        <v>5</v>
      </c>
      <c r="BI16" s="24">
        <v>2.41</v>
      </c>
      <c r="BJ16" s="2">
        <v>35</v>
      </c>
      <c r="BK16">
        <f t="shared" si="18"/>
        <v>5</v>
      </c>
      <c r="BL16" s="24">
        <v>1.79</v>
      </c>
      <c r="BM16" s="2">
        <v>35</v>
      </c>
      <c r="BN16">
        <f t="shared" si="19"/>
        <v>5</v>
      </c>
      <c r="BO16" s="24">
        <v>3.15</v>
      </c>
    </row>
    <row r="17" spans="1:67" x14ac:dyDescent="0.3">
      <c r="A17" s="27" t="str">
        <f>IF(NOT(ISBLANK([2]Demographics!A17)),[2]Demographics!A17,"")</f>
        <v>02-029</v>
      </c>
      <c r="D17" t="str">
        <f>IF(NOT(ISBLANK([2]Demographics!E17)),[2]Demographics!E17,"")</f>
        <v>OS</v>
      </c>
      <c r="E17">
        <f>IF(NOT(ISBLANK([2]Demographics!D17)),[2]Demographics!D17,"")</f>
        <v>2</v>
      </c>
      <c r="F17" s="90">
        <v>71</v>
      </c>
      <c r="G17" s="4">
        <v>5.52</v>
      </c>
      <c r="H17" s="91">
        <v>65</v>
      </c>
      <c r="I17">
        <f t="shared" si="0"/>
        <v>1</v>
      </c>
      <c r="J17" s="4">
        <v>2.2799999999999998</v>
      </c>
      <c r="K17" s="91">
        <v>65</v>
      </c>
      <c r="L17" s="91">
        <f t="shared" si="1"/>
        <v>1</v>
      </c>
      <c r="M17" s="4">
        <v>1.83</v>
      </c>
      <c r="N17" s="91">
        <v>61</v>
      </c>
      <c r="O17" s="91">
        <f t="shared" si="2"/>
        <v>2</v>
      </c>
      <c r="P17" s="4">
        <v>3.42</v>
      </c>
      <c r="Q17" s="91">
        <v>61</v>
      </c>
      <c r="R17" s="91">
        <f t="shared" si="3"/>
        <v>2</v>
      </c>
      <c r="S17" s="4">
        <v>2.5</v>
      </c>
      <c r="T17" s="91">
        <v>53</v>
      </c>
      <c r="U17" s="91">
        <f t="shared" si="4"/>
        <v>3</v>
      </c>
      <c r="V17" s="4">
        <v>1.89</v>
      </c>
      <c r="W17" s="91">
        <v>53</v>
      </c>
      <c r="X17" s="91">
        <f t="shared" si="5"/>
        <v>3</v>
      </c>
      <c r="Y17" s="4">
        <v>1.62</v>
      </c>
      <c r="Z17" s="95" t="s">
        <v>103</v>
      </c>
      <c r="AA17" s="95" t="str">
        <f t="shared" si="6"/>
        <v/>
      </c>
      <c r="AB17" s="96"/>
      <c r="AC17" s="95"/>
      <c r="AD17" s="95" t="str">
        <f t="shared" si="7"/>
        <v/>
      </c>
      <c r="AE17" s="96"/>
      <c r="AF17" s="95"/>
      <c r="AG17" s="95" t="str">
        <f t="shared" si="8"/>
        <v/>
      </c>
      <c r="AH17" s="96"/>
      <c r="AI17" s="95"/>
      <c r="AJ17" s="95" t="str">
        <f t="shared" si="9"/>
        <v/>
      </c>
      <c r="AK17" s="96"/>
      <c r="AL17" s="95"/>
      <c r="AM17" s="95" t="str">
        <f t="shared" si="10"/>
        <v/>
      </c>
      <c r="AN17" s="96"/>
      <c r="AO17" s="98"/>
      <c r="AP17" s="98" t="str">
        <f t="shared" si="11"/>
        <v/>
      </c>
      <c r="AQ17" s="35"/>
      <c r="AR17" s="98"/>
      <c r="AS17" s="98" t="str">
        <f t="shared" si="12"/>
        <v/>
      </c>
      <c r="AT17" s="28"/>
      <c r="AU17" s="27"/>
      <c r="AV17" s="5" t="str">
        <f t="shared" si="13"/>
        <v/>
      </c>
      <c r="AW17" s="28"/>
      <c r="AX17" s="27"/>
      <c r="AY17" s="5" t="str">
        <f t="shared" si="14"/>
        <v/>
      </c>
      <c r="AZ17" s="28"/>
      <c r="BA17" s="27"/>
      <c r="BB17" s="5" t="str">
        <f t="shared" si="15"/>
        <v/>
      </c>
      <c r="BC17" s="28"/>
      <c r="BD17" s="27"/>
      <c r="BE17" s="5" t="str">
        <f t="shared" si="16"/>
        <v/>
      </c>
      <c r="BF17" s="28"/>
      <c r="BG17" s="27"/>
      <c r="BH17" s="5" t="str">
        <f t="shared" si="17"/>
        <v/>
      </c>
      <c r="BI17" s="28"/>
      <c r="BJ17" s="27"/>
      <c r="BK17" s="5" t="str">
        <f t="shared" si="18"/>
        <v/>
      </c>
      <c r="BL17" s="28"/>
      <c r="BM17" s="27"/>
      <c r="BN17" s="5" t="str">
        <f t="shared" si="19"/>
        <v/>
      </c>
      <c r="BO17" s="28"/>
    </row>
    <row r="18" spans="1:67" x14ac:dyDescent="0.3">
      <c r="A18" s="2" t="str">
        <f>IF(NOT(ISBLANK([2]Demographics!A18)),[2]Demographics!A18,"")</f>
        <v>02-031</v>
      </c>
      <c r="D18" t="str">
        <f>IF(NOT(ISBLANK([2]Demographics!E18)),[2]Demographics!E18,"")</f>
        <v>OD</v>
      </c>
      <c r="E18">
        <f>IF(NOT(ISBLANK([2]Demographics!D18)),[2]Demographics!D18,"")</f>
        <v>2</v>
      </c>
      <c r="F18" s="90">
        <v>53</v>
      </c>
      <c r="G18" s="4">
        <v>4.84</v>
      </c>
      <c r="H18" s="91">
        <v>53</v>
      </c>
      <c r="I18">
        <f t="shared" si="0"/>
        <v>0</v>
      </c>
      <c r="J18" s="4">
        <v>0.36</v>
      </c>
      <c r="K18" s="91">
        <v>53</v>
      </c>
      <c r="L18" s="91">
        <f t="shared" si="1"/>
        <v>0</v>
      </c>
      <c r="M18" s="4">
        <v>0.52</v>
      </c>
      <c r="N18" s="91">
        <v>53</v>
      </c>
      <c r="O18" s="91">
        <f t="shared" si="2"/>
        <v>0</v>
      </c>
      <c r="P18" s="4">
        <v>0.73</v>
      </c>
      <c r="Q18" s="91">
        <v>47</v>
      </c>
      <c r="R18" s="91">
        <f t="shared" si="3"/>
        <v>1</v>
      </c>
      <c r="S18" s="4">
        <v>0.74</v>
      </c>
      <c r="T18" s="91">
        <v>43</v>
      </c>
      <c r="U18" s="91">
        <f t="shared" si="4"/>
        <v>2</v>
      </c>
      <c r="V18" s="4">
        <v>0.27</v>
      </c>
      <c r="W18" s="91">
        <v>43</v>
      </c>
      <c r="X18" s="91">
        <f t="shared" si="5"/>
        <v>2</v>
      </c>
      <c r="Y18" s="4">
        <v>0.66</v>
      </c>
      <c r="Z18" s="91">
        <v>43</v>
      </c>
      <c r="AA18" s="91">
        <f t="shared" si="6"/>
        <v>2</v>
      </c>
      <c r="AB18" s="4">
        <v>0.82</v>
      </c>
      <c r="AC18" s="91">
        <v>43</v>
      </c>
      <c r="AD18" s="91">
        <f t="shared" si="7"/>
        <v>2</v>
      </c>
      <c r="AE18" s="4">
        <v>1.35</v>
      </c>
      <c r="AF18" s="91">
        <v>43</v>
      </c>
      <c r="AG18" s="91">
        <f t="shared" si="8"/>
        <v>2</v>
      </c>
      <c r="AH18" s="4">
        <v>4.6900000000000004</v>
      </c>
      <c r="AI18" s="91">
        <v>43</v>
      </c>
      <c r="AJ18" s="91">
        <f t="shared" si="9"/>
        <v>2</v>
      </c>
      <c r="AK18" s="4">
        <v>0.47</v>
      </c>
      <c r="AL18" s="91">
        <v>43</v>
      </c>
      <c r="AM18" s="91">
        <f t="shared" si="10"/>
        <v>2</v>
      </c>
      <c r="AN18" s="4">
        <v>0.31</v>
      </c>
      <c r="AO18" s="91">
        <v>43</v>
      </c>
      <c r="AP18" s="91">
        <f t="shared" si="11"/>
        <v>2</v>
      </c>
      <c r="AQ18" s="4">
        <v>0.56000000000000005</v>
      </c>
      <c r="AR18" s="91">
        <v>43</v>
      </c>
      <c r="AS18" s="91">
        <f t="shared" si="12"/>
        <v>2</v>
      </c>
      <c r="AT18" s="24">
        <v>1.1399999999999999</v>
      </c>
      <c r="AU18" s="91">
        <v>47</v>
      </c>
      <c r="AV18">
        <f t="shared" si="13"/>
        <v>1</v>
      </c>
      <c r="AW18" s="24">
        <v>8.3699999999999992</v>
      </c>
      <c r="AX18" s="91">
        <v>47</v>
      </c>
      <c r="AY18">
        <f t="shared" si="14"/>
        <v>1</v>
      </c>
      <c r="AZ18" s="24">
        <v>0.5</v>
      </c>
      <c r="BA18" s="2">
        <v>47</v>
      </c>
      <c r="BB18">
        <f t="shared" si="15"/>
        <v>1</v>
      </c>
      <c r="BC18" s="24">
        <v>1.96</v>
      </c>
      <c r="BD18" s="2">
        <v>47</v>
      </c>
      <c r="BE18">
        <f t="shared" si="16"/>
        <v>1</v>
      </c>
      <c r="BF18" s="24">
        <v>4.05</v>
      </c>
      <c r="BG18" s="33"/>
      <c r="BH18" s="7" t="str">
        <f t="shared" si="17"/>
        <v/>
      </c>
      <c r="BI18" s="34"/>
      <c r="BJ18" s="2">
        <v>43</v>
      </c>
      <c r="BK18">
        <f t="shared" si="18"/>
        <v>2</v>
      </c>
      <c r="BL18" s="24">
        <v>0.97</v>
      </c>
      <c r="BM18" s="2">
        <v>43</v>
      </c>
      <c r="BN18">
        <f t="shared" si="19"/>
        <v>2</v>
      </c>
      <c r="BO18" s="24">
        <v>4.1100000000000003</v>
      </c>
    </row>
    <row r="19" spans="1:67" x14ac:dyDescent="0.3">
      <c r="A19" s="2" t="str">
        <f>IF(NOT(ISBLANK([2]Demographics!A19)),[2]Demographics!A19,"")</f>
        <v>02-036</v>
      </c>
      <c r="D19" t="str">
        <f>IF(NOT(ISBLANK([2]Demographics!E19)),[2]Demographics!E19,"")</f>
        <v>OD</v>
      </c>
      <c r="E19">
        <f>IF(NOT(ISBLANK([2]Demographics!D19)),[2]Demographics!D19,"")</f>
        <v>2</v>
      </c>
      <c r="F19" s="90">
        <v>53</v>
      </c>
      <c r="G19" s="4">
        <v>0.35</v>
      </c>
      <c r="H19" s="91">
        <v>53</v>
      </c>
      <c r="I19">
        <f t="shared" si="0"/>
        <v>0</v>
      </c>
      <c r="J19" s="4">
        <v>0.01</v>
      </c>
      <c r="K19" s="91">
        <v>53</v>
      </c>
      <c r="L19" s="91">
        <f t="shared" si="1"/>
        <v>0</v>
      </c>
      <c r="M19" s="4">
        <v>0.01</v>
      </c>
      <c r="N19" s="91">
        <v>53</v>
      </c>
      <c r="O19" s="91">
        <f t="shared" si="2"/>
        <v>0</v>
      </c>
      <c r="P19" s="4">
        <v>0.02</v>
      </c>
      <c r="Q19" s="91">
        <v>53</v>
      </c>
      <c r="R19" s="91">
        <f t="shared" si="3"/>
        <v>0</v>
      </c>
      <c r="S19" s="4">
        <v>0.01</v>
      </c>
      <c r="T19" s="91">
        <v>43</v>
      </c>
      <c r="U19" s="91">
        <f t="shared" si="4"/>
        <v>2</v>
      </c>
      <c r="V19" s="4">
        <v>0.01</v>
      </c>
      <c r="W19" s="91">
        <v>43</v>
      </c>
      <c r="X19" s="91">
        <f t="shared" si="5"/>
        <v>2</v>
      </c>
      <c r="Y19" s="4">
        <v>0.02</v>
      </c>
      <c r="Z19" s="91">
        <v>43</v>
      </c>
      <c r="AA19" s="91">
        <f t="shared" si="6"/>
        <v>2</v>
      </c>
      <c r="AB19" s="4">
        <v>0.02</v>
      </c>
      <c r="AC19" s="91">
        <v>47</v>
      </c>
      <c r="AD19" s="91">
        <f t="shared" si="7"/>
        <v>1</v>
      </c>
      <c r="AE19" s="4">
        <v>0.16</v>
      </c>
      <c r="AF19" s="91">
        <v>47</v>
      </c>
      <c r="AG19" s="91">
        <f t="shared" si="8"/>
        <v>1</v>
      </c>
      <c r="AH19" s="4">
        <v>0.1</v>
      </c>
      <c r="AI19" s="91">
        <v>47</v>
      </c>
      <c r="AJ19" s="91">
        <f t="shared" si="9"/>
        <v>1</v>
      </c>
      <c r="AK19" s="4">
        <v>0.1</v>
      </c>
      <c r="AL19" s="91">
        <v>47</v>
      </c>
      <c r="AM19" s="91">
        <f t="shared" si="10"/>
        <v>1</v>
      </c>
      <c r="AN19" s="4">
        <v>0.17</v>
      </c>
      <c r="AO19" s="91">
        <v>47</v>
      </c>
      <c r="AP19" s="91">
        <f t="shared" si="11"/>
        <v>1</v>
      </c>
      <c r="AQ19" s="4">
        <v>0.2</v>
      </c>
      <c r="AR19" s="91">
        <v>47</v>
      </c>
      <c r="AS19">
        <f t="shared" si="12"/>
        <v>1</v>
      </c>
      <c r="AT19" s="24">
        <v>0.03</v>
      </c>
      <c r="AU19" s="91">
        <v>43</v>
      </c>
      <c r="AV19">
        <f t="shared" si="13"/>
        <v>2</v>
      </c>
      <c r="AW19" s="24">
        <v>0.04</v>
      </c>
      <c r="AX19" s="91">
        <v>43</v>
      </c>
      <c r="AY19">
        <f t="shared" si="14"/>
        <v>2</v>
      </c>
      <c r="AZ19" s="24">
        <v>0.06</v>
      </c>
      <c r="BA19" s="2">
        <v>43</v>
      </c>
      <c r="BB19">
        <f t="shared" si="15"/>
        <v>2</v>
      </c>
      <c r="BC19" s="24">
        <v>7.0000000000000007E-2</v>
      </c>
      <c r="BD19" s="2">
        <v>43</v>
      </c>
      <c r="BE19">
        <f t="shared" si="16"/>
        <v>2</v>
      </c>
      <c r="BF19" s="24">
        <v>0.02</v>
      </c>
      <c r="BG19" s="2">
        <v>47</v>
      </c>
      <c r="BH19">
        <f t="shared" si="17"/>
        <v>1</v>
      </c>
      <c r="BI19" s="24">
        <v>0.26</v>
      </c>
      <c r="BJ19" s="2">
        <v>43</v>
      </c>
      <c r="BK19">
        <f t="shared" si="18"/>
        <v>2</v>
      </c>
      <c r="BL19" s="24">
        <v>0.01</v>
      </c>
      <c r="BM19" s="2">
        <v>43</v>
      </c>
      <c r="BN19">
        <f t="shared" si="19"/>
        <v>2</v>
      </c>
      <c r="BO19" s="24">
        <v>0.01</v>
      </c>
    </row>
    <row r="20" spans="1:67" x14ac:dyDescent="0.3">
      <c r="A20" s="2" t="str">
        <f>IF(NOT(ISBLANK([2]Demographics!A20)),[2]Demographics!A20,"")</f>
        <v>02-039</v>
      </c>
      <c r="D20" t="str">
        <f>IF(NOT(ISBLANK([2]Demographics!E20)),[2]Demographics!E20,"")</f>
        <v>OD</v>
      </c>
      <c r="E20">
        <f>IF(NOT(ISBLANK([2]Demographics!D20)),[2]Demographics!D20,"")</f>
        <v>2</v>
      </c>
      <c r="F20" s="90">
        <v>53</v>
      </c>
      <c r="G20" s="4">
        <v>7.25</v>
      </c>
      <c r="H20" s="91">
        <v>53</v>
      </c>
      <c r="I20">
        <f t="shared" si="0"/>
        <v>0</v>
      </c>
      <c r="J20" s="4">
        <v>0.12</v>
      </c>
      <c r="K20" s="91">
        <v>53</v>
      </c>
      <c r="L20" s="91">
        <f t="shared" si="1"/>
        <v>0</v>
      </c>
      <c r="M20" s="4">
        <v>0.18</v>
      </c>
      <c r="N20" s="91">
        <v>53</v>
      </c>
      <c r="O20" s="91">
        <f t="shared" si="2"/>
        <v>0</v>
      </c>
      <c r="P20" s="4">
        <v>0.15</v>
      </c>
      <c r="Q20" s="91">
        <v>53</v>
      </c>
      <c r="R20" s="91">
        <f t="shared" si="3"/>
        <v>0</v>
      </c>
      <c r="S20" s="4">
        <v>0.08</v>
      </c>
      <c r="T20" s="91">
        <v>43</v>
      </c>
      <c r="U20" s="91">
        <f t="shared" si="4"/>
        <v>2</v>
      </c>
      <c r="V20" s="4">
        <v>7.0000000000000007E-2</v>
      </c>
      <c r="W20" s="91">
        <v>43</v>
      </c>
      <c r="X20" s="91">
        <f t="shared" si="5"/>
        <v>2</v>
      </c>
      <c r="Y20" s="4">
        <v>0.08</v>
      </c>
      <c r="Z20" s="92" t="s">
        <v>61</v>
      </c>
      <c r="AA20" s="92" t="str">
        <f t="shared" si="6"/>
        <v/>
      </c>
      <c r="AB20" s="93"/>
      <c r="AC20" s="92" t="s">
        <v>61</v>
      </c>
      <c r="AD20" s="92" t="str">
        <f t="shared" si="7"/>
        <v/>
      </c>
      <c r="AE20" s="93"/>
      <c r="AF20" s="91">
        <v>53</v>
      </c>
      <c r="AG20" s="91">
        <f t="shared" si="8"/>
        <v>0</v>
      </c>
      <c r="AH20" s="4">
        <v>2.25</v>
      </c>
      <c r="AI20" s="91">
        <v>53</v>
      </c>
      <c r="AJ20" s="91">
        <f t="shared" si="9"/>
        <v>0</v>
      </c>
      <c r="AK20" s="4">
        <v>0.04</v>
      </c>
      <c r="AL20" s="91">
        <v>53</v>
      </c>
      <c r="AM20" s="91">
        <f t="shared" si="10"/>
        <v>0</v>
      </c>
      <c r="AN20" s="4">
        <v>0.05</v>
      </c>
      <c r="AO20" s="91">
        <v>47</v>
      </c>
      <c r="AP20" s="91">
        <f t="shared" si="11"/>
        <v>1</v>
      </c>
      <c r="AQ20" s="4">
        <v>0.09</v>
      </c>
      <c r="AR20" s="91">
        <v>47</v>
      </c>
      <c r="AS20">
        <f t="shared" si="12"/>
        <v>1</v>
      </c>
      <c r="AT20" s="24">
        <v>1.72</v>
      </c>
      <c r="AU20" s="91">
        <v>53</v>
      </c>
      <c r="AV20">
        <f t="shared" si="13"/>
        <v>0</v>
      </c>
      <c r="AW20" s="24">
        <v>2.29</v>
      </c>
      <c r="AX20" s="91">
        <v>53</v>
      </c>
      <c r="AY20">
        <f t="shared" si="14"/>
        <v>0</v>
      </c>
      <c r="AZ20" s="24">
        <v>7.45</v>
      </c>
      <c r="BA20" s="2">
        <v>47</v>
      </c>
      <c r="BB20">
        <f t="shared" si="15"/>
        <v>1</v>
      </c>
      <c r="BC20" s="24">
        <v>0.37</v>
      </c>
      <c r="BD20" s="2">
        <v>47</v>
      </c>
      <c r="BE20">
        <f t="shared" si="16"/>
        <v>1</v>
      </c>
      <c r="BF20" s="24">
        <v>0.88</v>
      </c>
      <c r="BG20" s="2">
        <v>53</v>
      </c>
      <c r="BH20">
        <f t="shared" si="17"/>
        <v>0</v>
      </c>
      <c r="BI20" s="24">
        <v>5.43</v>
      </c>
      <c r="BJ20" s="2">
        <v>47</v>
      </c>
      <c r="BK20">
        <f t="shared" si="18"/>
        <v>1</v>
      </c>
      <c r="BL20" s="24">
        <v>0.11</v>
      </c>
      <c r="BM20" s="2">
        <v>43</v>
      </c>
      <c r="BN20">
        <f t="shared" si="19"/>
        <v>2</v>
      </c>
      <c r="BO20" s="24">
        <v>0.47</v>
      </c>
    </row>
    <row r="21" spans="1:67" x14ac:dyDescent="0.3">
      <c r="A21" s="27" t="str">
        <f>IF(NOT(ISBLANK([2]Demographics!A21)),[2]Demographics!A21,"")</f>
        <v>02-041</v>
      </c>
      <c r="D21" t="str">
        <f>IF(NOT(ISBLANK([2]Demographics!E21)),[2]Demographics!E21,"")</f>
        <v>OS</v>
      </c>
      <c r="E21">
        <f>IF(NOT(ISBLANK([2]Demographics!D21)),[2]Demographics!D21,"")</f>
        <v>2</v>
      </c>
      <c r="F21" s="90">
        <v>71</v>
      </c>
      <c r="G21" s="4">
        <v>1.38</v>
      </c>
      <c r="H21" s="91">
        <v>65</v>
      </c>
      <c r="I21">
        <f t="shared" si="0"/>
        <v>1</v>
      </c>
      <c r="J21" s="4">
        <v>2.37</v>
      </c>
      <c r="K21" s="91">
        <v>65</v>
      </c>
      <c r="L21" s="91">
        <f t="shared" si="1"/>
        <v>1</v>
      </c>
      <c r="M21" s="4">
        <v>1.45</v>
      </c>
      <c r="N21" s="91">
        <v>53</v>
      </c>
      <c r="O21" s="91">
        <f t="shared" si="2"/>
        <v>3</v>
      </c>
      <c r="P21" s="4">
        <v>0.34</v>
      </c>
      <c r="Q21" s="91">
        <v>53</v>
      </c>
      <c r="R21" s="91">
        <f t="shared" si="3"/>
        <v>3</v>
      </c>
      <c r="S21" s="4">
        <v>1.0900000000000001</v>
      </c>
      <c r="T21" s="91">
        <v>53</v>
      </c>
      <c r="U21" s="91">
        <f t="shared" si="4"/>
        <v>3</v>
      </c>
      <c r="V21" s="4">
        <v>1.48</v>
      </c>
      <c r="W21" s="91">
        <v>53</v>
      </c>
      <c r="X21" s="91">
        <f t="shared" si="5"/>
        <v>3</v>
      </c>
      <c r="Y21" s="4">
        <v>0.89</v>
      </c>
      <c r="Z21" s="91">
        <v>53</v>
      </c>
      <c r="AA21" s="91">
        <f t="shared" si="6"/>
        <v>3</v>
      </c>
      <c r="AB21" s="4">
        <v>0.91</v>
      </c>
      <c r="AC21" s="91">
        <v>53</v>
      </c>
      <c r="AD21" s="91">
        <f t="shared" si="7"/>
        <v>3</v>
      </c>
      <c r="AE21" s="4">
        <v>0.92</v>
      </c>
      <c r="AF21" s="91">
        <v>53</v>
      </c>
      <c r="AG21" s="91">
        <f t="shared" si="8"/>
        <v>3</v>
      </c>
      <c r="AH21" s="4">
        <v>0.93</v>
      </c>
      <c r="AI21" s="91">
        <v>53</v>
      </c>
      <c r="AJ21" s="91">
        <f t="shared" si="9"/>
        <v>3</v>
      </c>
      <c r="AK21" s="4">
        <v>0.35</v>
      </c>
      <c r="AL21" s="91">
        <v>53</v>
      </c>
      <c r="AM21" s="91">
        <f t="shared" si="10"/>
        <v>3</v>
      </c>
      <c r="AN21" s="4">
        <v>1.64</v>
      </c>
      <c r="AO21" s="91">
        <v>53</v>
      </c>
      <c r="AP21" s="91">
        <f t="shared" si="11"/>
        <v>3</v>
      </c>
      <c r="AQ21" s="4">
        <v>0.26</v>
      </c>
      <c r="AR21" s="95"/>
      <c r="AS21" s="95"/>
      <c r="AT21" s="96"/>
      <c r="AU21" s="27"/>
      <c r="AV21" s="5"/>
      <c r="AW21" s="28"/>
      <c r="AX21" s="27"/>
      <c r="AY21" s="5"/>
      <c r="AZ21" s="28"/>
      <c r="BA21" s="27"/>
      <c r="BB21" s="5"/>
      <c r="BC21" s="28"/>
      <c r="BD21" s="27"/>
      <c r="BE21" s="5"/>
      <c r="BF21" s="28"/>
      <c r="BG21" s="27"/>
      <c r="BH21" s="5"/>
      <c r="BI21" s="28"/>
      <c r="BJ21" s="27"/>
      <c r="BK21" s="5"/>
      <c r="BL21" s="28"/>
      <c r="BM21" s="27"/>
      <c r="BN21" s="5"/>
      <c r="BO21" s="28"/>
    </row>
    <row r="22" spans="1:67" x14ac:dyDescent="0.3">
      <c r="A22" s="2" t="str">
        <f>IF(NOT(ISBLANK([2]Demographics!A22)),[2]Demographics!A22,"")</f>
        <v>02-042</v>
      </c>
      <c r="D22" t="str">
        <f>IF(NOT(ISBLANK([2]Demographics!E22)),[2]Demographics!E22,"")</f>
        <v>OS</v>
      </c>
      <c r="E22">
        <f>IF(NOT(ISBLANK([2]Demographics!D22)),[2]Demographics!D22,"")</f>
        <v>2</v>
      </c>
      <c r="F22" s="90">
        <v>53</v>
      </c>
      <c r="G22" s="4">
        <v>0.96</v>
      </c>
      <c r="H22" s="91">
        <v>53</v>
      </c>
      <c r="I22">
        <f t="shared" si="0"/>
        <v>0</v>
      </c>
      <c r="J22" s="4">
        <v>0.05</v>
      </c>
      <c r="K22" s="91">
        <v>53</v>
      </c>
      <c r="L22" s="91">
        <f t="shared" si="1"/>
        <v>0</v>
      </c>
      <c r="M22" s="32"/>
      <c r="N22" s="91">
        <v>53</v>
      </c>
      <c r="O22" s="91">
        <f t="shared" si="2"/>
        <v>0</v>
      </c>
      <c r="P22" s="4">
        <v>0.02</v>
      </c>
      <c r="Q22" s="91">
        <v>43</v>
      </c>
      <c r="R22" s="91">
        <f t="shared" si="3"/>
        <v>2</v>
      </c>
      <c r="S22" s="4">
        <v>0.02</v>
      </c>
      <c r="T22" s="91">
        <v>43</v>
      </c>
      <c r="U22" s="91">
        <f t="shared" si="4"/>
        <v>2</v>
      </c>
      <c r="V22">
        <v>0</v>
      </c>
      <c r="W22" s="92" t="s">
        <v>61</v>
      </c>
      <c r="X22" s="92" t="str">
        <f t="shared" si="5"/>
        <v/>
      </c>
      <c r="Y22" s="93"/>
      <c r="Z22" s="91">
        <v>43</v>
      </c>
      <c r="AA22" s="91">
        <f t="shared" si="6"/>
        <v>2</v>
      </c>
      <c r="AB22" s="4">
        <v>0.01</v>
      </c>
      <c r="AC22" s="91">
        <v>43</v>
      </c>
      <c r="AD22" s="91">
        <f t="shared" si="7"/>
        <v>2</v>
      </c>
      <c r="AE22" s="4">
        <v>3.0000000000000001E-3</v>
      </c>
      <c r="AF22" s="91">
        <v>43</v>
      </c>
      <c r="AG22" s="91">
        <f t="shared" si="8"/>
        <v>2</v>
      </c>
      <c r="AH22" s="4">
        <v>0.15</v>
      </c>
      <c r="AI22" s="91">
        <v>43</v>
      </c>
      <c r="AJ22" s="91">
        <f t="shared" si="9"/>
        <v>2</v>
      </c>
      <c r="AK22" s="4">
        <v>0.14000000000000001</v>
      </c>
      <c r="AL22" s="91">
        <v>43</v>
      </c>
      <c r="AM22" s="91">
        <f t="shared" si="10"/>
        <v>2</v>
      </c>
      <c r="AN22" s="4">
        <v>0.17</v>
      </c>
      <c r="AO22" s="91">
        <v>43</v>
      </c>
      <c r="AP22" s="91">
        <f t="shared" si="11"/>
        <v>2</v>
      </c>
      <c r="AQ22" s="4">
        <v>0.28000000000000003</v>
      </c>
      <c r="AR22" s="91">
        <v>43</v>
      </c>
      <c r="AS22" s="91">
        <f t="shared" ref="AS22:AS42" si="20">IF(ISERROR(MATCH($F22,$B$48:$B$60,0)-MATCH(AR22,$B$48:$B$60,0)),"",(MATCH($F22,$B$48:$B$60,0)-MATCH(AR22,$B$48:$B$60,0)))</f>
        <v>2</v>
      </c>
      <c r="AT22" s="24">
        <v>0.22</v>
      </c>
      <c r="AU22" s="2">
        <v>43</v>
      </c>
      <c r="AV22">
        <f t="shared" ref="AV22:AV42" si="21">IF(ISERROR(MATCH($F22,$B$48:$B$60,0)-MATCH(AU22,$B$48:$B$60,0)),"",(MATCH($F22,$B$48:$B$60,0)-MATCH(AU22,$B$48:$B$60,0)))</f>
        <v>2</v>
      </c>
      <c r="AW22" s="24">
        <v>0.19</v>
      </c>
      <c r="AX22" s="2">
        <v>47</v>
      </c>
      <c r="AY22">
        <f t="shared" ref="AY22:AY42" si="22">IF(ISERROR(MATCH($F22,$B$48:$B$60,0)-MATCH(AX22,$B$48:$B$60,0)),"",(MATCH($F22,$B$48:$B$60,0)-MATCH(AX22,$B$48:$B$60,0)))</f>
        <v>1</v>
      </c>
      <c r="AZ22" s="24">
        <v>0.59</v>
      </c>
      <c r="BA22" s="2"/>
      <c r="BB22" t="str">
        <f t="shared" ref="BB22:BB42" si="23">IF(ISERROR(MATCH($F22,$B$48:$B$60,0)-MATCH(BA22,$B$48:$B$60,0)),"",(MATCH($F22,$B$48:$B$60,0)-MATCH(BA22,$B$48:$B$60,0)))</f>
        <v/>
      </c>
      <c r="BC22" s="24">
        <v>0.17</v>
      </c>
      <c r="BD22" s="2">
        <v>47</v>
      </c>
      <c r="BE22">
        <f t="shared" ref="BE22:BE42" si="24">IF(ISERROR(MATCH($F22,$B$48:$B$60,0)-MATCH(BD22,$B$48:$B$60,0)),"",(MATCH($F22,$B$48:$B$60,0)-MATCH(BD22,$B$48:$B$60,0)))</f>
        <v>1</v>
      </c>
      <c r="BF22" s="24">
        <v>1.1299999999999999</v>
      </c>
      <c r="BG22" s="2">
        <v>43</v>
      </c>
      <c r="BH22">
        <f t="shared" ref="BH22:BH42" si="25">IF(ISERROR(MATCH($F22,$B$48:$B$60,0)-MATCH(BG22,$B$48:$B$60,0)),"",(MATCH($F22,$B$48:$B$60,0)-MATCH(BG22,$B$48:$B$60,0)))</f>
        <v>2</v>
      </c>
      <c r="BI22" s="24">
        <v>0.1</v>
      </c>
      <c r="BJ22" s="2">
        <v>43</v>
      </c>
      <c r="BK22">
        <f t="shared" ref="BK22:BK42" si="26">IF(ISERROR(MATCH($F22,$B$48:$B$60,0)-MATCH(BJ22,$B$48:$B$60,0)),"",(MATCH($F22,$B$48:$B$60,0)-MATCH(BJ22,$B$48:$B$60,0)))</f>
        <v>2</v>
      </c>
      <c r="BL22" s="24">
        <v>0.25</v>
      </c>
      <c r="BM22" s="2">
        <v>43</v>
      </c>
      <c r="BN22">
        <f t="shared" ref="BN22:BN42" si="27">IF(ISERROR(MATCH($F22,$B$48:$B$60,0)-MATCH(BM22,$B$48:$B$60,0)),"",(MATCH($F22,$B$48:$B$60,0)-MATCH(BM22,$B$48:$B$60,0)))</f>
        <v>2</v>
      </c>
      <c r="BO22" s="24">
        <v>2.4500000000000002</v>
      </c>
    </row>
    <row r="23" spans="1:67" x14ac:dyDescent="0.3">
      <c r="A23" s="2" t="str">
        <f>IF(NOT(ISBLANK([2]Demographics!A24)),[2]Demographics!A24,"")</f>
        <v>01-012</v>
      </c>
      <c r="D23" t="str">
        <f>IF(NOT(ISBLANK([2]Demographics!E24)),[2]Demographics!E24,"")</f>
        <v>OD</v>
      </c>
      <c r="E23">
        <f>IF(NOT(ISBLANK([2]Demographics!D24)),[2]Demographics!D24,"")</f>
        <v>1</v>
      </c>
      <c r="F23" s="90">
        <v>53</v>
      </c>
      <c r="G23" s="4">
        <v>2.44</v>
      </c>
      <c r="H23" s="91">
        <v>53</v>
      </c>
      <c r="I23">
        <f t="shared" si="0"/>
        <v>0</v>
      </c>
      <c r="J23" s="4">
        <v>0.14000000000000001</v>
      </c>
      <c r="K23" s="91">
        <v>53</v>
      </c>
      <c r="L23">
        <f t="shared" si="1"/>
        <v>0</v>
      </c>
      <c r="M23" s="4">
        <v>0.14000000000000001</v>
      </c>
      <c r="N23" s="91">
        <v>43</v>
      </c>
      <c r="O23">
        <f t="shared" si="2"/>
        <v>2</v>
      </c>
      <c r="P23" s="4">
        <v>0.11</v>
      </c>
      <c r="Q23" s="91">
        <v>43</v>
      </c>
      <c r="R23">
        <f t="shared" si="3"/>
        <v>2</v>
      </c>
      <c r="S23" s="4">
        <v>0.4</v>
      </c>
      <c r="T23" s="91">
        <v>43</v>
      </c>
      <c r="U23">
        <f t="shared" si="4"/>
        <v>2</v>
      </c>
      <c r="V23" s="4">
        <v>1.75</v>
      </c>
      <c r="W23" s="91">
        <v>47</v>
      </c>
      <c r="X23">
        <f t="shared" si="5"/>
        <v>1</v>
      </c>
      <c r="Y23" s="4">
        <v>1.17</v>
      </c>
      <c r="Z23" s="91">
        <v>43</v>
      </c>
      <c r="AA23">
        <f t="shared" si="6"/>
        <v>2</v>
      </c>
      <c r="AB23" s="4">
        <v>0.06</v>
      </c>
      <c r="AC23" s="91">
        <v>43</v>
      </c>
      <c r="AD23">
        <f t="shared" si="7"/>
        <v>2</v>
      </c>
      <c r="AE23" s="4">
        <v>0.78</v>
      </c>
      <c r="AF23" s="91">
        <v>43</v>
      </c>
      <c r="AG23">
        <f t="shared" si="8"/>
        <v>2</v>
      </c>
      <c r="AH23" s="4">
        <v>0.79</v>
      </c>
      <c r="AI23" s="91">
        <v>43</v>
      </c>
      <c r="AJ23">
        <f t="shared" si="9"/>
        <v>2</v>
      </c>
      <c r="AK23" s="4">
        <v>0.64</v>
      </c>
      <c r="AL23" s="91">
        <v>47</v>
      </c>
      <c r="AM23">
        <f t="shared" si="10"/>
        <v>1</v>
      </c>
      <c r="AN23" s="4">
        <v>2.11</v>
      </c>
      <c r="AO23" s="91">
        <v>43</v>
      </c>
      <c r="AP23">
        <f t="shared" si="11"/>
        <v>2</v>
      </c>
      <c r="AQ23" s="4">
        <v>0.03</v>
      </c>
      <c r="AR23" s="91">
        <v>43</v>
      </c>
      <c r="AS23">
        <f t="shared" si="20"/>
        <v>2</v>
      </c>
      <c r="AT23" s="24">
        <v>0.16</v>
      </c>
      <c r="AU23" s="92" t="s">
        <v>61</v>
      </c>
      <c r="AV23" s="92" t="str">
        <f t="shared" si="21"/>
        <v/>
      </c>
      <c r="AW23" s="93"/>
      <c r="AX23" s="91">
        <v>53</v>
      </c>
      <c r="AY23">
        <f t="shared" si="22"/>
        <v>0</v>
      </c>
      <c r="AZ23" s="24">
        <v>1.72</v>
      </c>
      <c r="BA23" s="91">
        <v>43</v>
      </c>
      <c r="BB23">
        <f t="shared" si="23"/>
        <v>2</v>
      </c>
      <c r="BC23" s="24">
        <v>0.48</v>
      </c>
      <c r="BD23" s="33" t="s">
        <v>61</v>
      </c>
      <c r="BE23" s="7" t="str">
        <f t="shared" si="24"/>
        <v/>
      </c>
      <c r="BF23" s="34"/>
      <c r="BG23" s="33" t="s">
        <v>61</v>
      </c>
      <c r="BH23" s="7" t="str">
        <f t="shared" si="25"/>
        <v/>
      </c>
      <c r="BI23" s="34"/>
      <c r="BJ23" s="33" t="s">
        <v>61</v>
      </c>
      <c r="BK23" s="7" t="str">
        <f t="shared" si="26"/>
        <v/>
      </c>
      <c r="BL23" s="34"/>
      <c r="BM23" s="2">
        <v>53</v>
      </c>
      <c r="BN23">
        <f t="shared" si="27"/>
        <v>0</v>
      </c>
      <c r="BO23" s="24">
        <v>1.25</v>
      </c>
    </row>
    <row r="24" spans="1:67" x14ac:dyDescent="0.3">
      <c r="A24" s="2" t="str">
        <f>IF(NOT(ISBLANK([2]Demographics!A25)),[2]Demographics!A25,"")</f>
        <v>01-020</v>
      </c>
      <c r="D24" t="str">
        <f>IF(NOT(ISBLANK([2]Demographics!E25)),[2]Demographics!E25,"")</f>
        <v>OS</v>
      </c>
      <c r="E24">
        <f>IF(NOT(ISBLANK([2]Demographics!D25)),[2]Demographics!D25,"")</f>
        <v>1</v>
      </c>
      <c r="F24" s="90">
        <v>71</v>
      </c>
      <c r="G24" s="4">
        <v>2.2999999999999998</v>
      </c>
      <c r="H24" s="91">
        <v>65</v>
      </c>
      <c r="I24">
        <f t="shared" si="0"/>
        <v>1</v>
      </c>
      <c r="J24" s="4">
        <v>0.92</v>
      </c>
      <c r="K24" s="91">
        <v>65</v>
      </c>
      <c r="L24">
        <f t="shared" si="1"/>
        <v>1</v>
      </c>
      <c r="M24" s="4">
        <v>0.74</v>
      </c>
      <c r="N24" s="91">
        <v>65</v>
      </c>
      <c r="O24">
        <f t="shared" si="2"/>
        <v>1</v>
      </c>
      <c r="P24" s="4">
        <v>0.57999999999999996</v>
      </c>
      <c r="Q24" s="91">
        <v>65</v>
      </c>
      <c r="R24">
        <f t="shared" si="3"/>
        <v>1</v>
      </c>
      <c r="S24" s="4">
        <v>0.93</v>
      </c>
      <c r="T24" s="91">
        <v>65</v>
      </c>
      <c r="U24">
        <f t="shared" si="4"/>
        <v>1</v>
      </c>
      <c r="V24" s="4">
        <v>0.66</v>
      </c>
      <c r="W24" s="91">
        <v>61</v>
      </c>
      <c r="X24">
        <f t="shared" si="5"/>
        <v>2</v>
      </c>
      <c r="Y24" s="4">
        <v>1.07</v>
      </c>
      <c r="Z24" s="91">
        <v>65</v>
      </c>
      <c r="AA24">
        <f t="shared" si="6"/>
        <v>1</v>
      </c>
      <c r="AB24" s="4">
        <v>5.48</v>
      </c>
      <c r="AC24" s="91">
        <v>65</v>
      </c>
      <c r="AD24">
        <f t="shared" si="7"/>
        <v>1</v>
      </c>
      <c r="AE24" s="4">
        <v>0.81</v>
      </c>
      <c r="AF24" s="91">
        <v>65</v>
      </c>
      <c r="AG24">
        <f t="shared" si="8"/>
        <v>1</v>
      </c>
      <c r="AH24" s="4">
        <v>0.5</v>
      </c>
      <c r="AI24" s="91">
        <v>61</v>
      </c>
      <c r="AJ24">
        <f t="shared" si="9"/>
        <v>2</v>
      </c>
      <c r="AK24" s="4">
        <v>0.31</v>
      </c>
      <c r="AL24" s="91">
        <v>61</v>
      </c>
      <c r="AM24">
        <f t="shared" si="10"/>
        <v>2</v>
      </c>
      <c r="AN24" s="4">
        <v>5</v>
      </c>
      <c r="AO24" s="91">
        <v>71</v>
      </c>
      <c r="AP24">
        <f t="shared" si="11"/>
        <v>0</v>
      </c>
      <c r="AQ24" s="4">
        <v>5.01</v>
      </c>
      <c r="AR24" s="92" t="s">
        <v>61</v>
      </c>
      <c r="AS24" s="92" t="str">
        <f t="shared" si="20"/>
        <v/>
      </c>
      <c r="AT24" s="93"/>
      <c r="AU24" s="2">
        <v>61</v>
      </c>
      <c r="AV24">
        <f t="shared" si="21"/>
        <v>2</v>
      </c>
      <c r="AW24" s="24">
        <v>8.57</v>
      </c>
      <c r="AX24" s="2">
        <v>65</v>
      </c>
      <c r="AY24">
        <f t="shared" si="22"/>
        <v>1</v>
      </c>
      <c r="AZ24" s="24">
        <v>6.65</v>
      </c>
      <c r="BA24" s="2">
        <v>61</v>
      </c>
      <c r="BB24">
        <f t="shared" si="23"/>
        <v>2</v>
      </c>
      <c r="BC24" s="24">
        <v>5.79</v>
      </c>
      <c r="BD24" s="2">
        <v>71</v>
      </c>
      <c r="BE24">
        <f t="shared" si="24"/>
        <v>0</v>
      </c>
      <c r="BF24" s="24">
        <v>3.25</v>
      </c>
      <c r="BG24" s="2">
        <v>71</v>
      </c>
      <c r="BH24">
        <f t="shared" si="25"/>
        <v>0</v>
      </c>
      <c r="BI24" s="24">
        <v>5.71</v>
      </c>
      <c r="BJ24" s="2">
        <v>65</v>
      </c>
      <c r="BK24">
        <f t="shared" si="26"/>
        <v>1</v>
      </c>
      <c r="BL24" s="24">
        <v>2.4700000000000002</v>
      </c>
      <c r="BM24" s="2">
        <v>65</v>
      </c>
      <c r="BN24">
        <f t="shared" si="27"/>
        <v>1</v>
      </c>
      <c r="BO24" s="24">
        <v>8.08</v>
      </c>
    </row>
    <row r="25" spans="1:67" x14ac:dyDescent="0.3">
      <c r="A25" s="2" t="str">
        <f>IF(NOT(ISBLANK([2]Demographics!A26)),[2]Demographics!A26,"")</f>
        <v>01-025</v>
      </c>
      <c r="D25" t="str">
        <f>IF(NOT(ISBLANK([2]Demographics!E26)),[2]Demographics!E26,"")</f>
        <v>OD</v>
      </c>
      <c r="E25">
        <f>IF(NOT(ISBLANK([2]Demographics!D26)),[2]Demographics!D26,"")</f>
        <v>1</v>
      </c>
      <c r="F25" s="90">
        <v>53</v>
      </c>
      <c r="G25" s="4">
        <v>4.87</v>
      </c>
      <c r="H25" s="91">
        <v>53</v>
      </c>
      <c r="I25">
        <f t="shared" si="0"/>
        <v>0</v>
      </c>
      <c r="J25" s="4">
        <v>0.43</v>
      </c>
      <c r="K25" s="91">
        <v>53</v>
      </c>
      <c r="L25">
        <f t="shared" si="1"/>
        <v>0</v>
      </c>
      <c r="M25" s="4">
        <v>0.1</v>
      </c>
      <c r="N25" s="91">
        <v>53</v>
      </c>
      <c r="O25">
        <f t="shared" si="2"/>
        <v>0</v>
      </c>
      <c r="P25" s="4">
        <v>0.22</v>
      </c>
      <c r="Q25" s="91">
        <v>53</v>
      </c>
      <c r="R25">
        <f t="shared" si="3"/>
        <v>0</v>
      </c>
      <c r="S25" s="4">
        <v>0.16</v>
      </c>
      <c r="T25" s="91">
        <v>53</v>
      </c>
      <c r="U25">
        <f t="shared" si="4"/>
        <v>0</v>
      </c>
      <c r="V25" s="4">
        <v>0.39</v>
      </c>
      <c r="W25" s="91">
        <v>43</v>
      </c>
      <c r="X25">
        <f t="shared" si="5"/>
        <v>2</v>
      </c>
      <c r="Y25" s="4">
        <v>0.16</v>
      </c>
      <c r="Z25" s="91">
        <v>43</v>
      </c>
      <c r="AA25">
        <f t="shared" si="6"/>
        <v>2</v>
      </c>
      <c r="AB25" s="4">
        <v>0.28999999999999998</v>
      </c>
      <c r="AC25" s="91">
        <v>43</v>
      </c>
      <c r="AD25">
        <f t="shared" si="7"/>
        <v>2</v>
      </c>
      <c r="AE25" s="4">
        <v>0.75</v>
      </c>
      <c r="AF25" s="91">
        <v>43</v>
      </c>
      <c r="AG25">
        <f t="shared" si="8"/>
        <v>2</v>
      </c>
      <c r="AH25" s="4">
        <v>2.04</v>
      </c>
      <c r="AI25" s="91">
        <v>47</v>
      </c>
      <c r="AJ25">
        <f t="shared" si="9"/>
        <v>1</v>
      </c>
      <c r="AK25" s="4">
        <v>2.85</v>
      </c>
      <c r="AL25" s="91">
        <v>43</v>
      </c>
      <c r="AM25">
        <f t="shared" si="10"/>
        <v>2</v>
      </c>
      <c r="AN25" s="4">
        <v>0.15</v>
      </c>
      <c r="AO25" s="91">
        <v>43</v>
      </c>
      <c r="AP25">
        <f t="shared" si="11"/>
        <v>2</v>
      </c>
      <c r="AQ25" s="4">
        <v>1.06</v>
      </c>
      <c r="AR25" s="91">
        <v>43</v>
      </c>
      <c r="AS25">
        <f t="shared" si="20"/>
        <v>2</v>
      </c>
      <c r="AT25" s="24">
        <v>1.97</v>
      </c>
      <c r="AU25" s="91">
        <v>43</v>
      </c>
      <c r="AV25">
        <f t="shared" si="21"/>
        <v>2</v>
      </c>
      <c r="AW25" s="24">
        <v>4.76</v>
      </c>
      <c r="AX25">
        <v>61</v>
      </c>
      <c r="AY25">
        <f t="shared" si="22"/>
        <v>-1</v>
      </c>
      <c r="AZ25">
        <v>2.79</v>
      </c>
      <c r="BA25" s="33" t="s">
        <v>61</v>
      </c>
      <c r="BB25" s="7" t="str">
        <f t="shared" si="23"/>
        <v/>
      </c>
      <c r="BC25" s="34"/>
      <c r="BD25" s="2">
        <v>43</v>
      </c>
      <c r="BE25">
        <f t="shared" si="24"/>
        <v>2</v>
      </c>
      <c r="BF25" s="24">
        <v>3.37</v>
      </c>
      <c r="BG25" s="2">
        <v>43</v>
      </c>
      <c r="BH25">
        <f t="shared" si="25"/>
        <v>2</v>
      </c>
      <c r="BI25" s="24">
        <v>4.01</v>
      </c>
      <c r="BJ25" s="2">
        <v>53</v>
      </c>
      <c r="BK25">
        <f t="shared" si="26"/>
        <v>0</v>
      </c>
      <c r="BL25" s="24">
        <v>1.2</v>
      </c>
      <c r="BM25" s="2">
        <v>43</v>
      </c>
      <c r="BN25">
        <f t="shared" si="27"/>
        <v>2</v>
      </c>
      <c r="BO25" s="24">
        <v>0.54</v>
      </c>
    </row>
    <row r="26" spans="1:67" x14ac:dyDescent="0.3">
      <c r="A26" s="2" t="str">
        <f>IF(NOT(ISBLANK([2]Demographics!A27)),[2]Demographics!A27,"")</f>
        <v>01-026</v>
      </c>
      <c r="D26" t="str">
        <f>IF(NOT(ISBLANK([2]Demographics!E27)),[2]Demographics!E27,"")</f>
        <v>OD</v>
      </c>
      <c r="E26">
        <f>IF(NOT(ISBLANK([2]Demographics!D27)),[2]Demographics!D27,"")</f>
        <v>1</v>
      </c>
      <c r="F26" s="90">
        <v>65</v>
      </c>
      <c r="G26" s="4">
        <v>2.57</v>
      </c>
      <c r="H26" s="91">
        <v>53</v>
      </c>
      <c r="I26">
        <f t="shared" si="0"/>
        <v>2</v>
      </c>
      <c r="J26" s="4">
        <v>3.4</v>
      </c>
      <c r="K26" s="91">
        <v>61</v>
      </c>
      <c r="L26">
        <f t="shared" si="1"/>
        <v>1</v>
      </c>
      <c r="M26" s="4">
        <v>2.78</v>
      </c>
      <c r="N26" s="91">
        <v>61</v>
      </c>
      <c r="O26">
        <f t="shared" si="2"/>
        <v>1</v>
      </c>
      <c r="P26" s="4">
        <v>1.49</v>
      </c>
      <c r="Q26" s="91">
        <v>53</v>
      </c>
      <c r="R26">
        <f t="shared" si="3"/>
        <v>2</v>
      </c>
      <c r="S26" s="4">
        <v>1.75</v>
      </c>
      <c r="T26" s="91">
        <v>53</v>
      </c>
      <c r="U26">
        <f t="shared" si="4"/>
        <v>2</v>
      </c>
      <c r="V26" s="4">
        <v>1.44</v>
      </c>
      <c r="W26" s="91">
        <v>61</v>
      </c>
      <c r="X26">
        <f t="shared" si="5"/>
        <v>1</v>
      </c>
      <c r="Y26" s="4">
        <v>3.86</v>
      </c>
      <c r="Z26" s="91">
        <v>61</v>
      </c>
      <c r="AA26">
        <f t="shared" si="6"/>
        <v>1</v>
      </c>
      <c r="AB26" s="4">
        <v>2.62</v>
      </c>
      <c r="AC26" s="91">
        <v>53</v>
      </c>
      <c r="AD26">
        <f t="shared" si="7"/>
        <v>2</v>
      </c>
      <c r="AE26" s="4">
        <v>1.98</v>
      </c>
      <c r="AF26" s="92" t="s">
        <v>61</v>
      </c>
      <c r="AG26" s="7" t="str">
        <f t="shared" si="8"/>
        <v/>
      </c>
      <c r="AH26" s="32"/>
      <c r="AI26" s="92" t="s">
        <v>61</v>
      </c>
      <c r="AJ26" s="7" t="str">
        <f t="shared" si="9"/>
        <v/>
      </c>
      <c r="AK26" s="32"/>
      <c r="AL26" s="91">
        <v>53</v>
      </c>
      <c r="AM26">
        <f t="shared" si="10"/>
        <v>2</v>
      </c>
      <c r="AN26" s="4">
        <v>1.07</v>
      </c>
      <c r="AO26" s="91">
        <v>61</v>
      </c>
      <c r="AP26">
        <f t="shared" si="11"/>
        <v>1</v>
      </c>
      <c r="AQ26" s="4">
        <v>7.42</v>
      </c>
      <c r="AR26" s="92" t="s">
        <v>61</v>
      </c>
      <c r="AS26" s="92" t="str">
        <f t="shared" si="20"/>
        <v/>
      </c>
      <c r="AT26" s="93"/>
      <c r="AU26" s="92" t="s">
        <v>61</v>
      </c>
      <c r="AV26" s="92" t="str">
        <f t="shared" si="21"/>
        <v/>
      </c>
      <c r="AW26" s="93"/>
      <c r="AX26" s="2">
        <v>61</v>
      </c>
      <c r="AY26">
        <f t="shared" si="22"/>
        <v>1</v>
      </c>
      <c r="AZ26" s="24">
        <v>5.8</v>
      </c>
      <c r="BA26" s="2">
        <v>61</v>
      </c>
      <c r="BB26">
        <f t="shared" si="23"/>
        <v>1</v>
      </c>
      <c r="BC26" s="24">
        <v>1.97</v>
      </c>
      <c r="BD26" s="33" t="s">
        <v>61</v>
      </c>
      <c r="BE26" s="7" t="str">
        <f t="shared" si="24"/>
        <v/>
      </c>
      <c r="BF26" s="34"/>
      <c r="BG26" s="2">
        <v>61</v>
      </c>
      <c r="BH26">
        <f t="shared" si="25"/>
        <v>1</v>
      </c>
      <c r="BI26" s="24">
        <v>10.72</v>
      </c>
      <c r="BJ26" s="2">
        <v>61</v>
      </c>
      <c r="BK26">
        <f t="shared" si="26"/>
        <v>1</v>
      </c>
      <c r="BL26" s="24">
        <v>3.92</v>
      </c>
      <c r="BM26" s="2">
        <v>53</v>
      </c>
      <c r="BN26">
        <f t="shared" si="27"/>
        <v>2</v>
      </c>
      <c r="BO26" s="24">
        <v>1.08</v>
      </c>
    </row>
    <row r="27" spans="1:67" x14ac:dyDescent="0.3">
      <c r="A27" s="27" t="str">
        <f>IF(NOT(ISBLANK([2]Demographics!A28)),[2]Demographics!A28,"")</f>
        <v>01-037</v>
      </c>
      <c r="D27" t="str">
        <f>IF(NOT(ISBLANK([2]Demographics!E28)),[2]Demographics!E28,"")</f>
        <v>OS</v>
      </c>
      <c r="E27">
        <f>IF(NOT(ISBLANK([2]Demographics!D28)),[2]Demographics!D28,"")</f>
        <v>1</v>
      </c>
      <c r="F27" s="90">
        <v>53</v>
      </c>
      <c r="G27" s="4">
        <v>0.35</v>
      </c>
      <c r="H27" s="91">
        <v>53</v>
      </c>
      <c r="I27">
        <f t="shared" si="0"/>
        <v>0</v>
      </c>
      <c r="J27" s="4">
        <v>0.15</v>
      </c>
      <c r="K27" s="92" t="s">
        <v>61</v>
      </c>
      <c r="L27" s="7" t="str">
        <f t="shared" si="1"/>
        <v/>
      </c>
      <c r="M27" s="32"/>
      <c r="N27" s="91">
        <v>53</v>
      </c>
      <c r="O27">
        <f t="shared" si="2"/>
        <v>0</v>
      </c>
      <c r="P27" s="4">
        <v>0.12</v>
      </c>
      <c r="Q27" s="98" t="s">
        <v>103</v>
      </c>
      <c r="R27" s="5" t="str">
        <f t="shared" si="3"/>
        <v/>
      </c>
      <c r="S27" s="35"/>
      <c r="T27" s="98"/>
      <c r="U27" s="5" t="str">
        <f t="shared" si="4"/>
        <v/>
      </c>
      <c r="V27" s="35"/>
      <c r="W27" s="98"/>
      <c r="X27" s="5" t="str">
        <f t="shared" si="5"/>
        <v/>
      </c>
      <c r="Y27" s="35"/>
      <c r="Z27" s="98"/>
      <c r="AA27" s="5" t="str">
        <f t="shared" si="6"/>
        <v/>
      </c>
      <c r="AB27" s="35"/>
      <c r="AC27" s="98"/>
      <c r="AD27" s="5" t="str">
        <f t="shared" si="7"/>
        <v/>
      </c>
      <c r="AE27" s="35"/>
      <c r="AF27" s="98"/>
      <c r="AG27" s="5" t="str">
        <f t="shared" si="8"/>
        <v/>
      </c>
      <c r="AH27" s="35"/>
      <c r="AI27" s="98"/>
      <c r="AJ27" s="5" t="str">
        <f t="shared" si="9"/>
        <v/>
      </c>
      <c r="AK27" s="35"/>
      <c r="AL27" s="98"/>
      <c r="AM27" s="5" t="str">
        <f t="shared" si="10"/>
        <v/>
      </c>
      <c r="AN27" s="35"/>
      <c r="AO27" s="98"/>
      <c r="AP27" s="5" t="str">
        <f t="shared" si="11"/>
        <v/>
      </c>
      <c r="AQ27" s="35"/>
      <c r="AR27" s="98"/>
      <c r="AS27" s="5" t="str">
        <f t="shared" si="20"/>
        <v/>
      </c>
      <c r="AT27" s="28"/>
      <c r="AU27" s="27"/>
      <c r="AV27" s="5" t="str">
        <f t="shared" si="21"/>
        <v/>
      </c>
      <c r="AW27" s="28"/>
      <c r="AX27" s="27"/>
      <c r="AY27" s="5" t="str">
        <f t="shared" si="22"/>
        <v/>
      </c>
      <c r="AZ27" s="28"/>
      <c r="BA27" s="27"/>
      <c r="BB27" s="5" t="str">
        <f t="shared" si="23"/>
        <v/>
      </c>
      <c r="BC27" s="28"/>
      <c r="BD27" s="27"/>
      <c r="BE27" s="5" t="str">
        <f t="shared" si="24"/>
        <v/>
      </c>
      <c r="BF27" s="28"/>
      <c r="BG27" s="27"/>
      <c r="BH27" s="5" t="str">
        <f t="shared" si="25"/>
        <v/>
      </c>
      <c r="BI27" s="28"/>
      <c r="BJ27" s="27"/>
      <c r="BK27" s="5" t="str">
        <f t="shared" si="26"/>
        <v/>
      </c>
      <c r="BL27" s="28"/>
      <c r="BM27" s="27"/>
      <c r="BN27" s="5" t="str">
        <f t="shared" si="27"/>
        <v/>
      </c>
      <c r="BO27" s="28"/>
    </row>
    <row r="28" spans="1:67" x14ac:dyDescent="0.3">
      <c r="A28" s="2" t="str">
        <f>IF(NOT(ISBLANK([2]Demographics!A29)),[2]Demographics!A29,"")</f>
        <v>01-040</v>
      </c>
      <c r="D28" t="str">
        <f>IF(NOT(ISBLANK([2]Demographics!E29)),[2]Demographics!E29,"")</f>
        <v>OD</v>
      </c>
      <c r="E28">
        <f>IF(NOT(ISBLANK([2]Demographics!D29)),[2]Demographics!D29,"")</f>
        <v>1</v>
      </c>
      <c r="F28" s="90">
        <v>61</v>
      </c>
      <c r="G28" s="4">
        <v>3.57</v>
      </c>
      <c r="H28" s="91">
        <v>53</v>
      </c>
      <c r="I28">
        <f t="shared" si="0"/>
        <v>1</v>
      </c>
      <c r="J28" s="4">
        <v>0.05</v>
      </c>
      <c r="K28" s="91">
        <v>53</v>
      </c>
      <c r="L28">
        <f t="shared" si="1"/>
        <v>1</v>
      </c>
      <c r="M28" s="4">
        <v>0.06</v>
      </c>
      <c r="N28" s="91">
        <v>53</v>
      </c>
      <c r="O28">
        <f t="shared" si="2"/>
        <v>1</v>
      </c>
      <c r="P28" s="4">
        <v>0.01</v>
      </c>
      <c r="Q28" s="91">
        <v>43</v>
      </c>
      <c r="R28">
        <f t="shared" si="3"/>
        <v>3</v>
      </c>
      <c r="S28" s="4">
        <v>0.02</v>
      </c>
      <c r="T28" s="91">
        <v>43</v>
      </c>
      <c r="U28">
        <f t="shared" si="4"/>
        <v>3</v>
      </c>
      <c r="V28" s="4">
        <v>0.01</v>
      </c>
      <c r="W28" s="91">
        <v>43</v>
      </c>
      <c r="X28">
        <f t="shared" si="5"/>
        <v>3</v>
      </c>
      <c r="Y28" s="4">
        <v>0.6</v>
      </c>
      <c r="Z28" s="91">
        <v>43</v>
      </c>
      <c r="AA28">
        <f t="shared" si="6"/>
        <v>3</v>
      </c>
      <c r="AB28" s="4">
        <v>4.3099999999999996</v>
      </c>
      <c r="AC28" s="91">
        <v>53</v>
      </c>
      <c r="AD28">
        <f t="shared" si="7"/>
        <v>1</v>
      </c>
      <c r="AE28" s="4">
        <v>5.42</v>
      </c>
      <c r="AF28" s="91">
        <v>43</v>
      </c>
      <c r="AG28">
        <f t="shared" si="8"/>
        <v>3</v>
      </c>
      <c r="AH28" s="4">
        <v>0.02</v>
      </c>
      <c r="AI28" s="91">
        <v>43</v>
      </c>
      <c r="AJ28">
        <f t="shared" si="9"/>
        <v>3</v>
      </c>
      <c r="AK28" s="4">
        <v>0.09</v>
      </c>
      <c r="AL28" s="91">
        <v>43</v>
      </c>
      <c r="AM28">
        <f t="shared" si="10"/>
        <v>3</v>
      </c>
      <c r="AN28" s="4">
        <v>1.97</v>
      </c>
      <c r="AO28" s="91">
        <v>43</v>
      </c>
      <c r="AP28">
        <f t="shared" si="11"/>
        <v>3</v>
      </c>
      <c r="AQ28" s="4">
        <v>0.79</v>
      </c>
      <c r="AR28">
        <v>65</v>
      </c>
      <c r="AS28">
        <f t="shared" si="20"/>
        <v>-1</v>
      </c>
      <c r="AT28">
        <v>10.32</v>
      </c>
      <c r="AU28">
        <v>65</v>
      </c>
      <c r="AV28">
        <f t="shared" si="21"/>
        <v>-1</v>
      </c>
      <c r="AW28">
        <v>0.44</v>
      </c>
      <c r="AX28">
        <v>65</v>
      </c>
      <c r="AY28">
        <f t="shared" si="22"/>
        <v>-1</v>
      </c>
      <c r="AZ28">
        <v>0.47</v>
      </c>
      <c r="BA28" s="2">
        <v>43</v>
      </c>
      <c r="BB28">
        <f t="shared" si="23"/>
        <v>3</v>
      </c>
      <c r="BC28" s="24">
        <v>0.17</v>
      </c>
      <c r="BD28" s="2">
        <v>53</v>
      </c>
      <c r="BE28">
        <f t="shared" si="24"/>
        <v>1</v>
      </c>
      <c r="BF28" s="24">
        <v>8.1199999999999992</v>
      </c>
      <c r="BG28" s="2">
        <v>43</v>
      </c>
      <c r="BH28">
        <f t="shared" si="25"/>
        <v>3</v>
      </c>
      <c r="BI28" s="24">
        <v>0.43</v>
      </c>
      <c r="BJ28">
        <v>65</v>
      </c>
      <c r="BK28">
        <f t="shared" si="26"/>
        <v>-1</v>
      </c>
      <c r="BL28">
        <v>5.35</v>
      </c>
      <c r="BM28" s="2">
        <v>43</v>
      </c>
      <c r="BN28">
        <f t="shared" si="27"/>
        <v>3</v>
      </c>
      <c r="BO28" s="24">
        <v>0.28000000000000003</v>
      </c>
    </row>
    <row r="29" spans="1:67" x14ac:dyDescent="0.3">
      <c r="A29" s="2" t="str">
        <f>IF(NOT(ISBLANK([2]Demographics!A30)),[2]Demographics!A30,"")</f>
        <v>01-048</v>
      </c>
      <c r="D29" t="str">
        <f>IF(NOT(ISBLANK([2]Demographics!E30)),[2]Demographics!E30,"")</f>
        <v>OD</v>
      </c>
      <c r="E29">
        <f>IF(NOT(ISBLANK([2]Demographics!D30)),[2]Demographics!D30,"")</f>
        <v>1</v>
      </c>
      <c r="F29" s="90">
        <v>71</v>
      </c>
      <c r="G29" s="4">
        <v>5.53</v>
      </c>
      <c r="H29" s="91">
        <v>65</v>
      </c>
      <c r="I29">
        <f t="shared" si="0"/>
        <v>1</v>
      </c>
      <c r="J29" s="4">
        <v>1.4</v>
      </c>
      <c r="K29" s="91">
        <v>53</v>
      </c>
      <c r="L29">
        <f t="shared" si="1"/>
        <v>3</v>
      </c>
      <c r="M29" s="4">
        <v>0.9</v>
      </c>
      <c r="N29" s="91">
        <v>53</v>
      </c>
      <c r="O29">
        <f t="shared" si="2"/>
        <v>3</v>
      </c>
      <c r="P29" s="4">
        <v>0.55000000000000004</v>
      </c>
      <c r="Q29" s="91">
        <v>53</v>
      </c>
      <c r="R29">
        <f t="shared" si="3"/>
        <v>3</v>
      </c>
      <c r="S29" s="4">
        <v>1.61</v>
      </c>
      <c r="T29" s="91">
        <v>53</v>
      </c>
      <c r="U29">
        <f t="shared" si="4"/>
        <v>3</v>
      </c>
      <c r="V29" s="4">
        <v>3.72</v>
      </c>
      <c r="W29" s="91">
        <v>53</v>
      </c>
      <c r="X29">
        <f t="shared" si="5"/>
        <v>3</v>
      </c>
      <c r="Y29" s="4">
        <v>3.72</v>
      </c>
      <c r="Z29" s="91">
        <v>53</v>
      </c>
      <c r="AA29">
        <f t="shared" si="6"/>
        <v>3</v>
      </c>
      <c r="AB29" s="4">
        <v>2.12</v>
      </c>
      <c r="AC29" s="91">
        <v>61</v>
      </c>
      <c r="AD29">
        <f t="shared" si="7"/>
        <v>2</v>
      </c>
      <c r="AE29" s="4">
        <v>2.88</v>
      </c>
      <c r="AF29" s="91">
        <v>53</v>
      </c>
      <c r="AG29">
        <f t="shared" si="8"/>
        <v>3</v>
      </c>
      <c r="AH29" s="4">
        <v>0.61</v>
      </c>
      <c r="AI29" s="91">
        <v>53</v>
      </c>
      <c r="AJ29">
        <f t="shared" si="9"/>
        <v>3</v>
      </c>
      <c r="AK29" s="4">
        <v>1.19</v>
      </c>
      <c r="AL29" s="91">
        <v>53</v>
      </c>
      <c r="AM29">
        <f t="shared" si="10"/>
        <v>3</v>
      </c>
      <c r="AN29" s="4">
        <v>1.49</v>
      </c>
      <c r="AO29" s="91">
        <v>53</v>
      </c>
      <c r="AP29">
        <f t="shared" si="11"/>
        <v>3</v>
      </c>
      <c r="AQ29" s="4">
        <v>2.14</v>
      </c>
      <c r="AR29">
        <v>65</v>
      </c>
      <c r="AS29">
        <f t="shared" si="20"/>
        <v>1</v>
      </c>
      <c r="AT29">
        <v>1.78</v>
      </c>
      <c r="AU29">
        <v>53</v>
      </c>
      <c r="AV29">
        <f t="shared" si="21"/>
        <v>3</v>
      </c>
      <c r="AW29">
        <v>0.72</v>
      </c>
      <c r="AX29">
        <v>53</v>
      </c>
      <c r="AY29">
        <f t="shared" si="22"/>
        <v>3</v>
      </c>
      <c r="AZ29">
        <v>1.68</v>
      </c>
      <c r="BA29" s="2">
        <v>65</v>
      </c>
      <c r="BB29">
        <f t="shared" si="23"/>
        <v>1</v>
      </c>
      <c r="BC29" s="24">
        <v>3.49</v>
      </c>
      <c r="BD29" s="2">
        <v>53</v>
      </c>
      <c r="BE29">
        <f t="shared" si="24"/>
        <v>3</v>
      </c>
      <c r="BF29" s="24">
        <v>0.84</v>
      </c>
      <c r="BG29" s="2">
        <v>53</v>
      </c>
      <c r="BH29">
        <f t="shared" si="25"/>
        <v>3</v>
      </c>
      <c r="BI29" s="24">
        <v>1.68</v>
      </c>
      <c r="BJ29" s="2">
        <v>65</v>
      </c>
      <c r="BK29">
        <f t="shared" si="26"/>
        <v>1</v>
      </c>
      <c r="BL29" s="24">
        <v>2.12</v>
      </c>
      <c r="BM29" s="2">
        <v>53</v>
      </c>
      <c r="BN29">
        <f t="shared" si="27"/>
        <v>3</v>
      </c>
      <c r="BO29" s="24">
        <v>0.73</v>
      </c>
    </row>
    <row r="30" spans="1:67" x14ac:dyDescent="0.3">
      <c r="A30" s="27" t="str">
        <f>IF(NOT(ISBLANK([2]Demographics!A31)),[2]Demographics!A31,"")</f>
        <v>02-004</v>
      </c>
      <c r="D30" t="str">
        <f>IF(NOT(ISBLANK([2]Demographics!E31)),[2]Demographics!E31,"")</f>
        <v>OD</v>
      </c>
      <c r="E30">
        <f>IF(NOT(ISBLANK([2]Demographics!D31)),[2]Demographics!D31,"")</f>
        <v>1</v>
      </c>
      <c r="F30" s="90">
        <v>61</v>
      </c>
      <c r="G30" s="4">
        <v>4.16</v>
      </c>
      <c r="H30" s="91">
        <v>53</v>
      </c>
      <c r="I30" s="91">
        <f t="shared" si="0"/>
        <v>1</v>
      </c>
      <c r="J30" s="4">
        <v>0.01</v>
      </c>
      <c r="K30" s="92" t="s">
        <v>61</v>
      </c>
      <c r="L30" s="94" t="str">
        <f t="shared" si="1"/>
        <v/>
      </c>
      <c r="M30" s="32"/>
      <c r="N30" s="91">
        <v>53</v>
      </c>
      <c r="O30" s="91">
        <f t="shared" si="2"/>
        <v>1</v>
      </c>
      <c r="P30" s="4">
        <v>0.06</v>
      </c>
      <c r="Q30" s="91">
        <v>53</v>
      </c>
      <c r="R30" s="91">
        <f t="shared" si="3"/>
        <v>1</v>
      </c>
      <c r="S30" s="4">
        <v>0.03</v>
      </c>
      <c r="T30" s="91">
        <v>53</v>
      </c>
      <c r="U30" s="91">
        <f t="shared" si="4"/>
        <v>1</v>
      </c>
      <c r="V30" s="4">
        <v>0.04</v>
      </c>
      <c r="W30" s="91">
        <v>53</v>
      </c>
      <c r="X30" s="91">
        <f t="shared" si="5"/>
        <v>1</v>
      </c>
      <c r="Y30" s="4">
        <v>0.02</v>
      </c>
      <c r="Z30" s="92" t="s">
        <v>61</v>
      </c>
      <c r="AA30" s="92" t="str">
        <f t="shared" si="6"/>
        <v/>
      </c>
      <c r="AB30" s="93"/>
      <c r="AC30" s="92" t="s">
        <v>61</v>
      </c>
      <c r="AD30" s="92" t="str">
        <f t="shared" si="7"/>
        <v/>
      </c>
      <c r="AE30" s="93"/>
      <c r="AF30" s="92" t="s">
        <v>61</v>
      </c>
      <c r="AG30" s="92" t="str">
        <f t="shared" si="8"/>
        <v/>
      </c>
      <c r="AH30" s="93"/>
      <c r="AI30" s="92" t="s">
        <v>61</v>
      </c>
      <c r="AJ30" s="92" t="str">
        <f t="shared" si="9"/>
        <v/>
      </c>
      <c r="AK30" s="93"/>
      <c r="AL30" s="92" t="s">
        <v>61</v>
      </c>
      <c r="AM30" s="92" t="str">
        <f t="shared" si="10"/>
        <v/>
      </c>
      <c r="AN30" s="93"/>
      <c r="AO30" s="92" t="s">
        <v>61</v>
      </c>
      <c r="AP30" s="92" t="str">
        <f t="shared" si="11"/>
        <v/>
      </c>
      <c r="AQ30" s="93"/>
      <c r="AR30" s="91">
        <v>53</v>
      </c>
      <c r="AS30" s="91">
        <f t="shared" si="20"/>
        <v>1</v>
      </c>
      <c r="AT30" s="24">
        <v>3.44</v>
      </c>
      <c r="AU30" s="92" t="s">
        <v>61</v>
      </c>
      <c r="AV30" s="92" t="str">
        <f t="shared" si="21"/>
        <v/>
      </c>
      <c r="AW30" s="93"/>
      <c r="AX30" s="92" t="s">
        <v>61</v>
      </c>
      <c r="AY30" s="92" t="str">
        <f t="shared" si="22"/>
        <v/>
      </c>
      <c r="AZ30" s="93"/>
      <c r="BA30" s="91">
        <v>53</v>
      </c>
      <c r="BB30">
        <f t="shared" si="23"/>
        <v>1</v>
      </c>
      <c r="BC30" s="24">
        <v>4.92</v>
      </c>
      <c r="BD30" s="2">
        <v>53</v>
      </c>
      <c r="BE30">
        <f t="shared" si="24"/>
        <v>1</v>
      </c>
      <c r="BF30" s="24">
        <v>0.05</v>
      </c>
      <c r="BG30" s="27"/>
      <c r="BH30" s="5" t="str">
        <f t="shared" si="25"/>
        <v/>
      </c>
      <c r="BI30" s="28"/>
      <c r="BJ30" s="27"/>
      <c r="BK30" s="5" t="str">
        <f t="shared" si="26"/>
        <v/>
      </c>
      <c r="BL30" s="28"/>
      <c r="BM30" s="27"/>
      <c r="BN30" s="5" t="str">
        <f t="shared" si="27"/>
        <v/>
      </c>
      <c r="BO30" s="28"/>
    </row>
    <row r="31" spans="1:67" x14ac:dyDescent="0.3">
      <c r="A31" s="2" t="str">
        <f>IF(NOT(ISBLANK([2]Demographics!A32)),[2]Demographics!A32,"")</f>
        <v>02-005</v>
      </c>
      <c r="D31" t="str">
        <f>IF(NOT(ISBLANK([2]Demographics!E32)),[2]Demographics!E32,"")</f>
        <v>OS</v>
      </c>
      <c r="E31">
        <f>IF(NOT(ISBLANK([2]Demographics!D32)),[2]Demographics!D32,"")</f>
        <v>1</v>
      </c>
      <c r="F31" s="90">
        <v>61</v>
      </c>
      <c r="G31" s="4">
        <v>0.8</v>
      </c>
      <c r="H31" s="91">
        <v>61</v>
      </c>
      <c r="I31" s="91">
        <f t="shared" si="0"/>
        <v>0</v>
      </c>
      <c r="J31" s="4">
        <v>0.13</v>
      </c>
      <c r="K31" s="91">
        <v>53</v>
      </c>
      <c r="L31" s="91">
        <f t="shared" si="1"/>
        <v>1</v>
      </c>
      <c r="M31" s="4">
        <v>0.06</v>
      </c>
      <c r="N31" s="91">
        <v>53</v>
      </c>
      <c r="O31" s="91">
        <f t="shared" si="2"/>
        <v>1</v>
      </c>
      <c r="P31" s="4">
        <v>0.1</v>
      </c>
      <c r="Q31" s="91">
        <v>53</v>
      </c>
      <c r="R31" s="91">
        <f t="shared" si="3"/>
        <v>1</v>
      </c>
      <c r="S31" s="4">
        <v>0.05</v>
      </c>
      <c r="T31" s="91">
        <v>47</v>
      </c>
      <c r="U31" s="91">
        <f t="shared" si="4"/>
        <v>2</v>
      </c>
      <c r="V31" s="4">
        <v>0.11</v>
      </c>
      <c r="W31" s="91">
        <v>47</v>
      </c>
      <c r="X31" s="91">
        <f t="shared" si="5"/>
        <v>2</v>
      </c>
      <c r="Y31" s="4">
        <v>0.08</v>
      </c>
      <c r="Z31" s="91">
        <v>47</v>
      </c>
      <c r="AA31" s="91">
        <f t="shared" si="6"/>
        <v>2</v>
      </c>
      <c r="AB31" s="4">
        <v>0.75</v>
      </c>
      <c r="AC31" s="91">
        <v>47</v>
      </c>
      <c r="AD31" s="91">
        <f t="shared" si="7"/>
        <v>2</v>
      </c>
      <c r="AE31" s="4">
        <v>1.29</v>
      </c>
      <c r="AF31" s="91">
        <v>53</v>
      </c>
      <c r="AG31" s="91">
        <f t="shared" si="8"/>
        <v>1</v>
      </c>
      <c r="AH31" s="4">
        <v>2.68</v>
      </c>
      <c r="AI31" s="91">
        <v>43</v>
      </c>
      <c r="AJ31" s="91">
        <f t="shared" si="9"/>
        <v>3</v>
      </c>
      <c r="AK31" s="4">
        <v>0.08</v>
      </c>
      <c r="AL31" s="91">
        <v>43</v>
      </c>
      <c r="AM31" s="91">
        <f t="shared" si="10"/>
        <v>3</v>
      </c>
      <c r="AN31" s="4">
        <v>0.02</v>
      </c>
      <c r="AO31" s="91">
        <v>43</v>
      </c>
      <c r="AP31" s="91">
        <f t="shared" si="11"/>
        <v>3</v>
      </c>
      <c r="AQ31" s="4">
        <v>0.76</v>
      </c>
      <c r="AR31" s="91">
        <v>61</v>
      </c>
      <c r="AS31">
        <f t="shared" si="20"/>
        <v>0</v>
      </c>
      <c r="AT31" s="24">
        <v>0.9</v>
      </c>
      <c r="AU31" s="92" t="s">
        <v>61</v>
      </c>
      <c r="AV31" s="92" t="str">
        <f t="shared" si="21"/>
        <v/>
      </c>
      <c r="AW31" s="93"/>
      <c r="AX31" s="92" t="s">
        <v>61</v>
      </c>
      <c r="AY31" s="92" t="str">
        <f t="shared" si="22"/>
        <v/>
      </c>
      <c r="AZ31" s="93"/>
      <c r="BA31" s="92" t="s">
        <v>61</v>
      </c>
      <c r="BB31" s="92" t="str">
        <f t="shared" si="23"/>
        <v/>
      </c>
      <c r="BC31" s="93"/>
      <c r="BD31" s="2">
        <v>61</v>
      </c>
      <c r="BE31">
        <f t="shared" si="24"/>
        <v>0</v>
      </c>
      <c r="BF31" s="24">
        <v>1.01</v>
      </c>
      <c r="BG31" s="2">
        <v>53</v>
      </c>
      <c r="BH31">
        <f t="shared" si="25"/>
        <v>1</v>
      </c>
      <c r="BI31" s="24">
        <v>0.21</v>
      </c>
      <c r="BJ31" s="2">
        <v>43</v>
      </c>
      <c r="BK31">
        <f t="shared" si="26"/>
        <v>3</v>
      </c>
      <c r="BL31" s="24">
        <v>0.1</v>
      </c>
      <c r="BM31" s="2">
        <v>61</v>
      </c>
      <c r="BN31">
        <f t="shared" si="27"/>
        <v>0</v>
      </c>
      <c r="BO31" s="24">
        <v>1.1100000000000001</v>
      </c>
    </row>
    <row r="32" spans="1:67" x14ac:dyDescent="0.3">
      <c r="A32" s="27" t="str">
        <f>IF(NOT(ISBLANK([2]Demographics!A33)),[2]Demographics!A33,"")</f>
        <v>02-016</v>
      </c>
      <c r="D32" t="str">
        <f>IF(NOT(ISBLANK([2]Demographics!E33)),[2]Demographics!E33,"")</f>
        <v>OS</v>
      </c>
      <c r="E32">
        <f>IF(NOT(ISBLANK([2]Demographics!D33)),[2]Demographics!D33,"")</f>
        <v>1</v>
      </c>
      <c r="F32" s="90">
        <v>53</v>
      </c>
      <c r="G32" s="4">
        <v>0.31</v>
      </c>
      <c r="H32" s="91">
        <v>53</v>
      </c>
      <c r="I32" s="91">
        <f t="shared" si="0"/>
        <v>0</v>
      </c>
      <c r="J32" s="4">
        <v>0.01</v>
      </c>
      <c r="K32" s="91">
        <v>53</v>
      </c>
      <c r="L32" s="91">
        <f t="shared" si="1"/>
        <v>0</v>
      </c>
      <c r="M32" s="4">
        <v>0.04</v>
      </c>
      <c r="N32" s="91">
        <v>53</v>
      </c>
      <c r="O32" s="91">
        <f t="shared" si="2"/>
        <v>0</v>
      </c>
      <c r="P32" s="4">
        <v>0.01</v>
      </c>
      <c r="Q32" s="91">
        <v>43</v>
      </c>
      <c r="R32" s="91">
        <f t="shared" si="3"/>
        <v>2</v>
      </c>
      <c r="S32" s="4">
        <v>0.01</v>
      </c>
      <c r="T32" s="91">
        <v>53</v>
      </c>
      <c r="U32" s="91">
        <f t="shared" si="4"/>
        <v>0</v>
      </c>
      <c r="V32" s="4">
        <v>0.11</v>
      </c>
      <c r="W32" s="91">
        <v>53</v>
      </c>
      <c r="X32" s="91">
        <f t="shared" si="5"/>
        <v>0</v>
      </c>
      <c r="Y32">
        <v>0.08</v>
      </c>
      <c r="Z32" s="91">
        <v>43</v>
      </c>
      <c r="AA32" s="91">
        <f t="shared" si="6"/>
        <v>2</v>
      </c>
      <c r="AB32" s="4">
        <v>0.05</v>
      </c>
      <c r="AC32" s="91">
        <v>43</v>
      </c>
      <c r="AD32" s="91">
        <f t="shared" si="7"/>
        <v>2</v>
      </c>
      <c r="AE32" s="4">
        <v>7.0000000000000007E-2</v>
      </c>
      <c r="AF32" s="91">
        <v>43</v>
      </c>
      <c r="AG32" s="91">
        <f t="shared" si="8"/>
        <v>2</v>
      </c>
      <c r="AH32" s="4">
        <v>0.39</v>
      </c>
      <c r="AI32" s="91">
        <v>43</v>
      </c>
      <c r="AJ32" s="91">
        <f t="shared" si="9"/>
        <v>2</v>
      </c>
      <c r="AK32" s="4">
        <v>0.45</v>
      </c>
      <c r="AL32" s="91">
        <v>43</v>
      </c>
      <c r="AM32" s="91">
        <f t="shared" si="10"/>
        <v>2</v>
      </c>
      <c r="AN32" s="4">
        <v>0.74</v>
      </c>
      <c r="AO32" s="91">
        <v>53</v>
      </c>
      <c r="AP32" s="91">
        <f t="shared" si="11"/>
        <v>0</v>
      </c>
      <c r="AQ32" s="4">
        <v>1.51</v>
      </c>
      <c r="AR32" s="91">
        <v>43</v>
      </c>
      <c r="AS32" s="91">
        <f t="shared" si="20"/>
        <v>2</v>
      </c>
      <c r="AT32" s="24">
        <v>7.0000000000000007E-2</v>
      </c>
      <c r="AU32" s="27"/>
      <c r="AV32" s="5" t="str">
        <f t="shared" si="21"/>
        <v/>
      </c>
      <c r="AW32" s="28"/>
      <c r="AX32" s="27"/>
      <c r="AY32" s="5" t="str">
        <f t="shared" si="22"/>
        <v/>
      </c>
      <c r="AZ32" s="28"/>
      <c r="BA32" s="27"/>
      <c r="BB32" s="5" t="str">
        <f t="shared" si="23"/>
        <v/>
      </c>
      <c r="BC32" s="28"/>
      <c r="BD32" s="27"/>
      <c r="BE32" s="5" t="str">
        <f t="shared" si="24"/>
        <v/>
      </c>
      <c r="BF32" s="28"/>
      <c r="BG32" s="27"/>
      <c r="BH32" s="5" t="str">
        <f t="shared" si="25"/>
        <v/>
      </c>
      <c r="BI32" s="28"/>
      <c r="BJ32" s="27"/>
      <c r="BK32" s="5" t="str">
        <f t="shared" si="26"/>
        <v/>
      </c>
      <c r="BL32" s="28"/>
      <c r="BM32" s="27"/>
      <c r="BN32" s="5" t="str">
        <f t="shared" si="27"/>
        <v/>
      </c>
      <c r="BO32" s="28"/>
    </row>
    <row r="33" spans="1:67" x14ac:dyDescent="0.3">
      <c r="A33" s="27" t="str">
        <f>IF(NOT(ISBLANK([2]Demographics!A34)),[2]Demographics!A34,"")</f>
        <v>02-018</v>
      </c>
      <c r="D33" t="str">
        <f>IF(NOT(ISBLANK([2]Demographics!E34)),[2]Demographics!E34,"")</f>
        <v>OD</v>
      </c>
      <c r="E33">
        <f>IF(NOT(ISBLANK([2]Demographics!D34)),[2]Demographics!D34,"")</f>
        <v>1</v>
      </c>
      <c r="F33" s="90">
        <v>53</v>
      </c>
      <c r="G33" s="4">
        <v>0.33</v>
      </c>
      <c r="H33" s="91">
        <v>53</v>
      </c>
      <c r="I33" s="91">
        <f t="shared" si="0"/>
        <v>0</v>
      </c>
      <c r="J33" s="4">
        <v>0.08</v>
      </c>
      <c r="K33" s="91">
        <v>47</v>
      </c>
      <c r="L33" s="91">
        <f t="shared" si="1"/>
        <v>1</v>
      </c>
      <c r="M33" s="4">
        <v>0.09</v>
      </c>
      <c r="N33" s="91">
        <v>43</v>
      </c>
      <c r="O33" s="91">
        <f t="shared" si="2"/>
        <v>2</v>
      </c>
      <c r="P33" s="4">
        <v>0.04</v>
      </c>
      <c r="Q33" s="91">
        <v>43</v>
      </c>
      <c r="R33" s="91">
        <f t="shared" si="3"/>
        <v>2</v>
      </c>
      <c r="S33" s="4">
        <v>7.0000000000000007E-2</v>
      </c>
      <c r="T33" s="91">
        <v>47</v>
      </c>
      <c r="U33" s="91">
        <f t="shared" si="4"/>
        <v>1</v>
      </c>
      <c r="V33" s="4">
        <v>0.46</v>
      </c>
      <c r="W33" s="91">
        <v>43</v>
      </c>
      <c r="X33" s="91">
        <f t="shared" si="5"/>
        <v>2</v>
      </c>
      <c r="Y33" s="4">
        <v>0.04</v>
      </c>
      <c r="Z33" s="91">
        <v>43</v>
      </c>
      <c r="AA33" s="91">
        <f t="shared" si="6"/>
        <v>2</v>
      </c>
      <c r="AB33" s="4">
        <v>0.28000000000000003</v>
      </c>
      <c r="AC33" s="91">
        <v>43</v>
      </c>
      <c r="AD33" s="91">
        <f t="shared" si="7"/>
        <v>2</v>
      </c>
      <c r="AE33" s="4">
        <v>0.66</v>
      </c>
      <c r="AF33" s="91">
        <v>43</v>
      </c>
      <c r="AG33" s="91">
        <f t="shared" si="8"/>
        <v>2</v>
      </c>
      <c r="AH33" s="4">
        <v>0.27</v>
      </c>
      <c r="AI33" s="91">
        <v>43</v>
      </c>
      <c r="AJ33" s="91">
        <f t="shared" si="9"/>
        <v>2</v>
      </c>
      <c r="AK33" s="4">
        <v>0.76</v>
      </c>
      <c r="AL33" s="91">
        <v>43</v>
      </c>
      <c r="AM33" s="91">
        <f t="shared" si="10"/>
        <v>2</v>
      </c>
      <c r="AN33" s="4">
        <v>1.26</v>
      </c>
      <c r="AO33" s="91">
        <v>43</v>
      </c>
      <c r="AP33" s="91">
        <f t="shared" si="11"/>
        <v>2</v>
      </c>
      <c r="AQ33" s="4">
        <v>1.1299999999999999</v>
      </c>
      <c r="AR33" s="91">
        <v>43</v>
      </c>
      <c r="AS33" s="91">
        <f t="shared" si="20"/>
        <v>2</v>
      </c>
      <c r="AT33" s="24">
        <v>0.89</v>
      </c>
      <c r="AU33" s="27"/>
      <c r="AV33" s="5" t="str">
        <f t="shared" si="21"/>
        <v/>
      </c>
      <c r="AW33" s="28"/>
      <c r="AX33" s="27"/>
      <c r="AY33" s="5" t="str">
        <f t="shared" si="22"/>
        <v/>
      </c>
      <c r="AZ33" s="28"/>
      <c r="BA33" s="27"/>
      <c r="BB33" s="5" t="str">
        <f t="shared" si="23"/>
        <v/>
      </c>
      <c r="BC33" s="28"/>
      <c r="BD33" s="27"/>
      <c r="BE33" s="5" t="str">
        <f t="shared" si="24"/>
        <v/>
      </c>
      <c r="BF33" s="28"/>
      <c r="BG33" s="27"/>
      <c r="BH33" s="5" t="str">
        <f t="shared" si="25"/>
        <v/>
      </c>
      <c r="BI33" s="28"/>
      <c r="BJ33" s="27"/>
      <c r="BK33" s="5" t="str">
        <f t="shared" si="26"/>
        <v/>
      </c>
      <c r="BL33" s="28"/>
      <c r="BM33" s="27"/>
      <c r="BN33" s="5" t="str">
        <f t="shared" si="27"/>
        <v/>
      </c>
      <c r="BO33" s="28"/>
    </row>
    <row r="34" spans="1:67" x14ac:dyDescent="0.3">
      <c r="A34" s="27" t="str">
        <f>IF(NOT(ISBLANK([2]Demographics!A35)),[2]Demographics!A35,"")</f>
        <v>02-019</v>
      </c>
      <c r="D34" t="str">
        <f>IF(NOT(ISBLANK([2]Demographics!E35)),[2]Demographics!E35,"")</f>
        <v>OS</v>
      </c>
      <c r="E34">
        <f>IF(NOT(ISBLANK([2]Demographics!D35)),[2]Demographics!D35,"")</f>
        <v>1</v>
      </c>
      <c r="F34" s="90">
        <v>71</v>
      </c>
      <c r="G34" s="4">
        <v>1.45</v>
      </c>
      <c r="H34" s="91">
        <v>65</v>
      </c>
      <c r="I34" s="91">
        <f t="shared" si="0"/>
        <v>1</v>
      </c>
      <c r="J34" s="4">
        <v>0.17</v>
      </c>
      <c r="K34" s="91">
        <v>61</v>
      </c>
      <c r="L34" s="91">
        <f t="shared" si="1"/>
        <v>2</v>
      </c>
      <c r="M34" s="4">
        <v>0.09</v>
      </c>
      <c r="N34" s="91">
        <v>61</v>
      </c>
      <c r="O34" s="91">
        <f t="shared" si="2"/>
        <v>2</v>
      </c>
      <c r="P34" s="4">
        <v>0.06</v>
      </c>
      <c r="Q34" s="91">
        <v>61</v>
      </c>
      <c r="R34" s="91">
        <f t="shared" si="3"/>
        <v>2</v>
      </c>
      <c r="S34" s="4">
        <v>0.15</v>
      </c>
      <c r="T34" s="91">
        <v>61</v>
      </c>
      <c r="U34" s="91">
        <f t="shared" si="4"/>
        <v>2</v>
      </c>
      <c r="V34" s="4">
        <v>3.08</v>
      </c>
      <c r="W34" s="91">
        <v>65</v>
      </c>
      <c r="X34" s="91">
        <f t="shared" si="5"/>
        <v>1</v>
      </c>
      <c r="Y34" s="4">
        <v>1.45</v>
      </c>
      <c r="Z34" s="91">
        <v>61</v>
      </c>
      <c r="AA34" s="91">
        <f t="shared" si="6"/>
        <v>2</v>
      </c>
      <c r="AB34" s="4">
        <v>0.06</v>
      </c>
      <c r="AC34" s="91">
        <v>53</v>
      </c>
      <c r="AD34" s="91">
        <f t="shared" si="7"/>
        <v>3</v>
      </c>
      <c r="AE34" s="4">
        <v>0.05</v>
      </c>
      <c r="AF34" s="91">
        <v>53</v>
      </c>
      <c r="AG34" s="91">
        <f t="shared" si="8"/>
        <v>3</v>
      </c>
      <c r="AH34" s="4">
        <v>0.06</v>
      </c>
      <c r="AI34" s="95" t="s">
        <v>103</v>
      </c>
      <c r="AJ34" s="95" t="str">
        <f t="shared" si="9"/>
        <v/>
      </c>
      <c r="AK34" s="96"/>
      <c r="AL34" s="95"/>
      <c r="AM34" s="95" t="str">
        <f t="shared" si="10"/>
        <v/>
      </c>
      <c r="AN34" s="96"/>
      <c r="AO34" s="95"/>
      <c r="AP34" s="95" t="str">
        <f t="shared" si="11"/>
        <v/>
      </c>
      <c r="AQ34" s="96"/>
      <c r="AR34" s="98"/>
      <c r="AS34" s="98" t="str">
        <f t="shared" si="20"/>
        <v/>
      </c>
      <c r="AT34" s="28"/>
      <c r="AU34" s="27"/>
      <c r="AV34" s="5" t="str">
        <f t="shared" si="21"/>
        <v/>
      </c>
      <c r="AW34" s="28"/>
      <c r="AX34" s="27"/>
      <c r="AY34" s="5" t="str">
        <f t="shared" si="22"/>
        <v/>
      </c>
      <c r="AZ34" s="28"/>
      <c r="BA34" s="27"/>
      <c r="BB34" s="5" t="str">
        <f t="shared" si="23"/>
        <v/>
      </c>
      <c r="BC34" s="28"/>
      <c r="BD34" s="27"/>
      <c r="BE34" s="5" t="str">
        <f t="shared" si="24"/>
        <v/>
      </c>
      <c r="BF34" s="28"/>
      <c r="BG34" s="27"/>
      <c r="BH34" s="5" t="str">
        <f t="shared" si="25"/>
        <v/>
      </c>
      <c r="BI34" s="28"/>
      <c r="BJ34" s="27"/>
      <c r="BK34" s="5" t="str">
        <f t="shared" si="26"/>
        <v/>
      </c>
      <c r="BL34" s="28"/>
      <c r="BM34" s="27"/>
      <c r="BN34" s="5" t="str">
        <f t="shared" si="27"/>
        <v/>
      </c>
      <c r="BO34" s="28"/>
    </row>
    <row r="35" spans="1:67" x14ac:dyDescent="0.3">
      <c r="A35" s="2" t="str">
        <f>IF(NOT(ISBLANK([2]Demographics!A36)),[2]Demographics!A36,"")</f>
        <v>02-024</v>
      </c>
      <c r="D35" t="str">
        <f>IF(NOT(ISBLANK([2]Demographics!E36)),[2]Demographics!E36,"")</f>
        <v>OD</v>
      </c>
      <c r="E35">
        <f>IF(NOT(ISBLANK([2]Demographics!D36)),[2]Demographics!D36,"")</f>
        <v>1</v>
      </c>
      <c r="F35" s="90">
        <v>61</v>
      </c>
      <c r="G35" s="4">
        <v>1.91</v>
      </c>
      <c r="H35" s="91">
        <v>43</v>
      </c>
      <c r="I35" s="91">
        <f t="shared" si="0"/>
        <v>3</v>
      </c>
      <c r="J35" s="4">
        <v>0.02</v>
      </c>
      <c r="K35" s="91">
        <v>43</v>
      </c>
      <c r="L35" s="91">
        <f t="shared" si="1"/>
        <v>3</v>
      </c>
      <c r="M35" s="4">
        <v>0.46</v>
      </c>
      <c r="N35" s="91">
        <v>53</v>
      </c>
      <c r="O35" s="91">
        <f t="shared" si="2"/>
        <v>1</v>
      </c>
      <c r="P35" s="4">
        <v>2.04</v>
      </c>
      <c r="Q35" s="91">
        <v>53</v>
      </c>
      <c r="R35" s="91">
        <f t="shared" si="3"/>
        <v>1</v>
      </c>
      <c r="S35" s="4">
        <v>0.63</v>
      </c>
      <c r="T35" s="91">
        <v>53</v>
      </c>
      <c r="U35" s="91">
        <f t="shared" si="4"/>
        <v>1</v>
      </c>
      <c r="V35" s="4">
        <v>0.85</v>
      </c>
      <c r="W35" s="91">
        <v>43</v>
      </c>
      <c r="X35" s="91">
        <f t="shared" si="5"/>
        <v>3</v>
      </c>
      <c r="Y35" s="4">
        <v>0.31</v>
      </c>
      <c r="Z35" s="91">
        <v>43</v>
      </c>
      <c r="AA35" s="91">
        <f t="shared" si="6"/>
        <v>3</v>
      </c>
      <c r="AB35" s="4">
        <v>0.31</v>
      </c>
      <c r="AC35" s="91">
        <v>43</v>
      </c>
      <c r="AD35" s="91">
        <f t="shared" si="7"/>
        <v>3</v>
      </c>
      <c r="AE35" s="4">
        <v>0.64</v>
      </c>
      <c r="AF35" s="91">
        <v>43</v>
      </c>
      <c r="AG35" s="91">
        <f t="shared" si="8"/>
        <v>3</v>
      </c>
      <c r="AH35" s="4">
        <v>0.65</v>
      </c>
      <c r="AI35" s="91">
        <v>43</v>
      </c>
      <c r="AJ35" s="91">
        <f t="shared" si="9"/>
        <v>3</v>
      </c>
      <c r="AK35" s="4">
        <v>0.76</v>
      </c>
      <c r="AL35" s="91">
        <v>43</v>
      </c>
      <c r="AM35" s="91">
        <f t="shared" si="10"/>
        <v>3</v>
      </c>
      <c r="AN35" s="4">
        <v>0.6</v>
      </c>
      <c r="AO35" s="91">
        <v>47</v>
      </c>
      <c r="AP35" s="91">
        <f t="shared" si="11"/>
        <v>2</v>
      </c>
      <c r="AQ35" s="4">
        <v>0.51</v>
      </c>
      <c r="AR35" s="91">
        <v>43</v>
      </c>
      <c r="AS35" s="91">
        <f t="shared" si="20"/>
        <v>3</v>
      </c>
      <c r="AT35" s="24">
        <v>0.37</v>
      </c>
      <c r="AU35" s="91">
        <v>43</v>
      </c>
      <c r="AV35">
        <f t="shared" si="21"/>
        <v>3</v>
      </c>
      <c r="AW35" s="24">
        <v>0.74</v>
      </c>
      <c r="AX35" s="2">
        <v>47</v>
      </c>
      <c r="AY35">
        <f t="shared" si="22"/>
        <v>2</v>
      </c>
      <c r="AZ35" s="24">
        <v>0.66</v>
      </c>
      <c r="BA35" s="2">
        <v>43</v>
      </c>
      <c r="BB35">
        <f t="shared" si="23"/>
        <v>3</v>
      </c>
      <c r="BC35" s="24">
        <v>0.24</v>
      </c>
      <c r="BD35" s="2">
        <v>43</v>
      </c>
      <c r="BE35">
        <f t="shared" si="24"/>
        <v>3</v>
      </c>
      <c r="BF35" s="24">
        <v>0.7</v>
      </c>
      <c r="BG35" s="2">
        <v>53</v>
      </c>
      <c r="BH35">
        <f t="shared" si="25"/>
        <v>1</v>
      </c>
      <c r="BI35" s="24">
        <v>0.21</v>
      </c>
      <c r="BJ35" s="2">
        <v>53</v>
      </c>
      <c r="BK35">
        <f t="shared" si="26"/>
        <v>1</v>
      </c>
      <c r="BL35" s="24">
        <v>0.26</v>
      </c>
      <c r="BM35" s="2">
        <v>43</v>
      </c>
      <c r="BN35">
        <f t="shared" si="27"/>
        <v>3</v>
      </c>
      <c r="BO35" s="24">
        <v>0.22</v>
      </c>
    </row>
    <row r="36" spans="1:67" x14ac:dyDescent="0.3">
      <c r="A36" s="27" t="str">
        <f>IF(NOT(ISBLANK([2]Demographics!A37)),[2]Demographics!A37,"")</f>
        <v>02-030</v>
      </c>
      <c r="D36" t="str">
        <f>IF(NOT(ISBLANK([2]Demographics!E37)),[2]Demographics!E37,"")</f>
        <v>OD</v>
      </c>
      <c r="E36">
        <f>IF(NOT(ISBLANK([2]Demographics!D37)),[2]Demographics!D37,"")</f>
        <v>1</v>
      </c>
      <c r="F36" s="90">
        <v>71</v>
      </c>
      <c r="G36" s="4">
        <v>5.17</v>
      </c>
      <c r="H36" s="91">
        <v>71</v>
      </c>
      <c r="I36" s="91">
        <f t="shared" si="0"/>
        <v>0</v>
      </c>
      <c r="J36" s="4">
        <v>0.17</v>
      </c>
      <c r="K36" s="91">
        <v>65</v>
      </c>
      <c r="L36" s="91">
        <f t="shared" si="1"/>
        <v>1</v>
      </c>
      <c r="M36" s="4">
        <v>0.14000000000000001</v>
      </c>
      <c r="N36" s="91">
        <v>65</v>
      </c>
      <c r="O36" s="91">
        <f t="shared" si="2"/>
        <v>1</v>
      </c>
      <c r="P36" s="4">
        <v>0.08</v>
      </c>
      <c r="Q36" s="91">
        <v>61</v>
      </c>
      <c r="R36" s="91">
        <f t="shared" si="3"/>
        <v>2</v>
      </c>
      <c r="S36" s="4">
        <v>0.13</v>
      </c>
      <c r="T36" s="91">
        <v>53</v>
      </c>
      <c r="U36" s="91">
        <f t="shared" si="4"/>
        <v>3</v>
      </c>
      <c r="V36" s="4">
        <v>0.25</v>
      </c>
      <c r="W36" s="91">
        <v>53</v>
      </c>
      <c r="X36" s="91">
        <f t="shared" si="5"/>
        <v>3</v>
      </c>
      <c r="Y36" s="4">
        <v>0.91</v>
      </c>
      <c r="Z36" s="91">
        <v>61</v>
      </c>
      <c r="AA36" s="91">
        <f t="shared" si="6"/>
        <v>2</v>
      </c>
      <c r="AB36" s="4">
        <v>1.77</v>
      </c>
      <c r="AC36" s="91">
        <v>61</v>
      </c>
      <c r="AD36" s="91">
        <f t="shared" si="7"/>
        <v>2</v>
      </c>
      <c r="AE36" s="4">
        <v>0.08</v>
      </c>
      <c r="AF36" s="91">
        <v>53</v>
      </c>
      <c r="AG36" s="91">
        <f t="shared" si="8"/>
        <v>3</v>
      </c>
      <c r="AH36" s="4">
        <v>0.04</v>
      </c>
      <c r="AI36" s="91">
        <v>53</v>
      </c>
      <c r="AJ36" s="91">
        <f t="shared" si="9"/>
        <v>3</v>
      </c>
      <c r="AK36" s="4">
        <v>0.03</v>
      </c>
      <c r="AL36" s="91">
        <v>61</v>
      </c>
      <c r="AM36" s="91">
        <f t="shared" si="10"/>
        <v>2</v>
      </c>
      <c r="AN36" s="4">
        <v>0.41</v>
      </c>
      <c r="AO36" s="91">
        <v>53</v>
      </c>
      <c r="AP36" s="91">
        <f t="shared" si="11"/>
        <v>3</v>
      </c>
      <c r="AQ36" s="4">
        <v>7.0000000000000007E-2</v>
      </c>
      <c r="AR36" s="91">
        <v>53</v>
      </c>
      <c r="AS36" s="91">
        <f t="shared" si="20"/>
        <v>3</v>
      </c>
      <c r="AT36" s="24">
        <v>0.06</v>
      </c>
      <c r="AU36" s="27"/>
      <c r="AV36" s="5" t="str">
        <f t="shared" si="21"/>
        <v/>
      </c>
      <c r="AW36" s="28"/>
      <c r="AX36" s="27"/>
      <c r="AY36" s="5" t="str">
        <f t="shared" si="22"/>
        <v/>
      </c>
      <c r="AZ36" s="28"/>
      <c r="BA36" s="27"/>
      <c r="BB36" s="5" t="str">
        <f t="shared" si="23"/>
        <v/>
      </c>
      <c r="BC36" s="28"/>
      <c r="BD36" s="27"/>
      <c r="BE36" s="5" t="str">
        <f t="shared" si="24"/>
        <v/>
      </c>
      <c r="BF36" s="28"/>
      <c r="BG36" s="27"/>
      <c r="BH36" s="5" t="str">
        <f t="shared" si="25"/>
        <v/>
      </c>
      <c r="BI36" s="28"/>
      <c r="BJ36" s="27"/>
      <c r="BK36" s="5" t="str">
        <f t="shared" si="26"/>
        <v/>
      </c>
      <c r="BL36" s="28"/>
      <c r="BM36" s="27"/>
      <c r="BN36" s="5" t="str">
        <f t="shared" si="27"/>
        <v/>
      </c>
      <c r="BO36" s="28"/>
    </row>
    <row r="37" spans="1:67" x14ac:dyDescent="0.3">
      <c r="A37" s="2" t="str">
        <f>IF(NOT(ISBLANK([2]Demographics!A38)),[2]Demographics!A38,"")</f>
        <v>02-032</v>
      </c>
      <c r="D37" t="str">
        <f>IF(NOT(ISBLANK([2]Demographics!E38)),[2]Demographics!E38,"")</f>
        <v>OS</v>
      </c>
      <c r="E37">
        <f>IF(NOT(ISBLANK([2]Demographics!D38)),[2]Demographics!D38,"")</f>
        <v>1</v>
      </c>
      <c r="F37" s="90">
        <v>53</v>
      </c>
      <c r="G37" s="4">
        <v>1.66</v>
      </c>
      <c r="H37" s="91">
        <v>53</v>
      </c>
      <c r="I37" s="91">
        <f t="shared" si="0"/>
        <v>0</v>
      </c>
      <c r="J37" s="4">
        <v>0.35</v>
      </c>
      <c r="K37" s="91">
        <v>53</v>
      </c>
      <c r="L37" s="91">
        <f t="shared" si="1"/>
        <v>0</v>
      </c>
      <c r="M37" s="4">
        <v>0.41</v>
      </c>
      <c r="N37" s="91">
        <v>53</v>
      </c>
      <c r="O37" s="91">
        <f t="shared" si="2"/>
        <v>0</v>
      </c>
      <c r="P37" s="4">
        <v>0.46</v>
      </c>
      <c r="Q37" s="91">
        <v>47</v>
      </c>
      <c r="R37" s="91">
        <f t="shared" si="3"/>
        <v>1</v>
      </c>
      <c r="S37" s="4">
        <v>0.42</v>
      </c>
      <c r="T37" s="91">
        <v>47</v>
      </c>
      <c r="U37" s="91">
        <f t="shared" si="4"/>
        <v>1</v>
      </c>
      <c r="V37" s="4">
        <v>0.22</v>
      </c>
      <c r="W37" s="91">
        <v>47</v>
      </c>
      <c r="X37" s="91">
        <f t="shared" si="5"/>
        <v>1</v>
      </c>
      <c r="Y37" s="4">
        <v>0.6</v>
      </c>
      <c r="Z37" s="91">
        <v>47</v>
      </c>
      <c r="AA37" s="91">
        <f t="shared" si="6"/>
        <v>1</v>
      </c>
      <c r="AB37" s="4">
        <v>0.42</v>
      </c>
      <c r="AC37" s="91">
        <v>47</v>
      </c>
      <c r="AD37" s="91">
        <f t="shared" si="7"/>
        <v>1</v>
      </c>
      <c r="AE37" s="4">
        <v>0.3</v>
      </c>
      <c r="AF37" s="91">
        <v>43</v>
      </c>
      <c r="AG37" s="91">
        <f t="shared" si="8"/>
        <v>2</v>
      </c>
      <c r="AH37" s="4">
        <v>0.19</v>
      </c>
      <c r="AI37" s="91">
        <v>43</v>
      </c>
      <c r="AJ37" s="91">
        <f t="shared" si="9"/>
        <v>2</v>
      </c>
      <c r="AK37" s="4">
        <v>0.35</v>
      </c>
      <c r="AL37" s="91">
        <v>43</v>
      </c>
      <c r="AM37" s="91">
        <f t="shared" si="10"/>
        <v>2</v>
      </c>
      <c r="AN37" s="4">
        <v>1.4</v>
      </c>
      <c r="AO37" s="91">
        <v>53</v>
      </c>
      <c r="AP37" s="91">
        <f t="shared" si="11"/>
        <v>0</v>
      </c>
      <c r="AQ37" s="4">
        <v>1.56</v>
      </c>
      <c r="AR37" s="91">
        <v>53</v>
      </c>
      <c r="AS37" s="91">
        <f t="shared" si="20"/>
        <v>0</v>
      </c>
      <c r="AT37" s="24">
        <v>0.19</v>
      </c>
      <c r="AU37" s="92" t="s">
        <v>61</v>
      </c>
      <c r="AV37" s="92" t="str">
        <f t="shared" si="21"/>
        <v/>
      </c>
      <c r="AW37" s="93"/>
      <c r="AX37" s="2">
        <v>53</v>
      </c>
      <c r="AY37">
        <f t="shared" si="22"/>
        <v>0</v>
      </c>
      <c r="AZ37" s="24">
        <v>0.81</v>
      </c>
      <c r="BA37" s="33" t="s">
        <v>61</v>
      </c>
      <c r="BB37" s="7" t="str">
        <f t="shared" si="23"/>
        <v/>
      </c>
      <c r="BC37" s="34"/>
      <c r="BD37" s="2">
        <v>53</v>
      </c>
      <c r="BE37">
        <f t="shared" si="24"/>
        <v>0</v>
      </c>
      <c r="BF37" s="24">
        <v>2.06</v>
      </c>
      <c r="BG37" s="2">
        <v>43</v>
      </c>
      <c r="BH37">
        <f t="shared" si="25"/>
        <v>2</v>
      </c>
      <c r="BI37" s="24">
        <v>0.44</v>
      </c>
      <c r="BJ37" s="2">
        <v>43</v>
      </c>
      <c r="BK37">
        <f t="shared" si="26"/>
        <v>2</v>
      </c>
      <c r="BL37" s="24">
        <v>1.03</v>
      </c>
      <c r="BM37" s="2">
        <v>47</v>
      </c>
      <c r="BN37">
        <f t="shared" si="27"/>
        <v>1</v>
      </c>
      <c r="BO37" s="24">
        <v>0.96</v>
      </c>
    </row>
    <row r="38" spans="1:67" x14ac:dyDescent="0.3">
      <c r="A38" s="27" t="str">
        <f>IF(NOT(ISBLANK([2]Demographics!A39)),[2]Demographics!A39,"")</f>
        <v>02-034</v>
      </c>
      <c r="D38" t="str">
        <f>IF(NOT(ISBLANK([2]Demographics!E39)),[2]Demographics!E39,"")</f>
        <v>OD</v>
      </c>
      <c r="E38">
        <f>IF(NOT(ISBLANK([2]Demographics!D39)),[2]Demographics!D39,"")</f>
        <v>1</v>
      </c>
      <c r="F38" s="90">
        <v>65</v>
      </c>
      <c r="G38" s="4">
        <v>2.6</v>
      </c>
      <c r="H38" s="91">
        <v>65</v>
      </c>
      <c r="I38" s="91">
        <f t="shared" si="0"/>
        <v>0</v>
      </c>
      <c r="J38" s="4">
        <v>0.02</v>
      </c>
      <c r="K38" s="92" t="s">
        <v>61</v>
      </c>
      <c r="L38" s="94" t="str">
        <f t="shared" si="1"/>
        <v/>
      </c>
      <c r="M38" s="32"/>
      <c r="N38" s="92" t="s">
        <v>61</v>
      </c>
      <c r="O38" s="94" t="str">
        <f t="shared" si="2"/>
        <v/>
      </c>
      <c r="P38" s="32"/>
      <c r="Q38" s="91">
        <v>61</v>
      </c>
      <c r="R38" s="91">
        <f t="shared" si="3"/>
        <v>1</v>
      </c>
      <c r="S38" s="4">
        <v>0.38</v>
      </c>
      <c r="T38" s="91">
        <v>53</v>
      </c>
      <c r="U38" s="91">
        <f t="shared" si="4"/>
        <v>2</v>
      </c>
      <c r="V38" s="4">
        <v>0.08</v>
      </c>
      <c r="W38" s="94"/>
      <c r="X38" s="94"/>
      <c r="Y38" s="32"/>
      <c r="Z38">
        <v>53</v>
      </c>
      <c r="AA38">
        <v>2</v>
      </c>
      <c r="AB38">
        <v>0.12</v>
      </c>
      <c r="AC38" s="95"/>
      <c r="AD38" s="95" t="str">
        <f t="shared" si="7"/>
        <v/>
      </c>
      <c r="AE38" s="96"/>
      <c r="AF38" s="95"/>
      <c r="AG38" s="95" t="str">
        <f t="shared" si="8"/>
        <v/>
      </c>
      <c r="AH38" s="96"/>
      <c r="AI38" s="95"/>
      <c r="AJ38" s="95" t="str">
        <f t="shared" si="9"/>
        <v/>
      </c>
      <c r="AK38" s="96"/>
      <c r="AL38" s="98"/>
      <c r="AM38" s="98" t="str">
        <f t="shared" si="10"/>
        <v/>
      </c>
      <c r="AN38" s="35"/>
      <c r="AO38" s="98"/>
      <c r="AP38" s="98" t="str">
        <f t="shared" si="11"/>
        <v/>
      </c>
      <c r="AQ38" s="35"/>
      <c r="AR38" s="98"/>
      <c r="AS38" s="98" t="str">
        <f t="shared" si="20"/>
        <v/>
      </c>
      <c r="AT38" s="28"/>
      <c r="AU38" s="27"/>
      <c r="AV38" s="5" t="str">
        <f t="shared" si="21"/>
        <v/>
      </c>
      <c r="AW38" s="28"/>
      <c r="AX38" s="27"/>
      <c r="AY38" s="5" t="str">
        <f t="shared" si="22"/>
        <v/>
      </c>
      <c r="AZ38" s="28"/>
      <c r="BA38" s="27"/>
      <c r="BB38" s="5" t="str">
        <f t="shared" si="23"/>
        <v/>
      </c>
      <c r="BC38" s="28"/>
      <c r="BD38" s="27"/>
      <c r="BE38" s="5" t="str">
        <f t="shared" si="24"/>
        <v/>
      </c>
      <c r="BF38" s="28"/>
      <c r="BG38" s="27"/>
      <c r="BH38" s="5" t="str">
        <f t="shared" si="25"/>
        <v/>
      </c>
      <c r="BI38" s="28"/>
      <c r="BJ38" s="27"/>
      <c r="BK38" s="5" t="str">
        <f t="shared" si="26"/>
        <v/>
      </c>
      <c r="BL38" s="28"/>
      <c r="BM38" s="27"/>
      <c r="BN38" s="5" t="str">
        <f t="shared" si="27"/>
        <v/>
      </c>
      <c r="BO38" s="28"/>
    </row>
    <row r="39" spans="1:67" x14ac:dyDescent="0.3">
      <c r="A39" s="2" t="str">
        <f>IF(NOT(ISBLANK([2]Demographics!A40)),[2]Demographics!A40,"")</f>
        <v>02-043</v>
      </c>
      <c r="D39" t="str">
        <f>IF(NOT(ISBLANK([2]Demographics!E40)),[2]Demographics!E40,"")</f>
        <v>OD</v>
      </c>
      <c r="E39">
        <f>IF(NOT(ISBLANK([2]Demographics!D40)),[2]Demographics!D40,"")</f>
        <v>1</v>
      </c>
      <c r="F39" s="90">
        <v>53</v>
      </c>
      <c r="G39" s="4">
        <v>0.85</v>
      </c>
      <c r="H39" s="91">
        <v>53</v>
      </c>
      <c r="I39" s="91">
        <f t="shared" si="0"/>
        <v>0</v>
      </c>
      <c r="J39" s="4">
        <v>0.41</v>
      </c>
      <c r="K39" s="91">
        <v>53</v>
      </c>
      <c r="L39" s="91">
        <f t="shared" si="1"/>
        <v>0</v>
      </c>
      <c r="M39" s="4">
        <v>0.2</v>
      </c>
      <c r="N39" s="91">
        <v>53</v>
      </c>
      <c r="O39" s="91">
        <f t="shared" si="2"/>
        <v>0</v>
      </c>
      <c r="P39" s="4">
        <v>0.28000000000000003</v>
      </c>
      <c r="Q39" s="91">
        <v>43</v>
      </c>
      <c r="R39" s="91">
        <f t="shared" si="3"/>
        <v>2</v>
      </c>
      <c r="S39" s="4">
        <v>0.11</v>
      </c>
      <c r="T39" s="91">
        <v>43</v>
      </c>
      <c r="U39" s="91">
        <f t="shared" si="4"/>
        <v>2</v>
      </c>
      <c r="V39" s="4">
        <v>0.1</v>
      </c>
      <c r="W39" s="91">
        <v>43</v>
      </c>
      <c r="X39" s="91">
        <f>IF(ISERROR(MATCH($F39,$B$48:$B$60,0)-MATCH(W39,$B$48:$B$60,0)),"",(MATCH($F39,$B$48:$B$60,0)-MATCH(W39,$B$48:$B$60,0)))</f>
        <v>2</v>
      </c>
      <c r="Y39" s="4">
        <v>0.81</v>
      </c>
      <c r="Z39" s="91">
        <v>43</v>
      </c>
      <c r="AA39" s="91">
        <f>IF(ISERROR(MATCH($F39,$B$48:$B$60,0)-MATCH(Z39,$B$48:$B$60,0)),"",(MATCH($F39,$B$48:$B$60,0)-MATCH(Z39,$B$48:$B$60,0)))</f>
        <v>2</v>
      </c>
      <c r="AB39" s="4">
        <v>0.93</v>
      </c>
      <c r="AC39" s="91">
        <v>43</v>
      </c>
      <c r="AD39" s="91">
        <f t="shared" si="7"/>
        <v>2</v>
      </c>
      <c r="AE39" s="4">
        <v>0.76</v>
      </c>
      <c r="AF39" s="91">
        <v>47</v>
      </c>
      <c r="AG39" s="91">
        <f t="shared" si="8"/>
        <v>1</v>
      </c>
      <c r="AH39" s="4">
        <v>0.76</v>
      </c>
      <c r="AI39" s="91">
        <v>43</v>
      </c>
      <c r="AJ39" s="91">
        <f t="shared" si="9"/>
        <v>2</v>
      </c>
      <c r="AK39" s="4">
        <v>0.25</v>
      </c>
      <c r="AL39" s="91">
        <v>43</v>
      </c>
      <c r="AM39" s="91">
        <f t="shared" si="10"/>
        <v>2</v>
      </c>
      <c r="AN39" s="4">
        <v>0.44</v>
      </c>
      <c r="AO39" s="91">
        <v>43</v>
      </c>
      <c r="AP39" s="91">
        <f t="shared" si="11"/>
        <v>2</v>
      </c>
      <c r="AQ39" s="4">
        <v>0.52</v>
      </c>
      <c r="AR39" s="91">
        <v>43</v>
      </c>
      <c r="AS39" s="91">
        <f t="shared" si="20"/>
        <v>2</v>
      </c>
      <c r="AT39" s="24">
        <v>1.36</v>
      </c>
      <c r="AU39" s="2">
        <v>47</v>
      </c>
      <c r="AV39">
        <f t="shared" si="21"/>
        <v>1</v>
      </c>
      <c r="AW39" s="24">
        <v>0.78</v>
      </c>
      <c r="AX39" s="2">
        <v>47</v>
      </c>
      <c r="AY39">
        <f t="shared" si="22"/>
        <v>1</v>
      </c>
      <c r="AZ39" s="24">
        <v>0.46</v>
      </c>
      <c r="BA39" s="2">
        <v>43</v>
      </c>
      <c r="BB39">
        <f t="shared" si="23"/>
        <v>2</v>
      </c>
      <c r="BC39" s="24">
        <v>0.39</v>
      </c>
      <c r="BD39" s="2">
        <v>43</v>
      </c>
      <c r="BE39">
        <f t="shared" si="24"/>
        <v>2</v>
      </c>
      <c r="BF39" s="24">
        <v>0.71</v>
      </c>
      <c r="BG39" s="2">
        <v>47</v>
      </c>
      <c r="BH39">
        <f t="shared" si="25"/>
        <v>1</v>
      </c>
      <c r="BI39" s="24">
        <v>0.7</v>
      </c>
      <c r="BJ39" s="2">
        <v>43</v>
      </c>
      <c r="BK39">
        <f t="shared" si="26"/>
        <v>2</v>
      </c>
      <c r="BL39" s="24">
        <v>0.71</v>
      </c>
      <c r="BM39" s="2">
        <v>43</v>
      </c>
      <c r="BN39">
        <f t="shared" si="27"/>
        <v>2</v>
      </c>
      <c r="BO39" s="24">
        <v>0.54</v>
      </c>
    </row>
    <row r="40" spans="1:67" x14ac:dyDescent="0.3">
      <c r="A40" s="27" t="str">
        <f>IF(NOT(ISBLANK([2]Demographics!A41)),[2]Demographics!A41,"")</f>
        <v>02-044</v>
      </c>
      <c r="D40" t="str">
        <f>IF(NOT(ISBLANK([2]Demographics!E41)),[2]Demographics!E41,"")</f>
        <v>OS</v>
      </c>
      <c r="E40">
        <f>IF(NOT(ISBLANK([2]Demographics!D41)),[2]Demographics!D41,"")</f>
        <v>1</v>
      </c>
      <c r="F40" s="90">
        <v>53</v>
      </c>
      <c r="G40" s="4">
        <v>1.33</v>
      </c>
      <c r="H40" s="91">
        <v>53</v>
      </c>
      <c r="I40" s="91">
        <f t="shared" si="0"/>
        <v>0</v>
      </c>
      <c r="J40" s="4">
        <v>0.03</v>
      </c>
      <c r="K40" s="91">
        <v>53</v>
      </c>
      <c r="L40" s="91">
        <f t="shared" si="1"/>
        <v>0</v>
      </c>
      <c r="M40" s="4">
        <v>0.02</v>
      </c>
      <c r="N40" s="91">
        <v>43</v>
      </c>
      <c r="O40" s="91">
        <f t="shared" si="2"/>
        <v>2</v>
      </c>
      <c r="P40" s="4">
        <v>0.02</v>
      </c>
      <c r="Q40" s="91">
        <v>43</v>
      </c>
      <c r="R40" s="91">
        <f t="shared" si="3"/>
        <v>2</v>
      </c>
      <c r="S40" s="4">
        <v>0.01</v>
      </c>
      <c r="T40" s="91">
        <v>43</v>
      </c>
      <c r="U40" s="91">
        <f t="shared" si="4"/>
        <v>2</v>
      </c>
      <c r="V40" s="4">
        <v>0.05</v>
      </c>
      <c r="W40" s="91">
        <v>43</v>
      </c>
      <c r="X40" s="91">
        <f>IF(ISERROR(MATCH($F40,$B$48:$B$60,0)-MATCH(W40,$B$48:$B$60,0)),"",(MATCH($F40,$B$48:$B$60,0)-MATCH(W40,$B$48:$B$60,0)))</f>
        <v>2</v>
      </c>
      <c r="Y40" s="4">
        <v>0.01</v>
      </c>
      <c r="Z40" s="91">
        <v>43</v>
      </c>
      <c r="AA40" s="91">
        <f>IF(ISERROR(MATCH($F40,$B$48:$B$60,0)-MATCH(Z40,$B$48:$B$60,0)),"",(MATCH($F40,$B$48:$B$60,0)-MATCH(Z40,$B$48:$B$60,0)))</f>
        <v>2</v>
      </c>
      <c r="AB40" s="4">
        <v>0.01</v>
      </c>
      <c r="AC40" s="92" t="s">
        <v>61</v>
      </c>
      <c r="AD40" s="92" t="str">
        <f t="shared" si="7"/>
        <v/>
      </c>
      <c r="AE40" s="93"/>
      <c r="AF40" s="91">
        <v>43</v>
      </c>
      <c r="AG40" s="91">
        <f t="shared" si="8"/>
        <v>2</v>
      </c>
      <c r="AH40" s="4">
        <v>0.13</v>
      </c>
      <c r="AI40" s="95" t="s">
        <v>103</v>
      </c>
      <c r="AJ40" s="95" t="str">
        <f t="shared" si="9"/>
        <v/>
      </c>
      <c r="AK40" s="96"/>
      <c r="AL40" s="95"/>
      <c r="AM40" s="95" t="str">
        <f t="shared" si="10"/>
        <v/>
      </c>
      <c r="AN40" s="96"/>
      <c r="AO40" s="95"/>
      <c r="AP40" s="95" t="str">
        <f t="shared" si="11"/>
        <v/>
      </c>
      <c r="AQ40" s="96"/>
      <c r="AR40" s="95"/>
      <c r="AS40" s="95" t="str">
        <f t="shared" si="20"/>
        <v/>
      </c>
      <c r="AT40" s="96"/>
      <c r="AU40" s="27"/>
      <c r="AV40" s="5" t="str">
        <f t="shared" si="21"/>
        <v/>
      </c>
      <c r="AW40" s="28"/>
      <c r="AX40" s="27"/>
      <c r="AY40" s="5" t="str">
        <f t="shared" si="22"/>
        <v/>
      </c>
      <c r="AZ40" s="28"/>
      <c r="BA40" s="27"/>
      <c r="BB40" s="5" t="str">
        <f t="shared" si="23"/>
        <v/>
      </c>
      <c r="BC40" s="28"/>
      <c r="BD40" s="27"/>
      <c r="BE40" s="5" t="str">
        <f t="shared" si="24"/>
        <v/>
      </c>
      <c r="BF40" s="28"/>
      <c r="BG40" s="27"/>
      <c r="BH40" s="5" t="str">
        <f t="shared" si="25"/>
        <v/>
      </c>
      <c r="BI40" s="28"/>
      <c r="BJ40" s="27"/>
      <c r="BK40" s="5" t="str">
        <f t="shared" si="26"/>
        <v/>
      </c>
      <c r="BL40" s="28"/>
      <c r="BM40" s="27"/>
      <c r="BN40" s="5" t="str">
        <f t="shared" si="27"/>
        <v/>
      </c>
      <c r="BO40" s="28"/>
    </row>
    <row r="41" spans="1:67" x14ac:dyDescent="0.3">
      <c r="A41" s="2" t="str">
        <f>IF(NOT(ISBLANK([2]Demographics!A42)),[2]Demographics!A42,"")</f>
        <v>02-045</v>
      </c>
      <c r="D41" t="str">
        <f>IF(NOT(ISBLANK([2]Demographics!E42)),[2]Demographics!E42,"")</f>
        <v>OS</v>
      </c>
      <c r="E41">
        <f>IF(NOT(ISBLANK([2]Demographics!D42)),[2]Demographics!D42,"")</f>
        <v>1</v>
      </c>
      <c r="F41" s="90">
        <v>53</v>
      </c>
      <c r="G41" s="4">
        <v>1.67</v>
      </c>
      <c r="H41" s="91">
        <v>53</v>
      </c>
      <c r="I41" s="91">
        <f t="shared" si="0"/>
        <v>0</v>
      </c>
      <c r="J41" s="4">
        <v>0.53</v>
      </c>
      <c r="K41" s="91">
        <v>53</v>
      </c>
      <c r="L41" s="91">
        <f t="shared" si="1"/>
        <v>0</v>
      </c>
      <c r="M41" s="4">
        <v>0.61</v>
      </c>
      <c r="N41" s="91">
        <v>53</v>
      </c>
      <c r="O41" s="91">
        <f t="shared" si="2"/>
        <v>0</v>
      </c>
      <c r="P41" s="4">
        <v>0.45</v>
      </c>
      <c r="Q41" s="91">
        <v>53</v>
      </c>
      <c r="R41" s="91">
        <f t="shared" si="3"/>
        <v>0</v>
      </c>
      <c r="S41" s="4">
        <v>0.44</v>
      </c>
      <c r="T41" s="91">
        <v>53</v>
      </c>
      <c r="U41" s="91">
        <f t="shared" si="4"/>
        <v>0</v>
      </c>
      <c r="V41" s="4">
        <v>0.38</v>
      </c>
      <c r="W41" s="91">
        <v>53</v>
      </c>
      <c r="X41" s="91">
        <f>IF(ISERROR(MATCH($F41,$B$48:$B$60,0)-MATCH(W41,$B$48:$B$60,0)),"",(MATCH($F41,$B$48:$B$60,0)-MATCH(W41,$B$48:$B$60,0)))</f>
        <v>0</v>
      </c>
      <c r="Y41" s="4">
        <v>0.2</v>
      </c>
      <c r="Z41" s="91">
        <v>43</v>
      </c>
      <c r="AA41" s="91">
        <f>IF(ISERROR(MATCH($F41,$B$48:$B$60,0)-MATCH(Z41,$B$48:$B$60,0)),"",(MATCH($F41,$B$48:$B$60,0)-MATCH(Z41,$B$48:$B$60,0)))</f>
        <v>2</v>
      </c>
      <c r="AB41" s="4">
        <v>0.44</v>
      </c>
      <c r="AC41" s="91">
        <v>53</v>
      </c>
      <c r="AD41" s="91">
        <f t="shared" si="7"/>
        <v>0</v>
      </c>
      <c r="AE41" s="4">
        <v>2.2599999999999998</v>
      </c>
      <c r="AF41" s="91">
        <v>53</v>
      </c>
      <c r="AG41" s="91">
        <f t="shared" si="8"/>
        <v>0</v>
      </c>
      <c r="AH41" s="4">
        <v>0.33</v>
      </c>
      <c r="AI41" s="91">
        <v>53</v>
      </c>
      <c r="AJ41" s="91">
        <f t="shared" si="9"/>
        <v>0</v>
      </c>
      <c r="AK41" s="4">
        <v>0.21</v>
      </c>
      <c r="AL41" s="92" t="s">
        <v>61</v>
      </c>
      <c r="AM41" s="92" t="str">
        <f t="shared" si="10"/>
        <v/>
      </c>
      <c r="AN41" s="93"/>
      <c r="AO41" s="91">
        <v>53</v>
      </c>
      <c r="AP41" s="91">
        <f t="shared" si="11"/>
        <v>0</v>
      </c>
      <c r="AQ41" s="4">
        <v>1.87</v>
      </c>
      <c r="AR41" s="91">
        <v>53</v>
      </c>
      <c r="AS41">
        <f t="shared" si="20"/>
        <v>0</v>
      </c>
      <c r="AT41" s="24">
        <v>0.45</v>
      </c>
      <c r="AU41" s="2">
        <v>47</v>
      </c>
      <c r="AV41">
        <f t="shared" si="21"/>
        <v>1</v>
      </c>
      <c r="AW41" s="24">
        <v>1.1299999999999999</v>
      </c>
      <c r="AX41" s="2">
        <v>53</v>
      </c>
      <c r="AY41">
        <f t="shared" si="22"/>
        <v>0</v>
      </c>
      <c r="AZ41" s="24">
        <v>1.31</v>
      </c>
      <c r="BA41">
        <v>65</v>
      </c>
      <c r="BB41">
        <f t="shared" si="23"/>
        <v>-2</v>
      </c>
      <c r="BC41">
        <v>1.42</v>
      </c>
      <c r="BD41" s="2">
        <v>47</v>
      </c>
      <c r="BE41">
        <f t="shared" si="24"/>
        <v>1</v>
      </c>
      <c r="BF41" s="24">
        <v>2.38</v>
      </c>
      <c r="BG41" s="2">
        <v>47</v>
      </c>
      <c r="BH41">
        <f t="shared" si="25"/>
        <v>1</v>
      </c>
      <c r="BI41" s="24">
        <v>3.31</v>
      </c>
      <c r="BJ41" s="2">
        <v>43</v>
      </c>
      <c r="BK41">
        <f t="shared" si="26"/>
        <v>2</v>
      </c>
      <c r="BL41" s="24">
        <v>0.64</v>
      </c>
      <c r="BM41" s="2">
        <v>47</v>
      </c>
      <c r="BN41">
        <f t="shared" si="27"/>
        <v>1</v>
      </c>
      <c r="BO41" s="24">
        <v>4.05</v>
      </c>
    </row>
    <row r="42" spans="1:67" ht="15" thickBot="1" x14ac:dyDescent="0.35">
      <c r="A42" s="9" t="str">
        <f>IF(NOT(ISBLANK([2]Demographics!A43)),[2]Demographics!A43,"")</f>
        <v>02-046</v>
      </c>
      <c r="B42" s="10"/>
      <c r="C42" s="10"/>
      <c r="D42" s="10" t="str">
        <f>IF(NOT(ISBLANK([2]Demographics!E43)),[2]Demographics!E43,"")</f>
        <v>OD</v>
      </c>
      <c r="E42" s="10">
        <f>IF(NOT(ISBLANK([2]Demographics!D43)),[2]Demographics!D43,"")</f>
        <v>1</v>
      </c>
      <c r="F42" s="99">
        <v>71</v>
      </c>
      <c r="G42" s="12">
        <v>6.39</v>
      </c>
      <c r="H42" s="101">
        <v>65</v>
      </c>
      <c r="I42" s="100">
        <f t="shared" si="0"/>
        <v>1</v>
      </c>
      <c r="J42" s="12">
        <v>2.17</v>
      </c>
      <c r="K42" s="100">
        <v>65</v>
      </c>
      <c r="L42" s="100">
        <f t="shared" si="1"/>
        <v>1</v>
      </c>
      <c r="M42" s="12">
        <v>2.39</v>
      </c>
      <c r="N42" s="100">
        <v>61</v>
      </c>
      <c r="O42" s="100">
        <f t="shared" si="2"/>
        <v>2</v>
      </c>
      <c r="P42" s="12">
        <v>2.4300000000000002</v>
      </c>
      <c r="Q42" s="100">
        <v>61</v>
      </c>
      <c r="R42" s="100">
        <f t="shared" si="3"/>
        <v>2</v>
      </c>
      <c r="S42" s="12">
        <v>1.91</v>
      </c>
      <c r="T42" s="101">
        <v>65</v>
      </c>
      <c r="U42" s="100">
        <f t="shared" si="4"/>
        <v>1</v>
      </c>
      <c r="V42" s="12">
        <v>4.21</v>
      </c>
      <c r="W42" s="100">
        <v>61</v>
      </c>
      <c r="X42" s="100">
        <f>IF(ISERROR(MATCH($F42,$B$48:$B$60,0)-MATCH(W42,$B$48:$B$60,0)),"",(MATCH($F42,$B$48:$B$60,0)-MATCH(W42,$B$48:$B$60,0)))</f>
        <v>2</v>
      </c>
      <c r="Y42" s="12">
        <v>0.88</v>
      </c>
      <c r="Z42" s="100">
        <v>61</v>
      </c>
      <c r="AA42" s="100">
        <f>IF(ISERROR(MATCH($F42,$B$48:$B$60,0)-MATCH(Z42,$B$48:$B$60,0)),"",(MATCH($F42,$B$48:$B$60,0)-MATCH(Z42,$B$48:$B$60,0)))</f>
        <v>2</v>
      </c>
      <c r="AB42" s="12">
        <v>2.08</v>
      </c>
      <c r="AC42" s="102" t="s">
        <v>61</v>
      </c>
      <c r="AD42" s="102" t="str">
        <f t="shared" si="7"/>
        <v/>
      </c>
      <c r="AE42" s="52"/>
      <c r="AF42" s="102" t="s">
        <v>61</v>
      </c>
      <c r="AG42" s="102" t="str">
        <f t="shared" si="8"/>
        <v/>
      </c>
      <c r="AH42" s="52"/>
      <c r="AI42" s="100">
        <v>71</v>
      </c>
      <c r="AJ42" s="100">
        <f t="shared" si="9"/>
        <v>0</v>
      </c>
      <c r="AK42" s="12">
        <v>5.85</v>
      </c>
      <c r="AL42" s="100">
        <v>61</v>
      </c>
      <c r="AM42" s="100">
        <f t="shared" si="10"/>
        <v>2</v>
      </c>
      <c r="AN42" s="12">
        <v>2.91</v>
      </c>
      <c r="AO42" s="100">
        <v>61</v>
      </c>
      <c r="AP42" s="100">
        <f t="shared" si="11"/>
        <v>2</v>
      </c>
      <c r="AQ42" s="12">
        <v>3.03</v>
      </c>
      <c r="AR42" s="100">
        <v>65</v>
      </c>
      <c r="AS42">
        <f t="shared" si="20"/>
        <v>1</v>
      </c>
      <c r="AT42" s="37">
        <v>4.54</v>
      </c>
      <c r="AU42" s="9">
        <v>61</v>
      </c>
      <c r="AV42" s="10">
        <f t="shared" si="21"/>
        <v>2</v>
      </c>
      <c r="AW42" s="37">
        <v>1.67</v>
      </c>
      <c r="AX42" s="38" t="s">
        <v>61</v>
      </c>
      <c r="AY42" s="51" t="str">
        <f t="shared" si="22"/>
        <v/>
      </c>
      <c r="AZ42" s="39"/>
      <c r="BA42" s="38" t="s">
        <v>61</v>
      </c>
      <c r="BB42" s="51" t="str">
        <f t="shared" si="23"/>
        <v/>
      </c>
      <c r="BC42" s="39"/>
      <c r="BD42" s="38" t="s">
        <v>61</v>
      </c>
      <c r="BE42" s="51" t="str">
        <f t="shared" si="24"/>
        <v/>
      </c>
      <c r="BF42" s="39"/>
      <c r="BG42" s="38" t="s">
        <v>61</v>
      </c>
      <c r="BH42" s="51" t="str">
        <f t="shared" si="25"/>
        <v/>
      </c>
      <c r="BI42" s="39"/>
      <c r="BJ42" s="9">
        <v>71</v>
      </c>
      <c r="BK42" s="10">
        <f t="shared" si="26"/>
        <v>0</v>
      </c>
      <c r="BL42" s="37">
        <v>6.22</v>
      </c>
      <c r="BM42" s="9">
        <v>65</v>
      </c>
      <c r="BN42" s="10">
        <f t="shared" si="27"/>
        <v>1</v>
      </c>
      <c r="BO42" s="37">
        <v>4.95</v>
      </c>
    </row>
    <row r="46" spans="1:67" x14ac:dyDescent="0.3">
      <c r="AF46" s="91"/>
    </row>
    <row r="47" spans="1:67" x14ac:dyDescent="0.3">
      <c r="A47" s="103"/>
      <c r="B47" s="104" t="s">
        <v>114</v>
      </c>
      <c r="C47" s="104"/>
      <c r="D47" s="104"/>
      <c r="E47" s="105"/>
      <c r="F47" s="7" t="s">
        <v>115</v>
      </c>
    </row>
    <row r="48" spans="1:67" x14ac:dyDescent="0.3">
      <c r="A48" s="106" t="s">
        <v>116</v>
      </c>
      <c r="B48" s="105">
        <v>10</v>
      </c>
      <c r="C48" s="105" t="s">
        <v>117</v>
      </c>
      <c r="D48" s="105"/>
      <c r="E48" s="64">
        <v>1</v>
      </c>
      <c r="F48" s="5" t="s">
        <v>118</v>
      </c>
    </row>
    <row r="49" spans="1:6" x14ac:dyDescent="0.3">
      <c r="A49" s="106"/>
      <c r="B49" s="105">
        <v>20</v>
      </c>
      <c r="C49" s="105" t="s">
        <v>119</v>
      </c>
      <c r="D49" s="105"/>
      <c r="E49" s="107">
        <v>2</v>
      </c>
      <c r="F49" s="108" t="s">
        <v>120</v>
      </c>
    </row>
    <row r="50" spans="1:6" x14ac:dyDescent="0.3">
      <c r="A50" s="106" t="s">
        <v>121</v>
      </c>
      <c r="B50" s="105">
        <v>35</v>
      </c>
      <c r="C50" s="105" t="s">
        <v>122</v>
      </c>
      <c r="D50" s="105"/>
      <c r="E50" s="64">
        <v>3</v>
      </c>
    </row>
    <row r="51" spans="1:6" x14ac:dyDescent="0.3">
      <c r="A51" s="106"/>
      <c r="B51" s="105">
        <v>43</v>
      </c>
      <c r="C51" s="105" t="s">
        <v>123</v>
      </c>
      <c r="D51" s="105"/>
      <c r="E51" s="4">
        <v>4</v>
      </c>
    </row>
    <row r="52" spans="1:6" x14ac:dyDescent="0.3">
      <c r="A52" s="106"/>
      <c r="B52" s="105">
        <v>47</v>
      </c>
      <c r="C52" s="105" t="s">
        <v>124</v>
      </c>
      <c r="D52" s="105"/>
      <c r="E52" s="4">
        <v>5</v>
      </c>
    </row>
    <row r="53" spans="1:6" x14ac:dyDescent="0.3">
      <c r="A53" s="106"/>
      <c r="B53" s="105">
        <v>53</v>
      </c>
      <c r="C53" s="105" t="s">
        <v>125</v>
      </c>
      <c r="D53" s="105"/>
      <c r="E53" s="107">
        <v>6</v>
      </c>
    </row>
    <row r="54" spans="1:6" x14ac:dyDescent="0.3">
      <c r="A54" s="106" t="s">
        <v>120</v>
      </c>
      <c r="B54" s="105">
        <v>61</v>
      </c>
      <c r="C54" s="105" t="s">
        <v>122</v>
      </c>
      <c r="D54" s="105"/>
      <c r="E54" s="64">
        <v>7</v>
      </c>
    </row>
    <row r="55" spans="1:6" x14ac:dyDescent="0.3">
      <c r="A55" s="106"/>
      <c r="B55" s="105">
        <v>65</v>
      </c>
      <c r="C55" s="105" t="s">
        <v>123</v>
      </c>
      <c r="D55" s="105"/>
      <c r="E55" s="4">
        <v>8</v>
      </c>
    </row>
    <row r="56" spans="1:6" x14ac:dyDescent="0.3">
      <c r="A56" s="106"/>
      <c r="B56" s="105">
        <v>71</v>
      </c>
      <c r="C56" s="109" t="s">
        <v>126</v>
      </c>
      <c r="D56" s="109"/>
      <c r="E56" s="4">
        <v>9</v>
      </c>
    </row>
    <row r="57" spans="1:6" x14ac:dyDescent="0.3">
      <c r="A57" s="106"/>
      <c r="B57" s="105">
        <v>75</v>
      </c>
      <c r="C57" s="109"/>
      <c r="D57" s="109"/>
      <c r="E57" s="4">
        <v>10</v>
      </c>
    </row>
    <row r="58" spans="1:6" x14ac:dyDescent="0.3">
      <c r="A58" s="106"/>
      <c r="B58" s="105">
        <v>81</v>
      </c>
      <c r="C58" s="110" t="s">
        <v>127</v>
      </c>
      <c r="D58" s="110"/>
      <c r="E58" s="4">
        <v>11</v>
      </c>
    </row>
    <row r="59" spans="1:6" x14ac:dyDescent="0.3">
      <c r="A59" s="106"/>
      <c r="B59" s="105">
        <v>85</v>
      </c>
      <c r="C59" s="110"/>
      <c r="D59" s="110"/>
      <c r="E59" s="4">
        <v>12</v>
      </c>
    </row>
    <row r="60" spans="1:6" x14ac:dyDescent="0.3">
      <c r="A60" s="106"/>
      <c r="B60" s="105">
        <v>90</v>
      </c>
      <c r="C60" s="105" t="s">
        <v>128</v>
      </c>
      <c r="D60" s="105"/>
      <c r="E60" s="107">
        <v>13</v>
      </c>
    </row>
    <row r="91" spans="7:28" x14ac:dyDescent="0.3"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</row>
    <row r="92" spans="7:28" x14ac:dyDescent="0.3">
      <c r="G92" s="71"/>
    </row>
    <row r="93" spans="7:28" x14ac:dyDescent="0.3">
      <c r="G93" s="71"/>
    </row>
    <row r="94" spans="7:28" x14ac:dyDescent="0.3">
      <c r="G94" s="71"/>
    </row>
    <row r="133" spans="8:19" x14ac:dyDescent="0.3">
      <c r="I133" s="111" t="s">
        <v>2</v>
      </c>
      <c r="J133" s="112"/>
      <c r="K133" s="113"/>
      <c r="L133" s="112"/>
      <c r="M133" s="111" t="s">
        <v>129</v>
      </c>
      <c r="N133" s="112"/>
      <c r="O133" s="113"/>
      <c r="P133" s="112"/>
      <c r="Q133" s="111" t="s">
        <v>130</v>
      </c>
      <c r="R133" s="112"/>
      <c r="S133" s="113"/>
    </row>
    <row r="134" spans="8:19" x14ac:dyDescent="0.3">
      <c r="I134" s="114" t="s">
        <v>131</v>
      </c>
      <c r="J134" s="115" t="s">
        <v>132</v>
      </c>
      <c r="K134" s="116" t="s">
        <v>133</v>
      </c>
      <c r="L134" s="115"/>
      <c r="M134" s="114" t="s">
        <v>131</v>
      </c>
      <c r="N134" s="115" t="s">
        <v>132</v>
      </c>
      <c r="O134" s="116" t="s">
        <v>133</v>
      </c>
      <c r="P134" s="115"/>
      <c r="Q134" s="114" t="s">
        <v>131</v>
      </c>
      <c r="R134" s="115" t="s">
        <v>132</v>
      </c>
      <c r="S134" s="116" t="s">
        <v>133</v>
      </c>
    </row>
    <row r="135" spans="8:19" x14ac:dyDescent="0.3">
      <c r="H135" s="103">
        <v>35</v>
      </c>
      <c r="I135" s="3">
        <f t="shared" ref="I135:I144" si="28">COUNTIF($F$23:$F$42,H135)</f>
        <v>0</v>
      </c>
      <c r="J135">
        <f>COUNTIF($F$3:$F$22,H135)</f>
        <v>0</v>
      </c>
      <c r="K135" s="4">
        <f t="shared" ref="K135:K144" si="29">COUNTIF($F$3:$F$42,H135)</f>
        <v>0</v>
      </c>
      <c r="M135" s="53">
        <f t="shared" ref="M135:M144" si="30">COUNTIF($W$23:$W$42,H135)</f>
        <v>0</v>
      </c>
      <c r="N135" s="54">
        <f t="shared" ref="N135:N144" si="31">COUNTIF($W$3:$W$22,H135)</f>
        <v>1</v>
      </c>
      <c r="O135" s="64">
        <f t="shared" ref="O135:O144" si="32">COUNTIF($W$3:$W$42,H135)</f>
        <v>1</v>
      </c>
      <c r="Q135" s="3">
        <f t="shared" ref="Q135:Q144" si="33">COUNTIF($AR$23:$AR$42,H135)</f>
        <v>0</v>
      </c>
      <c r="R135">
        <f t="shared" ref="R135:R144" si="34">COUNTIF($AR$3:$AR$22,H135)</f>
        <v>2</v>
      </c>
      <c r="S135" s="4">
        <f t="shared" ref="S135:S144" si="35">COUNTIF($AR$3:$AR$42,H135)</f>
        <v>2</v>
      </c>
    </row>
    <row r="136" spans="8:19" x14ac:dyDescent="0.3">
      <c r="H136" s="117">
        <v>43</v>
      </c>
      <c r="I136" s="3">
        <f t="shared" si="28"/>
        <v>0</v>
      </c>
      <c r="J136">
        <f t="shared" ref="J136:J144" si="36">COUNTIF($F$3:$F$22,H136)</f>
        <v>0</v>
      </c>
      <c r="K136" s="4">
        <f t="shared" si="29"/>
        <v>0</v>
      </c>
      <c r="M136" s="3">
        <f t="shared" si="30"/>
        <v>6</v>
      </c>
      <c r="N136">
        <f t="shared" si="31"/>
        <v>9</v>
      </c>
      <c r="O136" s="4">
        <f t="shared" si="32"/>
        <v>15</v>
      </c>
      <c r="Q136" s="3">
        <f t="shared" si="33"/>
        <v>6</v>
      </c>
      <c r="R136">
        <f t="shared" si="34"/>
        <v>4</v>
      </c>
      <c r="S136" s="4">
        <f t="shared" si="35"/>
        <v>10</v>
      </c>
    </row>
    <row r="137" spans="8:19" x14ac:dyDescent="0.3">
      <c r="H137" s="117">
        <v>47</v>
      </c>
      <c r="I137" s="3">
        <f t="shared" si="28"/>
        <v>0</v>
      </c>
      <c r="J137">
        <f t="shared" si="36"/>
        <v>1</v>
      </c>
      <c r="K137" s="4">
        <f t="shared" si="29"/>
        <v>1</v>
      </c>
      <c r="M137" s="3">
        <f t="shared" si="30"/>
        <v>3</v>
      </c>
      <c r="N137">
        <f t="shared" si="31"/>
        <v>5</v>
      </c>
      <c r="O137" s="4">
        <f t="shared" si="32"/>
        <v>8</v>
      </c>
      <c r="Q137" s="3">
        <f t="shared" si="33"/>
        <v>0</v>
      </c>
      <c r="R137">
        <f t="shared" si="34"/>
        <v>8</v>
      </c>
      <c r="S137" s="4">
        <f t="shared" si="35"/>
        <v>8</v>
      </c>
    </row>
    <row r="138" spans="8:19" x14ac:dyDescent="0.3">
      <c r="H138" s="117">
        <v>53</v>
      </c>
      <c r="I138" s="3">
        <f>COUNTIF($F$23:$F$42,H138)</f>
        <v>9</v>
      </c>
      <c r="J138">
        <f t="shared" si="36"/>
        <v>10</v>
      </c>
      <c r="K138" s="4">
        <f t="shared" si="29"/>
        <v>19</v>
      </c>
      <c r="M138" s="3">
        <f t="shared" si="30"/>
        <v>5</v>
      </c>
      <c r="N138">
        <f t="shared" si="31"/>
        <v>3</v>
      </c>
      <c r="O138" s="4">
        <f t="shared" si="32"/>
        <v>8</v>
      </c>
      <c r="Q138" s="3">
        <f t="shared" si="33"/>
        <v>4</v>
      </c>
      <c r="R138">
        <f t="shared" si="34"/>
        <v>2</v>
      </c>
      <c r="S138" s="4">
        <f t="shared" si="35"/>
        <v>6</v>
      </c>
    </row>
    <row r="139" spans="8:19" x14ac:dyDescent="0.3">
      <c r="H139" s="117">
        <v>61</v>
      </c>
      <c r="I139" s="3">
        <f t="shared" si="28"/>
        <v>4</v>
      </c>
      <c r="J139">
        <f t="shared" si="36"/>
        <v>3</v>
      </c>
      <c r="K139" s="4">
        <f t="shared" si="29"/>
        <v>7</v>
      </c>
      <c r="M139" s="3">
        <f t="shared" si="30"/>
        <v>3</v>
      </c>
      <c r="N139">
        <f t="shared" si="31"/>
        <v>0</v>
      </c>
      <c r="O139" s="4">
        <f t="shared" si="32"/>
        <v>3</v>
      </c>
      <c r="Q139" s="3">
        <f t="shared" si="33"/>
        <v>1</v>
      </c>
      <c r="R139">
        <f t="shared" si="34"/>
        <v>0</v>
      </c>
      <c r="S139" s="4">
        <f t="shared" si="35"/>
        <v>1</v>
      </c>
    </row>
    <row r="140" spans="8:19" x14ac:dyDescent="0.3">
      <c r="H140" s="117">
        <v>65</v>
      </c>
      <c r="I140" s="3">
        <f t="shared" si="28"/>
        <v>2</v>
      </c>
      <c r="J140">
        <f t="shared" si="36"/>
        <v>2</v>
      </c>
      <c r="K140" s="4">
        <f t="shared" si="29"/>
        <v>4</v>
      </c>
      <c r="M140" s="3">
        <f t="shared" si="30"/>
        <v>1</v>
      </c>
      <c r="N140">
        <f t="shared" si="31"/>
        <v>0</v>
      </c>
      <c r="O140" s="4">
        <f t="shared" si="32"/>
        <v>1</v>
      </c>
      <c r="Q140" s="3">
        <f t="shared" si="33"/>
        <v>3</v>
      </c>
      <c r="R140">
        <f t="shared" si="34"/>
        <v>0</v>
      </c>
      <c r="S140" s="4">
        <f t="shared" si="35"/>
        <v>3</v>
      </c>
    </row>
    <row r="141" spans="8:19" x14ac:dyDescent="0.3">
      <c r="H141" s="117">
        <v>71</v>
      </c>
      <c r="I141" s="3">
        <f t="shared" si="28"/>
        <v>5</v>
      </c>
      <c r="J141">
        <f t="shared" si="36"/>
        <v>4</v>
      </c>
      <c r="K141" s="4">
        <f t="shared" si="29"/>
        <v>9</v>
      </c>
      <c r="M141" s="3">
        <f t="shared" si="30"/>
        <v>0</v>
      </c>
      <c r="N141">
        <f t="shared" si="31"/>
        <v>0</v>
      </c>
      <c r="O141" s="4">
        <f t="shared" si="32"/>
        <v>0</v>
      </c>
      <c r="Q141" s="3">
        <f t="shared" si="33"/>
        <v>0</v>
      </c>
      <c r="R141">
        <f t="shared" si="34"/>
        <v>0</v>
      </c>
      <c r="S141" s="4">
        <f t="shared" si="35"/>
        <v>0</v>
      </c>
    </row>
    <row r="142" spans="8:19" x14ac:dyDescent="0.3">
      <c r="H142" s="117">
        <v>75</v>
      </c>
      <c r="I142" s="3">
        <f t="shared" si="28"/>
        <v>0</v>
      </c>
      <c r="J142">
        <f t="shared" si="36"/>
        <v>0</v>
      </c>
      <c r="K142" s="4">
        <f t="shared" si="29"/>
        <v>0</v>
      </c>
      <c r="M142" s="3">
        <f t="shared" si="30"/>
        <v>0</v>
      </c>
      <c r="N142">
        <f t="shared" si="31"/>
        <v>0</v>
      </c>
      <c r="O142" s="4">
        <f t="shared" si="32"/>
        <v>0</v>
      </c>
      <c r="Q142" s="3">
        <f t="shared" si="33"/>
        <v>0</v>
      </c>
      <c r="R142">
        <f t="shared" si="34"/>
        <v>0</v>
      </c>
      <c r="S142" s="4">
        <f t="shared" si="35"/>
        <v>0</v>
      </c>
    </row>
    <row r="143" spans="8:19" x14ac:dyDescent="0.3">
      <c r="H143" s="117">
        <v>81</v>
      </c>
      <c r="I143" s="3">
        <f t="shared" si="28"/>
        <v>0</v>
      </c>
      <c r="J143">
        <f t="shared" si="36"/>
        <v>0</v>
      </c>
      <c r="K143" s="4">
        <f t="shared" si="29"/>
        <v>0</v>
      </c>
      <c r="M143" s="3">
        <f t="shared" si="30"/>
        <v>0</v>
      </c>
      <c r="N143">
        <f t="shared" si="31"/>
        <v>0</v>
      </c>
      <c r="O143" s="4">
        <f t="shared" si="32"/>
        <v>0</v>
      </c>
      <c r="Q143" s="3">
        <f t="shared" si="33"/>
        <v>0</v>
      </c>
      <c r="R143">
        <f t="shared" si="34"/>
        <v>0</v>
      </c>
      <c r="S143" s="4">
        <f t="shared" si="35"/>
        <v>0</v>
      </c>
    </row>
    <row r="144" spans="8:19" x14ac:dyDescent="0.3">
      <c r="H144" s="118">
        <v>85</v>
      </c>
      <c r="I144" s="119">
        <f t="shared" si="28"/>
        <v>0</v>
      </c>
      <c r="J144" s="120">
        <f t="shared" si="36"/>
        <v>0</v>
      </c>
      <c r="K144" s="107">
        <f t="shared" si="29"/>
        <v>0</v>
      </c>
      <c r="L144" s="120"/>
      <c r="M144" s="119">
        <f t="shared" si="30"/>
        <v>0</v>
      </c>
      <c r="N144" s="120">
        <f t="shared" si="31"/>
        <v>0</v>
      </c>
      <c r="O144" s="107">
        <f t="shared" si="32"/>
        <v>0</v>
      </c>
      <c r="P144" s="120"/>
      <c r="Q144" s="119">
        <f t="shared" si="33"/>
        <v>0</v>
      </c>
      <c r="R144" s="120">
        <f t="shared" si="34"/>
        <v>1</v>
      </c>
      <c r="S144" s="107">
        <f t="shared" si="35"/>
        <v>1</v>
      </c>
    </row>
    <row r="145" spans="8:19" x14ac:dyDescent="0.3">
      <c r="H145" s="121" t="s">
        <v>133</v>
      </c>
      <c r="I145" s="122">
        <f>SUM(I135:I144)</f>
        <v>20</v>
      </c>
      <c r="J145" s="123">
        <f>SUM(J135:J144)</f>
        <v>20</v>
      </c>
      <c r="K145" s="124">
        <f>SUM(K135:K144)</f>
        <v>40</v>
      </c>
      <c r="L145" s="123"/>
      <c r="M145" s="122">
        <f>SUM(M135:M144)</f>
        <v>18</v>
      </c>
      <c r="N145" s="123">
        <f>SUM(N135:N144)</f>
        <v>18</v>
      </c>
      <c r="O145" s="124">
        <f>SUM(O135:O144)</f>
        <v>36</v>
      </c>
      <c r="P145" s="123"/>
      <c r="Q145" s="122">
        <f>SUM(Q135:Q144)</f>
        <v>14</v>
      </c>
      <c r="R145" s="123">
        <f>SUM(R135:R144)</f>
        <v>17</v>
      </c>
      <c r="S145" s="124">
        <f>SUM(S135:S144)</f>
        <v>31</v>
      </c>
    </row>
    <row r="147" spans="8:19" x14ac:dyDescent="0.3">
      <c r="I147" s="111" t="s">
        <v>129</v>
      </c>
      <c r="J147" s="112"/>
      <c r="K147" s="113"/>
      <c r="L147" s="112"/>
      <c r="M147" s="111" t="s">
        <v>130</v>
      </c>
      <c r="N147" s="112"/>
      <c r="O147" s="113"/>
    </row>
    <row r="148" spans="8:19" x14ac:dyDescent="0.3">
      <c r="I148" s="125" t="s">
        <v>131</v>
      </c>
      <c r="J148" s="1" t="s">
        <v>132</v>
      </c>
      <c r="K148" s="69" t="s">
        <v>133</v>
      </c>
      <c r="L148" s="1"/>
      <c r="M148" s="125" t="s">
        <v>131</v>
      </c>
      <c r="N148" s="1" t="s">
        <v>132</v>
      </c>
      <c r="O148" s="69" t="s">
        <v>133</v>
      </c>
    </row>
    <row r="149" spans="8:19" x14ac:dyDescent="0.3">
      <c r="H149" s="53">
        <v>-3</v>
      </c>
      <c r="I149" s="53">
        <f t="shared" ref="I149:I157" si="37">COUNTIF($X$23:$X$42,H149)</f>
        <v>0</v>
      </c>
      <c r="J149" s="54">
        <f>COUNTIF($X$3:$X$22,H149)</f>
        <v>0</v>
      </c>
      <c r="K149" s="64">
        <f t="shared" ref="K149:K157" si="38">COUNTIF($X$3:$X$42,H149)</f>
        <v>0</v>
      </c>
      <c r="L149" s="54"/>
      <c r="M149" s="53">
        <f t="shared" ref="M149:M157" si="39">COUNTIF($AS$23:$AS$42,H149)</f>
        <v>0</v>
      </c>
      <c r="N149" s="54">
        <f t="shared" ref="N149:N157" si="40">COUNTIF($AS$3:$AS$22,H149)</f>
        <v>1</v>
      </c>
      <c r="O149" s="64">
        <f t="shared" ref="O149:O157" si="41">COUNTIF($AS$3:$AS$42,H149)</f>
        <v>1</v>
      </c>
    </row>
    <row r="150" spans="8:19" x14ac:dyDescent="0.3">
      <c r="H150" s="3">
        <v>-2</v>
      </c>
      <c r="I150" s="3">
        <f t="shared" si="37"/>
        <v>0</v>
      </c>
      <c r="J150">
        <f t="shared" ref="J150:J157" si="42">COUNTIF($X$3:$X$22,H150)</f>
        <v>0</v>
      </c>
      <c r="K150" s="4">
        <f t="shared" si="38"/>
        <v>0</v>
      </c>
      <c r="M150" s="3">
        <f t="shared" si="39"/>
        <v>0</v>
      </c>
      <c r="N150">
        <f t="shared" si="40"/>
        <v>0</v>
      </c>
      <c r="O150" s="4">
        <f t="shared" si="41"/>
        <v>0</v>
      </c>
    </row>
    <row r="151" spans="8:19" x14ac:dyDescent="0.3">
      <c r="H151" s="3">
        <v>-1</v>
      </c>
      <c r="I151" s="3">
        <f t="shared" si="37"/>
        <v>0</v>
      </c>
      <c r="J151">
        <f t="shared" si="42"/>
        <v>0</v>
      </c>
      <c r="K151" s="4">
        <f t="shared" si="38"/>
        <v>0</v>
      </c>
      <c r="M151" s="3">
        <f t="shared" si="39"/>
        <v>1</v>
      </c>
      <c r="N151">
        <f t="shared" si="40"/>
        <v>0</v>
      </c>
      <c r="O151" s="4">
        <f t="shared" si="41"/>
        <v>1</v>
      </c>
    </row>
    <row r="152" spans="8:19" x14ac:dyDescent="0.3">
      <c r="H152" s="3">
        <v>0</v>
      </c>
      <c r="I152" s="3">
        <f t="shared" si="37"/>
        <v>2</v>
      </c>
      <c r="J152">
        <f t="shared" si="42"/>
        <v>0</v>
      </c>
      <c r="K152" s="4">
        <f t="shared" si="38"/>
        <v>2</v>
      </c>
      <c r="M152" s="3">
        <f t="shared" si="39"/>
        <v>3</v>
      </c>
      <c r="N152">
        <f t="shared" si="40"/>
        <v>1</v>
      </c>
      <c r="O152" s="4">
        <f t="shared" si="41"/>
        <v>4</v>
      </c>
    </row>
    <row r="153" spans="8:19" x14ac:dyDescent="0.3">
      <c r="H153" s="3">
        <v>1</v>
      </c>
      <c r="I153" s="3">
        <f t="shared" si="37"/>
        <v>5</v>
      </c>
      <c r="J153">
        <f t="shared" si="42"/>
        <v>2</v>
      </c>
      <c r="K153" s="4">
        <f t="shared" si="38"/>
        <v>7</v>
      </c>
      <c r="M153" s="3">
        <f t="shared" si="39"/>
        <v>3</v>
      </c>
      <c r="N153">
        <f t="shared" si="40"/>
        <v>5</v>
      </c>
      <c r="O153" s="4">
        <f t="shared" si="41"/>
        <v>8</v>
      </c>
    </row>
    <row r="154" spans="8:19" x14ac:dyDescent="0.3">
      <c r="H154" s="3">
        <v>2</v>
      </c>
      <c r="I154" s="3">
        <f t="shared" si="37"/>
        <v>7</v>
      </c>
      <c r="J154">
        <f t="shared" si="42"/>
        <v>11</v>
      </c>
      <c r="K154" s="4">
        <f t="shared" si="38"/>
        <v>18</v>
      </c>
      <c r="M154" s="3">
        <f t="shared" si="39"/>
        <v>5</v>
      </c>
      <c r="N154">
        <f t="shared" si="40"/>
        <v>6</v>
      </c>
      <c r="O154" s="4">
        <f t="shared" si="41"/>
        <v>11</v>
      </c>
    </row>
    <row r="155" spans="8:19" x14ac:dyDescent="0.3">
      <c r="H155" s="3">
        <v>3</v>
      </c>
      <c r="I155" s="3">
        <f t="shared" si="37"/>
        <v>4</v>
      </c>
      <c r="J155">
        <f t="shared" si="42"/>
        <v>4</v>
      </c>
      <c r="K155" s="4">
        <f t="shared" si="38"/>
        <v>8</v>
      </c>
      <c r="M155" s="3">
        <f t="shared" si="39"/>
        <v>2</v>
      </c>
      <c r="N155">
        <f t="shared" si="40"/>
        <v>3</v>
      </c>
      <c r="O155" s="4">
        <f t="shared" si="41"/>
        <v>5</v>
      </c>
    </row>
    <row r="156" spans="8:19" x14ac:dyDescent="0.3">
      <c r="H156" s="3">
        <v>4</v>
      </c>
      <c r="I156" s="3">
        <f t="shared" si="37"/>
        <v>0</v>
      </c>
      <c r="J156">
        <f t="shared" si="42"/>
        <v>0</v>
      </c>
      <c r="K156" s="4">
        <f t="shared" si="38"/>
        <v>0</v>
      </c>
      <c r="M156" s="3">
        <f t="shared" si="39"/>
        <v>0</v>
      </c>
      <c r="N156">
        <f t="shared" si="40"/>
        <v>0</v>
      </c>
      <c r="O156" s="4">
        <f t="shared" si="41"/>
        <v>0</v>
      </c>
    </row>
    <row r="157" spans="8:19" x14ac:dyDescent="0.3">
      <c r="H157" s="3">
        <v>5</v>
      </c>
      <c r="I157" s="119">
        <f t="shared" si="37"/>
        <v>0</v>
      </c>
      <c r="J157" s="120">
        <f t="shared" si="42"/>
        <v>1</v>
      </c>
      <c r="K157" s="107">
        <f t="shared" si="38"/>
        <v>1</v>
      </c>
      <c r="L157" s="120"/>
      <c r="M157" s="119">
        <f t="shared" si="39"/>
        <v>0</v>
      </c>
      <c r="N157" s="120">
        <f t="shared" si="40"/>
        <v>1</v>
      </c>
      <c r="O157" s="107">
        <f t="shared" si="41"/>
        <v>1</v>
      </c>
    </row>
    <row r="158" spans="8:19" x14ac:dyDescent="0.3">
      <c r="H158" s="121" t="s">
        <v>133</v>
      </c>
      <c r="I158" s="122">
        <f t="shared" ref="I158:O158" si="43">SUM(I149:I157)</f>
        <v>18</v>
      </c>
      <c r="J158" s="123">
        <f t="shared" si="43"/>
        <v>18</v>
      </c>
      <c r="K158" s="124">
        <f t="shared" si="43"/>
        <v>36</v>
      </c>
      <c r="L158" s="123"/>
      <c r="M158" s="122">
        <f t="shared" si="43"/>
        <v>14</v>
      </c>
      <c r="N158" s="123">
        <f t="shared" si="43"/>
        <v>17</v>
      </c>
      <c r="O158" s="124">
        <f t="shared" si="43"/>
        <v>31</v>
      </c>
    </row>
    <row r="160" spans="8:19" x14ac:dyDescent="0.3">
      <c r="I160" s="111" t="s">
        <v>129</v>
      </c>
      <c r="J160" s="112"/>
      <c r="K160" s="113"/>
      <c r="L160" s="112"/>
      <c r="M160" s="111" t="s">
        <v>130</v>
      </c>
      <c r="N160" s="112"/>
      <c r="O160" s="113"/>
    </row>
    <row r="161" spans="8:15" x14ac:dyDescent="0.3">
      <c r="I161" s="125" t="s">
        <v>131</v>
      </c>
      <c r="J161" s="1" t="s">
        <v>132</v>
      </c>
      <c r="K161" s="69" t="s">
        <v>133</v>
      </c>
      <c r="L161" s="1"/>
      <c r="M161" s="125" t="s">
        <v>131</v>
      </c>
      <c r="N161" s="1" t="s">
        <v>132</v>
      </c>
      <c r="O161" s="69" t="s">
        <v>133</v>
      </c>
    </row>
    <row r="162" spans="8:15" x14ac:dyDescent="0.3">
      <c r="H162" s="53">
        <v>-3</v>
      </c>
      <c r="I162" s="53">
        <f t="shared" ref="I162:I170" si="44">COUNTIF($X$23:$X$42,H162)</f>
        <v>0</v>
      </c>
      <c r="J162" s="54">
        <f>COUNTIF($X$3:$X$22,H162)</f>
        <v>0</v>
      </c>
      <c r="K162" s="64">
        <f t="shared" ref="K162:K170" si="45">COUNTIF($X$3:$X$42,H162)</f>
        <v>0</v>
      </c>
      <c r="L162" s="54"/>
      <c r="M162" s="53">
        <f t="shared" ref="M162:M170" si="46">COUNTIF($AS$23:$AS$42,H162)</f>
        <v>0</v>
      </c>
      <c r="N162" s="54">
        <f t="shared" ref="N162:N170" si="47">COUNTIF($AS$3:$AS$22,H162)</f>
        <v>1</v>
      </c>
      <c r="O162" s="64">
        <f t="shared" ref="O162:O170" si="48">COUNTIF($AS$3:$AS$42,H162)</f>
        <v>1</v>
      </c>
    </row>
    <row r="163" spans="8:15" x14ac:dyDescent="0.3">
      <c r="H163" s="3">
        <v>-2</v>
      </c>
      <c r="I163" s="3">
        <f t="shared" si="44"/>
        <v>0</v>
      </c>
      <c r="J163">
        <f t="shared" ref="J163:J170" si="49">COUNTIF($X$3:$X$22,H163)</f>
        <v>0</v>
      </c>
      <c r="K163" s="4">
        <f t="shared" si="45"/>
        <v>0</v>
      </c>
      <c r="M163" s="3">
        <f t="shared" si="46"/>
        <v>0</v>
      </c>
      <c r="N163">
        <f t="shared" si="47"/>
        <v>0</v>
      </c>
      <c r="O163" s="4">
        <f t="shared" si="48"/>
        <v>0</v>
      </c>
    </row>
    <row r="164" spans="8:15" x14ac:dyDescent="0.3">
      <c r="H164" s="3">
        <v>-1</v>
      </c>
      <c r="I164" s="3">
        <f t="shared" si="44"/>
        <v>0</v>
      </c>
      <c r="J164">
        <f t="shared" si="49"/>
        <v>0</v>
      </c>
      <c r="K164" s="4">
        <f t="shared" si="45"/>
        <v>0</v>
      </c>
      <c r="M164" s="3">
        <f t="shared" si="46"/>
        <v>1</v>
      </c>
      <c r="N164">
        <f t="shared" si="47"/>
        <v>0</v>
      </c>
      <c r="O164" s="4">
        <f t="shared" si="48"/>
        <v>1</v>
      </c>
    </row>
    <row r="165" spans="8:15" x14ac:dyDescent="0.3">
      <c r="H165" s="3">
        <v>0</v>
      </c>
      <c r="I165" s="3">
        <f t="shared" si="44"/>
        <v>2</v>
      </c>
      <c r="J165">
        <f t="shared" si="49"/>
        <v>0</v>
      </c>
      <c r="K165" s="4">
        <f t="shared" si="45"/>
        <v>2</v>
      </c>
      <c r="M165" s="3">
        <f t="shared" si="46"/>
        <v>3</v>
      </c>
      <c r="N165">
        <f t="shared" si="47"/>
        <v>1</v>
      </c>
      <c r="O165" s="4">
        <f t="shared" si="48"/>
        <v>4</v>
      </c>
    </row>
    <row r="166" spans="8:15" x14ac:dyDescent="0.3">
      <c r="H166" s="3">
        <v>1</v>
      </c>
      <c r="I166" s="3">
        <f t="shared" si="44"/>
        <v>5</v>
      </c>
      <c r="J166">
        <f t="shared" si="49"/>
        <v>2</v>
      </c>
      <c r="K166" s="4">
        <f t="shared" si="45"/>
        <v>7</v>
      </c>
      <c r="M166" s="3">
        <f t="shared" si="46"/>
        <v>3</v>
      </c>
      <c r="N166">
        <f t="shared" si="47"/>
        <v>5</v>
      </c>
      <c r="O166" s="4">
        <f t="shared" si="48"/>
        <v>8</v>
      </c>
    </row>
    <row r="167" spans="8:15" x14ac:dyDescent="0.3">
      <c r="H167" s="3">
        <v>2</v>
      </c>
      <c r="I167" s="3">
        <f t="shared" si="44"/>
        <v>7</v>
      </c>
      <c r="J167">
        <f t="shared" si="49"/>
        <v>11</v>
      </c>
      <c r="K167" s="4">
        <f t="shared" si="45"/>
        <v>18</v>
      </c>
      <c r="M167" s="3">
        <f t="shared" si="46"/>
        <v>5</v>
      </c>
      <c r="N167">
        <f t="shared" si="47"/>
        <v>6</v>
      </c>
      <c r="O167" s="4">
        <f t="shared" si="48"/>
        <v>11</v>
      </c>
    </row>
    <row r="168" spans="8:15" x14ac:dyDescent="0.3">
      <c r="H168" s="3">
        <v>3</v>
      </c>
      <c r="I168" s="3">
        <f t="shared" si="44"/>
        <v>4</v>
      </c>
      <c r="J168">
        <f t="shared" si="49"/>
        <v>4</v>
      </c>
      <c r="K168" s="4">
        <f t="shared" si="45"/>
        <v>8</v>
      </c>
      <c r="M168" s="3">
        <f t="shared" si="46"/>
        <v>2</v>
      </c>
      <c r="N168">
        <f t="shared" si="47"/>
        <v>3</v>
      </c>
      <c r="O168" s="4">
        <f t="shared" si="48"/>
        <v>5</v>
      </c>
    </row>
    <row r="169" spans="8:15" x14ac:dyDescent="0.3">
      <c r="H169" s="3">
        <v>4</v>
      </c>
      <c r="I169" s="3">
        <f t="shared" si="44"/>
        <v>0</v>
      </c>
      <c r="J169">
        <f t="shared" si="49"/>
        <v>0</v>
      </c>
      <c r="K169" s="4">
        <f t="shared" si="45"/>
        <v>0</v>
      </c>
      <c r="M169" s="3">
        <f t="shared" si="46"/>
        <v>0</v>
      </c>
      <c r="N169">
        <f t="shared" si="47"/>
        <v>0</v>
      </c>
      <c r="O169" s="4">
        <f t="shared" si="48"/>
        <v>0</v>
      </c>
    </row>
    <row r="170" spans="8:15" x14ac:dyDescent="0.3">
      <c r="H170" s="3">
        <v>5</v>
      </c>
      <c r="I170" s="119">
        <f t="shared" si="44"/>
        <v>0</v>
      </c>
      <c r="J170" s="120">
        <f t="shared" si="49"/>
        <v>1</v>
      </c>
      <c r="K170" s="107">
        <f t="shared" si="45"/>
        <v>1</v>
      </c>
      <c r="L170" s="120"/>
      <c r="M170" s="119">
        <f t="shared" si="46"/>
        <v>0</v>
      </c>
      <c r="N170" s="120">
        <f t="shared" si="47"/>
        <v>1</v>
      </c>
      <c r="O170" s="107">
        <f t="shared" si="48"/>
        <v>1</v>
      </c>
    </row>
    <row r="171" spans="8:15" x14ac:dyDescent="0.3">
      <c r="H171" s="121" t="s">
        <v>133</v>
      </c>
      <c r="I171" s="122">
        <f t="shared" ref="I171:O171" si="50">SUM(I162:I170)</f>
        <v>18</v>
      </c>
      <c r="J171" s="123">
        <f t="shared" si="50"/>
        <v>18</v>
      </c>
      <c r="K171" s="124">
        <f t="shared" si="50"/>
        <v>36</v>
      </c>
      <c r="L171" s="123"/>
      <c r="M171" s="122">
        <f t="shared" si="50"/>
        <v>14</v>
      </c>
      <c r="N171" s="123">
        <f t="shared" si="50"/>
        <v>17</v>
      </c>
      <c r="O171" s="124">
        <f t="shared" si="50"/>
        <v>31</v>
      </c>
    </row>
    <row r="177" spans="8:15" x14ac:dyDescent="0.3">
      <c r="I177" s="111" t="s">
        <v>129</v>
      </c>
      <c r="J177" s="112"/>
      <c r="K177" s="113"/>
      <c r="L177" s="112"/>
      <c r="M177" s="111" t="s">
        <v>130</v>
      </c>
      <c r="N177" s="112"/>
      <c r="O177" s="113"/>
    </row>
    <row r="178" spans="8:15" x14ac:dyDescent="0.3">
      <c r="I178" s="125" t="s">
        <v>121</v>
      </c>
      <c r="J178" s="1" t="s">
        <v>120</v>
      </c>
      <c r="K178" s="69" t="s">
        <v>133</v>
      </c>
      <c r="L178" s="1"/>
      <c r="M178" s="125" t="s">
        <v>121</v>
      </c>
      <c r="N178" s="1" t="s">
        <v>120</v>
      </c>
      <c r="O178" s="69" t="s">
        <v>133</v>
      </c>
    </row>
    <row r="179" spans="8:15" x14ac:dyDescent="0.3">
      <c r="H179" s="53">
        <v>-3</v>
      </c>
      <c r="I179" s="53">
        <f t="shared" ref="I179:I187" si="51">COUNTIFS($F$3:$F$42,47,$X$3:$X$42,H179)+COUNTIFS($F$3:$F$42,53,$X$3:$X$42,H179)</f>
        <v>0</v>
      </c>
      <c r="J179" s="53">
        <f t="shared" ref="J179:J187" si="52">COUNTIFS($F$3:$F$42,61,$X$3:$X$42,H179)+COUNTIFS($F$3:$F$42,65,$X$3:$X$42,H179)+COUNTIFS($F$3:$F$42,71,$X$3:$X$42,H179)</f>
        <v>0</v>
      </c>
      <c r="K179" s="64">
        <f t="shared" ref="K179:K187" si="53">COUNTIF($X$3:$X$42,H179)</f>
        <v>0</v>
      </c>
      <c r="L179" s="54"/>
      <c r="M179" s="53">
        <f t="shared" ref="M179:M187" si="54">COUNTIFS($F$3:$F$42,47,$AS$3:$AS$42,H179)+COUNTIFS($F$3:$F$42,53,$AS$3:$AS$42,H179)</f>
        <v>0</v>
      </c>
      <c r="N179" s="53">
        <f t="shared" ref="N179:N187" si="55">COUNTIFS($F$3:$F$42,61,$AS$3:$AS$42,H179)+COUNTIFS($F$3:$F$42,65,$AS$3:$AS$42,H179)+COUNTIFS($F$3:$F$42,71,$AS$3:$AS$42,H179)</f>
        <v>1</v>
      </c>
      <c r="O179" s="64">
        <f t="shared" ref="O179:O187" si="56">COUNTIF($AS$3:$AS$42,H179)</f>
        <v>1</v>
      </c>
    </row>
    <row r="180" spans="8:15" x14ac:dyDescent="0.3">
      <c r="H180" s="3">
        <v>-2</v>
      </c>
      <c r="I180" s="3">
        <f t="shared" si="51"/>
        <v>0</v>
      </c>
      <c r="J180">
        <f t="shared" si="52"/>
        <v>0</v>
      </c>
      <c r="K180" s="4">
        <f t="shared" si="53"/>
        <v>0</v>
      </c>
      <c r="M180" s="3">
        <f t="shared" si="54"/>
        <v>0</v>
      </c>
      <c r="N180">
        <f t="shared" si="55"/>
        <v>0</v>
      </c>
      <c r="O180" s="4">
        <f t="shared" si="56"/>
        <v>0</v>
      </c>
    </row>
    <row r="181" spans="8:15" x14ac:dyDescent="0.3">
      <c r="H181" s="3">
        <v>-1</v>
      </c>
      <c r="I181" s="3">
        <f t="shared" si="51"/>
        <v>0</v>
      </c>
      <c r="J181">
        <f t="shared" si="52"/>
        <v>0</v>
      </c>
      <c r="K181" s="4">
        <f t="shared" si="53"/>
        <v>0</v>
      </c>
      <c r="M181" s="3">
        <f t="shared" si="54"/>
        <v>0</v>
      </c>
      <c r="N181">
        <f t="shared" si="55"/>
        <v>1</v>
      </c>
      <c r="O181" s="4">
        <f t="shared" si="56"/>
        <v>1</v>
      </c>
    </row>
    <row r="182" spans="8:15" x14ac:dyDescent="0.3">
      <c r="H182" s="3">
        <v>0</v>
      </c>
      <c r="I182" s="3">
        <f t="shared" si="51"/>
        <v>2</v>
      </c>
      <c r="J182">
        <f t="shared" si="52"/>
        <v>0</v>
      </c>
      <c r="K182" s="4">
        <f t="shared" si="53"/>
        <v>2</v>
      </c>
      <c r="M182" s="3">
        <f t="shared" si="54"/>
        <v>3</v>
      </c>
      <c r="N182">
        <f t="shared" si="55"/>
        <v>1</v>
      </c>
      <c r="O182" s="4">
        <f t="shared" si="56"/>
        <v>4</v>
      </c>
    </row>
    <row r="183" spans="8:15" x14ac:dyDescent="0.3">
      <c r="H183" s="3">
        <v>1</v>
      </c>
      <c r="I183" s="3">
        <f t="shared" si="51"/>
        <v>4</v>
      </c>
      <c r="J183">
        <f t="shared" si="52"/>
        <v>3</v>
      </c>
      <c r="K183" s="4">
        <f t="shared" si="53"/>
        <v>7</v>
      </c>
      <c r="M183" s="3">
        <f t="shared" si="54"/>
        <v>5</v>
      </c>
      <c r="N183">
        <f t="shared" si="55"/>
        <v>3</v>
      </c>
      <c r="O183" s="4">
        <f t="shared" si="56"/>
        <v>8</v>
      </c>
    </row>
    <row r="184" spans="8:15" x14ac:dyDescent="0.3">
      <c r="H184" s="3">
        <v>2</v>
      </c>
      <c r="I184" s="3">
        <f t="shared" si="51"/>
        <v>12</v>
      </c>
      <c r="J184">
        <f t="shared" si="52"/>
        <v>6</v>
      </c>
      <c r="K184" s="4">
        <f t="shared" si="53"/>
        <v>18</v>
      </c>
      <c r="M184" s="3">
        <f t="shared" si="54"/>
        <v>9</v>
      </c>
      <c r="N184">
        <f t="shared" si="55"/>
        <v>2</v>
      </c>
      <c r="O184" s="4">
        <f t="shared" si="56"/>
        <v>11</v>
      </c>
    </row>
    <row r="185" spans="8:15" x14ac:dyDescent="0.3">
      <c r="H185" s="3">
        <v>3</v>
      </c>
      <c r="I185" s="3">
        <f t="shared" si="51"/>
        <v>0</v>
      </c>
      <c r="J185">
        <f t="shared" si="52"/>
        <v>8</v>
      </c>
      <c r="K185" s="4">
        <f t="shared" si="53"/>
        <v>8</v>
      </c>
      <c r="M185" s="3">
        <f t="shared" si="54"/>
        <v>0</v>
      </c>
      <c r="N185">
        <f t="shared" si="55"/>
        <v>5</v>
      </c>
      <c r="O185" s="4">
        <f t="shared" si="56"/>
        <v>5</v>
      </c>
    </row>
    <row r="186" spans="8:15" x14ac:dyDescent="0.3">
      <c r="H186" s="3">
        <v>4</v>
      </c>
      <c r="I186" s="3">
        <f t="shared" si="51"/>
        <v>0</v>
      </c>
      <c r="J186">
        <f t="shared" si="52"/>
        <v>0</v>
      </c>
      <c r="K186" s="4">
        <f t="shared" si="53"/>
        <v>0</v>
      </c>
      <c r="M186" s="3">
        <f t="shared" si="54"/>
        <v>0</v>
      </c>
      <c r="N186">
        <f t="shared" si="55"/>
        <v>0</v>
      </c>
      <c r="O186" s="4">
        <f t="shared" si="56"/>
        <v>0</v>
      </c>
    </row>
    <row r="187" spans="8:15" x14ac:dyDescent="0.3">
      <c r="H187" s="3">
        <v>5</v>
      </c>
      <c r="I187" s="119">
        <f t="shared" si="51"/>
        <v>0</v>
      </c>
      <c r="J187" s="120">
        <f t="shared" si="52"/>
        <v>1</v>
      </c>
      <c r="K187" s="107">
        <f t="shared" si="53"/>
        <v>1</v>
      </c>
      <c r="L187" s="120"/>
      <c r="M187" s="119">
        <f t="shared" si="54"/>
        <v>0</v>
      </c>
      <c r="N187" s="120">
        <f t="shared" si="55"/>
        <v>1</v>
      </c>
      <c r="O187" s="107">
        <f t="shared" si="56"/>
        <v>1</v>
      </c>
    </row>
    <row r="188" spans="8:15" x14ac:dyDescent="0.3">
      <c r="H188" s="121" t="s">
        <v>133</v>
      </c>
      <c r="I188" s="122">
        <f t="shared" ref="I188:N188" si="57">SUM(I179:I187)</f>
        <v>18</v>
      </c>
      <c r="J188" s="123">
        <f t="shared" si="57"/>
        <v>18</v>
      </c>
      <c r="K188" s="124">
        <f t="shared" si="57"/>
        <v>36</v>
      </c>
      <c r="L188" s="123"/>
      <c r="M188" s="122">
        <f t="shared" si="57"/>
        <v>17</v>
      </c>
      <c r="N188" s="123">
        <f t="shared" si="57"/>
        <v>14</v>
      </c>
      <c r="O188" s="124">
        <f>SUM(O179:O187)</f>
        <v>31</v>
      </c>
    </row>
    <row r="190" spans="8:15" x14ac:dyDescent="0.3">
      <c r="I190" s="111" t="s">
        <v>129</v>
      </c>
      <c r="J190" s="112"/>
      <c r="K190" s="113"/>
      <c r="L190" s="112"/>
      <c r="M190" s="111" t="s">
        <v>130</v>
      </c>
      <c r="N190" s="112"/>
      <c r="O190" s="113"/>
    </row>
    <row r="191" spans="8:15" x14ac:dyDescent="0.3">
      <c r="I191" s="125" t="s">
        <v>121</v>
      </c>
      <c r="J191" s="1" t="s">
        <v>120</v>
      </c>
      <c r="K191" s="69" t="s">
        <v>133</v>
      </c>
      <c r="L191" s="1"/>
      <c r="M191" s="125" t="s">
        <v>121</v>
      </c>
      <c r="N191" s="1" t="s">
        <v>120</v>
      </c>
      <c r="O191" s="69" t="s">
        <v>133</v>
      </c>
    </row>
    <row r="192" spans="8:15" x14ac:dyDescent="0.3">
      <c r="H192" s="103" t="s">
        <v>134</v>
      </c>
      <c r="I192" s="53">
        <f>SUM(I179:I181)</f>
        <v>0</v>
      </c>
      <c r="J192" s="54">
        <f>SUM(J179:J181)</f>
        <v>0</v>
      </c>
      <c r="K192" s="54">
        <f>SUM(K179:K181)</f>
        <v>0</v>
      </c>
      <c r="L192" s="54"/>
      <c r="M192" s="53">
        <f>SUM(M179:M181)</f>
        <v>0</v>
      </c>
      <c r="N192" s="54">
        <f>SUM(N179:N181)</f>
        <v>2</v>
      </c>
      <c r="O192" s="64">
        <f>SUM(O179:O181)</f>
        <v>2</v>
      </c>
    </row>
    <row r="193" spans="8:15" x14ac:dyDescent="0.3">
      <c r="H193" s="117" t="s">
        <v>135</v>
      </c>
      <c r="I193" s="3">
        <f>SUM(I182)</f>
        <v>2</v>
      </c>
      <c r="J193">
        <f>SUM(J182)</f>
        <v>0</v>
      </c>
      <c r="K193" s="4">
        <f>SUM(K182)</f>
        <v>2</v>
      </c>
      <c r="M193" s="3">
        <f>SUM(M182)</f>
        <v>3</v>
      </c>
      <c r="N193">
        <f>SUM(N182)</f>
        <v>1</v>
      </c>
      <c r="O193" s="4">
        <f>SUM(O182)</f>
        <v>4</v>
      </c>
    </row>
    <row r="194" spans="8:15" x14ac:dyDescent="0.3">
      <c r="H194" s="118" t="s">
        <v>136</v>
      </c>
      <c r="I194" s="119">
        <f>SUM(I183:I187)</f>
        <v>16</v>
      </c>
      <c r="J194" s="120">
        <f>SUM(J183:J187)</f>
        <v>18</v>
      </c>
      <c r="K194" s="107">
        <f>SUM(K183:K187)</f>
        <v>34</v>
      </c>
      <c r="L194" s="120"/>
      <c r="M194" s="119">
        <f>SUM(M183:M187)</f>
        <v>14</v>
      </c>
      <c r="N194" s="120">
        <f>SUM(N183:N187)</f>
        <v>11</v>
      </c>
      <c r="O194" s="107">
        <f>SUM(O183:O187)</f>
        <v>25</v>
      </c>
    </row>
    <row r="195" spans="8:15" x14ac:dyDescent="0.3">
      <c r="H195" s="103" t="s">
        <v>134</v>
      </c>
      <c r="I195" s="126">
        <f>SUM(I179:I181)/I188</f>
        <v>0</v>
      </c>
      <c r="J195" s="127">
        <f>SUM(J179:J181)/J188</f>
        <v>0</v>
      </c>
      <c r="K195" s="127">
        <f>SUM(K179:K181)/K188</f>
        <v>0</v>
      </c>
      <c r="L195" s="127"/>
      <c r="M195" s="128">
        <f>SUM(M179:M181)/M188</f>
        <v>0</v>
      </c>
      <c r="N195" s="129">
        <f>SUM(N179:N181)/N188</f>
        <v>0.14285714285714285</v>
      </c>
      <c r="O195" s="130">
        <f>SUM(O179:O181)/O188</f>
        <v>6.4516129032258063E-2</v>
      </c>
    </row>
    <row r="196" spans="8:15" x14ac:dyDescent="0.3">
      <c r="H196" s="117" t="s">
        <v>135</v>
      </c>
      <c r="I196" s="131">
        <f>SUM(I182)/I188</f>
        <v>0.1111111111111111</v>
      </c>
      <c r="J196" s="132">
        <f>SUM(J182)/J188</f>
        <v>0</v>
      </c>
      <c r="K196" s="133">
        <f>SUM(K182)/K188</f>
        <v>5.5555555555555552E-2</v>
      </c>
      <c r="L196" s="132"/>
      <c r="M196" s="134">
        <f>SUM(M182)/M188</f>
        <v>0.17647058823529413</v>
      </c>
      <c r="N196" s="135">
        <f>SUM(N182)/N188</f>
        <v>7.1428571428571425E-2</v>
      </c>
      <c r="O196" s="136">
        <f>SUM(O182)/O188</f>
        <v>0.12903225806451613</v>
      </c>
    </row>
    <row r="197" spans="8:15" x14ac:dyDescent="0.3">
      <c r="H197" s="118" t="s">
        <v>136</v>
      </c>
      <c r="I197" s="137">
        <f>SUM(I183:I187)/I188</f>
        <v>0.88888888888888884</v>
      </c>
      <c r="J197" s="138">
        <f>SUM(J183:J187)/J188</f>
        <v>1</v>
      </c>
      <c r="K197" s="139">
        <f>SUM(K183:K187)/K188</f>
        <v>0.94444444444444442</v>
      </c>
      <c r="L197" s="138"/>
      <c r="M197" s="140">
        <f>SUM(M183:M187)/M188</f>
        <v>0.82352941176470584</v>
      </c>
      <c r="N197" s="141">
        <f>SUM(N183:N187)/N188</f>
        <v>0.7857142857142857</v>
      </c>
      <c r="O197" s="142">
        <f>SUM(O183:O187)/O188</f>
        <v>0.80645161290322576</v>
      </c>
    </row>
  </sheetData>
  <mergeCells count="22">
    <mergeCell ref="AI1:AK1"/>
    <mergeCell ref="A1:E1"/>
    <mergeCell ref="F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D1:BF1"/>
    <mergeCell ref="BG1:BI1"/>
    <mergeCell ref="BJ1:BL1"/>
    <mergeCell ref="BM1:BO1"/>
    <mergeCell ref="AL1:AN1"/>
    <mergeCell ref="AO1:AQ1"/>
    <mergeCell ref="AR1:AT1"/>
    <mergeCell ref="AU1:AW1"/>
    <mergeCell ref="AX1:AZ1"/>
    <mergeCell ref="BA1:BC1"/>
  </mergeCells>
  <conditionalFormatting sqref="F3:F42">
    <cfRule type="cellIs" dxfId="0" priority="1" operator="greaterThanOrEqual">
      <formula>61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Data</vt:lpstr>
      <vt:lpstr>CST</vt:lpstr>
      <vt:lpstr>BCVA</vt:lpstr>
      <vt:lpstr>DRSS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Trejo</dc:creator>
  <cp:lastModifiedBy>Kiran Kokilepersaud</cp:lastModifiedBy>
  <dcterms:created xsi:type="dcterms:W3CDTF">2021-06-29T20:35:36Z</dcterms:created>
  <dcterms:modified xsi:type="dcterms:W3CDTF">2021-09-21T04:46:50Z</dcterms:modified>
</cp:coreProperties>
</file>