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F2" t="inlineStr">
        <is>
          <t>Волгоград</t>
        </is>
      </c>
      <c r="M2" s="38" t="inlineStr">
        <is>
          <t>Волгоград-1 Вокзал</t>
        </is>
      </c>
      <c r="N2" s="23" t="n"/>
      <c r="O2" s="38" t="n"/>
      <c r="Q2" s="23" t="n"/>
      <c r="R2" s="23" t="n"/>
      <c r="S2" t="inlineStr">
        <is>
          <t>А</t>
        </is>
      </c>
      <c r="T2" t="inlineStr">
        <is>
          <t>RW Вокзалы_Пилон_ Digital</t>
        </is>
      </c>
      <c r="U2" s="23" t="inlineStr">
        <is>
          <t>Волгоград Правый зал ожидания, вход в кассовый зал</t>
        </is>
      </c>
      <c r="V2" s="23" t="inlineStr">
        <is>
          <t>Цифровой постер</t>
        </is>
      </c>
      <c r="W2" t="inlineStr">
        <is>
          <t>0.92x1.64</t>
        </is>
      </c>
      <c r="AE2" t="inlineStr">
        <is>
          <t>https://images.russoutdoor.ru/panelFotos/236/2356575.jpg</t>
        </is>
      </c>
      <c r="AF2" t="inlineStr">
        <is>
          <t>https://images.russoutdoor.ru/panelMapsWMF/236/2356575.jpg</t>
        </is>
      </c>
      <c r="AG2" t="inlineStr">
        <is>
          <t>5</t>
        </is>
      </c>
      <c r="AH2" t="n">
        <v>60</v>
      </c>
      <c r="AR2" t="n">
        <v>318794</v>
      </c>
      <c r="AS2" t="n">
        <v>8.1</v>
      </c>
      <c r="CO2" t="inlineStr">
        <is>
          <t>https://onlineapi.russoutdoor.ru/api/Panel/DownloadPanelProhibition/540/ТИ_ЖД.PDF</t>
        </is>
      </c>
      <c r="CP2" t="inlineStr">
        <is>
          <t>https://onlineapi.russoutdoor.ru/api/Panel/DownloadPosterAndMaketRequirement/2771/1/RW-Видеоэкран-0,92х1,64м_2160х3840рх-TT-Russ.pdf</t>
        </is>
      </c>
      <c r="DI2" t="n">
        <v>30000</v>
      </c>
      <c r="EH2" t="e">
        <v>#VALUE!</v>
      </c>
      <c r="EX2" s="78" t="n"/>
      <c r="EY2" s="78" t="n"/>
      <c r="EZ2" s="78" t="n"/>
      <c r="FA2" s="78" t="n"/>
      <c r="FB2" s="78" t="n"/>
      <c r="FC2" s="78" t="n"/>
      <c r="FD2" s="78" t="n"/>
      <c r="FE2" s="78" t="n"/>
      <c r="FF2" s="78" t="n"/>
      <c r="FG2" s="78" t="n"/>
      <c r="FH2" s="78" t="n"/>
      <c r="FI2" s="78" t="n"/>
      <c r="FJ2" s="78" t="n"/>
      <c r="FK2" s="78" t="n"/>
    </row>
    <row r="3">
      <c r="F3" t="inlineStr">
        <is>
          <t>Нижневартовск</t>
        </is>
      </c>
      <c r="M3" s="39" t="inlineStr">
        <is>
          <t>Нижневартовск-1 Вокзал</t>
        </is>
      </c>
      <c r="N3" s="23" t="n"/>
      <c r="O3" s="39" t="n"/>
      <c r="Q3" s="23" t="n"/>
      <c r="R3" s="23" t="n"/>
      <c r="S3" t="inlineStr">
        <is>
          <t>А</t>
        </is>
      </c>
      <c r="T3" t="inlineStr">
        <is>
          <t>RW Исторический багаж</t>
        </is>
      </c>
      <c r="U3" s="23" t="inlineStr">
        <is>
          <t>Нижневартовск-1 1-й этаж, около касс</t>
        </is>
      </c>
      <c r="V3" s="23" t="inlineStr">
        <is>
          <t>Цифровой постер</t>
        </is>
      </c>
      <c r="W3" t="inlineStr">
        <is>
          <t>0.92x1.64</t>
        </is>
      </c>
      <c r="Z3" s="40" t="n"/>
      <c r="AE3" t="inlineStr">
        <is>
          <t>https://images.russoutdoor.ru/panelFotos/252/2512321.jpg</t>
        </is>
      </c>
      <c r="AF3" t="inlineStr">
        <is>
          <t>https://images.russoutdoor.ru/panelMapsWMF/252/2512321.jpg</t>
        </is>
      </c>
      <c r="AG3" t="inlineStr">
        <is>
          <t>5</t>
        </is>
      </c>
      <c r="AH3" t="n">
        <v>60</v>
      </c>
      <c r="AR3" t="n">
        <v>48847</v>
      </c>
      <c r="AS3" t="n">
        <v>0.76</v>
      </c>
      <c r="CO3" t="inlineStr">
        <is>
          <t>https://onlineapi.russoutdoor.ru/api/Panel/DownloadPanelProhibition/540/ТИ_ЖД.PDF</t>
        </is>
      </c>
      <c r="CP3" t="inlineStr">
        <is>
          <t>https://onlineapi.russoutdoor.ru/api/Panel/DownloadPosterAndMaketRequirement/2771/1/RW-Видеоэкран-0,92х1,64м_2160х3840рх-TT-Russ.pdf</t>
        </is>
      </c>
      <c r="DI3" t="n">
        <v>30000</v>
      </c>
      <c r="DK3" s="41" t="n"/>
      <c r="DL3" s="115" t="n"/>
      <c r="DR3" s="115" t="n"/>
      <c r="EH3" t="n">
        <v>0</v>
      </c>
      <c r="EX3" s="78" t="n"/>
      <c r="EY3" s="78" t="n"/>
      <c r="EZ3" s="78" t="n"/>
      <c r="FA3" s="78" t="n"/>
      <c r="FB3" s="78" t="n"/>
      <c r="FC3" s="78" t="n"/>
      <c r="FD3" s="78" t="n"/>
      <c r="FE3" s="78" t="n"/>
      <c r="FF3" s="78" t="n"/>
      <c r="FG3" s="78" t="n"/>
      <c r="FH3" s="78" t="n"/>
      <c r="FI3" s="78" t="n"/>
      <c r="FJ3" s="78" t="n"/>
      <c r="FK3" s="78" t="n"/>
    </row>
    <row r="4">
      <c r="E4" s="7" t="inlineStr">
        <is>
          <t>Заказчик:</t>
        </is>
      </c>
      <c r="F4" s="8" t="inlineStr">
        <is>
          <t>Омск</t>
        </is>
      </c>
      <c r="K4" s="23" t="inlineStr">
        <is>
          <t> </t>
        </is>
      </c>
      <c r="M4" s="39" t="inlineStr">
        <is>
          <t>Омск Вокзал</t>
        </is>
      </c>
      <c r="N4" s="23" t="n"/>
      <c r="O4" s="39" t="n"/>
      <c r="Q4" s="23" t="n"/>
      <c r="R4" s="23" t="n"/>
      <c r="S4" t="inlineStr">
        <is>
          <t>А</t>
        </is>
      </c>
      <c r="T4" t="inlineStr">
        <is>
          <t>RW Вокзалы_Пилон_ Digital</t>
        </is>
      </c>
      <c r="U4" s="23" t="inlineStr">
        <is>
          <t>Омск Вход в сервисный зал, справа</t>
        </is>
      </c>
      <c r="V4" s="23" t="inlineStr">
        <is>
          <t>Цифровой постер</t>
        </is>
      </c>
      <c r="W4" t="inlineStr">
        <is>
          <t>0.92x1.64</t>
        </is>
      </c>
      <c r="Z4" s="40" t="n"/>
      <c r="AE4" t="inlineStr">
        <is>
          <t>https://images.russoutdoor.ru/panelFotos/236/2356600.jpg</t>
        </is>
      </c>
      <c r="AF4" t="inlineStr">
        <is>
          <t>https://images.russoutdoor.ru/panelMapsWMF/236/2356600.jpg</t>
        </is>
      </c>
      <c r="AG4" t="inlineStr">
        <is>
          <t>5</t>
        </is>
      </c>
      <c r="AH4" t="n">
        <v>60</v>
      </c>
      <c r="AR4" t="n">
        <v>207408</v>
      </c>
      <c r="AS4" t="n">
        <v>3.21</v>
      </c>
      <c r="AW4" s="30" t="n"/>
      <c r="AX4" s="30" t="n"/>
      <c r="CD4" s="23" t="n"/>
      <c r="CE4" s="23" t="n"/>
      <c r="CF4" s="23" t="n"/>
      <c r="CG4" s="23" t="n"/>
      <c r="CH4" s="23" t="n"/>
      <c r="CI4" s="23" t="n"/>
      <c r="CJ4" s="23" t="n"/>
      <c r="CK4" s="23" t="n"/>
      <c r="CL4" s="23" t="n"/>
      <c r="CO4" t="inlineStr">
        <is>
          <t>https://onlineapi.russoutdoor.ru/api/Panel/DownloadPanelProhibition/540/ТИ_ЖД.PDF</t>
        </is>
      </c>
      <c r="CP4" t="inlineStr">
        <is>
          <t>https://onlineapi.russoutdoor.ru/api/Panel/DownloadPosterAndMaketRequirement/2771/1/RW-Видеоэкран-0,92х1,64м_2160х3840рх-TT-Russ.pdf</t>
        </is>
      </c>
      <c r="CV4" s="23" t="n"/>
      <c r="CW4" s="23" t="n"/>
      <c r="CX4" s="28" t="n"/>
      <c r="CY4" s="23" t="n"/>
      <c r="CZ4" s="23" t="n"/>
      <c r="DA4" s="23" t="n"/>
      <c r="DB4" s="23" t="n"/>
      <c r="DD4" s="23" t="n"/>
      <c r="DE4" s="23" t="n"/>
      <c r="DG4" s="23" t="n"/>
      <c r="DI4" t="n">
        <v>30000</v>
      </c>
      <c r="EH4" s="23" t="n">
        <v>0</v>
      </c>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inlineStr">
        <is>
          <t>Самара</t>
        </is>
      </c>
      <c r="J5" s="23" t="inlineStr">
        <is>
          <t> </t>
        </is>
      </c>
      <c r="M5" s="39" t="inlineStr">
        <is>
          <t>Самара Вокзал</t>
        </is>
      </c>
      <c r="N5" s="23" t="n"/>
      <c r="O5" s="39" t="n"/>
      <c r="Q5" s="23" t="n"/>
      <c r="R5" s="23" t="n"/>
      <c r="S5" t="inlineStr">
        <is>
          <t>А</t>
        </is>
      </c>
      <c r="T5" t="inlineStr">
        <is>
          <t>Digital панель</t>
        </is>
      </c>
      <c r="U5" s="23" t="inlineStr">
        <is>
          <t>Самара 2 этаж, литера Г, возле касс</t>
        </is>
      </c>
      <c r="V5" s="23" t="inlineStr">
        <is>
          <t>Цифровой постер</t>
        </is>
      </c>
      <c r="W5" t="inlineStr">
        <is>
          <t>8x1.92</t>
        </is>
      </c>
      <c r="Z5" s="40" t="n"/>
      <c r="AE5" t="inlineStr">
        <is>
          <t>https://images.russoutdoor.ru/panelFotos/264/2639008.jpg</t>
        </is>
      </c>
      <c r="AF5" t="inlineStr">
        <is>
          <t>https://images.russoutdoor.ru/panelMapsWMF/264/2639008.jpg</t>
        </is>
      </c>
      <c r="AG5" t="inlineStr">
        <is>
          <t>5</t>
        </is>
      </c>
      <c r="AH5" t="n">
        <v>60</v>
      </c>
      <c r="CO5" t="inlineStr">
        <is>
          <t>https://onlineapi.russoutdoor.ru/api/Panel/DownloadPanelProhibition/540/ТИ_ЖД.PDF</t>
        </is>
      </c>
      <c r="CP5" t="inlineStr">
        <is>
          <t>https://onlineapi.russoutdoor.ru/api/Panel/DownloadPosterAndMaketRequirement/4270/1/RW-Видеоэкран-8,00х1,92м_2000х480рх-TT-Russ.pdf</t>
        </is>
      </c>
      <c r="CR5" s="28" t="inlineStr">
        <is>
          <t> </t>
        </is>
      </c>
      <c r="CY5" t="inlineStr">
        <is>
          <t> </t>
        </is>
      </c>
      <c r="DI5" t="n">
        <v>150000</v>
      </c>
      <c r="DU5" s="23" t="inlineStr">
        <is>
          <t> </t>
        </is>
      </c>
      <c r="EH5" t="n">
        <v>0</v>
      </c>
      <c r="EX5" s="78" t="n"/>
      <c r="EY5" s="78" t="n"/>
      <c r="EZ5" s="78" t="n"/>
      <c r="FA5" s="78" t="n"/>
      <c r="FB5" s="78" t="n"/>
      <c r="FC5" s="78" t="n"/>
      <c r="FD5" s="78" t="n"/>
      <c r="FE5" s="78" t="n"/>
      <c r="FF5" s="78" t="n"/>
      <c r="FG5" s="78" t="n"/>
      <c r="FH5" s="78" t="n"/>
      <c r="FI5" s="78" t="n"/>
      <c r="FJ5" s="78" t="n"/>
      <c r="FK5" s="78" t="n"/>
    </row>
    <row r="6">
      <c r="E6" s="7" t="inlineStr">
        <is>
          <t>Период:</t>
        </is>
      </c>
      <c r="F6" s="8" t="inlineStr">
        <is>
          <t>Самара</t>
        </is>
      </c>
      <c r="M6" s="39" t="inlineStr">
        <is>
          <t>Самара Вокзал</t>
        </is>
      </c>
      <c r="N6" s="23" t="n"/>
      <c r="O6" s="39" t="n"/>
      <c r="Q6" s="23" t="n"/>
      <c r="R6" s="23" t="n"/>
      <c r="S6" t="inlineStr">
        <is>
          <t>А</t>
        </is>
      </c>
      <c r="T6" t="inlineStr">
        <is>
          <t>RW Вокзалы_Пилон_ Digital</t>
        </is>
      </c>
      <c r="U6" s="23" t="inlineStr">
        <is>
          <t>Самара Вестибюль, напротив табло с расписанием, у входа в зону касс д/с</t>
        </is>
      </c>
      <c r="V6" s="23" t="inlineStr">
        <is>
          <t>Цифровой постер</t>
        </is>
      </c>
      <c r="W6" t="inlineStr">
        <is>
          <t>0.92x1.64</t>
        </is>
      </c>
      <c r="Z6" s="40" t="n"/>
      <c r="AE6" t="inlineStr">
        <is>
          <t>https://images.russoutdoor.ru/panelFotos/236/2356582.jpg</t>
        </is>
      </c>
      <c r="AF6" t="inlineStr">
        <is>
          <t>https://images.russoutdoor.ru/panelMapsWMF/236/2356582.jpg</t>
        </is>
      </c>
      <c r="AG6" t="inlineStr">
        <is>
          <t>5</t>
        </is>
      </c>
      <c r="AH6" t="n">
        <v>60</v>
      </c>
      <c r="AR6" t="n">
        <v>546787</v>
      </c>
      <c r="AS6" t="n">
        <v>8.470000000000001</v>
      </c>
      <c r="BL6" s="23" t="n"/>
      <c r="BM6" s="23" t="n"/>
      <c r="CO6" t="inlineStr">
        <is>
          <t>https://onlineapi.russoutdoor.ru/api/Panel/DownloadPanelProhibition/540/ТИ_ЖД.PDF</t>
        </is>
      </c>
      <c r="CP6" t="inlineStr">
        <is>
          <t>https://onlineapi.russoutdoor.ru/api/Panel/DownloadPosterAndMaketRequirement/2771/1/RW-Видеоэкран-0,92х1,64м_2160х3840рх-TT-Russ.pdf</t>
        </is>
      </c>
      <c r="DI6" t="n">
        <v>30000</v>
      </c>
      <c r="DL6" s="19" t="n"/>
      <c r="DM6" s="44" t="inlineStr">
        <is>
          <t>_- агентская скидка (для РА)</t>
        </is>
      </c>
      <c r="EH6" t="n">
        <v>0</v>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inlineStr">
        <is>
          <t>Южно-Сахалинск</t>
        </is>
      </c>
      <c r="M7" s="39" t="inlineStr">
        <is>
          <t>Южно-Сахалинск</t>
        </is>
      </c>
      <c r="N7" s="23" t="n"/>
      <c r="O7" s="39" t="n"/>
      <c r="Q7" s="23" t="n"/>
      <c r="R7" s="23" t="n"/>
      <c r="S7" t="inlineStr">
        <is>
          <t>А</t>
        </is>
      </c>
      <c r="T7" t="inlineStr">
        <is>
          <t>RW Исторический багаж</t>
        </is>
      </c>
      <c r="U7" s="23" t="inlineStr">
        <is>
          <t>Южно-Сахалинск Распределительный зал, справа от входа</t>
        </is>
      </c>
      <c r="V7" s="23" t="inlineStr">
        <is>
          <t>Цифровой постер</t>
        </is>
      </c>
      <c r="W7" t="inlineStr">
        <is>
          <t>0.92x1.64</t>
        </is>
      </c>
      <c r="AE7" t="inlineStr">
        <is>
          <t>https://images.russoutdoor.ru/panelFotos/236/2356721.jpg</t>
        </is>
      </c>
      <c r="AF7" t="inlineStr">
        <is>
          <t>https://images.russoutdoor.ru/panelMapsWMF/236/2356721.jpg</t>
        </is>
      </c>
      <c r="AG7" s="23" t="inlineStr">
        <is>
          <t>5</t>
        </is>
      </c>
      <c r="AH7" t="n">
        <v>60</v>
      </c>
      <c r="AR7" t="n">
        <v>44981</v>
      </c>
      <c r="AS7" t="n">
        <v>0.7</v>
      </c>
      <c r="BL7" s="23" t="n"/>
      <c r="BM7" s="23" t="n"/>
      <c r="CO7" t="inlineStr">
        <is>
          <t>https://onlineapi.russoutdoor.ru/api/Panel/DownloadPanelProhibition/540/ТИ_ЖД.PDF</t>
        </is>
      </c>
      <c r="CP7" t="inlineStr">
        <is>
          <t>https://onlineapi.russoutdoor.ru/api/Panel/DownloadPosterAndMaketRequirement/2771/1/RW-Видеоэкран-0,92х1,64м_2160х3840рх-TT-Russ.pdf</t>
        </is>
      </c>
      <c r="CQ7" s="28" t="inlineStr">
        <is>
          <t> </t>
        </is>
      </c>
      <c r="CR7" s="28" t="inlineStr">
        <is>
          <t> </t>
        </is>
      </c>
      <c r="DD7" s="117" t="n"/>
      <c r="DI7" s="23" t="n">
        <v>30000</v>
      </c>
      <c r="DL7" s="106" t="n"/>
      <c r="DM7" s="44" t="inlineStr">
        <is>
          <t>_- скидка за период</t>
        </is>
      </c>
      <c r="DT7" s="23" t="inlineStr">
        <is>
          <t> </t>
        </is>
      </c>
      <c r="EH7" t="n">
        <v>0</v>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Волгоград</t>
        </is>
      </c>
      <c r="J8" s="23" t="inlineStr">
        <is>
          <t> </t>
        </is>
      </c>
      <c r="M8" s="39" t="inlineStr">
        <is>
          <t>Волгоград-1 Вокзал</t>
        </is>
      </c>
      <c r="N8" s="23" t="n"/>
      <c r="O8" s="39" t="n"/>
      <c r="Q8" s="23" t="n"/>
      <c r="R8" s="23" t="n"/>
      <c r="S8" t="inlineStr">
        <is>
          <t>А</t>
        </is>
      </c>
      <c r="T8" t="inlineStr">
        <is>
          <t>Пилон_статика</t>
        </is>
      </c>
      <c r="U8" s="23" t="inlineStr">
        <is>
          <t>Волгоград-1\ Вокзал, на перроне (поз.1)\ A</t>
        </is>
      </c>
      <c r="V8" s="23" t="inlineStr">
        <is>
          <t>Плёнка ПЭТ</t>
        </is>
      </c>
      <c r="W8" t="inlineStr">
        <is>
          <t>1.2x1.8</t>
        </is>
      </c>
      <c r="AE8" t="inlineStr">
        <is>
          <t>https://images.russoutdoor.ru/panelFotos/157/1565147.jpg</t>
        </is>
      </c>
      <c r="AF8" t="inlineStr">
        <is>
          <t>https://images.russoutdoor.ru/panelMapsWMF/157/1565147.jpg</t>
        </is>
      </c>
      <c r="AR8" t="n">
        <v>318794</v>
      </c>
      <c r="AS8" t="n">
        <v>8.5</v>
      </c>
      <c r="AV8" s="30" t="inlineStr">
        <is>
          <t> </t>
        </is>
      </c>
      <c r="BL8" s="23" t="n"/>
      <c r="BM8" s="23" t="n"/>
      <c r="BN8" s="23" t="n"/>
      <c r="CO8" t="inlineStr">
        <is>
          <t>https://onlineapi.russoutdoor.ru/api/Panel/DownloadPanelProhibition/540/ТИ_ЖД.PDF</t>
        </is>
      </c>
      <c r="CP8" t="inlineStr">
        <is>
          <t>https://onlineapi.russoutdoor.ru/api/Panel/DownloadPosterAndMaketRequirement/2471/1/MS CF (1200х1800) indoor_нов.pdf</t>
        </is>
      </c>
      <c r="DD8" s="117" t="n"/>
      <c r="DG8" s="117" t="n"/>
      <c r="DI8" s="115" t="n">
        <v>10200</v>
      </c>
      <c r="DL8" s="107" t="n"/>
      <c r="DM8" s="44" t="inlineStr">
        <is>
          <t>_- скидка за объем</t>
        </is>
      </c>
      <c r="DQ8" s="23" t="inlineStr">
        <is>
          <t> </t>
        </is>
      </c>
      <c r="EH8" t="n">
        <v>0</v>
      </c>
      <c r="EX8" s="78" t="n"/>
      <c r="EY8" s="78" t="n"/>
      <c r="EZ8" s="78" t="n"/>
      <c r="FA8" s="78" t="n"/>
      <c r="FB8" s="78" t="n"/>
      <c r="FC8" s="78" t="n"/>
      <c r="FD8" s="78" t="n"/>
      <c r="FE8" s="78" t="n"/>
      <c r="FF8" s="78" t="n"/>
      <c r="FG8" s="78" t="n"/>
      <c r="FH8" s="78" t="n"/>
      <c r="FI8" s="78" t="n"/>
      <c r="FJ8" s="78" t="n"/>
      <c r="FK8" s="78" t="n"/>
    </row>
    <row r="9">
      <c r="B9" s="24" t="n"/>
      <c r="C9" s="24" t="n"/>
      <c r="D9" s="24" t="n"/>
      <c r="F9" t="inlineStr">
        <is>
          <t>Волгоград</t>
        </is>
      </c>
      <c r="G9" s="24" t="n"/>
      <c r="I9" s="24" t="n"/>
      <c r="J9" s="24" t="inlineStr">
        <is>
          <t> </t>
        </is>
      </c>
      <c r="K9" s="24" t="n"/>
      <c r="M9" s="39" t="inlineStr">
        <is>
          <t>Волгоград-1 Вокзал</t>
        </is>
      </c>
      <c r="N9" s="23" t="n"/>
      <c r="O9" s="39" t="n"/>
      <c r="Q9" s="23" t="n"/>
      <c r="R9" s="23" t="n"/>
      <c r="S9" t="inlineStr">
        <is>
          <t>А</t>
        </is>
      </c>
      <c r="T9" t="inlineStr">
        <is>
          <t>Пилон_статика</t>
        </is>
      </c>
      <c r="U9" s="23" t="inlineStr">
        <is>
          <t>Волгоград-1\ Вокзал, на перроне (поз.11)\ A</t>
        </is>
      </c>
      <c r="V9" s="23" t="inlineStr">
        <is>
          <t>Плёнка ПЭТ</t>
        </is>
      </c>
      <c r="W9" t="inlineStr">
        <is>
          <t>1.2x1.8</t>
        </is>
      </c>
      <c r="AE9" t="inlineStr">
        <is>
          <t>https://images.russoutdoor.ru/panelFotos/157/1565738.jpg</t>
        </is>
      </c>
      <c r="AF9" t="inlineStr">
        <is>
          <t>https://images.russoutdoor.ru/panelMapsWMF/157/1565738.jpg</t>
        </is>
      </c>
      <c r="AR9" t="n">
        <v>318794</v>
      </c>
      <c r="AS9" t="n">
        <v>8.5</v>
      </c>
      <c r="AY9" s="30" t="n"/>
      <c r="BL9" s="23" t="n"/>
      <c r="BM9" s="23" t="n"/>
      <c r="BN9" s="23" t="n"/>
      <c r="CD9" s="23" t="n"/>
      <c r="CE9" s="23" t="n"/>
      <c r="CF9" s="23" t="n"/>
      <c r="CG9" s="23" t="n"/>
      <c r="CH9" s="23" t="n"/>
      <c r="CI9" s="23" t="n"/>
      <c r="CJ9" s="23" t="n"/>
      <c r="CK9" s="23" t="n"/>
      <c r="CL9" s="23" t="n"/>
      <c r="CO9" t="inlineStr">
        <is>
          <t>https://onlineapi.russoutdoor.ru/api/Panel/DownloadPanelProhibition/540/ТИ_ЖД.PDF</t>
        </is>
      </c>
      <c r="CP9" s="23" t="inlineStr">
        <is>
          <t>https://onlineapi.russoutdoor.ru/api/Panel/DownloadPosterAndMaketRequirement/2471/1/MS CF (1200х1800) indoor_нов.pdf</t>
        </is>
      </c>
      <c r="DD9" s="23" t="n"/>
      <c r="DE9" s="23" t="n"/>
      <c r="DF9" s="23" t="n"/>
      <c r="DG9" s="23" t="n"/>
      <c r="DI9" t="n">
        <v>10200</v>
      </c>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v>2928</v>
      </c>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t="inlineStr">
        <is>
          <t>Волгоград</t>
        </is>
      </c>
      <c r="G10" s="24" t="n"/>
      <c r="I10" s="24" t="n"/>
      <c r="J10" s="24" t="n"/>
      <c r="K10" s="24" t="n"/>
      <c r="M10" s="39" t="inlineStr">
        <is>
          <t>Волгоград-1 Вокзал</t>
        </is>
      </c>
      <c r="O10" s="39" t="n"/>
      <c r="S10" t="inlineStr">
        <is>
          <t>А</t>
        </is>
      </c>
      <c r="T10" t="inlineStr">
        <is>
          <t>Пилон_статика</t>
        </is>
      </c>
      <c r="U10" t="inlineStr">
        <is>
          <t>Волгоград-1\ Вокзал, на перроне (поз.12)\ A</t>
        </is>
      </c>
      <c r="V10" t="inlineStr">
        <is>
          <t>Плёнка ПЭТ</t>
        </is>
      </c>
      <c r="W10" t="inlineStr">
        <is>
          <t>1.2x1.8</t>
        </is>
      </c>
      <c r="AE10" t="inlineStr">
        <is>
          <t>https://images.russoutdoor.ru/panelFotos/157/1562519.jpg</t>
        </is>
      </c>
      <c r="AF10" t="inlineStr">
        <is>
          <t>https://images.russoutdoor.ru/panelMapsWMF/157/1562519.jpg</t>
        </is>
      </c>
      <c r="AH10" s="23" t="n"/>
      <c r="AR10" t="n">
        <v>318794</v>
      </c>
      <c r="AS10" t="n">
        <v>8.5</v>
      </c>
      <c r="CO10" t="inlineStr">
        <is>
          <t>https://onlineapi.russoutdoor.ru/api/Panel/DownloadPanelProhibition/540/ТИ_ЖД.PDF</t>
        </is>
      </c>
      <c r="CP10" t="inlineStr">
        <is>
          <t>https://onlineapi.russoutdoor.ru/api/Panel/DownloadPosterAndMaketRequirement/2471/1/MS CF (1200х1800) indoor_нов.pdf</t>
        </is>
      </c>
      <c r="DI10" s="115" t="n">
        <v>10200</v>
      </c>
      <c r="DL10" s="104" t="n"/>
      <c r="DM10" s="44" t="inlineStr">
        <is>
          <t>_- спец. скидка</t>
        </is>
      </c>
      <c r="EH10" t="n">
        <v>2928</v>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inlineStr">
        <is>
          <t>Волгоград</t>
        </is>
      </c>
      <c r="G11" s="24" t="n"/>
      <c r="H11" s="24" t="n"/>
      <c r="I11" s="24" t="n"/>
      <c r="J11" s="24" t="n"/>
      <c r="K11" s="24" t="n"/>
      <c r="L11" s="119" t="n"/>
      <c r="M11" t="inlineStr">
        <is>
          <t>Волгоград-1 Вокзал</t>
        </is>
      </c>
      <c r="N11" s="119" t="n"/>
      <c r="O11" s="39" t="n"/>
      <c r="P11" s="119" t="n"/>
      <c r="Q11" s="119" t="n"/>
      <c r="R11" s="119" t="n"/>
      <c r="S11" s="119" t="inlineStr">
        <is>
          <t>А</t>
        </is>
      </c>
      <c r="T11" s="120" t="inlineStr">
        <is>
          <t>Пилон_статика</t>
        </is>
      </c>
      <c r="U11" s="119" t="inlineStr">
        <is>
          <t>Волгоград-1\ Вокзал, на перроне (поз.2)\ A</t>
        </is>
      </c>
      <c r="V11" s="119" t="inlineStr">
        <is>
          <t>Плёнка ПЭТ</t>
        </is>
      </c>
      <c r="W11" s="119" t="inlineStr">
        <is>
          <t>1.2x1.8</t>
        </is>
      </c>
      <c r="X11" s="119" t="n"/>
      <c r="Y11" s="119" t="n"/>
      <c r="AE11" t="inlineStr">
        <is>
          <t>https://images.russoutdoor.ru/panelFotos/157/1565847.jpg</t>
        </is>
      </c>
      <c r="AF11" t="inlineStr">
        <is>
          <t>https://images.russoutdoor.ru/panelMapsWMF/157/1565847.jpg</t>
        </is>
      </c>
      <c r="AR11" t="n">
        <v>318794</v>
      </c>
      <c r="AS11" t="n">
        <v>8.5</v>
      </c>
      <c r="AX11" s="23" t="inlineStr">
        <is>
          <t> </t>
        </is>
      </c>
      <c r="BQ11" s="115" t="n"/>
      <c r="CM11" s="23" t="n"/>
      <c r="CN11" s="23" t="n"/>
      <c r="CO11" t="inlineStr">
        <is>
          <t>https://onlineapi.russoutdoor.ru/api/Panel/DownloadPanelProhibition/540/ТИ_ЖД.PDF</t>
        </is>
      </c>
      <c r="CP11" t="inlineStr">
        <is>
          <t>https://onlineapi.russoutdoor.ru/api/Panel/DownloadPosterAndMaketRequirement/2471/1/MS CF (1200х1800) indoor_нов.pdf</t>
        </is>
      </c>
      <c r="DI11" t="n">
        <v>10200</v>
      </c>
      <c r="DR11" s="115" t="n"/>
      <c r="DS11" s="115" t="n"/>
      <c r="DU11" s="115" t="n"/>
      <c r="DV11" s="115" t="n"/>
      <c r="DW11" s="115" t="n"/>
      <c r="DX11" s="115" t="n"/>
      <c r="DY11" s="115" t="n"/>
      <c r="EH11" t="n">
        <v>2928</v>
      </c>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F12" t="inlineStr">
        <is>
          <t>Волгоград</t>
        </is>
      </c>
      <c r="G12" s="24" t="n"/>
      <c r="H12" s="24" t="n"/>
      <c r="I12" s="24" t="n"/>
      <c r="J12" s="24" t="n"/>
      <c r="K12" s="24" t="n"/>
      <c r="M12" t="inlineStr">
        <is>
          <t>Волгоград-1 Вокзал</t>
        </is>
      </c>
      <c r="O12" s="39" t="n"/>
      <c r="S12" t="inlineStr">
        <is>
          <t>А</t>
        </is>
      </c>
      <c r="T12" t="inlineStr">
        <is>
          <t>Лайтбокс</t>
        </is>
      </c>
      <c r="U12" t="inlineStr">
        <is>
          <t>Волгоград-1\ Выход к пригородному вокзалу, над лестницей\ A</t>
        </is>
      </c>
      <c r="V12" t="inlineStr">
        <is>
          <t>Постерная бумага Backlit 150 г/кв.м (на просвет); Плёнка ПЭТ</t>
        </is>
      </c>
      <c r="W12" t="inlineStr">
        <is>
          <t>3x1</t>
        </is>
      </c>
      <c r="AE12" t="inlineStr">
        <is>
          <t>https://images.russoutdoor.ru/panelFotos/157/1562520.jpg</t>
        </is>
      </c>
      <c r="AF12" t="inlineStr">
        <is>
          <t>https://images.russoutdoor.ru/panelMapsWMF/157/1562520.jpg</t>
        </is>
      </c>
      <c r="AO12" s="23" t="inlineStr">
        <is>
          <t> </t>
        </is>
      </c>
      <c r="AR12" t="n">
        <v>318794</v>
      </c>
      <c r="AS12" t="n">
        <v>8.5</v>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inlineStr">
        <is>
          <t>https://onlineapi.russoutdoor.ru/api/Panel/DownloadPanelProhibition/540/ТИ_ЖД.PDF</t>
        </is>
      </c>
      <c r="CP12" s="88" t="inlineStr">
        <is>
          <t>https://onlineapi.russoutdoor.ru/api/Panel/DownloadPosterAndMaketRequirement/1694/1/3,00х1,00 Волгоград.pdf</t>
        </is>
      </c>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v>16100</v>
      </c>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v>2928</v>
      </c>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F13" t="inlineStr">
        <is>
          <t>Волгоград</t>
        </is>
      </c>
      <c r="G13" s="24" t="n"/>
      <c r="H13" s="24" t="n"/>
      <c r="I13" s="24" t="n"/>
      <c r="J13" s="24" t="n"/>
      <c r="K13" s="24" t="n"/>
      <c r="M13" t="inlineStr">
        <is>
          <t>Волгоград-1 Вокзал</t>
        </is>
      </c>
      <c r="S13" t="inlineStr">
        <is>
          <t>А</t>
        </is>
      </c>
      <c r="T13" t="inlineStr">
        <is>
          <t>Лайтбокс</t>
        </is>
      </c>
      <c r="U13" t="inlineStr">
        <is>
          <t>Волгоград-1\ Пригородный вокзал, над входом\ A</t>
        </is>
      </c>
      <c r="V13" t="inlineStr">
        <is>
          <t>Постерная бумага Backlit 150 г/кв.м (на просвет); Плёнка ПЭТ</t>
        </is>
      </c>
      <c r="W13" t="inlineStr">
        <is>
          <t>3x1</t>
        </is>
      </c>
      <c r="AE13" s="23" t="inlineStr">
        <is>
          <t>https://images.russoutdoor.ru/panelFotos/157/1562226.jpg</t>
        </is>
      </c>
      <c r="AF13" t="inlineStr">
        <is>
          <t>https://images.russoutdoor.ru/panelMapsWMF/157/1562226.jpg</t>
        </is>
      </c>
      <c r="AP13" s="30" t="inlineStr">
        <is>
          <t> </t>
        </is>
      </c>
      <c r="AR13" t="n">
        <v>318794</v>
      </c>
      <c r="AS13" t="n">
        <v>8.5</v>
      </c>
      <c r="BL13" s="49" t="n"/>
      <c r="BM13" s="47" t="n"/>
      <c r="BY13" s="122" t="n"/>
      <c r="BZ13" s="122" t="n"/>
      <c r="CM13" s="23" t="n"/>
      <c r="CN13" s="23" t="n"/>
      <c r="CO13" t="inlineStr">
        <is>
          <t>https://onlineapi.russoutdoor.ru/api/Panel/DownloadPanelProhibition/540/ТИ_ЖД.PDF</t>
        </is>
      </c>
      <c r="CP13" t="inlineStr">
        <is>
          <t>https://onlineapi.russoutdoor.ru/api/Panel/DownloadPosterAndMaketRequirement/1694/1/3,00х1,00 Волгоград.pdf</t>
        </is>
      </c>
      <c r="CU13" s="80" t="inlineStr">
        <is>
          <t>_ -&gt;|!!!УДАЛИТЬ ПЕРЕД ОТПРАВКОЙ ЗАКАЗЧИКУ</t>
        </is>
      </c>
      <c r="CV13" s="51" t="n"/>
      <c r="CW13" s="52" t="n"/>
      <c r="CX13" s="51" t="n"/>
      <c r="CY13" s="23" t="n"/>
      <c r="CZ13" s="23" t="n"/>
      <c r="DA13" s="23" t="n"/>
      <c r="DB13" s="23" t="n"/>
      <c r="DG13" s="116">
        <f>IF($DC13=0,0,$DD13*($DC13*100%-$DE13*$DF13))*$AB13</f>
        <v/>
      </c>
      <c r="DI13" s="123" t="n">
        <v>16100</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H13" t="n">
        <v>4068</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inlineStr">
        <is>
          <t>Омск</t>
        </is>
      </c>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t="inlineStr">
        <is>
          <t>Омск (полоса отвода)</t>
        </is>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inlineStr">
        <is>
          <t>Б</t>
        </is>
      </c>
      <c r="T14" s="44" t="inlineStr">
        <is>
          <t>Пилон_статика</t>
        </is>
      </c>
      <c r="U14" s="25" t="inlineStr">
        <is>
          <t>Омск (полоса отвода)\ Привокзальная площадь, на газоне вокзала\ B</t>
        </is>
      </c>
      <c r="V14" s="25" t="inlineStr">
        <is>
          <t>Пленка (ПЭТ); Постерная бумага Backlit 150 г/кв.м (на просвет)</t>
        </is>
      </c>
      <c r="W14" s="25" t="inlineStr">
        <is>
          <t>1.2x1.8</t>
        </is>
      </c>
      <c r="X14" s="25" t="n"/>
      <c r="Y14" s="25" t="n"/>
      <c r="Z14" s="56">
        <f>SUBTOTAL(9,Z16:Z1048576)</f>
        <v/>
      </c>
      <c r="AA14" s="56">
        <f>SUBTOTAL(9,AA16:AA1048576)</f>
        <v/>
      </c>
      <c r="AB14" s="57">
        <f>SUBTOTAL(9,AB16:AB1048576)</f>
        <v/>
      </c>
      <c r="AC14" s="25" t="n"/>
      <c r="AD14" s="25" t="n"/>
      <c r="AE14" s="25" t="inlineStr">
        <is>
          <t>https://images.russoutdoor.ru/panelFotos/157/1568786.jpg</t>
        </is>
      </c>
      <c r="AF14" s="25" t="inlineStr">
        <is>
          <t>https://images.russoutdoor.ru/panelMapsWMF/157/1568786.jpg</t>
        </is>
      </c>
      <c r="AM14" s="23" t="n"/>
      <c r="AP14" s="23" t="n"/>
      <c r="AQ14" s="28" t="n"/>
      <c r="AR14" t="n">
        <v>207408</v>
      </c>
      <c r="AS14" s="23" t="n">
        <v>5.53</v>
      </c>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O14" t="inlineStr">
        <is>
          <t>https://onlineapi.russoutdoor.ru/api/Panel/DownloadPanelProhibition/540/ТИ_ЖД.PDF</t>
        </is>
      </c>
      <c r="CP14" t="inlineStr">
        <is>
          <t>https://onlineapi.russoutdoor.ru/api/Panel/DownloadPosterAndMaketRequirement/1668/1/1,20х1,80 Омск пилон.pdf</t>
        </is>
      </c>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t="n">
        <v>10200</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t="n">
        <v>4068</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Омск</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Омск (полоса отвода)</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А</t>
        </is>
      </c>
      <c r="T15" s="1" t="inlineStr">
        <is>
          <t>Пилон_статика</t>
        </is>
      </c>
      <c r="U15" s="1" t="inlineStr">
        <is>
          <t>Омск (полоса отвода)\ Привокзальная площадь, у входа в вокзал\ A</t>
        </is>
      </c>
      <c r="V15" s="2" t="inlineStr">
        <is>
          <t>Пленка (ПЭТ); Постерная бумага Backlit 150 г/кв.м (на просвет)</t>
        </is>
      </c>
      <c r="W15" s="2" t="inlineStr">
        <is>
          <t>1.2x1.8</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https://images.russoutdoor.ru/panelFotos/157/1561359.jpg</t>
        </is>
      </c>
      <c r="AF15" s="2" t="inlineStr">
        <is>
          <t>https://images.russoutdoor.ru/panelMapsWMF/157/1561359.jpg</t>
        </is>
      </c>
      <c r="AG15" s="2" t="n"/>
      <c r="AH15" s="2" t="n"/>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n">
        <v>207408</v>
      </c>
      <c r="AS15" s="3" t="n">
        <v>5.53</v>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https://onlineapi.russoutdoor.ru/api/Panel/DownloadPanelProhibition/540/ТИ_ЖД.PDF</t>
        </is>
      </c>
      <c r="CP15" s="9" t="inlineStr">
        <is>
          <t>https://onlineapi.russoutdoor.ru/api/Panel/DownloadPosterAndMaketRequirement/1668/1/1,20х1,80 Омск пилон.pdf</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n">
        <v>10200</v>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n">
        <v>2928</v>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Омск</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Омск (полоса отвода)</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Б</t>
        </is>
      </c>
      <c r="T16" s="60" t="inlineStr">
        <is>
          <t>Пилон_статика</t>
        </is>
      </c>
      <c r="U16" s="60" t="inlineStr">
        <is>
          <t>Омск (полоса отвода)\ Привокзальная площадь, у входа в вокзал\ B</t>
        </is>
      </c>
      <c r="V16" s="60" t="inlineStr">
        <is>
          <t>Пленка (ПЭТ); Постерная бумага Backlit 150 г/кв.м (на просвет)</t>
        </is>
      </c>
      <c r="W16" s="59" t="inlineStr">
        <is>
          <t>1.2x1.8</t>
        </is>
      </c>
      <c r="X16" s="59" t="n"/>
      <c r="Y16" s="59" t="n"/>
      <c r="Z16" s="61" t="n"/>
      <c r="AA16" s="61" t="n"/>
      <c r="AB16" s="61">
        <f>IF(BL16&gt;0,Z16,0)</f>
        <v/>
      </c>
      <c r="AC16" s="59" t="n"/>
      <c r="AD16" s="59" t="n"/>
      <c r="AE16" s="59" t="inlineStr">
        <is>
          <t>https://images.russoutdoor.ru/panelFotos/158/1570643.jpg</t>
        </is>
      </c>
      <c r="AF16" s="59" t="inlineStr">
        <is>
          <t>https://images.russoutdoor.ru/panelMapsWMF/158/1570643.jpg</t>
        </is>
      </c>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207408</v>
      </c>
      <c r="AS16" s="61" t="n">
        <v>5.53</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https://onlineapi.russoutdoor.ru/api/Panel/DownloadPosterAndMaketRequirement/1668/1/1,20х1,80 Омск пилон.pdf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10200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2928</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Омск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Омск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Пилон_статика</t>
        </is>
      </c>
      <c r="U17" s="60" t="inlineStr">
        <is>
          <t>Омск Слева от входа в вокзал, привокзальная площадь</t>
        </is>
      </c>
      <c r="V17" s="60" t="inlineStr">
        <is>
          <t>Пленка (ПЭТ); Постерная бумага Backlit 150 г/кв.м (на просвет)</t>
        </is>
      </c>
      <c r="W17" s="59" t="inlineStr">
        <is>
          <t>1.2x1.8</t>
        </is>
      </c>
      <c r="X17" s="59" t="n"/>
      <c r="Y17" s="59" t="n"/>
      <c r="Z17" s="61" t="n"/>
      <c r="AA17" s="61" t="n"/>
      <c r="AB17" s="61">
        <f>IF(BL17&gt;0,Z17,0)</f>
        <v/>
      </c>
      <c r="AC17" s="59" t="n"/>
      <c r="AD17" s="59" t="n"/>
      <c r="AE17" s="59" t="inlineStr">
        <is>
          <t>https://images.russoutdoor.ru/panelFotos/234/2337284.jpg</t>
        </is>
      </c>
      <c r="AF17" s="59" t="inlineStr">
        <is>
          <t>https://images.russoutdoor.ru/panelMapsWMF/234/2337284.jpg</t>
        </is>
      </c>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207408</v>
      </c>
      <c r="AS17" s="61" t="n">
        <v>5.53</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https://onlineapi.russoutdoor.ru/api/Panel/DownloadPosterAndMaketRequirement/1668/1/1,20х1,80 Омск пилон.pdf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10200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2928</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Пилон_статика</t>
        </is>
      </c>
      <c r="U18" s="60" t="inlineStr">
        <is>
          <t>Омск Справа от входа в ресторан (сервисный зал)</t>
        </is>
      </c>
      <c r="V18" s="60" t="inlineStr">
        <is>
          <t>Постерная бумага Backlit 150 г/кв.м (на просвет); Плёнка ПЭТ</t>
        </is>
      </c>
      <c r="W18" s="59" t="inlineStr">
        <is>
          <t>1.2x1.8</t>
        </is>
      </c>
      <c r="X18" s="59" t="n"/>
      <c r="Y18" s="59" t="n"/>
      <c r="Z18" s="61" t="n"/>
      <c r="AA18" s="61" t="n"/>
      <c r="AB18" s="61">
        <f>IF(BL18&gt;0,Z18,0)</f>
        <v/>
      </c>
      <c r="AC18" s="59" t="n"/>
      <c r="AD18" s="59" t="n"/>
      <c r="AE18" s="59" t="inlineStr">
        <is>
          <t>https://images.russoutdoor.ru/panelFotos/166/1654309.jpg</t>
        </is>
      </c>
      <c r="AF18" s="59" t="inlineStr">
        <is>
          <t>https://images.russoutdoor.ru/panelMapsWMF/166/1654309.jpg</t>
        </is>
      </c>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5.53</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https://onlineapi.russoutdoor.ru/api/Panel/DownloadPosterAndMaketRequirement/2471/1/MS CF (1200х1800) indoor_нов.pdf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10200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2928</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Омск</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Омск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MiniMax</t>
        </is>
      </c>
      <c r="U19" s="60" t="inlineStr">
        <is>
          <t>Омск\ Вестибюль, балкон, на перилах, слева (поз.1)\ A</t>
        </is>
      </c>
      <c r="V19" s="60" t="inlineStr">
        <is>
          <t>Самоклеящаяся плёнка Removable Oracal 620 + ламинация</t>
        </is>
      </c>
      <c r="W19" s="59" t="inlineStr">
        <is>
          <t>3x1</t>
        </is>
      </c>
      <c r="X19" s="59" t="n"/>
      <c r="Y19" s="59" t="n"/>
      <c r="Z19" s="61" t="n"/>
      <c r="AA19" s="61" t="n"/>
      <c r="AB19" s="61">
        <f>IF(BL19&gt;0,Z19,0)</f>
        <v/>
      </c>
      <c r="AC19" s="59" t="n"/>
      <c r="AD19" s="59" t="n"/>
      <c r="AE19" s="59" t="inlineStr">
        <is>
          <t>https://images.russoutdoor.ru/panelFotos/116/1156263.jpg</t>
        </is>
      </c>
      <c r="AF19" s="59" t="inlineStr">
        <is>
          <t>https://images.russoutdoor.ru/panelMapsWMF/116/1156263.jpg</t>
        </is>
      </c>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v>207408</v>
      </c>
      <c r="AS19" s="61" t="n">
        <v>5.53</v>
      </c>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https://onlineapi.russoutdoor.ru/api/Panel/DownloadPosterAndMaketRequirement/1646/1/3,0х1,0 (панель-кронштейн).pdf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16100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2928</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Омск</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Омск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MiniMax</t>
        </is>
      </c>
      <c r="U20" s="60" t="inlineStr">
        <is>
          <t>Омск\ Вестибюль, балкон, на перилах, слева от лестницы\ A</t>
        </is>
      </c>
      <c r="V20" s="60" t="inlineStr">
        <is>
          <t>Самоклеящаяся плёнка Removable Oracal 620 + ламинация</t>
        </is>
      </c>
      <c r="W20" s="59" t="inlineStr">
        <is>
          <t>3x1</t>
        </is>
      </c>
      <c r="X20" s="59" t="n"/>
      <c r="Y20" s="59" t="n"/>
      <c r="Z20" s="61" t="n"/>
      <c r="AA20" s="61" t="n"/>
      <c r="AB20" s="61">
        <f>IF(BL20&gt;0,Z20,0)</f>
        <v/>
      </c>
      <c r="AC20" s="59" t="n"/>
      <c r="AD20" s="59" t="n"/>
      <c r="AE20" s="59" t="inlineStr">
        <is>
          <t>https://images.russoutdoor.ru/panelFotos/116/1156265.jpg</t>
        </is>
      </c>
      <c r="AF20" s="59" t="inlineStr">
        <is>
          <t>https://images.russoutdoor.ru/panelMapsWMF/116/1156265.jpg</t>
        </is>
      </c>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207408</v>
      </c>
      <c r="AS20" s="61" t="n">
        <v>5.53</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https://onlineapi.russoutdoor.ru/api/Panel/DownloadPosterAndMaketRequirement/1646/1/3,0х1,0 (панель-кронштейн).pdf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16100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4968.000000000001</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Омск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Омск Вокзал</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MiniMax</t>
        </is>
      </c>
      <c r="U21" s="60" t="inlineStr">
        <is>
          <t>Омск\ Вестибюль, балкон, на перилах, справа (поз.1)\ A</t>
        </is>
      </c>
      <c r="V21" s="60" t="inlineStr">
        <is>
          <t>Самоклеящаяся плёнка Removable Oracal 620 + ламинация</t>
        </is>
      </c>
      <c r="W21" s="59" t="inlineStr">
        <is>
          <t>3x1</t>
        </is>
      </c>
      <c r="X21" s="59" t="n"/>
      <c r="Y21" s="59" t="n"/>
      <c r="Z21" s="61" t="n"/>
      <c r="AA21" s="61" t="n"/>
      <c r="AB21" s="61">
        <f>IF(BL21&gt;0,Z21,0)</f>
        <v/>
      </c>
      <c r="AC21" s="59" t="n"/>
      <c r="AD21" s="59" t="n"/>
      <c r="AE21" s="59" t="inlineStr">
        <is>
          <t>https://images.russoutdoor.ru/panelFotos/116/1156266.jpg</t>
        </is>
      </c>
      <c r="AF21" s="59" t="inlineStr">
        <is>
          <t>https://images.russoutdoor.ru/panelMapsWMF/116/1156266.jpg</t>
        </is>
      </c>
      <c r="AG21" s="59" t="n"/>
      <c r="AH21" s="59" t="n"/>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207408</v>
      </c>
      <c r="AS21" s="61" t="n">
        <v>5.53</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https://onlineapi.russoutdoor.ru/api/Panel/DownloadPosterAndMaketRequirement/1646/1/3,0х1,0 (панель-кронштейн).pdf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16100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4968.000000000001</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Омск</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Омск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MiniMax</t>
        </is>
      </c>
      <c r="U22" s="60" t="inlineStr">
        <is>
          <t>Омск\ Вестибюль, балкон, на перилах, справа (поз.2)\ A</t>
        </is>
      </c>
      <c r="V22" s="60" t="inlineStr">
        <is>
          <t>Самоклеящаяся плёнка Removable Oracal 620 + ламинация</t>
        </is>
      </c>
      <c r="W22" s="59" t="inlineStr">
        <is>
          <t>3x1</t>
        </is>
      </c>
      <c r="X22" s="59" t="n"/>
      <c r="Y22" s="59" t="n"/>
      <c r="Z22" s="61" t="n"/>
      <c r="AA22" s="61" t="n"/>
      <c r="AB22" s="61">
        <f>IF(BL22&gt;0,Z22,0)</f>
        <v/>
      </c>
      <c r="AC22" s="59" t="n"/>
      <c r="AD22" s="59" t="n"/>
      <c r="AE22" s="59" t="inlineStr">
        <is>
          <t>https://images.russoutdoor.ru/panelFotos/116/1156274.jpg</t>
        </is>
      </c>
      <c r="AF22" s="59" t="inlineStr">
        <is>
          <t>https://images.russoutdoor.ru/panelMapsWMF/116/1156274.jpg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207408</v>
      </c>
      <c r="AS22" s="61" t="n">
        <v>5.53</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https://onlineapi.russoutdoor.ru/api/Panel/DownloadPosterAndMaketRequirement/1646/1/3,0х1,0 (панель-кронштейн).pdf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16100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4968.000000000001</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Омск</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Омск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MiniMax</t>
        </is>
      </c>
      <c r="U23" s="60" t="inlineStr">
        <is>
          <t>Омск\ Вестибюль, балкон, на перилах, справа от лестницы\ A</t>
        </is>
      </c>
      <c r="V23" s="60" t="inlineStr">
        <is>
          <t>Самоклеящаяся плёнка Removable Oracal 620 + ламинация</t>
        </is>
      </c>
      <c r="W23" s="59" t="inlineStr">
        <is>
          <t>3x1</t>
        </is>
      </c>
      <c r="X23" s="59" t="n"/>
      <c r="Y23" s="59" t="n"/>
      <c r="Z23" s="61" t="n"/>
      <c r="AA23" s="61" t="n"/>
      <c r="AB23" s="61">
        <f>IF(BL23&gt;0,Z23,0)</f>
        <v/>
      </c>
      <c r="AC23" s="59" t="n"/>
      <c r="AD23" s="59" t="n"/>
      <c r="AE23" s="59" t="inlineStr">
        <is>
          <t>https://images.russoutdoor.ru/panelFotos/116/1156267.jpg</t>
        </is>
      </c>
      <c r="AF23" s="59" t="inlineStr">
        <is>
          <t>https://images.russoutdoor.ru/panelMapsWMF/116/1156267.jpg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207408</v>
      </c>
      <c r="AS23" s="61" t="n">
        <v>5.53</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https://onlineapi.russoutdoor.ru/api/Panel/DownloadPosterAndMaketRequirement/1646/1/3,0х1,0 (панель-кронштейн).pdf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16100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4968.000000000001</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Омск</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Омск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Омск\ Привокзальная площадь, справа от входа в вокзал (поз.2)\ A</t>
        </is>
      </c>
      <c r="V24" s="60" t="inlineStr">
        <is>
          <t>Пленка (ПЭТ); Постерная бумага Backlit 150 г/кв.м (на просвет)</t>
        </is>
      </c>
      <c r="W24" s="59" t="inlineStr">
        <is>
          <t>1.2x1.8</t>
        </is>
      </c>
      <c r="X24" s="59" t="n"/>
      <c r="Y24" s="59" t="n"/>
      <c r="Z24" s="61" t="n"/>
      <c r="AA24" s="61" t="n"/>
      <c r="AB24" s="61">
        <f>IF(BL24&gt;0,Z24,0)</f>
        <v/>
      </c>
      <c r="AC24" s="59" t="n"/>
      <c r="AD24" s="59" t="n"/>
      <c r="AE24" s="59" t="inlineStr">
        <is>
          <t>https://images.russoutdoor.ru/panelFotos/157/1560966.jpg</t>
        </is>
      </c>
      <c r="AF24" s="59" t="inlineStr">
        <is>
          <t>https://images.russoutdoor.ru/panelMapsWMF/157/1560966.jpg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207408</v>
      </c>
      <c r="AS24" s="61" t="n">
        <v>5.53</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https://onlineapi.russoutdoor.ru/api/Panel/DownloadPosterAndMaketRequirement/1668/1/1,20х1,80 Омск пилон.pdf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4968.000000000001</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Омск</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Омск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Омск\ Справа от входа в вокзал\ A</t>
        </is>
      </c>
      <c r="V25" s="60" t="inlineStr">
        <is>
          <t>Пленка (ПЭТ); Постерная бумага Backlit 150 г/кв.м (на просвет)</t>
        </is>
      </c>
      <c r="W25" s="59" t="inlineStr">
        <is>
          <t>1.2x1.8</t>
        </is>
      </c>
      <c r="X25" s="59" t="n"/>
      <c r="Y25" s="59" t="n"/>
      <c r="Z25" s="61" t="n"/>
      <c r="AA25" s="61" t="n"/>
      <c r="AB25" s="61">
        <f>IF(BL25&gt;0,Z25,0)</f>
        <v/>
      </c>
      <c r="AC25" s="59" t="n"/>
      <c r="AD25" s="59" t="n"/>
      <c r="AE25" s="59" t="inlineStr">
        <is>
          <t>https://images.russoutdoor.ru/panelFotos/116/1156272.jpg</t>
        </is>
      </c>
      <c r="AF25" s="59" t="inlineStr">
        <is>
          <t>https://images.russoutdoor.ru/panelMapsWMF/116/1156272.jpg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207408</v>
      </c>
      <c r="AS25" s="61" t="n">
        <v>5.53</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https://onlineapi.russoutdoor.ru/api/Panel/DownloadPosterAndMaketRequirement/1668/1/1,20х1,80 Омск пилон.pdf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Омск</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Омск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Пилон_статика</t>
        </is>
      </c>
      <c r="U26" s="60" t="inlineStr">
        <is>
          <t>Омск\ Справа от входа в сервисный зал\ A</t>
        </is>
      </c>
      <c r="V26" s="60" t="inlineStr">
        <is>
          <t>Постерная бумага Backlit 150 г/кв.м (на просвет); Плёнка ПЭТ</t>
        </is>
      </c>
      <c r="W26" s="59" t="inlineStr">
        <is>
          <t>1.2x1.8</t>
        </is>
      </c>
      <c r="X26" s="59" t="n"/>
      <c r="Y26" s="59" t="n"/>
      <c r="Z26" s="61" t="n"/>
      <c r="AA26" s="61" t="n"/>
      <c r="AB26" s="61">
        <f>IF(BL26&gt;0,Z26,0)</f>
        <v/>
      </c>
      <c r="AC26" s="59" t="n"/>
      <c r="AD26" s="59" t="n"/>
      <c r="AE26" s="59" t="inlineStr">
        <is>
          <t>https://images.russoutdoor.ru/panelFotos/116/1156271.jpg</t>
        </is>
      </c>
      <c r="AF26" s="59" t="inlineStr">
        <is>
          <t>https://images.russoutdoor.ru/panelMapsWMF/116/1156271.jpg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207408</v>
      </c>
      <c r="AS26" s="61" t="n">
        <v>5.53</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https://onlineapi.russoutdoor.ru/api/Panel/DownloadPosterAndMaketRequirement/2471/1/MS CF (1200х1800) indoor_нов.pdf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10200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Самара</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Самара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Нестандартная конструкция</t>
        </is>
      </c>
      <c r="U27" s="60" t="inlineStr">
        <is>
          <t>Самара Cправа от входа в вокзал</t>
        </is>
      </c>
      <c r="V27" s="60" t="inlineStr">
        <is>
          <t>Винил Frontlit 440 гр/кв.м</t>
        </is>
      </c>
      <c r="W27" s="59" t="inlineStr">
        <is>
          <t>13x1</t>
        </is>
      </c>
      <c r="X27" s="59" t="n"/>
      <c r="Y27" s="59" t="n"/>
      <c r="Z27" s="61" t="n"/>
      <c r="AA27" s="61" t="n"/>
      <c r="AB27" s="61">
        <f>IF(BL27&gt;0,Z27,0)</f>
        <v/>
      </c>
      <c r="AC27" s="59" t="n"/>
      <c r="AD27" s="59" t="n"/>
      <c r="AE27" s="59" t="inlineStr">
        <is>
          <t>https://images.russoutdoor.ru/panelFotos/116/1156450.jpg</t>
        </is>
      </c>
      <c r="AF27" s="59" t="inlineStr">
        <is>
          <t>https://images.russoutdoor.ru/panelMapsWMF/116/1156450.jpg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546787</v>
      </c>
      <c r="AS27" s="61" t="n">
        <v>18.23</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https://onlineapi.russoutdoor.ru/api/Panel/DownloadPosterAndMaketRequirement/2463/1/ТехТ_баннер_13,0 х 1,0 м.pdf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21200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2928</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Самара</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Самара Вокзал</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А</t>
        </is>
      </c>
      <c r="T28" s="60" t="inlineStr">
        <is>
          <t>Лайтбокс</t>
        </is>
      </c>
      <c r="U28" s="60" t="inlineStr">
        <is>
          <t>Самара\ Вестибюль, зона торговли и кафе\ A</t>
        </is>
      </c>
      <c r="V28" s="60" t="inlineStr">
        <is>
          <t>Винил Backlit (транслюсцентный) 510 гр/кв.м</t>
        </is>
      </c>
      <c r="W28" s="59" t="inlineStr">
        <is>
          <t>4.5x1.5</t>
        </is>
      </c>
      <c r="X28" s="59" t="n"/>
      <c r="Y28" s="59" t="n"/>
      <c r="Z28" s="61" t="n"/>
      <c r="AA28" s="61" t="n"/>
      <c r="AB28" s="61">
        <f>IF(BL28&gt;0,Z28,0)</f>
        <v/>
      </c>
      <c r="AC28" s="59" t="n"/>
      <c r="AD28" s="59" t="n"/>
      <c r="AE28" s="59" t="inlineStr">
        <is>
          <t>https://images.russoutdoor.ru/panelFotos/116/1156211.jpg</t>
        </is>
      </c>
      <c r="AF28" s="59" t="inlineStr">
        <is>
          <t>https://images.russoutdoor.ru/panelMapsWMF/116/1156211.jpg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546787</v>
      </c>
      <c r="AS28" s="61" t="n">
        <v>18.23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https://onlineapi.russoutdoor.ru/api/Panel/DownloadPosterAndMaketRequirement/1607/1/ТТ 4,5х1,5 Флекс 1.pdf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26500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7020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Самара</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Самара Вокзал</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Нестандартная конструкция</t>
        </is>
      </c>
      <c r="U29" s="60" t="inlineStr">
        <is>
          <t>Самара\ Вестибюль, справа у выхода, на шахте лифта\ A</t>
        </is>
      </c>
      <c r="V29" s="60" t="inlineStr">
        <is>
          <t>Винил Frontlit 440 гр/кв.м</t>
        </is>
      </c>
      <c r="W29" s="59" t="inlineStr">
        <is>
          <t>1.5x4.5</t>
        </is>
      </c>
      <c r="X29" s="59" t="n"/>
      <c r="Y29" s="59" t="n"/>
      <c r="Z29" s="61" t="n"/>
      <c r="AA29" s="61" t="n"/>
      <c r="AB29" s="61">
        <f>IF(BL29&gt;0,Z29,0)</f>
        <v/>
      </c>
      <c r="AC29" s="59" t="n"/>
      <c r="AD29" s="59" t="n"/>
      <c r="AE29" s="59" t="inlineStr">
        <is>
          <t>https://images.russoutdoor.ru/panelFotos/116/1156204.jpg</t>
        </is>
      </c>
      <c r="AF29" s="59" t="inlineStr">
        <is>
          <t>https://images.russoutdoor.ru/panelMapsWMF/116/1156204.jpg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546787</v>
      </c>
      <c r="AS29" s="61" t="n">
        <v>18.23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https://onlineapi.russoutdoor.ru/api/Panel/DownloadPosterAndMaketRequirement/1619/1/1,5x4,5 брандмауэр Самара.pdf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30200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9120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Самара</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Самара Вокзал</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А</t>
        </is>
      </c>
      <c r="T30" s="60" t="inlineStr">
        <is>
          <t>Пилон_статика</t>
        </is>
      </c>
      <c r="U30" s="60" t="inlineStr">
        <is>
          <t>Самара\ Вход в вокзал, слева\ A</t>
        </is>
      </c>
      <c r="V30" s="60" t="inlineStr">
        <is>
          <t>Постерная бумага Backlit 150 г/кв.м (на просвет); Плёнка ПЭТ</t>
        </is>
      </c>
      <c r="W30" s="59" t="inlineStr">
        <is>
          <t>1.2x1.8</t>
        </is>
      </c>
      <c r="X30" s="59" t="n"/>
      <c r="Y30" s="59" t="n"/>
      <c r="Z30" s="61" t="n"/>
      <c r="AA30" s="61" t="n"/>
      <c r="AB30" s="61">
        <f>IF(BL30&gt;0,Z30,0)</f>
        <v/>
      </c>
      <c r="AC30" s="59" t="n"/>
      <c r="AD30" s="59" t="n"/>
      <c r="AE30" s="59" t="inlineStr">
        <is>
          <t>https://images.russoutdoor.ru/panelFotos/116/1156207.jpg</t>
        </is>
      </c>
      <c r="AF30" s="59" t="inlineStr">
        <is>
          <t>https://images.russoutdoor.ru/panelMapsWMF/116/1156207.jpg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546787</v>
      </c>
      <c r="AS30" s="61" t="n">
        <v>14.58</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https://onlineapi.russoutdoor.ru/api/Panel/DownloadPosterAndMaketRequirement/2471/1/MS CF (1200х1800) indoor_нов.pdf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3650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Самара</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Самара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Самара\ Зал ожидания 2, зона кафе\ A</t>
        </is>
      </c>
      <c r="V31" s="60" t="inlineStr">
        <is>
          <t>Постерная бумага Backlit 150 г/кв.м (на просвет); Плёнка ПЭТ</t>
        </is>
      </c>
      <c r="W31" s="59" t="inlineStr">
        <is>
          <t>1.2x1.8</t>
        </is>
      </c>
      <c r="X31" s="59" t="n"/>
      <c r="Y31" s="59" t="n"/>
      <c r="Z31" s="61" t="n"/>
      <c r="AA31" s="61" t="n"/>
      <c r="AB31" s="61">
        <f>IF(BL31&gt;0,Z31,0)</f>
        <v/>
      </c>
      <c r="AC31" s="59" t="n"/>
      <c r="AD31" s="59" t="n"/>
      <c r="AE31" s="59" t="inlineStr">
        <is>
          <t>https://images.russoutdoor.ru/panelFotos/116/1156209.jpg</t>
        </is>
      </c>
      <c r="AF31" s="59" t="inlineStr">
        <is>
          <t>https://images.russoutdoor.ru/panelMapsWMF/116/1156209.jpg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546787</v>
      </c>
      <c r="AS31" s="61" t="n">
        <v>21.08</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https://onlineapi.russoutdoor.ru/api/Panel/DownloadPosterAndMaketRequirement/2471/1/MS CF (1200х1800) indoor_нов.pdf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12700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Самара</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Самара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Самара\ Конкорс, под табло платформы №2, слева\ A</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https://images.russoutdoor.ru/panelFotos/116/1156205.jpg</t>
        </is>
      </c>
      <c r="AF32" s="59" t="inlineStr">
        <is>
          <t>https://images.russoutdoor.ru/panelMapsWMF/116/1156205.jpg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546787</v>
      </c>
      <c r="AS32" s="61" t="n">
        <v>14.58</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Самара</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Самара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Пилон_статика</t>
        </is>
      </c>
      <c r="U33" s="60" t="inlineStr">
        <is>
          <t>Самара\ Конкорс\ A</t>
        </is>
      </c>
      <c r="V33" s="60" t="inlineStr">
        <is>
          <t>Постерная бумага Backlit 150 г/кв.м (на просвет); Плёнка ПЭТ</t>
        </is>
      </c>
      <c r="W33" s="59" t="inlineStr">
        <is>
          <t>1.2x1.8</t>
        </is>
      </c>
      <c r="X33" s="59" t="n"/>
      <c r="Y33" s="59" t="n"/>
      <c r="Z33" s="61" t="n"/>
      <c r="AA33" s="61" t="n"/>
      <c r="AB33" s="61">
        <f>IF(BL33&gt;0,Z33,0)</f>
        <v/>
      </c>
      <c r="AC33" s="59" t="n"/>
      <c r="AD33" s="59" t="n"/>
      <c r="AE33" s="59" t="inlineStr">
        <is>
          <t>https://images.russoutdoor.ru/panelFotos/116/1156199.jpg</t>
        </is>
      </c>
      <c r="AF33" s="59" t="inlineStr">
        <is>
          <t>https://images.russoutdoor.ru/panelMapsWMF/116/1156199.jpg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546787</v>
      </c>
      <c r="AS33" s="61" t="n">
        <v>14.58</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https://onlineapi.russoutdoor.ru/api/Panel/DownloadPosterAndMaketRequirement/2471/1/MS CF (1200х1800) indoor_нов.pdf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10200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Самара</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Самара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Пилон_статика</t>
        </is>
      </c>
      <c r="U34" s="60" t="inlineStr">
        <is>
          <t>Самара\ Конкорс\ A</t>
        </is>
      </c>
      <c r="V34" s="60" t="inlineStr">
        <is>
          <t>Постерная бумага Backlit 150 г/кв.м (на просвет); Плёнка ПЭТ</t>
        </is>
      </c>
      <c r="W34" s="59" t="inlineStr">
        <is>
          <t>1.2x1.8</t>
        </is>
      </c>
      <c r="X34" s="59" t="n"/>
      <c r="Y34" s="59" t="n"/>
      <c r="Z34" s="61" t="n"/>
      <c r="AA34" s="61" t="n"/>
      <c r="AB34" s="61">
        <f>IF(BL34&gt;0,Z34,0)</f>
        <v/>
      </c>
      <c r="AC34" s="59" t="n"/>
      <c r="AD34" s="59" t="n"/>
      <c r="AE34" s="59" t="inlineStr">
        <is>
          <t>https://images.russoutdoor.ru/panelFotos/116/1156200.jpg</t>
        </is>
      </c>
      <c r="AF34" s="59" t="inlineStr">
        <is>
          <t>https://images.russoutdoor.ru/panelMapsWMF/116/1156200.jpg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546787</v>
      </c>
      <c r="AS34" s="61" t="n">
        <v>14.58</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https://onlineapi.russoutdoor.ru/api/Panel/DownloadPosterAndMaketRequirement/2471/1/MS CF (1200х1800) indoor_нов.pdf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10200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2928</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Самара</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Самара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Пилон_статика</t>
        </is>
      </c>
      <c r="U35" s="60" t="inlineStr">
        <is>
          <t>Самара\ Конкорс\ A</t>
        </is>
      </c>
      <c r="V35" s="60" t="inlineStr">
        <is>
          <t>Постерная бумага Backlit 150 г/кв.м (на просвет); Плёнка ПЭТ</t>
        </is>
      </c>
      <c r="W35" s="59" t="inlineStr">
        <is>
          <t>1.2x1.8</t>
        </is>
      </c>
      <c r="X35" s="59" t="n"/>
      <c r="Y35" s="59" t="n"/>
      <c r="Z35" s="61" t="n"/>
      <c r="AA35" s="61" t="n"/>
      <c r="AB35" s="61">
        <f>IF(BL35&gt;0,Z35,0)</f>
        <v/>
      </c>
      <c r="AC35" s="59" t="n"/>
      <c r="AD35" s="59" t="n"/>
      <c r="AE35" s="59" t="inlineStr">
        <is>
          <t>https://images.russoutdoor.ru/panelFotos/116/1156201.jpg</t>
        </is>
      </c>
      <c r="AF35" s="59" t="inlineStr">
        <is>
          <t>https://images.russoutdoor.ru/panelMapsWMF/116/1156201.jpg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546787</v>
      </c>
      <c r="AS35" s="61" t="n">
        <v>14.58</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https://onlineapi.russoutdoor.ru/api/Panel/DownloadPosterAndMaketRequirement/2471/1/MS CF (1200х1800) indoor_нов.pdf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10200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2928</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Самара</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Самара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Пилон_статика</t>
        </is>
      </c>
      <c r="U36" s="60" t="inlineStr">
        <is>
          <t>Самара\ Конкорс\ A</t>
        </is>
      </c>
      <c r="V36" s="60" t="inlineStr">
        <is>
          <t>Постерная бумага Backlit 150 г/кв.м (на просвет); Плёнка ПЭТ</t>
        </is>
      </c>
      <c r="W36" s="59" t="inlineStr">
        <is>
          <t>1.2x1.8</t>
        </is>
      </c>
      <c r="X36" s="59" t="n"/>
      <c r="Y36" s="59" t="n"/>
      <c r="Z36" s="61" t="n"/>
      <c r="AA36" s="61" t="n"/>
      <c r="AB36" s="61">
        <f>IF(BL36&gt;0,Z36,0)</f>
        <v/>
      </c>
      <c r="AC36" s="59" t="n"/>
      <c r="AD36" s="59" t="n"/>
      <c r="AE36" s="59" t="inlineStr">
        <is>
          <t>https://images.russoutdoor.ru/panelFotos/116/1156202.jpg</t>
        </is>
      </c>
      <c r="AF36" s="59" t="inlineStr">
        <is>
          <t>https://images.russoutdoor.ru/panelMapsWMF/116/1156202.jpg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546787</v>
      </c>
      <c r="AS36" s="61" t="n">
        <v>14.58</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https://onlineapi.russoutdoor.ru/api/Panel/DownloadPosterAndMaketRequirement/2471/1/MS CF (1200х1800) indoor_нов.pdf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10200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2928</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Самара</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Самара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Пилон_статика</t>
        </is>
      </c>
      <c r="U37" s="60" t="inlineStr">
        <is>
          <t>Самара\ Конкорс\ A</t>
        </is>
      </c>
      <c r="V37" s="60" t="inlineStr">
        <is>
          <t>Постерная бумага Backlit 150 г/кв.м (на просвет); Плёнка ПЭТ</t>
        </is>
      </c>
      <c r="W37" s="59" t="inlineStr">
        <is>
          <t>1.2x1.8</t>
        </is>
      </c>
      <c r="X37" s="59" t="n"/>
      <c r="Y37" s="59" t="n"/>
      <c r="Z37" s="61" t="n"/>
      <c r="AA37" s="61" t="n"/>
      <c r="AB37" s="61">
        <f>IF(BL37&gt;0,Z37,0)</f>
        <v/>
      </c>
      <c r="AC37" s="59" t="n"/>
      <c r="AD37" s="59" t="n"/>
      <c r="AE37" s="59" t="inlineStr">
        <is>
          <t>https://images.russoutdoor.ru/panelFotos/116/1156203.jpg</t>
        </is>
      </c>
      <c r="AF37" s="59" t="inlineStr">
        <is>
          <t>https://images.russoutdoor.ru/panelMapsWMF/116/1156203.jpg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546787</v>
      </c>
      <c r="AS37" s="61" t="n">
        <v>14.58</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https://onlineapi.russoutdoor.ru/api/Panel/DownloadPosterAndMaketRequirement/2471/1/MS CF (1200х1800) indoor_нов.pdf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10200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2928</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Самара</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Самара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Нестандартная конструкция</t>
        </is>
      </c>
      <c r="U38" s="60" t="inlineStr">
        <is>
          <t>Самара\ Между окнами\ A</t>
        </is>
      </c>
      <c r="V38" s="60" t="inlineStr">
        <is>
          <t>Винил Frontlit 440 гр/кв.м</t>
        </is>
      </c>
      <c r="W38" s="59" t="inlineStr">
        <is>
          <t>2x3</t>
        </is>
      </c>
      <c r="X38" s="59" t="n"/>
      <c r="Y38" s="59" t="n"/>
      <c r="Z38" s="61" t="n"/>
      <c r="AA38" s="61" t="n"/>
      <c r="AB38" s="61">
        <f>IF(BL38&gt;0,Z38,0)</f>
        <v/>
      </c>
      <c r="AC38" s="59" t="n"/>
      <c r="AD38" s="59" t="n"/>
      <c r="AE38" s="59" t="inlineStr">
        <is>
          <t>https://images.russoutdoor.ru/panelFotos/116/1156212.jpg</t>
        </is>
      </c>
      <c r="AF38" s="59" t="inlineStr">
        <is>
          <t>https://images.russoutdoor.ru/panelMapsWMF/116/1156212.jpg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546787</v>
      </c>
      <c r="AS38" s="61" t="n">
        <v>16.4</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https://onlineapi.russoutdoor.ru/api/Panel/DownloadPosterAndMaketRequirement/2461/1/ТехТ_РИМ_2000х3000.pdf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20100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2928</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Самара</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Самара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Нестандартная конструкция</t>
        </is>
      </c>
      <c r="U39" s="60" t="inlineStr">
        <is>
          <t>Самара\ Над эскалатором, над выходом с 1-го на 2-й этаж\ A</t>
        </is>
      </c>
      <c r="V39" s="60" t="inlineStr">
        <is>
          <t>Винил Frontlit 440 гр/кв.м</t>
        </is>
      </c>
      <c r="W39" s="59" t="inlineStr">
        <is>
          <t>7.4x1.4</t>
        </is>
      </c>
      <c r="X39" s="59" t="n"/>
      <c r="Y39" s="59" t="n"/>
      <c r="Z39" s="61" t="n"/>
      <c r="AA39" s="61" t="n"/>
      <c r="AB39" s="61">
        <f>IF(BL39&gt;0,Z39,0)</f>
        <v/>
      </c>
      <c r="AC39" s="59" t="n"/>
      <c r="AD39" s="59" t="n"/>
      <c r="AE39" s="59" t="inlineStr">
        <is>
          <t>https://images.russoutdoor.ru/panelFotos/115/1145528.jpg</t>
        </is>
      </c>
      <c r="AF39" s="59" t="inlineStr">
        <is>
          <t>https://images.russoutdoor.ru/panelMapsWMF/115/1145528.jpg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546787</v>
      </c>
      <c r="AS39" s="61" t="n">
        <v>18.23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https://onlineapi.russoutdoor.ru/api/Panel/DownloadPosterAndMaketRequirement/2459/1/ТехТ_баннер_7,4х1,4.pdf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41500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3240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Самара</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Самара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Нестандартная конструкция</t>
        </is>
      </c>
      <c r="U40" s="60" t="inlineStr">
        <is>
          <t>Самара\ Тоннель №2, спуск с платформы №8\ A</t>
        </is>
      </c>
      <c r="V40" s="60" t="inlineStr">
        <is>
          <t>Винил Frontlit 440 гр/кв.м</t>
        </is>
      </c>
      <c r="W40" s="59" t="inlineStr">
        <is>
          <t>2.8x1.3</t>
        </is>
      </c>
      <c r="X40" s="59" t="n"/>
      <c r="Y40" s="59" t="n"/>
      <c r="Z40" s="61" t="n"/>
      <c r="AA40" s="61" t="n"/>
      <c r="AB40" s="61">
        <f>IF(BL40&gt;0,Z40,0)</f>
        <v/>
      </c>
      <c r="AC40" s="59" t="n"/>
      <c r="AD40" s="59" t="n"/>
      <c r="AE40" s="59" t="inlineStr">
        <is>
          <t>https://images.russoutdoor.ru/panelFotos/116/1157817.jpg</t>
        </is>
      </c>
      <c r="AF40" s="59" t="inlineStr">
        <is>
          <t>https://images.russoutdoor.ru/panelMapsWMF/116/1157817.jpg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546787</v>
      </c>
      <c r="AS40" s="61" t="n">
        <v>14.58</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https://onlineapi.russoutdoor.ru/api/Panel/DownloadPosterAndMaketRequirement/1735/1/2,80х1,30 брандмауэр Самара.pdf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25100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5600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n"/>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n"/>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n"/>
      <c r="U41" s="60" t="n"/>
      <c r="V41" s="60" t="n"/>
      <c r="W41" s="59" t="n"/>
      <c r="X41" s="59" t="n"/>
      <c r="Y41" s="59" t="n"/>
      <c r="Z41" s="61" t="n"/>
      <c r="AA41" s="61" t="n"/>
      <c r="AB41" s="61">
        <f>IF(BL41&gt;0,Z41,0)</f>
        <v/>
      </c>
      <c r="AC41" s="59" t="n"/>
      <c r="AD41" s="59" t="n"/>
      <c r="AE41" s="59" t="n"/>
      <c r="AF41" s="59" t="n"/>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c r="AS41" s="61" t="n"/>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n"/>
      <c r="CP41" s="59" t="n"/>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1970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n"/>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n"/>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n"/>
      <c r="U42" s="60" t="n"/>
      <c r="V42" s="60" t="n"/>
      <c r="W42" s="59" t="n"/>
      <c r="X42" s="59" t="n"/>
      <c r="Y42" s="59" t="n"/>
      <c r="Z42" s="61" t="n"/>
      <c r="AA42" s="61" t="n"/>
      <c r="AB42" s="61">
        <f>IF(BL42&gt;0,Z42,0)</f>
        <v/>
      </c>
      <c r="AC42" s="59" t="n"/>
      <c r="AD42" s="59" t="n"/>
      <c r="AE42" s="59" t="n"/>
      <c r="AF42" s="59" t="n"/>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c r="AS42" s="61" t="n"/>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n"/>
      <c r="CP42" s="59" t="n"/>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e">
        <v>#VALUE!</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n"/>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n"/>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n"/>
      <c r="U43" s="60" t="n"/>
      <c r="V43" s="60" t="n"/>
      <c r="W43" s="59" t="n"/>
      <c r="X43" s="59" t="n"/>
      <c r="Y43" s="59" t="n"/>
      <c r="Z43" s="61" t="n"/>
      <c r="AA43" s="61" t="n"/>
      <c r="AB43" s="61">
        <f>IF(BL43&gt;0,Z43,0)</f>
        <v/>
      </c>
      <c r="AC43" s="59" t="n"/>
      <c r="AD43" s="59" t="n"/>
      <c r="AE43" s="59" t="n"/>
      <c r="AF43" s="59" t="n"/>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c r="AS43" s="61" t="n"/>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n"/>
      <c r="CP43" s="59" t="n"/>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e">
        <v>#VALUE!</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n"/>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n"/>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n"/>
      <c r="U44" s="60" t="n"/>
      <c r="V44" s="60" t="n"/>
      <c r="W44" s="59" t="n"/>
      <c r="X44" s="59" t="n"/>
      <c r="Y44" s="59" t="n"/>
      <c r="Z44" s="61" t="n"/>
      <c r="AA44" s="61" t="n"/>
      <c r="AB44" s="61">
        <f>IF(BL44&gt;0,Z44,0)</f>
        <v/>
      </c>
      <c r="AC44" s="59" t="n"/>
      <c r="AD44" s="59" t="n"/>
      <c r="AE44" s="59" t="n"/>
      <c r="AF44" s="59" t="n"/>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c r="AS44" s="61" t="n"/>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n"/>
      <c r="CP44" s="59" t="n"/>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e">
        <v>#VALUE!</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n"/>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n"/>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n"/>
      <c r="U45" s="60" t="n"/>
      <c r="V45" s="60" t="n"/>
      <c r="W45" s="59" t="n"/>
      <c r="X45" s="59" t="n"/>
      <c r="Y45" s="59" t="n"/>
      <c r="Z45" s="61" t="n"/>
      <c r="AA45" s="61" t="n"/>
      <c r="AB45" s="61">
        <f>IF(BL45&gt;0,Z45,0)</f>
        <v/>
      </c>
      <c r="AC45" s="59" t="n"/>
      <c r="AD45" s="59" t="n"/>
      <c r="AE45" s="59" t="n"/>
      <c r="AF45" s="59" t="n"/>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c r="AS45" s="61" t="n"/>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n"/>
      <c r="CP45" s="59" t="n"/>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e">
        <v>#VALUE!</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n"/>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n"/>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n"/>
      <c r="U46" s="60" t="n"/>
      <c r="V46" s="60" t="n"/>
      <c r="W46" s="59" t="n"/>
      <c r="X46" s="59" t="n"/>
      <c r="Y46" s="59" t="n"/>
      <c r="Z46" s="61" t="n"/>
      <c r="AA46" s="61" t="n"/>
      <c r="AB46" s="61">
        <f>IF(BL46&gt;0,Z46,0)</f>
        <v/>
      </c>
      <c r="AC46" s="59" t="n"/>
      <c r="AD46" s="59" t="n"/>
      <c r="AE46" s="59" t="n"/>
      <c r="AF46" s="59" t="n"/>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c r="AS46" s="61" t="n"/>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n"/>
      <c r="CP46" s="59" t="n"/>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e">
        <v>#VALUE!</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n"/>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n"/>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n"/>
      <c r="U47" s="60" t="n"/>
      <c r="V47" s="60" t="n"/>
      <c r="W47" s="59" t="n"/>
      <c r="X47" s="59" t="n"/>
      <c r="Y47" s="59" t="n"/>
      <c r="Z47" s="61" t="n"/>
      <c r="AA47" s="61" t="n"/>
      <c r="AB47" s="61">
        <f>IF(BL47&gt;0,Z47,0)</f>
        <v/>
      </c>
      <c r="AC47" s="59" t="n"/>
      <c r="AD47" s="59" t="n"/>
      <c r="AE47" s="59" t="n"/>
      <c r="AF47" s="59" t="n"/>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c r="AS47" s="61" t="n"/>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n"/>
      <c r="CP47" s="59" t="n"/>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e">
        <v>#VALUE!</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n"/>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n"/>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n"/>
      <c r="U48" s="60" t="n"/>
      <c r="V48" s="60" t="n"/>
      <c r="W48" s="59" t="n"/>
      <c r="X48" s="59" t="n"/>
      <c r="Y48" s="59" t="n"/>
      <c r="Z48" s="61" t="n"/>
      <c r="AA48" s="61" t="n"/>
      <c r="AB48" s="61">
        <f>IF(BL48&gt;0,Z48,0)</f>
        <v/>
      </c>
      <c r="AC48" s="59" t="n"/>
      <c r="AD48" s="59" t="n"/>
      <c r="AE48" s="59" t="n"/>
      <c r="AF48" s="59" t="n"/>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c r="AS48" s="61" t="n"/>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n"/>
      <c r="CP48" s="59" t="n"/>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e">
        <v>#VALUE!</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n"/>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n"/>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n"/>
      <c r="U49" s="60" t="n"/>
      <c r="V49" s="60" t="n"/>
      <c r="W49" s="59" t="n"/>
      <c r="X49" s="59" t="n"/>
      <c r="Y49" s="59" t="n"/>
      <c r="Z49" s="61" t="n"/>
      <c r="AA49" s="61" t="n"/>
      <c r="AB49" s="61">
        <f>IF(BL49&gt;0,Z49,0)</f>
        <v/>
      </c>
      <c r="AC49" s="59" t="n"/>
      <c r="AD49" s="59" t="n"/>
      <c r="AE49" s="59" t="n"/>
      <c r="AF49" s="59" t="n"/>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c r="AS49" s="61" t="n"/>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n"/>
      <c r="CP49" s="59" t="n"/>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e">
        <v>#VALUE!</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n"/>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n"/>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n"/>
      <c r="U50" s="60" t="n"/>
      <c r="V50" s="60" t="n"/>
      <c r="W50" s="59" t="n"/>
      <c r="X50" s="59" t="n"/>
      <c r="Y50" s="59" t="n"/>
      <c r="Z50" s="61" t="n"/>
      <c r="AA50" s="61" t="n"/>
      <c r="AB50" s="61">
        <f>IF(BL50&gt;0,Z50,0)</f>
        <v/>
      </c>
      <c r="AC50" s="59" t="n"/>
      <c r="AD50" s="59" t="n"/>
      <c r="AE50" s="59" t="n"/>
      <c r="AF50" s="59" t="n"/>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c r="AS50" s="61" t="n"/>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n"/>
      <c r="CP50" s="59" t="n"/>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e">
        <v>#VALUE!</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n"/>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n"/>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n"/>
      <c r="U51" s="60" t="n"/>
      <c r="V51" s="60" t="n"/>
      <c r="W51" s="59" t="n"/>
      <c r="X51" s="59" t="n"/>
      <c r="Y51" s="59" t="n"/>
      <c r="Z51" s="61" t="n"/>
      <c r="AA51" s="61" t="n"/>
      <c r="AB51" s="61">
        <f>IF(BL51&gt;0,Z51,0)</f>
        <v/>
      </c>
      <c r="AC51" s="59" t="n"/>
      <c r="AD51" s="59" t="n"/>
      <c r="AE51" s="59" t="n"/>
      <c r="AF51" s="59" t="n"/>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c r="AS51" s="61" t="n"/>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n"/>
      <c r="CP51" s="59" t="n"/>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e">
        <v>#VALUE!</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n"/>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n"/>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n"/>
      <c r="U52" s="60" t="n"/>
      <c r="V52" s="60" t="n"/>
      <c r="W52" s="59" t="n"/>
      <c r="X52" s="59" t="n"/>
      <c r="Y52" s="59" t="n"/>
      <c r="Z52" s="61" t="n"/>
      <c r="AA52" s="61" t="n"/>
      <c r="AB52" s="61">
        <f>IF(BL52&gt;0,Z52,0)</f>
        <v/>
      </c>
      <c r="AC52" s="59" t="n"/>
      <c r="AD52" s="59" t="n"/>
      <c r="AE52" s="59" t="n"/>
      <c r="AF52" s="59" t="n"/>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c r="AS52" s="61" t="n"/>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n"/>
      <c r="CP52" s="59" t="n"/>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e">
        <v>#VALUE!</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n"/>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n"/>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n"/>
      <c r="U53" s="60" t="n"/>
      <c r="V53" s="60" t="n"/>
      <c r="W53" s="59" t="n"/>
      <c r="X53" s="59" t="n"/>
      <c r="Y53" s="59" t="n"/>
      <c r="Z53" s="61" t="n"/>
      <c r="AA53" s="61" t="n"/>
      <c r="AB53" s="61">
        <f>IF(BL53&gt;0,Z53,0)</f>
        <v/>
      </c>
      <c r="AC53" s="59" t="n"/>
      <c r="AD53" s="59" t="n"/>
      <c r="AE53" s="59" t="n"/>
      <c r="AF53" s="59" t="n"/>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c r="AS53" s="61" t="n"/>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n"/>
      <c r="CP53" s="59" t="n"/>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e">
        <v>#VALUE!</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n"/>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n"/>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n"/>
      <c r="U54" s="60" t="n"/>
      <c r="V54" s="60" t="n"/>
      <c r="W54" s="59" t="n"/>
      <c r="X54" s="59" t="n"/>
      <c r="Y54" s="59" t="n"/>
      <c r="Z54" s="61" t="n"/>
      <c r="AA54" s="61" t="n"/>
      <c r="AB54" s="61">
        <f>IF(BL54&gt;0,Z54,0)</f>
        <v/>
      </c>
      <c r="AC54" s="59" t="n"/>
      <c r="AD54" s="59" t="n"/>
      <c r="AE54" s="59" t="n"/>
      <c r="AF54" s="59" t="n"/>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c r="AS54" s="61" t="n"/>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n"/>
      <c r="CP54" s="59" t="n"/>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e">
        <v>#VALUE!</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e">
        <v>#VALUE!</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inlineStr"/>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f>
IF(P58="Видео",
"цифровой постер/ролик",
IF(ISNUMBER(MATCH(Q58,{"короб световой","короб световой | лайтбокс","короб световой | кристалайт","лайтбокс","лайт бокс","кристалайт","LB","lightbox"},)),
"бэклит",
IF(P58="Брендирование/оклейка",
"перфарированная пленка/самоклейка",
IF(P58="Экспонирование",
"под запрос",
IF(P58="Подвес",
"баннер/ткань",
"")))))</f>
        <v/>
      </c>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f t="array" ref="DI58">IFERROR(
IF($ES58="LisChannel",
(ROUND(((INDEX({174.625;153.888888888889;130.972222222222},MATCH($AI58,{2;3;4}),0))*$AG58*$AI58),2)),0),0)</f>
        <v/>
      </c>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inlineStr"/>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f>
IF(P59="Видео",
"цифровой постер/ролик",
IF(ISNUMBER(MATCH(Q59,{"короб световой","короб световой | лайтбокс","короб световой | кристалайт","лайтбокс","лайт бокс","кристалайт","LB","lightbox"},)),
"бэклит",
IF(P59="Брендирование/оклейка",
"перфарированная пленка/самоклейка",
IF(P59="Экспонирование",
"под запрос",
IF(P59="Подвес",
"баннер/ткань",
"")))))</f>
        <v/>
      </c>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f t="array" ref="DI59">IFERROR(
IF($ES59="LisChannel",
(ROUND(((INDEX({174.625;153.888888888889;130.972222222222},MATCH($AI59,{2;3;4}),0))*$AG59*$AI59),2)),0),0)</f>
        <v/>
      </c>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inlineStr"/>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f>
IF(P60="Видео",
"цифровой постер/ролик",
IF(ISNUMBER(MATCH(Q60,{"короб световой","короб световой | лайтбокс","короб световой | кристалайт","лайтбокс","лайт бокс","кристалайт","LB","lightbox"},)),
"бэклит",
IF(P60="Брендирование/оклейка",
"перфарированная пленка/самоклейка",
IF(P60="Экспонирование",
"под запрос",
IF(P60="Подвес",
"баннер/ткань",
"")))))</f>
        <v/>
      </c>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f t="array" ref="DI60">IFERROR(
IF($ES60="LisChannel",
(ROUND(((INDEX({174.625;153.888888888889;130.972222222222},MATCH($AI60,{2;3;4}),0))*$AG60*$AI60),2)),0),0)</f>
        <v/>
      </c>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inlineStr"/>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f>
IF(P61="Видео",
"цифровой постер/ролик",
IF(ISNUMBER(MATCH(Q61,{"короб световой","короб световой | лайтбокс","короб световой | кристалайт","лайтбокс","лайт бокс","кристалайт","LB","lightbox"},)),
"бэклит",
IF(P61="Брендирование/оклейка",
"перфарированная пленка/самоклейка",
IF(P61="Экспонирование",
"под запрос",
IF(P61="Подвес",
"баннер/ткань",
"")))))</f>
        <v/>
      </c>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f t="array" ref="DI61">IFERROR(
IF($ES61="LisChannel",
(ROUND(((INDEX({174.625;153.888888888889;130.972222222222},MATCH($AI61,{2;3;4}),0))*$AG61*$AI61),2)),0),0)</f>
        <v/>
      </c>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inlineStr"/>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f>
IF(P62="Видео",
"цифровой постер/ролик",
IF(ISNUMBER(MATCH(Q62,{"короб световой","короб световой | лайтбокс","короб световой | кристалайт","лайтбокс","лайт бокс","кристалайт","LB","lightbox"},)),
"бэклит",
IF(P62="Брендирование/оклейка",
"перфарированная пленка/самоклейка",
IF(P62="Экспонирование",
"под запрос",
IF(P62="Подвес",
"баннер/ткань",
"")))))</f>
        <v/>
      </c>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f t="array" ref="DI62">IFERROR(
IF($ES62="LisChannel",
(ROUND(((INDEX({174.625;153.888888888889;130.972222222222},MATCH($AI62,{2;3;4}),0))*$AG62*$AI62),2)),0),0)</f>
        <v/>
      </c>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inlineStr"/>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f>
IF(P63="Видео",
"цифровой постер/ролик",
IF(ISNUMBER(MATCH(Q63,{"короб световой","короб световой | лайтбокс","короб световой | кристалайт","лайтбокс","лайт бокс","кристалайт","LB","lightbox"},)),
"бэклит",
IF(P63="Брендирование/оклейка",
"перфарированная пленка/самоклейка",
IF(P63="Экспонирование",
"под запрос",
IF(P63="Подвес",
"баннер/ткань",
"")))))</f>
        <v/>
      </c>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f t="array" ref="DI63">IFERROR(
IF($ES63="LisChannel",
(ROUND(((INDEX({174.625;153.888888888889;130.972222222222},MATCH($AI63,{2;3;4}),0))*$AG63*$AI63),2)),0),0)</f>
        <v/>
      </c>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inlineStr"/>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f>
IF(P64="Видео",
"цифровой постер/ролик",
IF(ISNUMBER(MATCH(Q64,{"короб световой","короб световой | лайтбокс","короб световой | кристалайт","лайтбокс","лайт бокс","кристалайт","LB","lightbox"},)),
"бэклит",
IF(P64="Брендирование/оклейка",
"перфарированная пленка/самоклейка",
IF(P64="Экспонирование",
"под запрос",
IF(P64="Подвес",
"баннер/ткань",
"")))))</f>
        <v/>
      </c>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f t="array" ref="DI64">IFERROR(
IF($ES64="LisChannel",
(ROUND(((INDEX({174.625;153.888888888889;130.972222222222},MATCH($AI64,{2;3;4}),0))*$AG64*$AI64),2)),0),0)</f>
        <v/>
      </c>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inlineStr"/>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f>
IF(P65="Видео",
"цифровой постер/ролик",
IF(ISNUMBER(MATCH(Q65,{"короб световой","короб световой | лайтбокс","короб световой | кристалайт","лайтбокс","лайт бокс","кристалайт","LB","lightbox"},)),
"бэклит",
IF(P65="Брендирование/оклейка",
"перфарированная пленка/самоклейка",
IF(P65="Экспонирование",
"под запрос",
IF(P65="Подвес",
"баннер/ткань",
"")))))</f>
        <v/>
      </c>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f t="array" ref="DI65">IFERROR(
IF($ES65="LisChannel",
(ROUND(((INDEX({174.625;153.888888888889;130.972222222222},MATCH($AI65,{2;3;4}),0))*$AG65*$AI65),2)),0),0)</f>
        <v/>
      </c>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inlineStr"/>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f>
IF(P66="Видео",
"цифровой постер/ролик",
IF(ISNUMBER(MATCH(Q66,{"короб световой","короб световой | лайтбокс","короб световой | кристалайт","лайтбокс","лайт бокс","кристалайт","LB","lightbox"},)),
"бэклит",
IF(P66="Брендирование/оклейка",
"перфарированная пленка/самоклейка",
IF(P66="Экспонирование",
"под запрос",
IF(P66="Подвес",
"баннер/ткань",
"")))))</f>
        <v/>
      </c>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f t="array" ref="DI66">IFERROR(
IF($ES66="LisChannel",
(ROUND(((INDEX({174.625;153.888888888889;130.972222222222},MATCH($AI66,{2;3;4}),0))*$AG66*$AI66),2)),0),0)</f>
        <v/>
      </c>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inlineStr"/>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f>
IF(P67="Видео",
"цифровой постер/ролик",
IF(ISNUMBER(MATCH(Q67,{"короб световой","короб световой | лайтбокс","короб световой | кристалайт","лайтбокс","лайт бокс","кристалайт","LB","lightbox"},)),
"бэклит",
IF(P67="Брендирование/оклейка",
"перфарированная пленка/самоклейка",
IF(P67="Экспонирование",
"под запрос",
IF(P67="Подвес",
"баннер/ткань",
"")))))</f>
        <v/>
      </c>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f t="array" ref="DI67">IFERROR(
IF($ES67="LisChannel",
(ROUND(((INDEX({174.625;153.888888888889;130.972222222222},MATCH($AI67,{2;3;4}),0))*$AG67*$AI67),2)),0),0)</f>
        <v/>
      </c>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inlineStr"/>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f>
IF(P68="Видео",
"цифровой постер/ролик",
IF(ISNUMBER(MATCH(Q68,{"короб световой","короб световой | лайтбокс","короб световой | кристалайт","лайтбокс","лайт бокс","кристалайт","LB","lightbox"},)),
"бэклит",
IF(P68="Брендирование/оклейка",
"перфарированная пленка/самоклейка",
IF(P68="Экспонирование",
"под запрос",
IF(P68="Подвес",
"баннер/ткань",
"")))))</f>
        <v/>
      </c>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f t="array" ref="DI68">IFERROR(
IF($ES68="LisChannel",
(ROUND(((INDEX({174.625;153.888888888889;130.972222222222},MATCH($AI68,{2;3;4}),0))*$AG68*$AI68),2)),0),0)</f>
        <v/>
      </c>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inlineStr"/>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f>
IF(P69="Видео",
"цифровой постер/ролик",
IF(ISNUMBER(MATCH(Q69,{"короб световой","короб световой | лайтбокс","короб световой | кристалайт","лайтбокс","лайт бокс","кристалайт","LB","lightbox"},)),
"бэклит",
IF(P69="Брендирование/оклейка",
"перфарированная пленка/самоклейка",
IF(P69="Экспонирование",
"под запрос",
IF(P69="Подвес",
"баннер/ткань",
"")))))</f>
        <v/>
      </c>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f t="array" ref="DI69">IFERROR(
IF($ES69="LisChannel",
(ROUND(((INDEX({174.625;153.888888888889;130.972222222222},MATCH($AI69,{2;3;4}),0))*$AG69*$AI69),2)),0),0)</f>
        <v/>
      </c>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inlineStr"/>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f>
IF(P70="Видео",
"цифровой постер/ролик",
IF(ISNUMBER(MATCH(Q70,{"короб световой","короб световой | лайтбокс","короб световой | кристалайт","лайтбокс","лайт бокс","кристалайт","LB","lightbox"},)),
"бэклит",
IF(P70="Брендирование/оклейка",
"перфарированная пленка/самоклейка",
IF(P70="Экспонирование",
"под запрос",
IF(P70="Подвес",
"баннер/ткань",
"")))))</f>
        <v/>
      </c>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f t="array" ref="DI70">IFERROR(
IF($ES70="LisChannel",
(ROUND(((INDEX({174.625;153.888888888889;130.972222222222},MATCH($AI70,{2;3;4}),0))*$AG70*$AI70),2)),0),0)</f>
        <v/>
      </c>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inlineStr"/>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f>
IF(P71="Видео",
"цифровой постер/ролик",
IF(ISNUMBER(MATCH(Q71,{"короб световой","короб световой | лайтбокс","короб световой | кристалайт","лайтбокс","лайт бокс","кристалайт","LB","lightbox"},)),
"бэклит",
IF(P71="Брендирование/оклейка",
"перфарированная пленка/самоклейка",
IF(P71="Экспонирование",
"под запрос",
IF(P71="Подвес",
"баннер/ткань",
"")))))</f>
        <v/>
      </c>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f t="array" ref="DI71">IFERROR(
IF($ES71="LisChannel",
(ROUND(((INDEX({174.625;153.888888888889;130.972222222222},MATCH($AI71,{2;3;4}),0))*$AG71*$AI71),2)),0),0)</f>
        <v/>
      </c>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2025-10-07T11:11:11Z</dcterms:modified>
  <cp:lastModifiedBy>Дмитрий Плахотный</cp:lastModifiedBy>
</cp:coreProperties>
</file>