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Вариант 1" sheetId="1" state="visible" r:id="rId1"/>
    <sheet name="Вариант 2" sheetId="2" state="visible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* #,##0.00\ &quot;₽&quot;_-;\-* #,##0.00\ &quot;₽&quot;_-;_-* &quot;-&quot;??\ &quot;₽&quot;_-;_-@_-"/>
    <numFmt numFmtId="165" formatCode="_-* #,##0.00&quot;р.&quot;_-;\-* #,##0.00&quot;р.&quot;_-;_-* &quot;-&quot;??&quot;р.&quot;_-;_-@_-"/>
    <numFmt numFmtId="166" formatCode="dd/mm/yy;@"/>
    <numFmt numFmtId="167" formatCode="0&quot;-м&quot;"/>
    <numFmt numFmtId="168" formatCode="#,##0&quot;р.&quot;"/>
    <numFmt numFmtId="169" formatCode="_-* #,##0.00\ [$₽-419]_-;\-* #,##0.00\ [$₽-419]_-;_-* &quot;-&quot;??\ [$₽-419]_-;_-@_-"/>
    <numFmt numFmtId="170" formatCode="_-* #,##0.00_р_._-;\-* #,##0.00_р_._-;_-* \-??_р_._-;_-@_-"/>
    <numFmt numFmtId="171" formatCode="\$#,##0;&quot;-$&quot;#,##0"/>
    <numFmt numFmtId="172" formatCode="_(* #,##0_);_(* \(#,##0\);_(* \-_);_(@_)"/>
    <numFmt numFmtId="173" formatCode="_(* #,##0.00_);_(* \(#,##0.00\);_(* \-??_);_(@_)"/>
    <numFmt numFmtId="174" formatCode="_(\$* #,##0_);_(\$* \(#,##0\);_(\$* \-_);_(@_)"/>
    <numFmt numFmtId="175" formatCode="_(\$* #,##0.00_);_(\$* \(#,##0.00\);_(\$* \-??_);_(@_)"/>
    <numFmt numFmtId="176" formatCode="\L#,##0_);&quot;(L&quot;#,##0\)"/>
  </numFmts>
  <fonts count="5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indexed="8"/>
      <sz val="11"/>
    </font>
    <font>
      <name val="Arial"/>
      <charset val="204"/>
      <family val="2"/>
      <sz val="10"/>
    </font>
    <font>
      <name val="Arial"/>
      <family val="2"/>
      <color theme="10"/>
      <sz val="8"/>
      <u val="single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family val="2"/>
      <sz val="10"/>
    </font>
    <font>
      <name val="Arial Cyr"/>
      <charset val="204"/>
      <family val="2"/>
      <color indexed="12"/>
      <sz val="10"/>
      <u val="single"/>
    </font>
    <font>
      <name val="Arial"/>
      <charset val="204"/>
      <family val="2"/>
      <color theme="10"/>
      <sz val="8"/>
      <u val="single"/>
    </font>
    <font>
      <name val="Arial"/>
      <charset val="204"/>
      <family val="2"/>
      <color indexed="8"/>
      <sz val="10"/>
    </font>
    <font>
      <name val="Arial"/>
      <charset val="204"/>
      <family val="2"/>
      <color indexed="9"/>
      <sz val="10"/>
    </font>
    <font>
      <name val="Arial"/>
      <charset val="204"/>
      <family val="2"/>
      <color indexed="20"/>
      <sz val="10"/>
    </font>
    <font>
      <name val="MS Sans Serif"/>
      <family val="2"/>
      <b val="1"/>
      <sz val="10"/>
    </font>
    <font>
      <name val="Arial"/>
      <charset val="204"/>
      <family val="2"/>
      <b val="1"/>
      <color indexed="52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i val="1"/>
      <color indexed="23"/>
      <sz val="10"/>
    </font>
    <font>
      <name val="Arial"/>
      <charset val="204"/>
      <family val="2"/>
      <color indexed="20"/>
      <sz val="10"/>
      <u val="single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56"/>
      <sz val="15"/>
    </font>
    <font>
      <name val="Arial"/>
      <charset val="204"/>
      <family val="2"/>
      <b val="1"/>
      <color indexed="56"/>
      <sz val="13"/>
    </font>
    <font>
      <name val="Arial"/>
      <charset val="204"/>
      <family val="2"/>
      <b val="1"/>
      <color indexed="56"/>
      <sz val="11"/>
    </font>
    <font>
      <name val="Arial"/>
      <charset val="204"/>
      <family val="2"/>
      <color indexed="12"/>
      <sz val="10"/>
      <u val="single"/>
    </font>
    <font>
      <name val="Arial"/>
      <charset val="204"/>
      <family val="2"/>
      <color indexed="62"/>
      <sz val="10"/>
    </font>
    <font>
      <name val="Arial"/>
      <charset val="204"/>
      <family val="2"/>
      <color indexed="52"/>
      <sz val="10"/>
    </font>
    <font>
      <name val="Arial"/>
      <charset val="204"/>
      <family val="2"/>
      <color indexed="60"/>
      <sz val="10"/>
    </font>
    <font>
      <name val="Times New Roman"/>
      <family val="1"/>
      <sz val="12"/>
    </font>
    <font>
      <name val="Arial"/>
      <charset val="204"/>
      <family val="2"/>
      <b val="1"/>
      <color indexed="63"/>
      <sz val="10"/>
    </font>
    <font>
      <name val="Arial Cyr"/>
      <family val="2"/>
      <sz val="10"/>
    </font>
    <font>
      <name val="Cambria"/>
      <charset val="204"/>
      <family val="2"/>
      <b val="1"/>
      <color indexed="56"/>
      <sz val="18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indexed="10"/>
      <sz val="10"/>
    </font>
    <font>
      <name val="Arial Cyr"/>
      <family val="2"/>
      <color indexed="12"/>
      <sz val="10"/>
      <u val="single"/>
    </font>
    <font>
      <name val="Arial"/>
      <family val="2"/>
      <color theme="1"/>
      <sz val="10"/>
    </font>
    <font>
      <name val="Arial"/>
      <family val="2"/>
      <color theme="1" tint="0.3499862666707358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FF"/>
      <sz val="8"/>
      <u val="single"/>
    </font>
    <font>
      <name val="Arial"/>
      <charset val="204"/>
      <family val="2"/>
      <color theme="0"/>
      <sz val="10"/>
    </font>
    <font>
      <name val="Arial"/>
      <charset val="204"/>
      <family val="2"/>
      <color theme="10"/>
      <sz val="8"/>
    </font>
    <font>
      <name val="Arial"/>
      <charset val="204"/>
      <family val="2"/>
      <b val="1"/>
      <color theme="10"/>
      <sz val="8"/>
      <u val="single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10"/>
      <sz val="11"/>
      <u val="single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9">
    <xf numFmtId="0" fontId="9" fillId="0" borderId="0"/>
    <xf numFmtId="0" fontId="5" fillId="0" borderId="0"/>
    <xf numFmtId="0" fontId="6" fillId="0" borderId="0"/>
    <xf numFmtId="3" fontId="7" fillId="0" borderId="0" applyAlignment="1">
      <alignment horizontal="center"/>
    </xf>
    <xf numFmtId="0" fontId="8" fillId="0" borderId="0"/>
    <xf numFmtId="0" fontId="4" fillId="0" borderId="0"/>
    <xf numFmtId="0" fontId="9" fillId="0" borderId="0"/>
    <xf numFmtId="44" fontId="9" fillId="0" borderId="0"/>
    <xf numFmtId="0" fontId="7" fillId="0" borderId="0"/>
    <xf numFmtId="0" fontId="12" fillId="0" borderId="0"/>
    <xf numFmtId="170" fontId="7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1" fillId="0" borderId="0"/>
    <xf numFmtId="9" fontId="12" fillId="0" borderId="0"/>
    <xf numFmtId="0" fontId="4" fillId="0" borderId="0"/>
    <xf numFmtId="9" fontId="9" fillId="0" borderId="0"/>
    <xf numFmtId="0" fontId="15" fillId="3" borderId="0"/>
    <xf numFmtId="0" fontId="15" fillId="4" borderId="0"/>
    <xf numFmtId="0" fontId="15" fillId="5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6" borderId="0"/>
    <xf numFmtId="0" fontId="15" fillId="9" borderId="0"/>
    <xf numFmtId="0" fontId="15" fillId="12" borderId="0"/>
    <xf numFmtId="0" fontId="16" fillId="13" borderId="0"/>
    <xf numFmtId="0" fontId="16" fillId="10" borderId="0"/>
    <xf numFmtId="0" fontId="16" fillId="11" borderId="0"/>
    <xf numFmtId="0" fontId="16" fillId="14" borderId="0"/>
    <xf numFmtId="0" fontId="16" fillId="15" borderId="0"/>
    <xf numFmtId="0" fontId="16" fillId="16" borderId="0"/>
    <xf numFmtId="0" fontId="16" fillId="17" borderId="0"/>
    <xf numFmtId="0" fontId="16" fillId="18" borderId="0"/>
    <xf numFmtId="0" fontId="16" fillId="19" borderId="0"/>
    <xf numFmtId="0" fontId="16" fillId="14" borderId="0"/>
    <xf numFmtId="0" fontId="16" fillId="15" borderId="0"/>
    <xf numFmtId="0" fontId="16" fillId="20" borderId="0"/>
    <xf numFmtId="0" fontId="17" fillId="4" borderId="0"/>
    <xf numFmtId="171" fontId="18" fillId="0" borderId="2"/>
    <xf numFmtId="0" fontId="19" fillId="21" borderId="3"/>
    <xf numFmtId="0" fontId="20" fillId="22" borderId="4"/>
    <xf numFmtId="172" fontId="12" fillId="0" borderId="0"/>
    <xf numFmtId="173" fontId="12" fillId="0" borderId="0"/>
    <xf numFmtId="174" fontId="12" fillId="0" borderId="0"/>
    <xf numFmtId="175" fontId="12" fillId="0" borderId="0"/>
    <xf numFmtId="0" fontId="21" fillId="0" borderId="0"/>
    <xf numFmtId="0" fontId="22" fillId="0" borderId="0"/>
    <xf numFmtId="0" fontId="23" fillId="5" borderId="0"/>
    <xf numFmtId="0" fontId="10" fillId="21" borderId="0"/>
    <xf numFmtId="0" fontId="24" fillId="0" borderId="5"/>
    <xf numFmtId="0" fontId="25" fillId="0" borderId="6"/>
    <xf numFmtId="0" fontId="26" fillId="0" borderId="7"/>
    <xf numFmtId="0" fontId="26" fillId="0" borderId="0"/>
    <xf numFmtId="0" fontId="27" fillId="0" borderId="0"/>
    <xf numFmtId="0" fontId="28" fillId="8" borderId="3"/>
    <xf numFmtId="0" fontId="10" fillId="23" borderId="0"/>
    <xf numFmtId="0" fontId="29" fillId="0" borderId="8"/>
    <xf numFmtId="0" fontId="30" fillId="24" borderId="0"/>
    <xf numFmtId="176" fontId="31" fillId="0" borderId="0"/>
    <xf numFmtId="0" fontId="31" fillId="0" borderId="0"/>
    <xf numFmtId="0" fontId="12" fillId="23" borderId="9"/>
    <xf numFmtId="0" fontId="32" fillId="21" borderId="10"/>
    <xf numFmtId="10" fontId="12" fillId="0" borderId="0"/>
    <xf numFmtId="10" fontId="33" fillId="0" borderId="0"/>
    <xf numFmtId="0" fontId="7" fillId="0" borderId="0"/>
    <xf numFmtId="0" fontId="34" fillId="0" borderId="0"/>
    <xf numFmtId="0" fontId="35" fillId="0" borderId="11"/>
    <xf numFmtId="0" fontId="36" fillId="0" borderId="0"/>
    <xf numFmtId="0" fontId="37" fillId="0" borderId="0"/>
    <xf numFmtId="0" fontId="4" fillId="0" borderId="0"/>
    <xf numFmtId="0" fontId="33" fillId="0" borderId="0"/>
    <xf numFmtId="9" fontId="33" fillId="0" borderId="0"/>
    <xf numFmtId="0" fontId="4" fillId="0" borderId="0"/>
    <xf numFmtId="0" fontId="4" fillId="0" borderId="0"/>
    <xf numFmtId="0" fontId="10" fillId="0" borderId="0"/>
    <xf numFmtId="0" fontId="42" fillId="0" borderId="0"/>
    <xf numFmtId="0" fontId="4" fillId="0" borderId="0"/>
    <xf numFmtId="44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0">
    <xf numFmtId="0" fontId="0" fillId="0" borderId="0" pivotButton="0" quotePrefix="0" xfId="0"/>
    <xf numFmtId="0" fontId="38" fillId="2" borderId="0" applyAlignment="1" pivotButton="0" quotePrefix="0" xfId="0">
      <alignment horizontal="left" vertical="center"/>
    </xf>
    <xf numFmtId="164" fontId="38" fillId="2" borderId="0" applyAlignment="1" pivotButton="0" quotePrefix="0" xfId="7">
      <alignment horizontal="center" vertical="center"/>
    </xf>
    <xf numFmtId="0" fontId="39" fillId="2" borderId="12" applyAlignment="1" pivotButton="0" quotePrefix="0" xfId="0">
      <alignment horizontal="left" vertical="center"/>
    </xf>
    <xf numFmtId="0" fontId="39" fillId="2" borderId="0" applyAlignment="1" pivotButton="0" quotePrefix="0" xfId="0">
      <alignment horizontal="left" vertical="center"/>
    </xf>
    <xf numFmtId="0" fontId="40" fillId="2" borderId="0" applyAlignment="1" pivotButton="0" quotePrefix="0" xfId="0">
      <alignment horizontal="center" vertical="center" wrapText="1"/>
    </xf>
    <xf numFmtId="0" fontId="41" fillId="26" borderId="1" applyAlignment="1" pivotButton="0" quotePrefix="0" xfId="1">
      <alignment horizontal="center" vertical="center" wrapText="1" readingOrder="1"/>
    </xf>
    <xf numFmtId="164" fontId="41" fillId="25" borderId="1" applyAlignment="1" pivotButton="0" quotePrefix="0" xfId="7">
      <alignment horizontal="center" vertical="center" wrapText="1"/>
    </xf>
    <xf numFmtId="49" fontId="41" fillId="25" borderId="1" applyAlignment="1" pivotButton="0" quotePrefix="0" xfId="0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0" fontId="41" fillId="27" borderId="1" applyAlignment="1" pivotButton="0" quotePrefix="0" xfId="1">
      <alignment horizontal="center" vertical="center" wrapText="1"/>
    </xf>
    <xf numFmtId="0" fontId="41" fillId="27" borderId="0" applyAlignment="1" pivotButton="0" quotePrefix="0" xfId="1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164" fontId="11" fillId="0" borderId="1" applyAlignment="1" pivotButton="0" quotePrefix="0" xfId="7">
      <alignment horizontal="right"/>
    </xf>
    <xf numFmtId="166" fontId="38" fillId="2" borderId="12" applyAlignment="1" pivotButton="0" quotePrefix="0" xfId="0">
      <alignment horizontal="center" vertical="center"/>
    </xf>
    <xf numFmtId="0" fontId="38" fillId="2" borderId="12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164" fontId="38" fillId="2" borderId="0" applyAlignment="1" pivotButton="0" quotePrefix="0" xfId="7">
      <alignment horizontal="right" vertical="center"/>
    </xf>
    <xf numFmtId="164" fontId="41" fillId="25" borderId="1" applyAlignment="1" pivotButton="0" quotePrefix="0" xfId="7">
      <alignment horizontal="right" vertical="center" wrapText="1"/>
    </xf>
    <xf numFmtId="164" fontId="11" fillId="0" borderId="1" applyAlignment="1" pivotButton="0" quotePrefix="0" xfId="7">
      <alignment horizontal="right" vertical="center"/>
    </xf>
    <xf numFmtId="0" fontId="44" fillId="2" borderId="0" applyAlignment="1" pivotButton="0" quotePrefix="0" xfId="0">
      <alignment horizontal="center" vertical="center"/>
    </xf>
    <xf numFmtId="0" fontId="43" fillId="2" borderId="0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/>
    </xf>
    <xf numFmtId="0" fontId="14" fillId="0" borderId="14" applyAlignment="1" pivotButton="0" quotePrefix="0" xfId="81">
      <alignment horizontal="center"/>
    </xf>
    <xf numFmtId="0" fontId="14" fillId="0" borderId="1" applyAlignment="1" pivotButton="0" quotePrefix="0" xfId="81">
      <alignment horizontal="center"/>
    </xf>
    <xf numFmtId="0" fontId="43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 vertical="center"/>
    </xf>
    <xf numFmtId="2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0" fontId="43" fillId="0" borderId="0" applyAlignment="1" pivotButton="0" quotePrefix="0" xfId="0">
      <alignment horizontal="center" vertical="center"/>
    </xf>
    <xf numFmtId="164" fontId="43" fillId="0" borderId="14" applyAlignment="1" pivotButton="0" quotePrefix="0" xfId="7">
      <alignment horizontal="center" vertical="center"/>
    </xf>
    <xf numFmtId="0" fontId="43" fillId="0" borderId="14" applyAlignment="1" pivotButton="0" quotePrefix="0" xfId="0">
      <alignment horizontal="center" vertical="center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0" fontId="11" fillId="0" borderId="13" applyAlignment="1" pivotButton="0" quotePrefix="0" xfId="0">
      <alignment horizont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0" fontId="11" fillId="0" borderId="14" applyAlignment="1" pivotButton="0" quotePrefix="0" xfId="0">
      <alignment horizontal="center"/>
    </xf>
    <xf numFmtId="0" fontId="43" fillId="0" borderId="1" applyAlignment="1" pivotButton="0" quotePrefix="0" xfId="0">
      <alignment horizontal="left" vertical="center"/>
    </xf>
    <xf numFmtId="0" fontId="43" fillId="0" borderId="15" applyAlignment="1" pivotButton="0" quotePrefix="0" xfId="0">
      <alignment horizontal="center" vertical="center" wrapText="1"/>
    </xf>
    <xf numFmtId="0" fontId="14" fillId="0" borderId="15" applyAlignment="1" pivotButton="0" quotePrefix="0" xfId="81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14" fillId="0" borderId="17" applyAlignment="1" pivotButton="0" quotePrefix="0" xfId="81">
      <alignment horizontal="center" vertical="center" wrapText="1"/>
    </xf>
    <xf numFmtId="0" fontId="11" fillId="0" borderId="13" applyAlignment="1" pivotButton="0" quotePrefix="0" xfId="0">
      <alignment horizontal="left"/>
    </xf>
    <xf numFmtId="0" fontId="45" fillId="0" borderId="1" applyAlignment="1" pivotButton="0" quotePrefix="0" xfId="0">
      <alignment horizontal="left" vertical="center" wrapText="1"/>
    </xf>
    <xf numFmtId="167" fontId="45" fillId="0" borderId="13" applyAlignment="1" pivotButton="0" quotePrefix="0" xfId="0">
      <alignment horizontal="center" vertical="center" wrapText="1"/>
    </xf>
    <xf numFmtId="3" fontId="14" fillId="0" borderId="14" applyAlignment="1" pivotButton="0" quotePrefix="0" xfId="4">
      <alignment horizontal="center" vertical="center" wrapText="1"/>
    </xf>
    <xf numFmtId="3" fontId="46" fillId="0" borderId="14" applyAlignment="1" pivotButton="0" quotePrefix="0" xfId="0">
      <alignment horizontal="center" vertical="center" wrapText="1"/>
    </xf>
    <xf numFmtId="0" fontId="14" fillId="0" borderId="1" applyAlignment="1" pivotButton="0" quotePrefix="0" xfId="4">
      <alignment horizontal="center"/>
    </xf>
    <xf numFmtId="0" fontId="47" fillId="27" borderId="0" applyAlignment="1" pivotButton="0" quotePrefix="0" xfId="1">
      <alignment horizontal="center" vertical="center" wrapText="1"/>
    </xf>
    <xf numFmtId="0" fontId="48" fillId="0" borderId="1" applyAlignment="1" pivotButton="0" quotePrefix="0" xfId="81">
      <alignment horizontal="center" vertical="center"/>
    </xf>
    <xf numFmtId="0" fontId="48" fillId="0" borderId="13" applyAlignment="1" pivotButton="0" quotePrefix="0" xfId="81">
      <alignment horizontal="center"/>
    </xf>
    <xf numFmtId="0" fontId="48" fillId="0" borderId="16" applyAlignment="1" pivotButton="0" quotePrefix="0" xfId="81">
      <alignment horizontal="center" vertical="center" wrapText="1"/>
    </xf>
    <xf numFmtId="0" fontId="48" fillId="0" borderId="1" applyAlignment="1" pivotButton="0" quotePrefix="0" xfId="81">
      <alignment horizontal="center"/>
    </xf>
    <xf numFmtId="0" fontId="48" fillId="0" borderId="1" applyAlignment="1" pivotButton="0" quotePrefix="0" xfId="4">
      <alignment horizontal="center"/>
    </xf>
    <xf numFmtId="168" fontId="48" fillId="0" borderId="1" applyAlignment="1" pivotButton="0" quotePrefix="0" xfId="4">
      <alignment horizontal="center" vertical="center" wrapText="1"/>
    </xf>
    <xf numFmtId="9" fontId="43" fillId="0" borderId="1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0" fontId="38" fillId="2" borderId="0" applyAlignment="1" pivotButton="0" quotePrefix="0" xfId="0">
      <alignment horizontal="center" vertical="center"/>
    </xf>
    <xf numFmtId="0" fontId="41" fillId="25" borderId="1" applyAlignment="1" pivotButton="0" quotePrefix="0" xfId="0">
      <alignment horizontal="center" vertical="center" wrapText="1"/>
    </xf>
    <xf numFmtId="0" fontId="43" fillId="2" borderId="1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0" fontId="43" fillId="0" borderId="1" applyAlignment="1" pivotButton="0" quotePrefix="0" xfId="0">
      <alignment horizontal="center"/>
    </xf>
    <xf numFmtId="0" fontId="43" fillId="0" borderId="1" applyAlignment="1" pivotButton="0" quotePrefix="0" xfId="0">
      <alignment horizontal="left"/>
    </xf>
    <xf numFmtId="164" fontId="43" fillId="0" borderId="1" pivotButton="0" quotePrefix="0" xfId="7"/>
    <xf numFmtId="0" fontId="14" fillId="0" borderId="14" pivotButton="0" quotePrefix="0" xfId="4"/>
    <xf numFmtId="0" fontId="14" fillId="0" borderId="1" pivotButton="0" quotePrefix="0" xfId="4"/>
    <xf numFmtId="0" fontId="43" fillId="0" borderId="13" applyAlignment="1" pivotButton="0" quotePrefix="0" xfId="0">
      <alignment horizontal="center"/>
    </xf>
    <xf numFmtId="0" fontId="49" fillId="0" borderId="1" applyAlignment="1" pivotButton="0" quotePrefix="0" xfId="4">
      <alignment horizontal="center"/>
    </xf>
    <xf numFmtId="0" fontId="43" fillId="0" borderId="1" applyAlignment="1" pivotButton="0" quotePrefix="0" xfId="0">
      <alignment horizontal="center" vertical="center"/>
    </xf>
    <xf numFmtId="0" fontId="43" fillId="0" borderId="14" applyAlignment="1" pivotButton="0" quotePrefix="0" xfId="0">
      <alignment horizontal="center" vertical="center"/>
    </xf>
    <xf numFmtId="3" fontId="44" fillId="0" borderId="1" applyAlignment="1" pivotButton="0" quotePrefix="0" xfId="0">
      <alignment horizontal="center" vertical="center"/>
    </xf>
    <xf numFmtId="0" fontId="42" fillId="0" borderId="1" applyAlignment="1" pivotButton="0" quotePrefix="0" xfId="81">
      <alignment horizontal="left" vertical="center"/>
    </xf>
    <xf numFmtId="0" fontId="43" fillId="0" borderId="1" applyAlignment="1" pivotButton="0" quotePrefix="0" xfId="0">
      <alignment horizontal="center"/>
    </xf>
    <xf numFmtId="0" fontId="41" fillId="25" borderId="1" applyAlignment="1" pivotButton="0" quotePrefix="0" xfId="0">
      <alignment horizontal="left" vertical="center" wrapText="1"/>
    </xf>
    <xf numFmtId="164" fontId="50" fillId="2" borderId="0" applyAlignment="1" pivotButton="0" quotePrefix="0" xfId="7">
      <alignment horizontal="center" vertical="center"/>
    </xf>
    <xf numFmtId="0" fontId="43" fillId="0" borderId="1" applyAlignment="1" pivotButton="0" quotePrefix="0" xfId="0">
      <alignment horizontal="left" vertical="center" wrapText="1"/>
    </xf>
    <xf numFmtId="0" fontId="43" fillId="0" borderId="15" applyAlignment="1" pivotButton="0" quotePrefix="0" xfId="0">
      <alignment horizontal="left" vertical="center" wrapText="1"/>
    </xf>
    <xf numFmtId="0" fontId="51" fillId="2" borderId="0" applyAlignment="1" pivotButton="0" quotePrefix="0" xfId="81">
      <alignment horizontal="left" vertical="center"/>
    </xf>
    <xf numFmtId="0" fontId="51" fillId="2" borderId="0" applyAlignment="1" pivotButton="0" quotePrefix="0" xfId="81">
      <alignment horizontal="center" vertical="center"/>
    </xf>
    <xf numFmtId="0" fontId="43" fillId="0" borderId="18" applyAlignment="1" pivotButton="0" quotePrefix="0" xfId="0">
      <alignment horizontal="center" vertical="center"/>
    </xf>
    <xf numFmtId="0" fontId="43" fillId="0" borderId="19" applyAlignment="1" pivotButton="0" quotePrefix="0" xfId="0">
      <alignment horizontal="center" vertical="center"/>
    </xf>
    <xf numFmtId="0" fontId="43" fillId="0" borderId="20" applyAlignment="1" pivotButton="0" quotePrefix="0" xfId="0">
      <alignment horizontal="center" vertical="center"/>
    </xf>
    <xf numFmtId="164" fontId="43" fillId="0" borderId="18" applyAlignment="1" pivotButton="0" quotePrefix="0" xfId="7">
      <alignment horizontal="center" vertical="center"/>
    </xf>
    <xf numFmtId="164" fontId="43" fillId="0" borderId="19" applyAlignment="1" pivotButton="0" quotePrefix="0" xfId="7">
      <alignment horizontal="center" vertical="center"/>
    </xf>
    <xf numFmtId="164" fontId="43" fillId="0" borderId="20" applyAlignment="1" pivotButton="0" quotePrefix="0" xfId="7">
      <alignment horizontal="center" vertical="center"/>
    </xf>
    <xf numFmtId="164" fontId="38" fillId="2" borderId="0" applyAlignment="1" pivotButton="0" quotePrefix="0" xfId="7">
      <alignment horizontal="right" vertical="center"/>
    </xf>
    <xf numFmtId="164" fontId="38" fillId="2" borderId="0" applyAlignment="1" pivotButton="0" quotePrefix="0" xfId="7">
      <alignment horizontal="center" vertical="center"/>
    </xf>
    <xf numFmtId="166" fontId="38" fillId="2" borderId="12" applyAlignment="1" pivotButton="0" quotePrefix="0" xfId="0">
      <alignment horizontal="center" vertical="center"/>
    </xf>
    <xf numFmtId="164" fontId="41" fillId="25" borderId="1" applyAlignment="1" pivotButton="0" quotePrefix="0" xfId="7">
      <alignment horizontal="right" vertical="center" wrapText="1"/>
    </xf>
    <xf numFmtId="164" fontId="41" fillId="25" borderId="1" applyAlignment="1" pivotButton="0" quotePrefix="0" xfId="7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 vertical="center"/>
    </xf>
    <xf numFmtId="164" fontId="43" fillId="0" borderId="14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/>
    </xf>
    <xf numFmtId="164" fontId="50" fillId="2" borderId="0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167" fontId="45" fillId="0" borderId="13" applyAlignment="1" pivotButton="0" quotePrefix="0" xfId="0">
      <alignment horizontal="center" vertical="center" wrapText="1"/>
    </xf>
    <xf numFmtId="168" fontId="48" fillId="0" borderId="1" applyAlignment="1" pivotButton="0" quotePrefix="0" xfId="4">
      <alignment horizontal="center" vertical="center" wrapText="1"/>
    </xf>
    <xf numFmtId="164" fontId="43" fillId="0" borderId="1" pivotButton="0" quotePrefix="0" xfId="7"/>
    <xf numFmtId="0" fontId="0" fillId="0" borderId="19" pivotButton="0" quotePrefix="0" xfId="0"/>
    <xf numFmtId="0" fontId="0" fillId="0" borderId="20" pivotButton="0" quotePrefix="0" xfId="0"/>
  </cellXfs>
  <cellStyles count="89">
    <cellStyle name="Обычный" xfId="0" builtinId="0"/>
    <cellStyle name="Normal" xfId="1"/>
    <cellStyle name="Excel Built-in Normal" xfId="2"/>
    <cellStyle name="Стиль 1" xfId="3"/>
    <cellStyle name="Гиперссылка 2" xfId="4"/>
    <cellStyle name="Обычный 42 4 7" xfId="5"/>
    <cellStyle name="Обычный 2 7" xfId="6"/>
    <cellStyle name="Денежный" xfId="7" builtinId="4"/>
    <cellStyle name="Обычный 2" xfId="8"/>
    <cellStyle name="Обычный 3" xfId="9"/>
    <cellStyle name="TableStyleLight1" xfId="10"/>
    <cellStyle name="Гиперссылка 3" xfId="11"/>
    <cellStyle name="Обычный 4" xfId="12"/>
    <cellStyle name="Обычный 5" xfId="13"/>
    <cellStyle name="Гиперссылка 4" xfId="14"/>
    <cellStyle name="Обычный 2 2" xfId="15"/>
    <cellStyle name="Процентный 3" xfId="16"/>
    <cellStyle name="Обычный 17 2 3" xfId="17"/>
    <cellStyle name="Percent 10" xfId="18"/>
    <cellStyle name="20% - Accent1" xfId="19"/>
    <cellStyle name="20% - Accent2" xfId="20"/>
    <cellStyle name="20% - Accent3" xfId="21"/>
    <cellStyle name="20% - Accent4" xfId="22"/>
    <cellStyle name="20% - Accent5" xfId="23"/>
    <cellStyle name="20% - Accent6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order" xfId="44"/>
    <cellStyle name="Calculation" xfId="45"/>
    <cellStyle name="Check Cell" xfId="46"/>
    <cellStyle name="Comma [0]_2002 Stary Melnik Non - TV Promo Schedule" xfId="47"/>
    <cellStyle name="Comma_2002 Stary Melnik Non - TV Promo Schedule" xfId="48"/>
    <cellStyle name="Currency [0]_2002 Stary Melnik Non - TV Promo Schedule" xfId="49"/>
    <cellStyle name="Currency_2002 Stary Melnik Non - TV Promo Schedule" xfId="50"/>
    <cellStyle name="Explanatory Text" xfId="51"/>
    <cellStyle name="Followed Hyperlink_2002 Stary Melnik Non - TV Promo Schedule" xfId="52"/>
    <cellStyle name="Good" xfId="53"/>
    <cellStyle name="Grey" xfId="54"/>
    <cellStyle name="Heading 1" xfId="55"/>
    <cellStyle name="Heading 2" xfId="56"/>
    <cellStyle name="Heading 3" xfId="57"/>
    <cellStyle name="Heading 4" xfId="58"/>
    <cellStyle name="Hyperlink_2002 Stary Melnik Non - TV Promo Schedule" xfId="59"/>
    <cellStyle name="Input" xfId="60"/>
    <cellStyle name="Input [yellow]" xfId="61"/>
    <cellStyle name="Linked Cell" xfId="62"/>
    <cellStyle name="Neutral" xfId="63"/>
    <cellStyle name="Normal - Style1" xfId="64"/>
    <cellStyle name="Normal_00 TCCC Media Sch 04 Mar 20" xfId="65"/>
    <cellStyle name="Note" xfId="66"/>
    <cellStyle name="Output" xfId="67"/>
    <cellStyle name="Percent [2]" xfId="68"/>
    <cellStyle name="Percent [2] 2" xfId="69"/>
    <cellStyle name="Percent_flagman-ress in regions" xfId="70"/>
    <cellStyle name="Title" xfId="71"/>
    <cellStyle name="Total" xfId="72"/>
    <cellStyle name="Warning Text" xfId="73"/>
    <cellStyle name="Гиперссылка 2 2" xfId="74"/>
    <cellStyle name="Обычный 17 2" xfId="75"/>
    <cellStyle name="Обычный 2 3" xfId="76"/>
    <cellStyle name="Процентный 2" xfId="77"/>
    <cellStyle name="Обычный 17 2 3 2" xfId="78"/>
    <cellStyle name="Обычный 17 2 3 3" xfId="79"/>
    <cellStyle name="Обычный 6" xfId="80"/>
    <cellStyle name="Гиперссылка" xfId="81" builtinId="8"/>
    <cellStyle name="Обычный 42 4 7 2" xfId="82"/>
    <cellStyle name="Денежный 2" xfId="83"/>
    <cellStyle name="Обычный 5 2" xfId="84"/>
    <cellStyle name="Обычный 17 2 3 4" xfId="85"/>
    <cellStyle name="Обычный 17 2 2" xfId="86"/>
    <cellStyle name="Обычный 17 2 3 2 2" xfId="87"/>
    <cellStyle name="Обычный 17 2 3 3 2" xfId="8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oogle.com/maps/d/edit?mid=1qWiDblB2UB4c3mCJKibv8osNQghC07Y&amp;usp=shari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maps/d/edit?mid=17YlhbvE0szdRtutK0Tl3_XYHg5vs7W8&amp;usp=sharing" TargetMode="External" Id="rId1" /><Relationship Type="http://schemas.openxmlformats.org/officeDocument/2006/relationships/hyperlink" Target="https://online.russoutdoor.ru/public/panel-info/apr?panelId=2525811" TargetMode="External" Id="rId2" /><Relationship Type="http://schemas.openxmlformats.org/officeDocument/2006/relationships/hyperlink" Target="https://online.russoutdoor.ru/public/panel-info/apr?panelId=2525811" TargetMode="External" Id="rId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" /><Relationship Type="http://schemas.openxmlformats.org/officeDocument/2006/relationships/hyperlink" Target="https://online.russoutdoor.ru/public/panel-info/apr?panelId=2617588" TargetMode="External" Id="rId5" /><Relationship Type="http://schemas.openxmlformats.org/officeDocument/2006/relationships/hyperlink" Target="https://online.russoutdoor.ru/public/panel-info/apr?panelId=2617588" TargetMode="External" Id="rId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7" /><Relationship Type="http://schemas.openxmlformats.org/officeDocument/2006/relationships/hyperlink" Target="https://online.russoutdoor.ru/public/panel-info/apr?panelId=2621805" TargetMode="External" Id="rId8" /><Relationship Type="http://schemas.openxmlformats.org/officeDocument/2006/relationships/hyperlink" Target="https://online.russoutdoor.ru/public/panel-info/apr?panelId=2621805" TargetMode="External" Id="rId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" /><Relationship Type="http://schemas.openxmlformats.org/officeDocument/2006/relationships/hyperlink" Target="https://online.russoutdoor.ru/public/panel-info/apr?panelId=2621687" TargetMode="External" Id="rId11" /><Relationship Type="http://schemas.openxmlformats.org/officeDocument/2006/relationships/hyperlink" Target="https://online.russoutdoor.ru/public/panel-info/apr?panelId=2621687" TargetMode="External" Id="rId1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3" /><Relationship Type="http://schemas.openxmlformats.org/officeDocument/2006/relationships/hyperlink" Target="https://online.russoutdoor.ru/public/panel-info/apr?panelId=1441657" TargetMode="External" Id="rId14" /><Relationship Type="http://schemas.openxmlformats.org/officeDocument/2006/relationships/hyperlink" Target="https://online.russoutdoor.ru/public/panel-info/apr?panelId=1441657" TargetMode="External" Id="rId15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6" /><Relationship Type="http://schemas.openxmlformats.org/officeDocument/2006/relationships/hyperlink" Target="https://online.russoutdoor.ru/public/panel-info/apr?panelId=740843" TargetMode="External" Id="rId17" /><Relationship Type="http://schemas.openxmlformats.org/officeDocument/2006/relationships/hyperlink" Target="https://online.russoutdoor.ru/public/panel-info/apr?panelId=740843" TargetMode="External" Id="rId18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9" /><Relationship Type="http://schemas.openxmlformats.org/officeDocument/2006/relationships/hyperlink" Target="https://online.russoutdoor.ru/public/panel-info/apr?panelId=2369170" TargetMode="External" Id="rId20" /><Relationship Type="http://schemas.openxmlformats.org/officeDocument/2006/relationships/hyperlink" Target="https://online.russoutdoor.ru/public/panel-info/apr?panelId=2369170" TargetMode="External" Id="rId2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2" /><Relationship Type="http://schemas.openxmlformats.org/officeDocument/2006/relationships/hyperlink" Target="https://online.russoutdoor.ru/public/panel-info/apr?panelId=2358866" TargetMode="External" Id="rId23" /><Relationship Type="http://schemas.openxmlformats.org/officeDocument/2006/relationships/hyperlink" Target="https://online.russoutdoor.ru/public/panel-info/apr?panelId=2358866" TargetMode="External" Id="rId2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5" /><Relationship Type="http://schemas.openxmlformats.org/officeDocument/2006/relationships/hyperlink" Target="https://online.russoutdoor.ru/public/panel-info/apr?panelId=2356973" TargetMode="External" Id="rId26" /><Relationship Type="http://schemas.openxmlformats.org/officeDocument/2006/relationships/hyperlink" Target="https://online.russoutdoor.ru/public/panel-info/apr?panelId=2356973" TargetMode="External" Id="rId2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8" /><Relationship Type="http://schemas.openxmlformats.org/officeDocument/2006/relationships/hyperlink" Target="https://online.russoutdoor.ru/public/panel-info/apr?panelId=2639847" TargetMode="External" Id="rId29" /><Relationship Type="http://schemas.openxmlformats.org/officeDocument/2006/relationships/hyperlink" Target="https://online.russoutdoor.ru/public/panel-info/apr?panelId=2639847" TargetMode="External" Id="rId3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1" /><Relationship Type="http://schemas.openxmlformats.org/officeDocument/2006/relationships/hyperlink" Target="https://online.russoutdoor.ru/public/panel-info/apr?panelId=2246292" TargetMode="External" Id="rId32" /><Relationship Type="http://schemas.openxmlformats.org/officeDocument/2006/relationships/hyperlink" Target="https://online.russoutdoor.ru/public/panel-info/apr?panelId=2246292" TargetMode="External" Id="rId3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4" /><Relationship Type="http://schemas.openxmlformats.org/officeDocument/2006/relationships/hyperlink" Target="https://online.russoutdoor.ru/public/panel-info/apr?panelId=2442864" TargetMode="External" Id="rId35" /><Relationship Type="http://schemas.openxmlformats.org/officeDocument/2006/relationships/hyperlink" Target="https://online.russoutdoor.ru/public/panel-info/apr?panelId=2442864" TargetMode="External" Id="rId3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7" /><Relationship Type="http://schemas.openxmlformats.org/officeDocument/2006/relationships/hyperlink" Target="https://online.russoutdoor.ru/public/panel-info/apr?panelId=2356298" TargetMode="External" Id="rId38" /><Relationship Type="http://schemas.openxmlformats.org/officeDocument/2006/relationships/hyperlink" Target="https://online.russoutdoor.ru/public/panel-info/apr?panelId=2356298" TargetMode="External" Id="rId3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0" /><Relationship Type="http://schemas.openxmlformats.org/officeDocument/2006/relationships/hyperlink" Target="https://online.russoutdoor.ru/public/panel-info/apr?panelId=2358859" TargetMode="External" Id="rId41" /><Relationship Type="http://schemas.openxmlformats.org/officeDocument/2006/relationships/hyperlink" Target="https://online.russoutdoor.ru/public/panel-info/apr?panelId=2358859" TargetMode="External" Id="rId4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3" /><Relationship Type="http://schemas.openxmlformats.org/officeDocument/2006/relationships/hyperlink" Target="https://online.russoutdoor.ru/public/panel-info/apr?panelId=2687171" TargetMode="External" Id="rId44" /><Relationship Type="http://schemas.openxmlformats.org/officeDocument/2006/relationships/hyperlink" Target="https://online.russoutdoor.ru/public/panel-info/apr?panelId=2687171" TargetMode="External" Id="rId4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6" /><Relationship Type="http://schemas.openxmlformats.org/officeDocument/2006/relationships/hyperlink" Target="https://online.russoutdoor.ru/public/panel-info/apr?panelId=2687618" TargetMode="External" Id="rId47" /><Relationship Type="http://schemas.openxmlformats.org/officeDocument/2006/relationships/hyperlink" Target="https://online.russoutdoor.ru/public/panel-info/apr?panelId=2687618" TargetMode="External" Id="rId4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9" /><Relationship Type="http://schemas.openxmlformats.org/officeDocument/2006/relationships/hyperlink" Target="https://online.russoutdoor.ru/public/panel-info/apr?panelId=2687632" TargetMode="External" Id="rId50" /><Relationship Type="http://schemas.openxmlformats.org/officeDocument/2006/relationships/hyperlink" Target="https://online.russoutdoor.ru/public/panel-info/apr?panelId=2687632" TargetMode="External" Id="rId5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52" /><Relationship Type="http://schemas.openxmlformats.org/officeDocument/2006/relationships/hyperlink" Target="https://www.mosoblreclama.ru/product/901" TargetMode="External" Id="rId53" /><Relationship Type="http://schemas.openxmlformats.org/officeDocument/2006/relationships/hyperlink" Target="https://www.mosoblreclama.ru/product/901" TargetMode="External" Id="rId54" /><Relationship Type="http://schemas.openxmlformats.org/officeDocument/2006/relationships/hyperlink" Target="https://www.mosoblreclama.ru/img/tt-video3x6.jpg" TargetMode="External" Id="rId55" /><Relationship Type="http://schemas.openxmlformats.org/officeDocument/2006/relationships/hyperlink" Target="https://www.mosoblreclama.ru/product/1001702" TargetMode="External" Id="rId56" /><Relationship Type="http://schemas.openxmlformats.org/officeDocument/2006/relationships/hyperlink" Target="https://www.mosoblreclama.ru/product/1001702" TargetMode="External" Id="rId57" /><Relationship Type="http://schemas.openxmlformats.org/officeDocument/2006/relationships/hyperlink" Target="https://www.mosoblreclama.ru/img/tt-video3x6.jpg" TargetMode="External" Id="rId58" /><Relationship Type="http://schemas.openxmlformats.org/officeDocument/2006/relationships/hyperlink" Target="https://www.mosoblreclama.ru/product/1221" TargetMode="External" Id="rId59" /><Relationship Type="http://schemas.openxmlformats.org/officeDocument/2006/relationships/hyperlink" Target="https://www.mosoblreclama.ru/product/1221" TargetMode="External" Id="rId60" /><Relationship Type="http://schemas.openxmlformats.org/officeDocument/2006/relationships/hyperlink" Target="https://www.mosoblreclama.ru/img/tt-video4x12.jpg" TargetMode="External" Id="rId61" /><Relationship Type="http://schemas.openxmlformats.org/officeDocument/2006/relationships/hyperlink" Target="https://www.mosoblreclama.ru/product/833" TargetMode="External" Id="rId62" /><Relationship Type="http://schemas.openxmlformats.org/officeDocument/2006/relationships/hyperlink" Target="https://www.mosoblreclama.ru/product/833" TargetMode="External" Id="rId63" /><Relationship Type="http://schemas.openxmlformats.org/officeDocument/2006/relationships/hyperlink" Target="https://www.mosoblreclama.ru/img/tt-video4x12.jpg" TargetMode="External" Id="rId64" /><Relationship Type="http://schemas.openxmlformats.org/officeDocument/2006/relationships/hyperlink" Target="https://www.mosoblreclama.ru/product/1000973" TargetMode="External" Id="rId65" /><Relationship Type="http://schemas.openxmlformats.org/officeDocument/2006/relationships/hyperlink" Target="https://www.mosoblreclama.ru/product/1000973" TargetMode="External" Id="rId66" /><Relationship Type="http://schemas.openxmlformats.org/officeDocument/2006/relationships/hyperlink" Target="https://www.mosoblreclama.ru/img/tt-video4x12.jpg" TargetMode="External" Id="rId67" /><Relationship Type="http://schemas.openxmlformats.org/officeDocument/2006/relationships/hyperlink" Target="https://www.mosoblreclama.ru/product/1000983" TargetMode="External" Id="rId68" /><Relationship Type="http://schemas.openxmlformats.org/officeDocument/2006/relationships/hyperlink" Target="https://www.mosoblreclama.ru/product/1000983" TargetMode="External" Id="rId69" /><Relationship Type="http://schemas.openxmlformats.org/officeDocument/2006/relationships/hyperlink" Target="https://www.mosoblreclama.ru/img/tt-video4x12.jpg" TargetMode="External" Id="rId70" /><Relationship Type="http://schemas.openxmlformats.org/officeDocument/2006/relationships/hyperlink" Target="https://www.mosoblreclama.ru/product/427" TargetMode="External" Id="rId71" /><Relationship Type="http://schemas.openxmlformats.org/officeDocument/2006/relationships/hyperlink" Target="https://www.mosoblreclama.ru/product/427" TargetMode="External" Id="rId72" /><Relationship Type="http://schemas.openxmlformats.org/officeDocument/2006/relationships/hyperlink" Target="https://www.mosoblreclama.ru/img/tt-video4x12.jpg" TargetMode="External" Id="rId73" /><Relationship Type="http://schemas.openxmlformats.org/officeDocument/2006/relationships/hyperlink" Target="https://www.mosoblreclama.ru/product/1001679" TargetMode="External" Id="rId74" /><Relationship Type="http://schemas.openxmlformats.org/officeDocument/2006/relationships/hyperlink" Target="https://www.mosoblreclama.ru/product/1001679" TargetMode="External" Id="rId75" /><Relationship Type="http://schemas.openxmlformats.org/officeDocument/2006/relationships/hyperlink" Target="https://www.mosoblreclama.ru/img/tt-video4x12.jpg" TargetMode="External" Id="rId76" /><Relationship Type="http://schemas.openxmlformats.org/officeDocument/2006/relationships/hyperlink" Target="https://www.mosoblreclama.ru/product/904" TargetMode="External" Id="rId77" /><Relationship Type="http://schemas.openxmlformats.org/officeDocument/2006/relationships/hyperlink" Target="https://www.mosoblreclama.ru/product/904" TargetMode="External" Id="rId78" /><Relationship Type="http://schemas.openxmlformats.org/officeDocument/2006/relationships/hyperlink" Target="https://www.mosoblreclama.ru/img/tt-video4x12.jpg" TargetMode="External" Id="rId79" /><Relationship Type="http://schemas.openxmlformats.org/officeDocument/2006/relationships/hyperlink" Target="https://online.russoutdoor.ru/public/panel-info/apr?panelId=2708839" TargetMode="External" Id="rId80" /><Relationship Type="http://schemas.openxmlformats.org/officeDocument/2006/relationships/hyperlink" Target="https://online.russoutdoor.ru/public/panel-info/apr?panelId=2708839" TargetMode="External" Id="rId8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2" /><Relationship Type="http://schemas.openxmlformats.org/officeDocument/2006/relationships/hyperlink" Target="https://online.russoutdoor.ru/public/panel-info/apr?panelId=2693250" TargetMode="External" Id="rId83" /><Relationship Type="http://schemas.openxmlformats.org/officeDocument/2006/relationships/hyperlink" Target="https://online.russoutdoor.ru/public/panel-info/apr?panelId=2693250" TargetMode="External" Id="rId8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5" /><Relationship Type="http://schemas.openxmlformats.org/officeDocument/2006/relationships/hyperlink" Target="https://online.russoutdoor.ru/public/panel-info/apr?panelId=2711236" TargetMode="External" Id="rId86" /><Relationship Type="http://schemas.openxmlformats.org/officeDocument/2006/relationships/hyperlink" Target="https://online.russoutdoor.ru/public/panel-info/apr?panelId=2711236" TargetMode="External" Id="rId8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8" /><Relationship Type="http://schemas.openxmlformats.org/officeDocument/2006/relationships/hyperlink" Target="https://online.russoutdoor.ru/public/panel-info/apr?panelId=2632461" TargetMode="External" Id="rId89" /><Relationship Type="http://schemas.openxmlformats.org/officeDocument/2006/relationships/hyperlink" Target="https://online.russoutdoor.ru/public/panel-info/apr?panelId=2632461" TargetMode="External" Id="rId9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1" /><Relationship Type="http://schemas.openxmlformats.org/officeDocument/2006/relationships/hyperlink" Target="https://drive.google.com/file/d/1GyqjUtrtYumxxlLkdXq8kPn-1TPKC-dL/view?usp=sharing" TargetMode="External" Id="rId92" /><Relationship Type="http://schemas.openxmlformats.org/officeDocument/2006/relationships/hyperlink" Target="http://grk-outdoor.ru/upload/images/fdf8c690-2457-11e9-9186-f46d041e7df5_map.jpg" TargetMode="External" Id="rId93" /><Relationship Type="http://schemas.openxmlformats.org/officeDocument/2006/relationships/hyperlink" Target="https://drive.google.com/file/d/1Hzy9-V0P4CELydamU-rO2TyZjJu6CLO6/view?usp=sharing" TargetMode="External" Id="rId94" /><Relationship Type="http://schemas.openxmlformats.org/officeDocument/2006/relationships/hyperlink" Target="https://online.russoutdoor.ru/public/panel-info/apr?panelId=2615560" TargetMode="External" Id="rId95" /><Relationship Type="http://schemas.openxmlformats.org/officeDocument/2006/relationships/hyperlink" Target="https://online.russoutdoor.ru/public/panel-info/apr?panelId=2615560" TargetMode="External" Id="rId9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7" /><Relationship Type="http://schemas.openxmlformats.org/officeDocument/2006/relationships/hyperlink" Target="https://online.russoutdoor.ru/public/panel-info/apr?panelId=2570775" TargetMode="External" Id="rId98" /><Relationship Type="http://schemas.openxmlformats.org/officeDocument/2006/relationships/hyperlink" Target="https://online.russoutdoor.ru/public/panel-info/apr?panelId=2570775" TargetMode="External" Id="rId9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0" /><Relationship Type="http://schemas.openxmlformats.org/officeDocument/2006/relationships/hyperlink" Target="https://online.russoutdoor.ru/public/panel-info/apr?panelId=2687570" TargetMode="External" Id="rId101" /><Relationship Type="http://schemas.openxmlformats.org/officeDocument/2006/relationships/hyperlink" Target="https://online.russoutdoor.ru/public/panel-info/apr?panelId=2687570" TargetMode="External" Id="rId10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3" /><Relationship Type="http://schemas.openxmlformats.org/officeDocument/2006/relationships/hyperlink" Target="https://online.russoutdoor.ru/public/panel-info/apr?panelId=2622437" TargetMode="External" Id="rId104" /><Relationship Type="http://schemas.openxmlformats.org/officeDocument/2006/relationships/hyperlink" Target="https://online.russoutdoor.ru/public/panel-info/apr?panelId=2622437" TargetMode="External" Id="rId10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6" /><Relationship Type="http://schemas.openxmlformats.org/officeDocument/2006/relationships/hyperlink" Target="https://online.russoutdoor.ru/public/panel-info/apr?panelId=2629071" TargetMode="External" Id="rId107" /><Relationship Type="http://schemas.openxmlformats.org/officeDocument/2006/relationships/hyperlink" Target="https://online.russoutdoor.ru/public/panel-info/apr?panelId=2629071" TargetMode="External" Id="rId10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9" /><Relationship Type="http://schemas.openxmlformats.org/officeDocument/2006/relationships/hyperlink" Target="https://online.russoutdoor.ru/public/panel-info/apr?panelId=2356967" TargetMode="External" Id="rId110" /><Relationship Type="http://schemas.openxmlformats.org/officeDocument/2006/relationships/hyperlink" Target="https://online.russoutdoor.ru/public/panel-info/apr?panelId=2356967" TargetMode="External" Id="rId11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2" /><Relationship Type="http://schemas.openxmlformats.org/officeDocument/2006/relationships/hyperlink" Target="https://online.russoutdoor.ru/public/panel-info/apr?panelId=2431983" TargetMode="External" Id="rId11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4" /><Relationship Type="http://schemas.openxmlformats.org/officeDocument/2006/relationships/hyperlink" Target="https://online.russoutdoor.ru/public/panel-info/apr?panelId=1605625" TargetMode="External" Id="rId115" /><Relationship Type="http://schemas.openxmlformats.org/officeDocument/2006/relationships/hyperlink" Target="https://online.russoutdoor.ru/public/panel-info/apr?panelId=1605625" TargetMode="External" Id="rId11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7" /><Relationship Type="http://schemas.openxmlformats.org/officeDocument/2006/relationships/hyperlink" Target="https://online.russoutdoor.ru/public/panel-info/apr?panelId=2634268" TargetMode="External" Id="rId118" /><Relationship Type="http://schemas.openxmlformats.org/officeDocument/2006/relationships/hyperlink" Target="https://online.russoutdoor.ru/public/panel-info/apr?panelId=2634268" TargetMode="External" Id="rId11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0" /><Relationship Type="http://schemas.openxmlformats.org/officeDocument/2006/relationships/hyperlink" Target="https://online.russoutdoor.ru/public/panel-info/apr?panelId=2570198" TargetMode="External" Id="rId121" /><Relationship Type="http://schemas.openxmlformats.org/officeDocument/2006/relationships/hyperlink" Target="https://online.russoutdoor.ru/public/panel-info/apr?panelId=2570198" TargetMode="External" Id="rId12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3" /><Relationship Type="http://schemas.openxmlformats.org/officeDocument/2006/relationships/hyperlink" Target="https://online.russoutdoor.ru/public/panel-info/apr?panelId=2632039" TargetMode="External" Id="rId124" /><Relationship Type="http://schemas.openxmlformats.org/officeDocument/2006/relationships/hyperlink" Target="https://online.russoutdoor.ru/public/panel-info/apr?panelId=2632039" TargetMode="External" Id="rId12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6" /><Relationship Type="http://schemas.openxmlformats.org/officeDocument/2006/relationships/hyperlink" Target="https://online.russoutdoor.ru/public/panel-info/apr?panelId=2687690" TargetMode="External" Id="rId127" /><Relationship Type="http://schemas.openxmlformats.org/officeDocument/2006/relationships/hyperlink" Target="https://online.russoutdoor.ru/public/panel-info/apr?panelId=2687690" TargetMode="External" Id="rId12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9" /><Relationship Type="http://schemas.openxmlformats.org/officeDocument/2006/relationships/hyperlink" Target="https://online.russoutdoor.ru/public/panel-info/apr?panelId=2628290" TargetMode="External" Id="rId130" /><Relationship Type="http://schemas.openxmlformats.org/officeDocument/2006/relationships/hyperlink" Target="https://online.russoutdoor.ru/public/panel-info/apr?panelId=2628290" TargetMode="External" Id="rId13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2" /><Relationship Type="http://schemas.openxmlformats.org/officeDocument/2006/relationships/hyperlink" Target="https://online.russoutdoor.ru/public/panel-info/apr?panelId=2633242" TargetMode="External" Id="rId133" /><Relationship Type="http://schemas.openxmlformats.org/officeDocument/2006/relationships/hyperlink" Target="https://online.russoutdoor.ru/public/panel-info/apr?panelId=2633242" TargetMode="External" Id="rId13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5" /><Relationship Type="http://schemas.openxmlformats.org/officeDocument/2006/relationships/hyperlink" Target="https://www.mosoblreclama.ru/product/1001642" TargetMode="External" Id="rId136" /><Relationship Type="http://schemas.openxmlformats.org/officeDocument/2006/relationships/hyperlink" Target="https://www.mosoblreclama.ru/product/1001642" TargetMode="External" Id="rId137" /><Relationship Type="http://schemas.openxmlformats.org/officeDocument/2006/relationships/hyperlink" Target="https://www.mosoblreclama.ru/img/tt-video3x6.jpg" TargetMode="External" Id="rId138" /><Relationship Type="http://schemas.openxmlformats.org/officeDocument/2006/relationships/hyperlink" Target="https://www.mosoblreclama.ru/product/111999" TargetMode="External" Id="rId139" /><Relationship Type="http://schemas.openxmlformats.org/officeDocument/2006/relationships/hyperlink" Target="https://www.mosoblreclama.ru/product/111999" TargetMode="External" Id="rId140" /><Relationship Type="http://schemas.openxmlformats.org/officeDocument/2006/relationships/hyperlink" Target="https://www.mosoblreclama.ru/img/tt-video5x15(17km).jpg" TargetMode="External" Id="rId141" /><Relationship Type="http://schemas.openxmlformats.org/officeDocument/2006/relationships/hyperlink" Target="https://www.mosoblreclama.ru/product/830" TargetMode="External" Id="rId142" /><Relationship Type="http://schemas.openxmlformats.org/officeDocument/2006/relationships/hyperlink" Target="https://www.mosoblreclama.ru/product/830" TargetMode="External" Id="rId143" /><Relationship Type="http://schemas.openxmlformats.org/officeDocument/2006/relationships/hyperlink" Target="https://www.mosoblreclama.ru/img/tt-video4x12.jpg" TargetMode="External" Id="rId144" /><Relationship Type="http://schemas.openxmlformats.org/officeDocument/2006/relationships/hyperlink" Target="https://www.mosoblreclama.ru/product/871" TargetMode="External" Id="rId145" /><Relationship Type="http://schemas.openxmlformats.org/officeDocument/2006/relationships/hyperlink" Target="https://www.mosoblreclama.ru/product/871" TargetMode="External" Id="rId146" /><Relationship Type="http://schemas.openxmlformats.org/officeDocument/2006/relationships/hyperlink" Target="https://www.mosoblreclama.ru/img/tt-video4x12.jpg" TargetMode="External" Id="rId147" /><Relationship Type="http://schemas.openxmlformats.org/officeDocument/2006/relationships/hyperlink" Target="http://df-media.ru/?p=2760" TargetMode="External" Id="rId148" /><Relationship Type="http://schemas.openxmlformats.org/officeDocument/2006/relationships/hyperlink" Target="http://df-media.ru/?p=2760" TargetMode="External" Id="rId149" /><Relationship Type="http://schemas.openxmlformats.org/officeDocument/2006/relationships/hyperlink" Target="https://drive.google.com/file/d/15uo26irCqtMbgxu2HX5PYWfAdBGFsz3_/view?usp=sharing" TargetMode="External" Id="rId150" /><Relationship Type="http://schemas.openxmlformats.org/officeDocument/2006/relationships/hyperlink" Target="https://online.russoutdoor.ru/public/panel-info/apr?panelId=2521528" TargetMode="External" Id="rId151" /><Relationship Type="http://schemas.openxmlformats.org/officeDocument/2006/relationships/hyperlink" Target="https://online.russoutdoor.ru/public/panel-info/apr?panelId=2521528" TargetMode="External" Id="rId15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3" /><Relationship Type="http://schemas.openxmlformats.org/officeDocument/2006/relationships/hyperlink" Target="https://online.russoutdoor.ru/public/panel-info/apr?panelId=2691117" TargetMode="External" Id="rId154" /><Relationship Type="http://schemas.openxmlformats.org/officeDocument/2006/relationships/hyperlink" Target="https://online.russoutdoor.ru/public/panel-info/apr?panelId=2691117" TargetMode="External" Id="rId15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6" /><Relationship Type="http://schemas.openxmlformats.org/officeDocument/2006/relationships/hyperlink" Target="https://online.russoutdoor.ru/public/panel-info/apr?panelId=2691108" TargetMode="External" Id="rId157" /><Relationship Type="http://schemas.openxmlformats.org/officeDocument/2006/relationships/hyperlink" Target="https://online.russoutdoor.ru/public/panel-info/apr?panelId=2691108" TargetMode="External" Id="rId15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9" /><Relationship Type="http://schemas.openxmlformats.org/officeDocument/2006/relationships/hyperlink" Target="https://online.russoutdoor.ru/public/panel-info/apr?panelId=2617795" TargetMode="External" Id="rId160" /><Relationship Type="http://schemas.openxmlformats.org/officeDocument/2006/relationships/hyperlink" Target="https://online.russoutdoor.ru/public/panel-info/apr?panelId=2617795" TargetMode="External" Id="rId16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62" /><Relationship Type="http://schemas.openxmlformats.org/officeDocument/2006/relationships/hyperlink" Target="http://df-media.ru/?p=3275" TargetMode="External" Id="rId163" /><Relationship Type="http://schemas.openxmlformats.org/officeDocument/2006/relationships/hyperlink" Target="http://df-media.ru/?p=3275" TargetMode="External" Id="rId164" /><Relationship Type="http://schemas.openxmlformats.org/officeDocument/2006/relationships/hyperlink" Target="https://drive.google.com/file/d/1VPH_RYvegVUeXIWppkY-aRFi5VwhFvxv/view?usp=sharing" TargetMode="External" Id="rId165" /><Relationship Type="http://schemas.openxmlformats.org/officeDocument/2006/relationships/hyperlink" Target="http://df-media.ru/?p=4850" TargetMode="External" Id="rId166" /><Relationship Type="http://schemas.openxmlformats.org/officeDocument/2006/relationships/hyperlink" Target="http://df-media.ru/?p=4850" TargetMode="External" Id="rId167" /><Relationship Type="http://schemas.openxmlformats.org/officeDocument/2006/relationships/hyperlink" Target="https://drive.google.com/file/d/1g-LBdRXdWJGObA3P-zzW7J1x1_rq71Ko/view" TargetMode="External" Id="rId168" /><Relationship Type="http://schemas.openxmlformats.org/officeDocument/2006/relationships/hyperlink" Target="http://df-media.ru/?p=4841" TargetMode="External" Id="rId169" /><Relationship Type="http://schemas.openxmlformats.org/officeDocument/2006/relationships/hyperlink" Target="http://df-media.ru/?p=4841" TargetMode="External" Id="rId170" /><Relationship Type="http://schemas.openxmlformats.org/officeDocument/2006/relationships/hyperlink" Target="https://drive.google.com/file/d/1g-LBdRXdWJGObA3P-zzW7J1x1_rq71Ko/view" TargetMode="External" Id="rId171" /><Relationship Type="http://schemas.openxmlformats.org/officeDocument/2006/relationships/hyperlink" Target="http://df-media.ru/?p=2760" TargetMode="External" Id="rId172" /><Relationship Type="http://schemas.openxmlformats.org/officeDocument/2006/relationships/hyperlink" Target="http://df-media.ru/?p=2760" TargetMode="External" Id="rId173" /><Relationship Type="http://schemas.openxmlformats.org/officeDocument/2006/relationships/hyperlink" Target="https://drive.google.com/file/d/15uo26irCqtMbgxu2HX5PYWfAdBGFsz3_/view?usp=sharing" TargetMode="External" Id="rId174" /><Relationship Type="http://schemas.openxmlformats.org/officeDocument/2006/relationships/hyperlink" Target="http://df-media.ru/?p=2214" TargetMode="External" Id="rId175" /><Relationship Type="http://schemas.openxmlformats.org/officeDocument/2006/relationships/hyperlink" Target="http://df-media.ru/?p=2214" TargetMode="External" Id="rId176" /><Relationship Type="http://schemas.openxmlformats.org/officeDocument/2006/relationships/hyperlink" Target="https://drive.google.com/file/d/1J5W81j6GByLzuoi2TBokkzIPcEsQ7IsK/view?usp=sharing" TargetMode="External" Id="rId177" /><Relationship Type="http://schemas.openxmlformats.org/officeDocument/2006/relationships/hyperlink" Target="http://df-media.ru/?p=2204" TargetMode="External" Id="rId178" /><Relationship Type="http://schemas.openxmlformats.org/officeDocument/2006/relationships/hyperlink" Target="http://df-media.ru/?p=2204" TargetMode="External" Id="rId179" /><Relationship Type="http://schemas.openxmlformats.org/officeDocument/2006/relationships/hyperlink" Target="https://drive.google.com/file/d/1J5W81j6GByLzuoi2TBokkzIPcEsQ7IsK/view?usp=sharing" TargetMode="External" Id="rId180" /><Relationship Type="http://schemas.openxmlformats.org/officeDocument/2006/relationships/hyperlink" Target="http://df-media.ru/?p=105" TargetMode="External" Id="rId181" /><Relationship Type="http://schemas.openxmlformats.org/officeDocument/2006/relationships/hyperlink" Target="http://df-media.ru/?p=105" TargetMode="External" Id="rId182" /><Relationship Type="http://schemas.openxmlformats.org/officeDocument/2006/relationships/hyperlink" Target="https://drive.google.com/file/d/1R_iHgXkJZUmgeYfxKRosQfoPXyhcj1uw/view?usp=sharing" TargetMode="External" Id="rId183" /><Relationship Type="http://schemas.openxmlformats.org/officeDocument/2006/relationships/hyperlink" Target="http://df-media.ru/krishnie-ustanovki-from-product-place-p/tsifrovoy-digital-screen-na-krishe-zdaniy" TargetMode="External" Id="rId184" /><Relationship Type="http://schemas.openxmlformats.org/officeDocument/2006/relationships/hyperlink" Target="http://df-media.ru/krishnie-ustanovki-from-product-place-p/tsifrovoy-digital-screen-na-krishe-zdaniy" TargetMode="External" Id="rId185" /><Relationship Type="http://schemas.openxmlformats.org/officeDocument/2006/relationships/hyperlink" Target="https://drive.google.com/file/d/1Dzc9IINihpQKG1luQLy0UuBKeOE2AzAT/view?usp=sharing" TargetMode="External" Id="rId186" /><Relationship Type="http://schemas.openxmlformats.org/officeDocument/2006/relationships/hyperlink" Target="http://df-media.ru/?p=760" TargetMode="External" Id="rId187" /><Relationship Type="http://schemas.openxmlformats.org/officeDocument/2006/relationships/hyperlink" Target="http://df-media.ru/?p=760" TargetMode="External" Id="rId188" /><Relationship Type="http://schemas.openxmlformats.org/officeDocument/2006/relationships/hyperlink" Target="https://drive.google.com/file/d/1g-LBdRXdWJGObA3P-zzW7J1x1_rq71Ko/view" TargetMode="External" Id="rId189" /><Relationship Type="http://schemas.openxmlformats.org/officeDocument/2006/relationships/hyperlink" Target="http://df-media.ru/?p=754" TargetMode="External" Id="rId190" /><Relationship Type="http://schemas.openxmlformats.org/officeDocument/2006/relationships/hyperlink" Target="http://df-media.ru/?p=754" TargetMode="External" Id="rId191" /><Relationship Type="http://schemas.openxmlformats.org/officeDocument/2006/relationships/hyperlink" Target="https://drive.google.com/file/d/1R_iHgXkJZUmgeYfxKRosQfoPXyhcj1uw/view?usp=sharing" TargetMode="External" Id="rId192" /><Relationship Type="http://schemas.openxmlformats.org/officeDocument/2006/relationships/hyperlink" Target="http://df-media.ru/?p=1525" TargetMode="External" Id="rId193" /><Relationship Type="http://schemas.openxmlformats.org/officeDocument/2006/relationships/hyperlink" Target="http://df-media.ru/?p=1525" TargetMode="External" Id="rId194" /><Relationship Type="http://schemas.openxmlformats.org/officeDocument/2006/relationships/hyperlink" Target="https://drive.google.com/file/d/1R_iHgXkJZUmgeYfxKRosQfoPXyhcj1uw/view?usp=sharing" TargetMode="External" Id="rId195" /><Relationship Type="http://schemas.openxmlformats.org/officeDocument/2006/relationships/hyperlink" Target="https://df-media.ru/?p=4996" TargetMode="External" Id="rId196" /><Relationship Type="http://schemas.openxmlformats.org/officeDocument/2006/relationships/hyperlink" Target="https://df-media.ru/?p=4996" TargetMode="External" Id="rId197" /><Relationship Type="http://schemas.openxmlformats.org/officeDocument/2006/relationships/hyperlink" Target="https://drive.google.com/file/d/1R_iHgXkJZUmgeYfxKRosQfoPXyhcj1uw/view?usp=sharing" TargetMode="External" Id="rId198" /><Relationship Type="http://schemas.openxmlformats.org/officeDocument/2006/relationships/hyperlink" Target="https://df-media.ru/?p=4989" TargetMode="External" Id="rId199" /><Relationship Type="http://schemas.openxmlformats.org/officeDocument/2006/relationships/hyperlink" Target="https://df-media.ru/?p=4989" TargetMode="External" Id="rId200" /><Relationship Type="http://schemas.openxmlformats.org/officeDocument/2006/relationships/hyperlink" Target="https://drive.google.com/file/d/1R_iHgXkJZUmgeYfxKRosQfoPXyhcj1uw/view?usp=sharing" TargetMode="External" Id="rId201" /><Relationship Type="http://schemas.openxmlformats.org/officeDocument/2006/relationships/hyperlink" Target="http://df-media.ru/?p=1364" TargetMode="External" Id="rId202" /><Relationship Type="http://schemas.openxmlformats.org/officeDocument/2006/relationships/hyperlink" Target="http://df-media.ru/?p=1364" TargetMode="External" Id="rId203" /><Relationship Type="http://schemas.openxmlformats.org/officeDocument/2006/relationships/hyperlink" Target="https://drive.google.com/file/d/1g-LBdRXdWJGObA3P-zzW7J1x1_rq71Ko/view" TargetMode="External" Id="rId204" /><Relationship Type="http://schemas.openxmlformats.org/officeDocument/2006/relationships/hyperlink" Target="http://df-media.ru/?p=1358" TargetMode="External" Id="rId205" /><Relationship Type="http://schemas.openxmlformats.org/officeDocument/2006/relationships/hyperlink" Target="http://df-media.ru/?p=1358" TargetMode="External" Id="rId206" /><Relationship Type="http://schemas.openxmlformats.org/officeDocument/2006/relationships/hyperlink" Target="https://drive.google.com/file/d/1g-LBdRXdWJGObA3P-zzW7J1x1_rq71Ko/view" TargetMode="External" Id="rId207" /><Relationship Type="http://schemas.openxmlformats.org/officeDocument/2006/relationships/hyperlink" Target="http://df-media.ru/?p=4445" TargetMode="External" Id="rId208" /><Relationship Type="http://schemas.openxmlformats.org/officeDocument/2006/relationships/hyperlink" Target="http://df-media.ru/?p=4445" TargetMode="External" Id="rId209" /><Relationship Type="http://schemas.openxmlformats.org/officeDocument/2006/relationships/hyperlink" Target="http://df-media.ru/?p=3166" TargetMode="External" Id="rId210" /><Relationship Type="http://schemas.openxmlformats.org/officeDocument/2006/relationships/hyperlink" Target="http://df-media.ru/?p=3166" TargetMode="External" Id="rId211" /><Relationship Type="http://schemas.openxmlformats.org/officeDocument/2006/relationships/hyperlink" Target="https://drive.google.com/file/d/1VPH_RYvegVUeXIWppkY-aRFi5VwhFvxv/view?usp=sharing" TargetMode="External" Id="rId212" /><Relationship Type="http://schemas.openxmlformats.org/officeDocument/2006/relationships/hyperlink" Target="http://df-media.ru/?p=2002" TargetMode="External" Id="rId213" /><Relationship Type="http://schemas.openxmlformats.org/officeDocument/2006/relationships/hyperlink" Target="http://df-media.ru/?p=2002" TargetMode="External" Id="rId214" /><Relationship Type="http://schemas.openxmlformats.org/officeDocument/2006/relationships/hyperlink" Target="https://drive.google.com/file/d/1g-LBdRXdWJGObA3P-zzW7J1x1_rq71Ko/view" TargetMode="External" Id="rId215" /><Relationship Type="http://schemas.openxmlformats.org/officeDocument/2006/relationships/hyperlink" Target="http://df-media.ru/?p=4587" TargetMode="External" Id="rId216" /><Relationship Type="http://schemas.openxmlformats.org/officeDocument/2006/relationships/hyperlink" Target="http://df-media.ru/?p=4587" TargetMode="External" Id="rId217" /><Relationship Type="http://schemas.openxmlformats.org/officeDocument/2006/relationships/hyperlink" Target="https://df-media.ru/?p=4979" TargetMode="External" Id="rId218" /><Relationship Type="http://schemas.openxmlformats.org/officeDocument/2006/relationships/hyperlink" Target="https://df-media.ru/?p=4979" TargetMode="External" Id="rId219" /><Relationship Type="http://schemas.openxmlformats.org/officeDocument/2006/relationships/hyperlink" Target="https://drive.google.com/file/d/1g-LBdRXdWJGObA3P-zzW7J1x1_rq71Ko/view" TargetMode="External" Id="rId220" /><Relationship Type="http://schemas.openxmlformats.org/officeDocument/2006/relationships/hyperlink" Target="https://df-media.ru/?p=4971" TargetMode="External" Id="rId221" /><Relationship Type="http://schemas.openxmlformats.org/officeDocument/2006/relationships/hyperlink" Target="https://df-media.ru/?p=4971" TargetMode="External" Id="rId222" /><Relationship Type="http://schemas.openxmlformats.org/officeDocument/2006/relationships/hyperlink" Target="https://drive.google.com/file/d/1g-LBdRXdWJGObA3P-zzW7J1x1_rq71Ko/view" TargetMode="External" Id="rId223" /><Relationship Type="http://schemas.openxmlformats.org/officeDocument/2006/relationships/hyperlink" Target="http://df-media.ru/?p=3515" TargetMode="External" Id="rId224" /><Relationship Type="http://schemas.openxmlformats.org/officeDocument/2006/relationships/hyperlink" Target="http://df-media.ru/?p=3515" TargetMode="External" Id="rId225" /><Relationship Type="http://schemas.openxmlformats.org/officeDocument/2006/relationships/hyperlink" Target="https://drive.google.com/file/d/1g-LBdRXdWJGObA3P-zzW7J1x1_rq71Ko/view" TargetMode="External" Id="rId226" /><Relationship Type="http://schemas.openxmlformats.org/officeDocument/2006/relationships/hyperlink" Target="http://df-media.ru/?p=1879" TargetMode="External" Id="rId227" /><Relationship Type="http://schemas.openxmlformats.org/officeDocument/2006/relationships/hyperlink" Target="http://df-media.ru/?p=1879" TargetMode="External" Id="rId228" /><Relationship Type="http://schemas.openxmlformats.org/officeDocument/2006/relationships/hyperlink" Target="https://drive.google.com/file/d/1R_iHgXkJZUmgeYfxKRosQfoPXyhcj1uw/view?usp=sharing" TargetMode="External" Id="rId229" /><Relationship Type="http://schemas.openxmlformats.org/officeDocument/2006/relationships/hyperlink" Target="http://df-media.ru/?p=1875" TargetMode="External" Id="rId230" /><Relationship Type="http://schemas.openxmlformats.org/officeDocument/2006/relationships/hyperlink" Target="http://df-media.ru/?p=1875" TargetMode="External" Id="rId231" /><Relationship Type="http://schemas.openxmlformats.org/officeDocument/2006/relationships/hyperlink" Target="https://drive.google.com/file/d/1R_iHgXkJZUmgeYfxKRosQfoPXyhcj1uw/view?usp=sharing" TargetMode="External" Id="rId232" /><Relationship Type="http://schemas.openxmlformats.org/officeDocument/2006/relationships/hyperlink" Target="https://df-media.ru/digital-supresites-5x15-from-product-place-p/mkad-3-a-p/" TargetMode="External" Id="rId233" /><Relationship Type="http://schemas.openxmlformats.org/officeDocument/2006/relationships/hyperlink" Target="https://df-media.ru/digital-supresites-5x15-from-product-place-p/mkad-3-a-p/" TargetMode="External" Id="rId234" /><Relationship Type="http://schemas.openxmlformats.org/officeDocument/2006/relationships/hyperlink" Target="https://drive.google.com/file/d/1g-LBdRXdWJGObA3P-zzW7J1x1_rq71Ko/view" TargetMode="External" Id="rId235" /><Relationship Type="http://schemas.openxmlformats.org/officeDocument/2006/relationships/hyperlink" Target="http://df-media.ru/?p=3535" TargetMode="External" Id="rId236" /><Relationship Type="http://schemas.openxmlformats.org/officeDocument/2006/relationships/hyperlink" Target="http://df-media.ru/?p=3535" TargetMode="External" Id="rId237" /><Relationship Type="http://schemas.openxmlformats.org/officeDocument/2006/relationships/hyperlink" Target="https://drive.google.com/file/d/1g-LBdRXdWJGObA3P-zzW7J1x1_rq71Ko/view" TargetMode="External" Id="rId238" /><Relationship Type="http://schemas.openxmlformats.org/officeDocument/2006/relationships/hyperlink" Target="https://df-media.ru/digital-supresites-5x15-from-product-place-p/mkad51km_a-p/" TargetMode="External" Id="rId239" /><Relationship Type="http://schemas.openxmlformats.org/officeDocument/2006/relationships/hyperlink" Target="https://df-media.ru/digital-supresites-5x15-from-product-place-p/mkad51km_a-p/" TargetMode="External" Id="rId240" /><Relationship Type="http://schemas.openxmlformats.org/officeDocument/2006/relationships/hyperlink" Target="http://df-media.ru/?p=744" TargetMode="External" Id="rId241" /><Relationship Type="http://schemas.openxmlformats.org/officeDocument/2006/relationships/hyperlink" Target="http://df-media.ru/?p=744" TargetMode="External" Id="rId242" /><Relationship Type="http://schemas.openxmlformats.org/officeDocument/2006/relationships/hyperlink" Target="http://df-media.ru/?p=3408" TargetMode="External" Id="rId243" /><Relationship Type="http://schemas.openxmlformats.org/officeDocument/2006/relationships/hyperlink" Target="http://df-media.ru/?p=3408" TargetMode="External" Id="rId244" /><Relationship Type="http://schemas.openxmlformats.org/officeDocument/2006/relationships/hyperlink" Target="https://drive.google.com/file/d/1R_iHgXkJZUmgeYfxKRosQfoPXyhcj1uw/view?usp=sharing" TargetMode="External" Id="rId245" /><Relationship Type="http://schemas.openxmlformats.org/officeDocument/2006/relationships/hyperlink" Target="http://df-media.ru/?p=3403" TargetMode="External" Id="rId246" /><Relationship Type="http://schemas.openxmlformats.org/officeDocument/2006/relationships/hyperlink" Target="http://df-media.ru/?p=3403" TargetMode="External" Id="rId247" /><Relationship Type="http://schemas.openxmlformats.org/officeDocument/2006/relationships/hyperlink" Target="https://drive.google.com/file/d/1R_iHgXkJZUmgeYfxKRosQfoPXyhcj1uw/view?usp=sharing" TargetMode="External" Id="rId248" /><Relationship Type="http://schemas.openxmlformats.org/officeDocument/2006/relationships/hyperlink" Target="http://df-media.ru/?p=1982" TargetMode="External" Id="rId249" /><Relationship Type="http://schemas.openxmlformats.org/officeDocument/2006/relationships/hyperlink" Target="http://df-media.ru/?p=1982" TargetMode="External" Id="rId250" /><Relationship Type="http://schemas.openxmlformats.org/officeDocument/2006/relationships/hyperlink" Target="https://drive.google.com/file/d/1g-LBdRXdWJGObA3P-zzW7J1x1_rq71Ko/view" TargetMode="External" Id="rId251" /><Relationship Type="http://schemas.openxmlformats.org/officeDocument/2006/relationships/hyperlink" Target="http://df-media.ru/?p=2738" TargetMode="External" Id="rId252" /><Relationship Type="http://schemas.openxmlformats.org/officeDocument/2006/relationships/hyperlink" Target="http://df-media.ru/?p=2738" TargetMode="External" Id="rId253" /><Relationship Type="http://schemas.openxmlformats.org/officeDocument/2006/relationships/hyperlink" Target="https://drive.google.com/file/d/1g-LBdRXdWJGObA3P-zzW7J1x1_rq71Ko/view" TargetMode="External" Id="rId254" /><Relationship Type="http://schemas.openxmlformats.org/officeDocument/2006/relationships/hyperlink" Target="http://df-media.ru/?p=2733" TargetMode="External" Id="rId255" /><Relationship Type="http://schemas.openxmlformats.org/officeDocument/2006/relationships/hyperlink" Target="http://df-media.ru/?p=2733" TargetMode="External" Id="rId256" /><Relationship Type="http://schemas.openxmlformats.org/officeDocument/2006/relationships/hyperlink" Target="http://df-media.ru/?p=3555" TargetMode="External" Id="rId257" /><Relationship Type="http://schemas.openxmlformats.org/officeDocument/2006/relationships/hyperlink" Target="http://df-media.ru/?p=3555" TargetMode="External" Id="rId258" /><Relationship Type="http://schemas.openxmlformats.org/officeDocument/2006/relationships/hyperlink" Target="https://drive.google.com/file/d/1g-LBdRXdWJGObA3P-zzW7J1x1_rq71Ko/view" TargetMode="External" Id="rId259" /><Relationship Type="http://schemas.openxmlformats.org/officeDocument/2006/relationships/hyperlink" Target="http://df-media.ru/?p=2751" TargetMode="External" Id="rId260" /><Relationship Type="http://schemas.openxmlformats.org/officeDocument/2006/relationships/hyperlink" Target="http://df-media.ru/?p=2751" TargetMode="External" Id="rId261" /><Relationship Type="http://schemas.openxmlformats.org/officeDocument/2006/relationships/hyperlink" Target="https://drive.google.com/file/d/1R_iHgXkJZUmgeYfxKRosQfoPXyhcj1uw/view?usp=sharing" TargetMode="External" Id="rId262" /><Relationship Type="http://schemas.openxmlformats.org/officeDocument/2006/relationships/hyperlink" Target="http://df-media.ru/?p=4878" TargetMode="External" Id="rId263" /><Relationship Type="http://schemas.openxmlformats.org/officeDocument/2006/relationships/hyperlink" Target="http://df-media.ru/?p=4878" TargetMode="External" Id="rId264" /><Relationship Type="http://schemas.openxmlformats.org/officeDocument/2006/relationships/hyperlink" Target="https://drive.google.com/file/d/1R_iHgXkJZUmgeYfxKRosQfoPXyhcj1uw/view?usp=sharing" TargetMode="External" Id="rId265" /><Relationship Type="http://schemas.openxmlformats.org/officeDocument/2006/relationships/hyperlink" Target="http://df-media.ru/?p=4870" TargetMode="External" Id="rId266" /><Relationship Type="http://schemas.openxmlformats.org/officeDocument/2006/relationships/hyperlink" Target="http://df-media.ru/?p=4870" TargetMode="External" Id="rId267" /><Relationship Type="http://schemas.openxmlformats.org/officeDocument/2006/relationships/hyperlink" Target="http://df-media.ru/?p=2410" TargetMode="External" Id="rId268" /><Relationship Type="http://schemas.openxmlformats.org/officeDocument/2006/relationships/hyperlink" Target="http://df-media.ru/?p=2410" TargetMode="External" Id="rId269" /><Relationship Type="http://schemas.openxmlformats.org/officeDocument/2006/relationships/hyperlink" Target="http://df-media.ru/?p=107" TargetMode="External" Id="rId270" /><Relationship Type="http://schemas.openxmlformats.org/officeDocument/2006/relationships/hyperlink" Target="http://df-media.ru/?p=107" TargetMode="External" Id="rId271" /><Relationship Type="http://schemas.openxmlformats.org/officeDocument/2006/relationships/hyperlink" Target="https://drive.google.com/file/d/1R_iHgXkJZUmgeYfxKRosQfoPXyhcj1uw/view?usp=sharing" TargetMode="External" Id="rId272" /><Relationship Type="http://schemas.openxmlformats.org/officeDocument/2006/relationships/hyperlink" Target="http://df-media.ru/?p=958" TargetMode="External" Id="rId273" /><Relationship Type="http://schemas.openxmlformats.org/officeDocument/2006/relationships/hyperlink" Target="http://df-media.ru/?p=958" TargetMode="External" Id="rId274" /><Relationship Type="http://schemas.openxmlformats.org/officeDocument/2006/relationships/hyperlink" Target="https://drive.google.com/file/d/1g-LBdRXdWJGObA3P-zzW7J1x1_rq71Ko/view" TargetMode="External" Id="rId275" /><Relationship Type="http://schemas.openxmlformats.org/officeDocument/2006/relationships/hyperlink" Target="http://df-media.ru/?p=2861" TargetMode="External" Id="rId276" /><Relationship Type="http://schemas.openxmlformats.org/officeDocument/2006/relationships/hyperlink" Target="http://df-media.ru/?p=2861" TargetMode="External" Id="rId277" /><Relationship Type="http://schemas.openxmlformats.org/officeDocument/2006/relationships/hyperlink" Target="https://drive.google.com/file/d/1g-LBdRXdWJGObA3P-zzW7J1x1_rq71Ko/view" TargetMode="External" Id="rId278" /><Relationship Type="http://schemas.openxmlformats.org/officeDocument/2006/relationships/hyperlink" Target="http://df-media.ru/?p=2867" TargetMode="External" Id="rId279" /><Relationship Type="http://schemas.openxmlformats.org/officeDocument/2006/relationships/hyperlink" Target="http://df-media.ru/?p=2867" TargetMode="External" Id="rId280" /><Relationship Type="http://schemas.openxmlformats.org/officeDocument/2006/relationships/hyperlink" Target="https://drive.google.com/file/d/1g-LBdRXdWJGObA3P-zzW7J1x1_rq71Ko/view" TargetMode="External" Id="rId281" /><Relationship Type="http://schemas.openxmlformats.org/officeDocument/2006/relationships/hyperlink" Target="http://df-media.ru/?p=3102" TargetMode="External" Id="rId282" /><Relationship Type="http://schemas.openxmlformats.org/officeDocument/2006/relationships/hyperlink" Target="http://df-media.ru/?p=3102" TargetMode="External" Id="rId283" /><Relationship Type="http://schemas.openxmlformats.org/officeDocument/2006/relationships/hyperlink" Target="https://drive.google.com/file/d/1g-LBdRXdWJGObA3P-zzW7J1x1_rq71Ko/view" TargetMode="External" Id="rId284" /><Relationship Type="http://schemas.openxmlformats.org/officeDocument/2006/relationships/hyperlink" Target="http://df-media.ru/?p=751" TargetMode="External" Id="rId285" /><Relationship Type="http://schemas.openxmlformats.org/officeDocument/2006/relationships/hyperlink" Target="http://df-media.ru/?p=751" TargetMode="External" Id="rId286" /><Relationship Type="http://schemas.openxmlformats.org/officeDocument/2006/relationships/hyperlink" Target="https://drive.google.com/file/d/1g-LBdRXdWJGObA3P-zzW7J1x1_rq71Ko/view" TargetMode="External" Id="rId2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C70"/>
  <sheetViews>
    <sheetView tabSelected="1" zoomScale="85" zoomScaleNormal="85" workbookViewId="0">
      <selection activeCell="E18" sqref="E18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117.7109375" customWidth="1" style="64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710937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85" t="inlineStr">
        <is>
          <t>Карта</t>
        </is>
      </c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65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Москва</t>
        </is>
      </c>
      <c r="D12" s="75" t="inlineStr">
        <is>
          <t>Русс Аутдор</t>
        </is>
      </c>
      <c r="E12" s="28" t="inlineStr">
        <is>
          <t>ТТК, внешняя, Сущевский Вал ул.  66 напротив, до съезда с проспекта Мира</t>
        </is>
      </c>
      <c r="F12" s="29" t="inlineStr">
        <is>
          <t>А</t>
        </is>
      </c>
      <c r="G12" s="29" t="inlineStr">
        <is>
          <t>MSBB06822А1</t>
        </is>
      </c>
      <c r="H12" s="75" t="n"/>
      <c r="I12" s="75" t="inlineStr">
        <is>
          <t>Экран</t>
        </is>
      </c>
      <c r="J12" s="82" t="n"/>
      <c r="K12" s="30" t="inlineStr">
        <is>
          <t>https://images.russoutdoor.ru/panelFotos/68/676482.jpg</t>
        </is>
      </c>
      <c r="L12" s="30" t="inlineStr">
        <is>
          <t>https://images.russoutdoor.ru/panelMapsWMF/68/676482.jpg</t>
        </is>
      </c>
      <c r="M12" s="75" t="inlineStr">
        <is>
          <t>Да</t>
        </is>
      </c>
      <c r="N12" s="31" t="n">
        <v>1.45</v>
      </c>
      <c r="O12" s="29" t="n">
        <v>148.04</v>
      </c>
      <c r="P12" s="32" t="n">
        <v>910518110</v>
      </c>
      <c r="Q12" s="98" t="n"/>
      <c r="R12" s="62" t="n">
        <v>0.64</v>
      </c>
      <c r="S12" s="99" t="n"/>
      <c r="T12" s="99" t="n"/>
      <c r="U12" s="99" t="n"/>
      <c r="V12" s="75" t="n"/>
      <c r="W12" s="75" t="n"/>
      <c r="X12" s="75" t="n"/>
      <c r="Y12" s="75" t="n"/>
      <c r="Z12" s="29" t="n">
        <v>55.792495896449</v>
      </c>
      <c r="AA12" s="29" t="n">
        <v>37.629549791402</v>
      </c>
      <c r="AB12" s="56" t="n"/>
      <c r="AC12" s="75" t="n"/>
    </row>
    <row r="13" ht="12.75" customFormat="1" customHeight="1" s="35">
      <c r="B13" s="75" t="n">
        <v>2</v>
      </c>
      <c r="C13" s="75" t="inlineStr">
        <is>
          <t>Москва</t>
        </is>
      </c>
      <c r="D13" s="75" t="inlineStr">
        <is>
          <t>Русс Аутдор</t>
        </is>
      </c>
      <c r="E13" s="28" t="inlineStr">
        <is>
          <t>ТТК, внешняя, Нижняя Масловка ул.  10, съезд на ул. Башиловская, (светофор)</t>
        </is>
      </c>
      <c r="F13" s="29" t="inlineStr">
        <is>
          <t>А</t>
        </is>
      </c>
      <c r="G13" s="29" t="inlineStr">
        <is>
          <t>MSBB18872А1</t>
        </is>
      </c>
      <c r="H13" s="75" t="n"/>
      <c r="I13" s="75" t="inlineStr">
        <is>
          <t>Экран</t>
        </is>
      </c>
      <c r="J13" s="82" t="n"/>
      <c r="K13" s="30" t="inlineStr">
        <is>
          <t>https://online.russoutdoor.ru/public/panel-info/apr?panelId=2356935</t>
        </is>
      </c>
      <c r="L13" s="30" t="inlineStr">
        <is>
          <t>https://online.russoutdoor.ru/public/panel-info/apr?panelId=2356935</t>
        </is>
      </c>
      <c r="M13" s="75" t="inlineStr">
        <is>
          <t>Да</t>
        </is>
      </c>
      <c r="N13" s="31" t="n">
        <v>1.17</v>
      </c>
      <c r="O13" s="29" t="n">
        <v>120.33</v>
      </c>
      <c r="P13" s="32" t="n">
        <v>1403452710</v>
      </c>
      <c r="Q13" s="98" t="n"/>
      <c r="R13" s="62" t="n">
        <v>0.64</v>
      </c>
      <c r="S13" s="99" t="n"/>
      <c r="T13" s="99" t="n"/>
      <c r="U13" s="99" t="n"/>
      <c r="V13" s="75" t="n"/>
      <c r="W13" s="75" t="n"/>
      <c r="X13" s="75" t="n"/>
      <c r="Y13" s="75" t="n"/>
      <c r="Z13" s="29" t="n">
        <v>55.792181689972</v>
      </c>
      <c r="AA13" s="29" t="n">
        <v>37.578123807907</v>
      </c>
      <c r="AB13" s="56" t="n"/>
      <c r="AC13" s="75" t="n"/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 Аутдор</t>
        </is>
      </c>
      <c r="E14" s="28" t="inlineStr">
        <is>
          <t>ТТК, внешняя, дублер, после Х с ул. Бакунинская, (светофор)</t>
        </is>
      </c>
      <c r="F14" s="29" t="inlineStr">
        <is>
          <t>Б</t>
        </is>
      </c>
      <c r="G14" s="29" t="inlineStr">
        <is>
          <t>MSBB30021Б</t>
        </is>
      </c>
      <c r="H14" s="75" t="n"/>
      <c r="I14" s="75" t="inlineStr">
        <is>
          <t>Статический</t>
        </is>
      </c>
      <c r="J14" s="82" t="n"/>
      <c r="K14" s="30" t="inlineStr">
        <is>
          <t>https://online.russoutdoor.ru/public/panel-info/apr?panelId=2565541</t>
        </is>
      </c>
      <c r="L14" s="30" t="inlineStr">
        <is>
          <t>https://online.russoutdoor.ru/public/panel-info/apr?panelId=2565541</t>
        </is>
      </c>
      <c r="M14" s="75" t="inlineStr">
        <is>
          <t>Да</t>
        </is>
      </c>
      <c r="N14" s="31" t="n">
        <v>0.36</v>
      </c>
      <c r="O14" s="29" t="n">
        <v>36.62</v>
      </c>
      <c r="P14" s="32" t="n">
        <v>1403326811</v>
      </c>
      <c r="Q14" s="98" t="n"/>
      <c r="R14" s="62" t="n">
        <v>0.58</v>
      </c>
      <c r="S14" s="99" t="n"/>
      <c r="T14" s="99" t="n"/>
      <c r="U14" s="99" t="n"/>
      <c r="V14" s="75" t="n"/>
      <c r="W14" s="75" t="n"/>
      <c r="X14" s="75" t="n"/>
      <c r="Y14" s="75" t="n"/>
      <c r="Z14" s="29" t="n">
        <v>55.775379</v>
      </c>
      <c r="AA14" s="29" t="n">
        <v>37.683709</v>
      </c>
      <c r="AB14" s="56" t="n"/>
      <c r="AC14" s="75" t="n"/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 Аутдор</t>
        </is>
      </c>
      <c r="E15" s="28" t="inlineStr">
        <is>
          <t>ТТК, внутренняя, 130 м до съезда на ул. Краснопрудная</t>
        </is>
      </c>
      <c r="F15" s="29" t="inlineStr">
        <is>
          <t>Б</t>
        </is>
      </c>
      <c r="G15" s="29" t="inlineStr">
        <is>
          <t>MSBB15791Б1</t>
        </is>
      </c>
      <c r="H15" s="75" t="n"/>
      <c r="I15" s="75" t="inlineStr">
        <is>
          <t>Экран</t>
        </is>
      </c>
      <c r="J15" s="82" t="n"/>
      <c r="K15" s="30" t="inlineStr">
        <is>
          <t>https://online.russoutdoor.ru/public/panel-info/apr?panelId=2553588</t>
        </is>
      </c>
      <c r="L15" s="30" t="inlineStr">
        <is>
          <t>https://online.russoutdoor.ru/public/panel-info/apr?panelId=2553588</t>
        </is>
      </c>
      <c r="M15" s="75" t="inlineStr">
        <is>
          <t>Нeт</t>
        </is>
      </c>
      <c r="N15" s="31" t="n">
        <v>0.8</v>
      </c>
      <c r="O15" s="29" t="n">
        <v>81.51000000000001</v>
      </c>
      <c r="P15" s="32" t="n">
        <v>1110604720</v>
      </c>
      <c r="Q15" s="98" t="n"/>
      <c r="R15" s="62" t="n">
        <v>0.64</v>
      </c>
      <c r="S15" s="99" t="n"/>
      <c r="T15" s="99" t="n"/>
      <c r="U15" s="99" t="n"/>
      <c r="V15" s="75" t="n"/>
      <c r="W15" s="75" t="n"/>
      <c r="X15" s="75" t="n"/>
      <c r="Y15" s="75" t="n"/>
      <c r="Z15" s="29" t="n">
        <v>55.784488990709</v>
      </c>
      <c r="AA15" s="29" t="n">
        <v>37.664431929588</v>
      </c>
      <c r="AB15" s="56" t="n"/>
      <c r="AC15" s="75" t="n"/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 Аутдор</t>
        </is>
      </c>
      <c r="E16" s="28" t="inlineStr">
        <is>
          <t>ТТК, внешняя, 150 м после съезда с Воробьевского шоссе</t>
        </is>
      </c>
      <c r="F16" s="29" t="inlineStr">
        <is>
          <t>А</t>
        </is>
      </c>
      <c r="G16" s="29" t="inlineStr">
        <is>
          <t>MSBB07656А1</t>
        </is>
      </c>
      <c r="H16" s="75" t="n"/>
      <c r="I16" s="75" t="inlineStr">
        <is>
          <t>Экран</t>
        </is>
      </c>
      <c r="J16" s="82" t="n"/>
      <c r="K16" s="30" t="inlineStr">
        <is>
          <t>https://images.russoutdoor.ru/panelFotos/236/2356295.jpg</t>
        </is>
      </c>
      <c r="L16" s="30" t="inlineStr">
        <is>
          <t>https://images.russoutdoor.ru/panelMapsWMF/236/2356295.jpg</t>
        </is>
      </c>
      <c r="M16" s="75" t="inlineStr">
        <is>
          <t>Да</t>
        </is>
      </c>
      <c r="N16" s="31" t="n">
        <v>1.09</v>
      </c>
      <c r="O16" s="29" t="n">
        <v>111.16</v>
      </c>
      <c r="P16" s="32" t="n">
        <v>1114909510</v>
      </c>
      <c r="Q16" s="98" t="n"/>
      <c r="R16" s="62" t="n">
        <v>0.64</v>
      </c>
      <c r="S16" s="99" t="n"/>
      <c r="T16" s="99" t="n"/>
      <c r="U16" s="99" t="n"/>
      <c r="V16" s="75" t="n"/>
      <c r="W16" s="75" t="n"/>
      <c r="X16" s="75" t="n"/>
      <c r="Y16" s="75" t="n"/>
      <c r="Z16" s="29" t="n">
        <v>55.730153575013</v>
      </c>
      <c r="AA16" s="29" t="n">
        <v>37.544623337419</v>
      </c>
      <c r="AB16" s="56" t="n"/>
      <c r="AC16" s="75" t="n"/>
    </row>
    <row r="17" ht="12.75" customFormat="1" customHeight="1" s="35">
      <c r="B17" s="75" t="n"/>
      <c r="C17" s="75" t="n"/>
      <c r="D17" s="75" t="n"/>
      <c r="E17" s="28" t="n"/>
      <c r="F17" s="29" t="n"/>
      <c r="G17" s="29" t="n"/>
      <c r="H17" s="75" t="n"/>
      <c r="I17" s="75" t="n"/>
      <c r="J17" s="82" t="n"/>
      <c r="K17" s="30" t="n"/>
      <c r="L17" s="30" t="n"/>
      <c r="M17" s="75" t="n"/>
      <c r="N17" s="31" t="n"/>
      <c r="O17" s="29" t="n"/>
      <c r="P17" s="32" t="n"/>
      <c r="Q17" s="98" t="n"/>
      <c r="R17" s="62" t="n"/>
      <c r="S17" s="99" t="n"/>
      <c r="T17" s="99" t="n"/>
      <c r="U17" s="99" t="n"/>
      <c r="V17" s="75" t="n"/>
      <c r="W17" s="75" t="n"/>
      <c r="X17" s="75" t="n"/>
      <c r="Y17" s="75" t="n"/>
      <c r="Z17" s="29" t="n"/>
      <c r="AA17" s="29" t="n"/>
      <c r="AB17" s="56" t="n"/>
      <c r="AC17" s="75" t="n"/>
    </row>
    <row r="18" ht="12.75" customFormat="1" customHeight="1" s="35">
      <c r="B18" s="75" t="n"/>
      <c r="C18" s="75" t="n"/>
      <c r="D18" s="75" t="n"/>
      <c r="E18" s="28" t="n"/>
      <c r="F18" s="29" t="n"/>
      <c r="G18" s="29" t="n"/>
      <c r="H18" s="75" t="n"/>
      <c r="I18" s="75" t="n"/>
      <c r="J18" s="82" t="n"/>
      <c r="K18" s="30" t="n"/>
      <c r="L18" s="30" t="n"/>
      <c r="M18" s="75" t="n"/>
      <c r="N18" s="31" t="n"/>
      <c r="O18" s="29" t="n"/>
      <c r="P18" s="32" t="n"/>
      <c r="Q18" s="98" t="n"/>
      <c r="R18" s="62" t="n"/>
      <c r="S18" s="99" t="n"/>
      <c r="T18" s="99" t="n"/>
      <c r="U18" s="99" t="n"/>
      <c r="V18" s="75" t="n"/>
      <c r="W18" s="75" t="n"/>
      <c r="X18" s="75" t="n"/>
      <c r="Y18" s="75" t="n"/>
      <c r="Z18" s="29" t="n"/>
      <c r="AA18" s="29" t="n"/>
      <c r="AB18" s="56" t="n"/>
      <c r="AC18" s="75" t="n"/>
    </row>
    <row r="19" ht="12.75" customFormat="1" customHeight="1" s="35">
      <c r="B19" s="75" t="n"/>
      <c r="C19" s="75" t="n"/>
      <c r="D19" s="75" t="n"/>
      <c r="E19" s="28" t="n"/>
      <c r="F19" s="29" t="n"/>
      <c r="G19" s="29" t="n"/>
      <c r="H19" s="75" t="n"/>
      <c r="I19" s="75" t="n"/>
      <c r="J19" s="82" t="n"/>
      <c r="K19" s="30" t="n"/>
      <c r="L19" s="30" t="n"/>
      <c r="M19" s="75" t="n"/>
      <c r="N19" s="31" t="n"/>
      <c r="O19" s="29" t="n"/>
      <c r="P19" s="32" t="n"/>
      <c r="Q19" s="98" t="n"/>
      <c r="R19" s="62" t="n"/>
      <c r="S19" s="99" t="n"/>
      <c r="T19" s="99" t="n"/>
      <c r="U19" s="99" t="n"/>
      <c r="V19" s="75" t="n"/>
      <c r="W19" s="75" t="n"/>
      <c r="X19" s="75" t="n"/>
      <c r="Y19" s="75" t="n"/>
      <c r="Z19" s="29" t="n"/>
      <c r="AA19" s="29" t="n"/>
      <c r="AB19" s="56" t="n"/>
      <c r="AC19" s="75" t="n"/>
    </row>
    <row r="20" ht="12.75" customFormat="1" customHeight="1" s="35">
      <c r="B20" s="75" t="n"/>
      <c r="C20" s="75" t="n"/>
      <c r="D20" s="75" t="n"/>
      <c r="E20" s="28" t="n"/>
      <c r="F20" s="29" t="n"/>
      <c r="G20" s="29" t="n"/>
      <c r="H20" s="75" t="n"/>
      <c r="I20" s="75" t="n"/>
      <c r="J20" s="82" t="n"/>
      <c r="K20" s="30" t="n"/>
      <c r="L20" s="30" t="n"/>
      <c r="M20" s="75" t="n"/>
      <c r="N20" s="31" t="n"/>
      <c r="O20" s="29" t="n"/>
      <c r="P20" s="32" t="n"/>
      <c r="Q20" s="98" t="n"/>
      <c r="R20" s="62" t="n"/>
      <c r="S20" s="99" t="n"/>
      <c r="T20" s="99" t="n"/>
      <c r="U20" s="99" t="n"/>
      <c r="V20" s="75" t="n"/>
      <c r="W20" s="75" t="n"/>
      <c r="X20" s="75" t="n"/>
      <c r="Y20" s="75" t="n"/>
      <c r="Z20" s="29" t="n"/>
      <c r="AA20" s="29" t="n"/>
      <c r="AB20" s="56" t="n"/>
      <c r="AC20" s="75" t="n"/>
    </row>
    <row r="21" ht="12.75" customFormat="1" customHeight="1" s="35">
      <c r="B21" s="75" t="n"/>
      <c r="C21" s="75" t="n"/>
      <c r="D21" s="75" t="n"/>
      <c r="E21" s="28" t="n"/>
      <c r="F21" s="29" t="n"/>
      <c r="G21" s="29" t="n"/>
      <c r="H21" s="75" t="n"/>
      <c r="I21" s="75" t="n"/>
      <c r="J21" s="82" t="n"/>
      <c r="K21" s="30" t="n"/>
      <c r="L21" s="30" t="n"/>
      <c r="M21" s="75" t="n"/>
      <c r="N21" s="31" t="n"/>
      <c r="O21" s="29" t="n"/>
      <c r="P21" s="32" t="n"/>
      <c r="Q21" s="98" t="n"/>
      <c r="R21" s="62" t="n"/>
      <c r="S21" s="99" t="n"/>
      <c r="T21" s="99" t="n"/>
      <c r="U21" s="99" t="n"/>
      <c r="V21" s="75" t="n"/>
      <c r="W21" s="75" t="n"/>
      <c r="X21" s="75" t="n"/>
      <c r="Y21" s="75" t="n"/>
      <c r="Z21" s="29" t="n"/>
      <c r="AA21" s="29" t="n"/>
      <c r="AB21" s="56" t="n"/>
      <c r="AC21" s="75" t="n"/>
    </row>
    <row r="22" ht="12.75" customFormat="1" customHeight="1" s="35">
      <c r="B22" s="75" t="n"/>
      <c r="C22" s="75" t="n"/>
      <c r="D22" s="75" t="n"/>
      <c r="E22" s="28" t="n"/>
      <c r="F22" s="29" t="n"/>
      <c r="G22" s="29" t="n"/>
      <c r="H22" s="75" t="n"/>
      <c r="I22" s="75" t="n"/>
      <c r="J22" s="82" t="n"/>
      <c r="K22" s="30" t="n"/>
      <c r="L22" s="30" t="n"/>
      <c r="M22" s="75" t="n"/>
      <c r="N22" s="31" t="n"/>
      <c r="O22" s="29" t="n"/>
      <c r="P22" s="32" t="n"/>
      <c r="Q22" s="98" t="n"/>
      <c r="R22" s="62" t="n"/>
      <c r="S22" s="99" t="n"/>
      <c r="T22" s="99" t="n"/>
      <c r="U22" s="99" t="n"/>
      <c r="V22" s="75" t="n"/>
      <c r="W22" s="75" t="n"/>
      <c r="X22" s="75" t="n"/>
      <c r="Y22" s="75" t="n"/>
      <c r="Z22" s="29" t="n"/>
      <c r="AA22" s="29" t="n"/>
      <c r="AB22" s="56" t="n"/>
      <c r="AC22" s="75" t="n"/>
    </row>
    <row r="23" ht="12.75" customFormat="1" customHeight="1" s="35">
      <c r="B23" s="75" t="n"/>
      <c r="C23" s="75" t="n"/>
      <c r="D23" s="75" t="n"/>
      <c r="E23" s="28" t="n"/>
      <c r="F23" s="29" t="n"/>
      <c r="G23" s="29" t="n"/>
      <c r="H23" s="75" t="n"/>
      <c r="I23" s="75" t="n"/>
      <c r="J23" s="82" t="n"/>
      <c r="K23" s="30" t="n"/>
      <c r="L23" s="30" t="n"/>
      <c r="M23" s="75" t="n"/>
      <c r="N23" s="31" t="n"/>
      <c r="O23" s="29" t="n"/>
      <c r="P23" s="32" t="n"/>
      <c r="Q23" s="98" t="n"/>
      <c r="R23" s="62" t="n"/>
      <c r="S23" s="99" t="n"/>
      <c r="T23" s="99" t="n"/>
      <c r="U23" s="99" t="n"/>
      <c r="V23" s="75" t="n"/>
      <c r="W23" s="75" t="n"/>
      <c r="X23" s="75" t="n"/>
      <c r="Y23" s="75" t="n"/>
      <c r="Z23" s="29" t="n"/>
      <c r="AA23" s="29" t="n"/>
      <c r="AB23" s="56" t="n"/>
      <c r="AC23" s="75" t="n"/>
    </row>
    <row r="24" ht="12.75" customFormat="1" customHeight="1" s="35">
      <c r="B24" s="75" t="n"/>
      <c r="C24" s="75" t="n"/>
      <c r="D24" s="75" t="n"/>
      <c r="E24" s="28" t="n"/>
      <c r="F24" s="29" t="n"/>
      <c r="G24" s="29" t="n"/>
      <c r="H24" s="75" t="n"/>
      <c r="I24" s="75" t="n"/>
      <c r="J24" s="82" t="n"/>
      <c r="K24" s="30" t="n"/>
      <c r="L24" s="30" t="n"/>
      <c r="M24" s="75" t="n"/>
      <c r="N24" s="31" t="n"/>
      <c r="O24" s="29" t="n"/>
      <c r="P24" s="32" t="n"/>
      <c r="Q24" s="98" t="n"/>
      <c r="R24" s="62" t="n"/>
      <c r="S24" s="99" t="n"/>
      <c r="T24" s="99" t="n"/>
      <c r="U24" s="99" t="n"/>
      <c r="V24" s="75" t="n"/>
      <c r="W24" s="75" t="n"/>
      <c r="X24" s="75" t="n"/>
      <c r="Y24" s="75" t="n"/>
      <c r="Z24" s="29" t="n"/>
      <c r="AA24" s="29" t="n"/>
      <c r="AB24" s="56" t="n"/>
      <c r="AC24" s="75" t="n"/>
    </row>
    <row r="25" ht="12.75" customFormat="1" customHeight="1" s="35">
      <c r="B25" s="75" t="n"/>
      <c r="C25" s="75" t="n"/>
      <c r="D25" s="75" t="n"/>
      <c r="E25" s="28" t="n"/>
      <c r="F25" s="29" t="n"/>
      <c r="G25" s="29" t="n"/>
      <c r="H25" s="75" t="n"/>
      <c r="I25" s="75" t="n"/>
      <c r="J25" s="82" t="n"/>
      <c r="K25" s="30" t="n"/>
      <c r="L25" s="30" t="n"/>
      <c r="M25" s="75" t="n"/>
      <c r="N25" s="31" t="n"/>
      <c r="O25" s="29" t="n"/>
      <c r="P25" s="32" t="n"/>
      <c r="Q25" s="98" t="n"/>
      <c r="R25" s="62" t="n"/>
      <c r="S25" s="99" t="n"/>
      <c r="T25" s="99" t="n"/>
      <c r="U25" s="99" t="n"/>
      <c r="V25" s="75" t="n"/>
      <c r="W25" s="75" t="n"/>
      <c r="X25" s="75" t="n"/>
      <c r="Y25" s="75" t="n"/>
      <c r="Z25" s="29" t="n"/>
      <c r="AA25" s="29" t="n"/>
      <c r="AB25" s="56" t="n"/>
      <c r="AC25" s="75" t="n"/>
    </row>
    <row r="26" ht="12.75" customFormat="1" customHeight="1" s="35">
      <c r="B26" s="75" t="n"/>
      <c r="C26" s="75" t="n"/>
      <c r="D26" s="75" t="n"/>
      <c r="E26" s="28" t="n"/>
      <c r="F26" s="29" t="n"/>
      <c r="G26" s="29" t="n"/>
      <c r="H26" s="75" t="n"/>
      <c r="I26" s="75" t="n"/>
      <c r="J26" s="82" t="n"/>
      <c r="K26" s="30" t="n"/>
      <c r="L26" s="30" t="n"/>
      <c r="M26" s="75" t="n"/>
      <c r="N26" s="31" t="n"/>
      <c r="O26" s="29" t="n"/>
      <c r="P26" s="32" t="n"/>
      <c r="Q26" s="98" t="n"/>
      <c r="R26" s="62" t="n"/>
      <c r="S26" s="99" t="n"/>
      <c r="T26" s="99" t="n"/>
      <c r="U26" s="99" t="n"/>
      <c r="V26" s="75" t="n"/>
      <c r="W26" s="75" t="n"/>
      <c r="X26" s="75" t="n"/>
      <c r="Y26" s="75" t="n"/>
      <c r="Z26" s="29" t="n"/>
      <c r="AA26" s="29" t="n"/>
      <c r="AB26" s="56" t="n"/>
      <c r="AC26" s="75" t="n"/>
    </row>
    <row r="27" ht="12.75" customFormat="1" customHeight="1" s="35">
      <c r="B27" s="75" t="n"/>
      <c r="C27" s="75" t="n"/>
      <c r="D27" s="75" t="n"/>
      <c r="E27" s="28" t="n"/>
      <c r="F27" s="29" t="n"/>
      <c r="G27" s="29" t="n"/>
      <c r="H27" s="75" t="n"/>
      <c r="I27" s="75" t="n"/>
      <c r="J27" s="82" t="n"/>
      <c r="K27" s="30" t="n"/>
      <c r="L27" s="30" t="n"/>
      <c r="M27" s="75" t="n"/>
      <c r="N27" s="31" t="n"/>
      <c r="O27" s="29" t="n"/>
      <c r="P27" s="32" t="n"/>
      <c r="Q27" s="98" t="n"/>
      <c r="R27" s="62" t="n"/>
      <c r="S27" s="99" t="n"/>
      <c r="T27" s="99" t="n"/>
      <c r="U27" s="99" t="n"/>
      <c r="V27" s="75" t="n"/>
      <c r="W27" s="75" t="n"/>
      <c r="X27" s="75" t="n"/>
      <c r="Y27" s="75" t="n"/>
      <c r="Z27" s="29" t="n"/>
      <c r="AA27" s="29" t="n"/>
      <c r="AB27" s="56" t="n"/>
      <c r="AC27" s="75" t="n"/>
    </row>
    <row r="28" ht="12.75" customFormat="1" customHeight="1" s="35">
      <c r="B28" s="75" t="n"/>
      <c r="C28" s="75" t="n"/>
      <c r="D28" s="75" t="n"/>
      <c r="E28" s="28" t="n"/>
      <c r="F28" s="29" t="n"/>
      <c r="G28" s="29" t="n"/>
      <c r="H28" s="75" t="n"/>
      <c r="I28" s="75" t="n"/>
      <c r="J28" s="82" t="n"/>
      <c r="K28" s="30" t="n"/>
      <c r="L28" s="30" t="n"/>
      <c r="M28" s="75" t="n"/>
      <c r="N28" s="31" t="n"/>
      <c r="O28" s="29" t="n"/>
      <c r="P28" s="32" t="n"/>
      <c r="Q28" s="98" t="n"/>
      <c r="R28" s="62" t="n"/>
      <c r="S28" s="99" t="n"/>
      <c r="T28" s="99" t="n"/>
      <c r="U28" s="99" t="n"/>
      <c r="V28" s="75" t="n"/>
      <c r="W28" s="75" t="n"/>
      <c r="X28" s="75" t="n"/>
      <c r="Y28" s="75" t="n"/>
      <c r="Z28" s="29" t="n"/>
      <c r="AA28" s="29" t="n"/>
      <c r="AB28" s="56" t="n"/>
      <c r="AC28" s="75" t="n"/>
    </row>
    <row r="29" ht="12.75" customFormat="1" customHeight="1" s="35">
      <c r="B29" s="75" t="n"/>
      <c r="C29" s="75" t="n"/>
      <c r="D29" s="75" t="n"/>
      <c r="E29" s="28" t="n"/>
      <c r="F29" s="29" t="n"/>
      <c r="G29" s="29" t="n"/>
      <c r="H29" s="75" t="n"/>
      <c r="I29" s="75" t="n"/>
      <c r="J29" s="82" t="n"/>
      <c r="K29" s="30" t="n"/>
      <c r="L29" s="30" t="n"/>
      <c r="M29" s="75" t="n"/>
      <c r="N29" s="31" t="n"/>
      <c r="O29" s="29" t="n"/>
      <c r="P29" s="32" t="n"/>
      <c r="Q29" s="98" t="n"/>
      <c r="R29" s="62" t="n"/>
      <c r="S29" s="99" t="n"/>
      <c r="T29" s="99" t="n"/>
      <c r="U29" s="99" t="n"/>
      <c r="V29" s="75" t="n"/>
      <c r="W29" s="75" t="n"/>
      <c r="X29" s="75" t="n"/>
      <c r="Y29" s="75" t="n"/>
      <c r="Z29" s="29" t="n"/>
      <c r="AA29" s="29" t="n"/>
      <c r="AB29" s="56" t="n"/>
      <c r="AC29" s="75" t="n"/>
    </row>
    <row r="30" ht="12.75" customFormat="1" customHeight="1" s="35">
      <c r="B30" s="75" t="n"/>
      <c r="C30" s="75" t="n"/>
      <c r="D30" s="75" t="n"/>
      <c r="E30" s="28" t="n"/>
      <c r="F30" s="29" t="n"/>
      <c r="G30" s="29" t="n"/>
      <c r="H30" s="75" t="n"/>
      <c r="I30" s="75" t="n"/>
      <c r="J30" s="82" t="n"/>
      <c r="K30" s="30" t="n"/>
      <c r="L30" s="30" t="n"/>
      <c r="M30" s="75" t="n"/>
      <c r="N30" s="31" t="n"/>
      <c r="O30" s="29" t="n"/>
      <c r="P30" s="32" t="n"/>
      <c r="Q30" s="98" t="n"/>
      <c r="R30" s="62" t="n"/>
      <c r="S30" s="99" t="n"/>
      <c r="T30" s="99" t="n"/>
      <c r="U30" s="99" t="n"/>
      <c r="V30" s="75" t="n"/>
      <c r="W30" s="75" t="n"/>
      <c r="X30" s="75" t="n"/>
      <c r="Y30" s="75" t="n"/>
      <c r="Z30" s="29" t="n"/>
      <c r="AA30" s="29" t="n"/>
      <c r="AB30" s="56" t="n"/>
      <c r="AC30" s="75" t="n"/>
    </row>
    <row r="31" ht="12.75" customFormat="1" customHeight="1" s="35">
      <c r="B31" s="75" t="n"/>
      <c r="C31" s="75" t="n"/>
      <c r="D31" s="75" t="n"/>
      <c r="E31" s="28" t="n"/>
      <c r="F31" s="29" t="n"/>
      <c r="G31" s="29" t="n"/>
      <c r="H31" s="29" t="n"/>
      <c r="I31" s="75" t="n"/>
      <c r="J31" s="82" t="n"/>
      <c r="K31" s="30" t="n"/>
      <c r="L31" s="30" t="n"/>
      <c r="M31" s="75" t="n"/>
      <c r="N31" s="31" t="n"/>
      <c r="O31" s="29" t="n"/>
      <c r="P31" s="32" t="n"/>
      <c r="Q31" s="98" t="n"/>
      <c r="R31" s="62" t="n"/>
      <c r="S31" s="99" t="n"/>
      <c r="T31" s="99" t="n"/>
      <c r="U31" s="99" t="n"/>
      <c r="V31" s="75" t="n"/>
      <c r="W31" s="75" t="n"/>
      <c r="X31" s="75" t="n"/>
      <c r="Y31" s="75" t="n"/>
      <c r="Z31" s="29" t="n"/>
      <c r="AA31" s="29" t="n"/>
      <c r="AB31" s="56" t="n"/>
      <c r="AC31" s="75" t="n"/>
    </row>
    <row r="32" ht="12.75" customFormat="1" customHeight="1" s="35">
      <c r="B32" s="75" t="n"/>
      <c r="C32" s="75" t="n"/>
      <c r="D32" s="75" t="n"/>
      <c r="E32" s="28" t="n"/>
      <c r="F32" s="29" t="n"/>
      <c r="G32" s="29" t="n"/>
      <c r="H32" s="29" t="n"/>
      <c r="I32" s="75" t="n"/>
      <c r="J32" s="82" t="n"/>
      <c r="K32" s="30" t="n"/>
      <c r="L32" s="30" t="n"/>
      <c r="M32" s="75" t="n"/>
      <c r="N32" s="31" t="n"/>
      <c r="O32" s="29" t="n"/>
      <c r="P32" s="32" t="n"/>
      <c r="Q32" s="98" t="n"/>
      <c r="R32" s="62" t="n"/>
      <c r="S32" s="99" t="n"/>
      <c r="T32" s="99" t="n"/>
      <c r="U32" s="99" t="n"/>
      <c r="V32" s="75" t="n"/>
      <c r="W32" s="75" t="n"/>
      <c r="X32" s="75" t="n"/>
      <c r="Y32" s="75" t="n"/>
      <c r="Z32" s="29" t="n"/>
      <c r="AA32" s="29" t="n"/>
      <c r="AB32" s="56" t="n"/>
      <c r="AC32" s="75" t="n"/>
    </row>
    <row r="33" ht="12.75" customFormat="1" customHeight="1" s="35">
      <c r="B33" s="75" t="n"/>
      <c r="C33" s="75" t="n"/>
      <c r="D33" s="75" t="n"/>
      <c r="E33" s="28" t="n"/>
      <c r="F33" s="29" t="n"/>
      <c r="G33" s="29" t="n"/>
      <c r="H33" s="29" t="n"/>
      <c r="I33" s="75" t="n"/>
      <c r="J33" s="82" t="n"/>
      <c r="K33" s="30" t="n"/>
      <c r="L33" s="30" t="n"/>
      <c r="M33" s="75" t="n"/>
      <c r="N33" s="31" t="n"/>
      <c r="O33" s="29" t="n"/>
      <c r="P33" s="32" t="n"/>
      <c r="Q33" s="98" t="n"/>
      <c r="R33" s="62" t="n"/>
      <c r="S33" s="99" t="n"/>
      <c r="T33" s="99" t="n"/>
      <c r="U33" s="99" t="n"/>
      <c r="V33" s="75" t="n"/>
      <c r="W33" s="75" t="n"/>
      <c r="X33" s="75" t="n"/>
      <c r="Y33" s="75" t="n"/>
      <c r="Z33" s="29" t="n"/>
      <c r="AA33" s="29" t="n"/>
      <c r="AB33" s="56" t="n"/>
      <c r="AC33" s="75" t="n"/>
    </row>
    <row r="34" ht="12.75" customFormat="1" customHeight="1" s="35">
      <c r="B34" s="75" t="n"/>
      <c r="C34" s="75" t="n"/>
      <c r="D34" s="75" t="n"/>
      <c r="E34" s="28" t="n"/>
      <c r="F34" s="29" t="n"/>
      <c r="G34" s="29" t="n"/>
      <c r="H34" s="75" t="n"/>
      <c r="I34" s="75" t="n"/>
      <c r="J34" s="82" t="n"/>
      <c r="K34" s="30" t="n"/>
      <c r="L34" s="30" t="n"/>
      <c r="M34" s="75" t="n"/>
      <c r="N34" s="29" t="n"/>
      <c r="O34" s="31" t="n"/>
      <c r="P34" s="32" t="n"/>
      <c r="Q34" s="98" t="n"/>
      <c r="R34" s="62" t="n"/>
      <c r="S34" s="99" t="n"/>
      <c r="T34" s="99" t="n"/>
      <c r="U34" s="99" t="n"/>
      <c r="V34" s="75" t="n"/>
      <c r="W34" s="75" t="n"/>
      <c r="X34" s="75" t="n"/>
      <c r="Y34" s="75" t="n"/>
      <c r="Z34" s="29" t="n"/>
      <c r="AA34" s="29" t="n"/>
      <c r="AB34" s="56" t="n"/>
      <c r="AC34" s="75" t="n"/>
    </row>
    <row r="35" ht="12.75" customFormat="1" customHeight="1" s="35">
      <c r="B35" s="75" t="n"/>
      <c r="C35" s="75" t="n"/>
      <c r="D35" s="75" t="n"/>
      <c r="E35" s="28" t="n"/>
      <c r="F35" s="29" t="n"/>
      <c r="G35" s="29" t="n"/>
      <c r="H35" s="75" t="n"/>
      <c r="I35" s="75" t="n"/>
      <c r="J35" s="82" t="n"/>
      <c r="K35" s="30" t="n"/>
      <c r="L35" s="30" t="n"/>
      <c r="M35" s="75" t="n"/>
      <c r="N35" s="29" t="n"/>
      <c r="O35" s="31" t="n"/>
      <c r="P35" s="32" t="n"/>
      <c r="Q35" s="98" t="n"/>
      <c r="R35" s="62" t="n"/>
      <c r="S35" s="99" t="n"/>
      <c r="T35" s="99" t="n"/>
      <c r="U35" s="99" t="n"/>
      <c r="V35" s="75" t="n"/>
      <c r="W35" s="75" t="n"/>
      <c r="X35" s="75" t="n"/>
      <c r="Y35" s="75" t="n"/>
      <c r="Z35" s="29" t="n"/>
      <c r="AA35" s="29" t="n"/>
      <c r="AB35" s="56" t="n"/>
      <c r="AC35" s="75" t="n"/>
    </row>
    <row r="36" ht="12.75" customFormat="1" customHeight="1" s="35">
      <c r="B36" s="75" t="n"/>
      <c r="C36" s="75" t="n"/>
      <c r="D36" s="75" t="n"/>
      <c r="E36" s="28" t="n"/>
      <c r="F36" s="29" t="n"/>
      <c r="G36" s="29" t="n"/>
      <c r="H36" s="75" t="n"/>
      <c r="I36" s="75" t="n"/>
      <c r="J36" s="82" t="n"/>
      <c r="K36" s="30" t="n"/>
      <c r="L36" s="30" t="n"/>
      <c r="M36" s="75" t="n"/>
      <c r="N36" s="29" t="n"/>
      <c r="O36" s="31" t="n"/>
      <c r="P36" s="32" t="n"/>
      <c r="Q36" s="100" t="n"/>
      <c r="R36" s="62" t="n"/>
      <c r="S36" s="99" t="n"/>
      <c r="T36" s="99" t="n"/>
      <c r="U36" s="99" t="n"/>
      <c r="V36" s="75" t="n"/>
      <c r="W36" s="75" t="n"/>
      <c r="X36" s="75" t="n"/>
      <c r="Y36" s="75" t="n"/>
      <c r="Z36" s="29" t="n"/>
      <c r="AA36" s="29" t="n"/>
      <c r="AB36" s="56" t="n"/>
      <c r="AC36" s="75" t="n"/>
    </row>
    <row r="37" ht="12.75" customFormat="1" customHeight="1" s="35">
      <c r="B37" s="75" t="n"/>
      <c r="C37" s="75" t="n"/>
      <c r="D37" s="75" t="n"/>
      <c r="E37" s="28" t="n"/>
      <c r="F37" s="29" t="n"/>
      <c r="G37" s="29" t="n"/>
      <c r="H37" s="75" t="n"/>
      <c r="I37" s="75" t="n"/>
      <c r="J37" s="82" t="n"/>
      <c r="K37" s="30" t="n"/>
      <c r="L37" s="30" t="n"/>
      <c r="M37" s="75" t="n"/>
      <c r="N37" s="29" t="n"/>
      <c r="O37" s="31" t="n"/>
      <c r="P37" s="32" t="n"/>
      <c r="Q37" s="98" t="n"/>
      <c r="R37" s="62" t="n"/>
      <c r="S37" s="99" t="n"/>
      <c r="T37" s="99" t="n"/>
      <c r="U37" s="99" t="n"/>
      <c r="V37" s="75" t="n"/>
      <c r="W37" s="75" t="n"/>
      <c r="X37" s="75" t="n"/>
      <c r="Y37" s="75" t="n"/>
      <c r="Z37" s="29" t="n"/>
      <c r="AA37" s="29" t="n"/>
      <c r="AB37" s="56" t="n"/>
      <c r="AC37" s="75" t="n"/>
    </row>
    <row r="38" ht="12.75" customFormat="1" customHeight="1" s="35">
      <c r="B38" s="75" t="n"/>
      <c r="C38" s="75" t="n"/>
      <c r="D38" s="75" t="n"/>
      <c r="E38" s="28" t="n"/>
      <c r="F38" s="29" t="n"/>
      <c r="G38" s="29" t="n"/>
      <c r="H38" s="75" t="n"/>
      <c r="I38" s="75" t="n"/>
      <c r="J38" s="82" t="n"/>
      <c r="K38" s="30" t="n"/>
      <c r="L38" s="30" t="n"/>
      <c r="M38" s="75" t="n"/>
      <c r="N38" s="29" t="n"/>
      <c r="O38" s="31" t="n"/>
      <c r="P38" s="32" t="n"/>
      <c r="Q38" s="98" t="n"/>
      <c r="R38" s="62" t="n"/>
      <c r="S38" s="99" t="n"/>
      <c r="T38" s="101" t="n"/>
      <c r="U38" s="99" t="n"/>
      <c r="V38" s="75" t="n"/>
      <c r="W38" s="75" t="n"/>
      <c r="X38" s="75" t="n"/>
      <c r="Y38" s="76" t="n"/>
      <c r="Z38" s="29" t="n"/>
      <c r="AA38" s="29" t="n"/>
      <c r="AB38" s="56" t="n"/>
      <c r="AC38" s="75" t="n"/>
    </row>
    <row r="39" ht="12.75" customFormat="1" customHeight="1" s="35">
      <c r="B39" s="75" t="n"/>
      <c r="C39" s="75" t="n"/>
      <c r="D39" s="75" t="n"/>
      <c r="E39" s="38" t="n"/>
      <c r="F39" s="39" t="n"/>
      <c r="G39" s="39" t="n"/>
      <c r="H39" s="29" t="n"/>
      <c r="I39" s="75" t="n"/>
      <c r="J39" s="49" t="n"/>
      <c r="K39" s="26" t="n"/>
      <c r="L39" s="26" t="n"/>
      <c r="M39" s="75" t="n"/>
      <c r="N39" s="41" t="n"/>
      <c r="O39" s="39" t="n"/>
      <c r="P39" s="42" t="n"/>
      <c r="Q39" s="102" t="n"/>
      <c r="R39" s="62" t="n"/>
      <c r="S39" s="99" t="n"/>
      <c r="T39" s="101" t="n"/>
      <c r="U39" s="99" t="n"/>
      <c r="V39" s="75" t="n"/>
      <c r="W39" s="75" t="n"/>
      <c r="X39" s="75" t="n"/>
      <c r="Y39" s="76" t="n"/>
      <c r="Z39" s="39" t="n"/>
      <c r="AA39" s="39" t="n"/>
      <c r="AB39" s="57" t="n"/>
      <c r="AC39" s="75" t="n"/>
    </row>
    <row r="40" ht="12.75" customFormat="1" customHeight="1" s="35">
      <c r="B40" s="75" t="n"/>
      <c r="C40" s="75" t="n"/>
      <c r="D40" s="75" t="n"/>
      <c r="E40" s="38" t="n"/>
      <c r="F40" s="39" t="n"/>
      <c r="G40" s="39" t="n"/>
      <c r="H40" s="29" t="n"/>
      <c r="I40" s="75" t="n"/>
      <c r="J40" s="49" t="n"/>
      <c r="K40" s="26" t="n"/>
      <c r="L40" s="26" t="n"/>
      <c r="M40" s="75" t="n"/>
      <c r="N40" s="41" t="n"/>
      <c r="O40" s="39" t="n"/>
      <c r="P40" s="42" t="n"/>
      <c r="Q40" s="102" t="n"/>
      <c r="R40" s="62" t="n"/>
      <c r="S40" s="99" t="n"/>
      <c r="T40" s="101" t="n"/>
      <c r="U40" s="99" t="n"/>
      <c r="V40" s="75" t="n"/>
      <c r="W40" s="75" t="n"/>
      <c r="X40" s="75" t="n"/>
      <c r="Y40" s="76" t="n"/>
      <c r="Z40" s="39" t="n"/>
      <c r="AA40" s="39" t="n"/>
      <c r="AB40" s="57" t="n"/>
      <c r="AC40" s="75" t="n"/>
    </row>
    <row r="41" ht="12.75" customFormat="1" customHeight="1" s="35">
      <c r="B41" s="75" t="n"/>
      <c r="C41" s="39" t="n"/>
      <c r="D41" s="75" t="n"/>
      <c r="E41" s="38" t="n"/>
      <c r="F41" s="39" t="n"/>
      <c r="G41" s="39" t="n"/>
      <c r="H41" s="75" t="n"/>
      <c r="I41" s="75" t="n"/>
      <c r="J41" s="49" t="n"/>
      <c r="K41" s="26" t="n"/>
      <c r="L41" s="26" t="n"/>
      <c r="M41" s="75" t="n"/>
      <c r="N41" s="41" t="n"/>
      <c r="O41" s="39" t="n"/>
      <c r="P41" s="42" t="n"/>
      <c r="Q41" s="102" t="n"/>
      <c r="R41" s="62" t="n"/>
      <c r="S41" s="99" t="n"/>
      <c r="T41" s="101" t="n"/>
      <c r="U41" s="99" t="n"/>
      <c r="V41" s="75" t="n"/>
      <c r="W41" s="75" t="n"/>
      <c r="X41" s="75" t="n"/>
      <c r="Y41" s="76" t="n"/>
      <c r="Z41" s="39" t="n"/>
      <c r="AA41" s="39" t="n"/>
      <c r="AB41" s="57" t="n"/>
      <c r="AC41" s="75" t="n"/>
    </row>
    <row r="42" ht="12.75" customFormat="1" customHeight="1" s="35">
      <c r="B42" s="75" t="n"/>
      <c r="C42" s="39" t="n"/>
      <c r="D42" s="75" t="n"/>
      <c r="E42" s="38" t="n"/>
      <c r="F42" s="39" t="n"/>
      <c r="G42" s="39" t="n"/>
      <c r="H42" s="75" t="n"/>
      <c r="I42" s="75" t="n"/>
      <c r="J42" s="49" t="n"/>
      <c r="K42" s="26" t="n"/>
      <c r="L42" s="26" t="n"/>
      <c r="M42" s="75" t="n"/>
      <c r="N42" s="41" t="n"/>
      <c r="O42" s="39" t="n"/>
      <c r="P42" s="42" t="n"/>
      <c r="Q42" s="102" t="n"/>
      <c r="R42" s="62" t="n"/>
      <c r="S42" s="99" t="n"/>
      <c r="T42" s="101" t="n"/>
      <c r="U42" s="99" t="n"/>
      <c r="V42" s="75" t="n"/>
      <c r="W42" s="75" t="n"/>
      <c r="X42" s="75" t="n"/>
      <c r="Y42" s="76" t="n"/>
      <c r="Z42" s="39" t="n"/>
      <c r="AA42" s="39" t="n"/>
      <c r="AB42" s="57" t="n"/>
      <c r="AC42" s="75" t="n"/>
    </row>
    <row r="43" ht="12.75" customFormat="1" customHeight="1" s="35">
      <c r="B43" s="75" t="n"/>
      <c r="C43" s="75" t="n"/>
      <c r="D43" s="75" t="n"/>
      <c r="E43" s="38" t="n"/>
      <c r="F43" s="39" t="n"/>
      <c r="G43" s="39" t="n"/>
      <c r="H43" s="75" t="n"/>
      <c r="I43" s="75" t="n"/>
      <c r="J43" s="49" t="n"/>
      <c r="K43" s="26" t="n"/>
      <c r="L43" s="26" t="n"/>
      <c r="M43" s="75" t="n"/>
      <c r="N43" s="41" t="n"/>
      <c r="O43" s="39" t="n"/>
      <c r="P43" s="42" t="n"/>
      <c r="Q43" s="102" t="n"/>
      <c r="R43" s="62" t="n"/>
      <c r="S43" s="99" t="n"/>
      <c r="T43" s="101" t="n"/>
      <c r="U43" s="99" t="n"/>
      <c r="V43" s="75" t="n"/>
      <c r="W43" s="75" t="n"/>
      <c r="X43" s="75" t="n"/>
      <c r="Y43" s="76" t="n"/>
      <c r="Z43" s="39" t="n"/>
      <c r="AA43" s="39" t="n"/>
      <c r="AB43" s="57" t="n"/>
      <c r="AC43" s="75" t="n"/>
    </row>
    <row r="44" ht="12.75" customFormat="1" customHeight="1" s="35">
      <c r="B44" s="75" t="n"/>
      <c r="C44" s="75" t="n"/>
      <c r="D44" s="75" t="n"/>
      <c r="E44" s="38" t="n"/>
      <c r="F44" s="39" t="n"/>
      <c r="G44" s="43" t="n"/>
      <c r="H44" s="75" t="n"/>
      <c r="I44" s="75" t="n"/>
      <c r="J44" s="49" t="n"/>
      <c r="K44" s="26" t="n"/>
      <c r="L44" s="26" t="n"/>
      <c r="M44" s="75" t="n"/>
      <c r="N44" s="41" t="n"/>
      <c r="O44" s="40" t="n"/>
      <c r="P44" s="42" t="n"/>
      <c r="Q44" s="102" t="n"/>
      <c r="R44" s="62" t="n"/>
      <c r="S44" s="99" t="n"/>
      <c r="T44" s="101" t="n"/>
      <c r="U44" s="99" t="n"/>
      <c r="V44" s="75" t="n"/>
      <c r="W44" s="75" t="n"/>
      <c r="X44" s="75" t="n"/>
      <c r="Y44" s="76" t="n"/>
      <c r="Z44" s="39" t="n"/>
      <c r="AA44" s="39" t="n"/>
      <c r="AB44" s="57" t="n"/>
      <c r="AC44" s="75" t="n"/>
    </row>
    <row r="45" ht="12.75" customFormat="1" customHeight="1" s="35">
      <c r="B45" s="75" t="n"/>
      <c r="C45" s="75" t="n"/>
      <c r="D45" s="75" t="n"/>
      <c r="E45" s="44" t="n"/>
      <c r="F45" s="75" t="n"/>
      <c r="G45" s="45" t="n"/>
      <c r="H45" s="29" t="n"/>
      <c r="I45" s="75" t="n"/>
      <c r="J45" s="49" t="n"/>
      <c r="K45" s="46" t="n"/>
      <c r="L45" s="46" t="n"/>
      <c r="M45" s="75" t="n"/>
      <c r="N45" s="45" t="n"/>
      <c r="O45" s="47" t="n"/>
      <c r="P45" s="75" t="n"/>
      <c r="Q45" s="102" t="n"/>
      <c r="R45" s="99" t="n"/>
      <c r="S45" s="99" t="n"/>
      <c r="T45" s="101" t="n"/>
      <c r="U45" s="99" t="n"/>
      <c r="V45" s="75" t="n"/>
      <c r="W45" s="75" t="n"/>
      <c r="X45" s="75" t="n"/>
      <c r="Y45" s="76" t="n"/>
      <c r="Z45" s="45" t="n"/>
      <c r="AA45" s="45" t="n"/>
      <c r="AB45" s="58" t="n"/>
      <c r="AC45" s="75" t="n"/>
    </row>
    <row r="46" ht="12.75" customFormat="1" customHeight="1" s="35">
      <c r="B46" s="75" t="n"/>
      <c r="C46" s="75" t="n"/>
      <c r="D46" s="75" t="n"/>
      <c r="E46" s="44" t="n"/>
      <c r="F46" s="75" t="n"/>
      <c r="G46" s="45" t="n"/>
      <c r="H46" s="29" t="n"/>
      <c r="I46" s="75" t="n"/>
      <c r="J46" s="49" t="n"/>
      <c r="K46" s="46" t="n"/>
      <c r="L46" s="46" t="n"/>
      <c r="M46" s="75" t="n"/>
      <c r="N46" s="45" t="n"/>
      <c r="O46" s="47" t="n"/>
      <c r="P46" s="75" t="n"/>
      <c r="Q46" s="102" t="n"/>
      <c r="R46" s="99" t="n"/>
      <c r="S46" s="99" t="n"/>
      <c r="T46" s="101" t="n"/>
      <c r="U46" s="99" t="n"/>
      <c r="V46" s="75" t="n"/>
      <c r="W46" s="75" t="n"/>
      <c r="X46" s="75" t="n"/>
      <c r="Y46" s="76" t="n"/>
      <c r="Z46" s="45" t="n"/>
      <c r="AA46" s="45" t="n"/>
      <c r="AB46" s="58" t="n"/>
      <c r="AC46" s="75" t="n"/>
    </row>
    <row r="47" ht="12.75" customFormat="1" customHeight="1" s="35">
      <c r="B47" s="75" t="n"/>
      <c r="C47" s="75" t="n"/>
      <c r="D47" s="75" t="n"/>
      <c r="E47" s="44" t="n"/>
      <c r="F47" s="75" t="n"/>
      <c r="G47" s="45" t="n"/>
      <c r="H47" s="29" t="n"/>
      <c r="I47" s="75" t="n"/>
      <c r="J47" s="83" t="n"/>
      <c r="K47" s="46" t="n"/>
      <c r="L47" s="46" t="n"/>
      <c r="M47" s="75" t="n"/>
      <c r="N47" s="45" t="n"/>
      <c r="O47" s="47" t="n"/>
      <c r="P47" s="75" t="n"/>
      <c r="Q47" s="102" t="n"/>
      <c r="R47" s="99" t="n"/>
      <c r="S47" s="99" t="n"/>
      <c r="T47" s="101" t="n"/>
      <c r="U47" s="99" t="n"/>
      <c r="V47" s="75" t="n"/>
      <c r="W47" s="75" t="n"/>
      <c r="X47" s="75" t="n"/>
      <c r="Y47" s="76" t="n"/>
      <c r="Z47" s="45" t="n"/>
      <c r="AA47" s="45" t="n"/>
      <c r="AB47" s="58" t="n"/>
      <c r="AC47" s="75" t="n"/>
    </row>
    <row r="48" ht="12.75" customFormat="1" customHeight="1" s="35">
      <c r="B48" s="75" t="n"/>
      <c r="C48" s="75" t="n"/>
      <c r="D48" s="75" t="n"/>
      <c r="E48" s="44" t="n"/>
      <c r="F48" s="75" t="n"/>
      <c r="G48" s="45" t="n"/>
      <c r="H48" s="29" t="n"/>
      <c r="I48" s="75" t="n"/>
      <c r="J48" s="49" t="n"/>
      <c r="K48" s="46" t="n"/>
      <c r="L48" s="46" t="n"/>
      <c r="M48" s="75" t="n"/>
      <c r="N48" s="45" t="n"/>
      <c r="O48" s="47" t="n"/>
      <c r="P48" s="75" t="n"/>
      <c r="Q48" s="102" t="n"/>
      <c r="R48" s="99" t="n"/>
      <c r="S48" s="99" t="n"/>
      <c r="T48" s="101" t="n"/>
      <c r="U48" s="99" t="n"/>
      <c r="V48" s="75" t="n"/>
      <c r="W48" s="75" t="n"/>
      <c r="X48" s="75" t="n"/>
      <c r="Y48" s="76" t="n"/>
      <c r="Z48" s="45" t="n"/>
      <c r="AA48" s="45" t="n"/>
      <c r="AB48" s="58" t="n"/>
      <c r="AC48" s="75" t="n"/>
    </row>
    <row r="49" ht="12.75" customFormat="1" customHeight="1" s="35">
      <c r="B49" s="75" t="n"/>
      <c r="C49" s="39" t="n"/>
      <c r="D49" s="75" t="n"/>
      <c r="E49" s="49" t="n"/>
      <c r="F49" s="29" t="n"/>
      <c r="G49" s="39" t="n"/>
      <c r="H49" s="75" t="n"/>
      <c r="I49" s="75" t="n"/>
      <c r="J49" s="49" t="n"/>
      <c r="K49" s="25" t="n"/>
      <c r="L49" s="26" t="n"/>
      <c r="M49" s="75" t="n"/>
      <c r="N49" s="75" t="n"/>
      <c r="O49" s="75" t="n"/>
      <c r="P49" s="75" t="n"/>
      <c r="Q49" s="102" t="n"/>
      <c r="R49" s="62" t="n"/>
      <c r="S49" s="99" t="n"/>
      <c r="T49" s="101" t="n"/>
      <c r="U49" s="101" t="n"/>
      <c r="V49" s="75" t="n"/>
      <c r="W49" s="75" t="n"/>
      <c r="X49" s="75" t="n"/>
      <c r="Y49" s="76" t="n"/>
      <c r="Z49" s="39" t="n"/>
      <c r="AA49" s="39" t="n"/>
      <c r="AB49" s="59" t="n"/>
      <c r="AC49" s="75" t="n"/>
    </row>
    <row r="50" ht="12.75" customFormat="1" customHeight="1" s="35">
      <c r="B50" s="75" t="n"/>
      <c r="C50" s="75" t="n"/>
      <c r="D50" s="75" t="n"/>
      <c r="E50" s="49" t="n"/>
      <c r="F50" s="29" t="n"/>
      <c r="G50" s="39" t="n"/>
      <c r="H50" s="75" t="n"/>
      <c r="I50" s="75" t="n"/>
      <c r="J50" s="82" t="n"/>
      <c r="K50" s="25" t="n"/>
      <c r="L50" s="26" t="n"/>
      <c r="M50" s="75" t="n"/>
      <c r="N50" s="41" t="n"/>
      <c r="O50" s="39" t="n"/>
      <c r="P50" s="42" t="n"/>
      <c r="Q50" s="102" t="n"/>
      <c r="R50" s="62" t="n"/>
      <c r="S50" s="99" t="n"/>
      <c r="T50" s="101" t="n"/>
      <c r="U50" s="101" t="n"/>
      <c r="V50" s="75" t="n"/>
      <c r="W50" s="75" t="n"/>
      <c r="X50" s="75" t="n"/>
      <c r="Y50" s="76" t="n"/>
      <c r="Z50" s="39" t="n"/>
      <c r="AA50" s="39" t="n"/>
      <c r="AB50" s="59" t="n"/>
      <c r="AC50" s="75" t="n"/>
    </row>
    <row r="51" ht="12.75" customFormat="1" customHeight="1" s="35">
      <c r="B51" s="75" t="n"/>
      <c r="C51" s="75" t="n"/>
      <c r="D51" s="75" t="n"/>
      <c r="E51" s="38" t="n"/>
      <c r="F51" s="39" t="n"/>
      <c r="G51" s="39" t="n"/>
      <c r="H51" s="29" t="n"/>
      <c r="I51" s="75" t="n"/>
      <c r="J51" s="49" t="n"/>
      <c r="K51" s="54" t="n"/>
      <c r="L51" s="54" t="n"/>
      <c r="M51" s="75" t="n"/>
      <c r="N51" s="41" t="n"/>
      <c r="O51" s="41" t="n"/>
      <c r="P51" s="75" t="n"/>
      <c r="Q51" s="102" t="n"/>
      <c r="R51" s="99" t="n"/>
      <c r="S51" s="99" t="n"/>
      <c r="T51" s="101" t="n"/>
      <c r="U51" s="101" t="n"/>
      <c r="V51" s="75" t="n"/>
      <c r="W51" s="75" t="n"/>
      <c r="X51" s="75" t="n"/>
      <c r="Y51" s="76" t="n"/>
      <c r="Z51" s="39" t="n"/>
      <c r="AA51" s="39" t="n"/>
      <c r="AB51" s="60" t="n"/>
      <c r="AC51" s="75" t="n"/>
    </row>
    <row r="52" ht="12.75" customFormat="1" customHeight="1" s="35">
      <c r="B52" s="75" t="n"/>
      <c r="C52" s="75" t="n"/>
      <c r="D52" s="75" t="n"/>
      <c r="E52" s="38" t="n"/>
      <c r="F52" s="39" t="n"/>
      <c r="G52" s="39" t="n"/>
      <c r="H52" s="29" t="n"/>
      <c r="I52" s="75" t="n"/>
      <c r="J52" s="49" t="n"/>
      <c r="K52" s="54" t="n"/>
      <c r="L52" s="54" t="n"/>
      <c r="M52" s="75" t="n"/>
      <c r="N52" s="31" t="n"/>
      <c r="O52" s="31" t="n"/>
      <c r="P52" s="75" t="n"/>
      <c r="Q52" s="102" t="n"/>
      <c r="R52" s="99" t="n"/>
      <c r="S52" s="99" t="n"/>
      <c r="T52" s="101" t="n"/>
      <c r="U52" s="101" t="n"/>
      <c r="V52" s="75" t="n"/>
      <c r="W52" s="75" t="n"/>
      <c r="X52" s="75" t="n"/>
      <c r="Y52" s="76" t="n"/>
      <c r="Z52" s="29" t="n"/>
      <c r="AA52" s="29" t="n"/>
      <c r="AB52" s="60" t="n"/>
      <c r="AC52" s="75" t="n"/>
    </row>
    <row r="53" ht="12.75" customFormat="1" customHeight="1" s="23">
      <c r="B53" s="75" t="n"/>
      <c r="C53" s="75" t="n"/>
      <c r="D53" s="75" t="n"/>
      <c r="E53" s="38" t="n"/>
      <c r="F53" s="39" t="n"/>
      <c r="G53" s="39" t="n"/>
      <c r="H53" s="75" t="n"/>
      <c r="I53" s="75" t="n"/>
      <c r="J53" s="82" t="n"/>
      <c r="K53" s="26" t="n"/>
      <c r="L53" s="26" t="n"/>
      <c r="M53" s="75" t="n"/>
      <c r="N53" s="66" t="n"/>
      <c r="O53" s="66" t="n"/>
      <c r="P53" s="66" t="n"/>
      <c r="Q53" s="102" t="n"/>
      <c r="R53" s="62" t="n"/>
      <c r="S53" s="99" t="n"/>
      <c r="T53" s="101" t="n"/>
      <c r="U53" s="101" t="n"/>
      <c r="V53" s="75" t="n"/>
      <c r="W53" s="75" t="n"/>
      <c r="X53" s="75" t="n"/>
      <c r="Y53" s="76" t="n"/>
      <c r="Z53" s="39" t="n"/>
      <c r="AA53" s="39" t="n"/>
      <c r="AB53" s="26" t="n"/>
      <c r="AC53" s="75" t="n"/>
    </row>
    <row r="54" ht="12.75" customFormat="1" customHeight="1" s="23">
      <c r="B54" s="75" t="n"/>
      <c r="C54" s="75" t="n"/>
      <c r="D54" s="75" t="n"/>
      <c r="E54" s="38" t="n"/>
      <c r="F54" s="39" t="n"/>
      <c r="G54" s="39" t="n"/>
      <c r="H54" s="75" t="n"/>
      <c r="I54" s="75" t="n"/>
      <c r="J54" s="44" t="n"/>
      <c r="K54" s="26" t="n"/>
      <c r="L54" s="26" t="n"/>
      <c r="M54" s="75" t="n"/>
      <c r="N54" s="41" t="n"/>
      <c r="O54" s="39" t="n"/>
      <c r="P54" s="42" t="n"/>
      <c r="Q54" s="102" t="n"/>
      <c r="R54" s="62" t="n"/>
      <c r="S54" s="99" t="n"/>
      <c r="T54" s="101" t="n"/>
      <c r="U54" s="101" t="n"/>
      <c r="V54" s="75" t="n"/>
      <c r="W54" s="75" t="n"/>
      <c r="X54" s="75" t="n"/>
      <c r="Y54" s="76" t="n"/>
      <c r="Z54" s="39" t="n"/>
      <c r="AA54" s="39" t="n"/>
      <c r="AB54" s="26" t="n"/>
      <c r="AC54" s="75" t="n"/>
    </row>
    <row r="55" ht="12.75" customFormat="1" customHeight="1" s="23">
      <c r="B55" s="75" t="n"/>
      <c r="C55" s="75" t="n"/>
      <c r="D55" s="75" t="n"/>
      <c r="E55" s="38" t="n"/>
      <c r="F55" s="39" t="n"/>
      <c r="G55" s="39" t="n"/>
      <c r="H55" s="75" t="n"/>
      <c r="I55" s="75" t="n"/>
      <c r="J55" s="44" t="n"/>
      <c r="K55" s="26" t="n"/>
      <c r="L55" s="26" t="n"/>
      <c r="M55" s="75" t="n"/>
      <c r="N55" s="41" t="n"/>
      <c r="O55" s="39" t="n"/>
      <c r="P55" s="42" t="n"/>
      <c r="Q55" s="102" t="n"/>
      <c r="R55" s="62" t="n"/>
      <c r="S55" s="99" t="n"/>
      <c r="T55" s="101" t="n"/>
      <c r="U55" s="101" t="n"/>
      <c r="V55" s="75" t="n"/>
      <c r="W55" s="75" t="n"/>
      <c r="X55" s="75" t="n"/>
      <c r="Y55" s="76" t="n"/>
      <c r="Z55" s="39" t="n"/>
      <c r="AA55" s="39" t="n"/>
      <c r="AB55" s="26" t="n"/>
      <c r="AC55" s="75" t="n"/>
    </row>
    <row r="56" ht="12.75" customFormat="1" customHeight="1" s="23">
      <c r="B56" s="75" t="n"/>
      <c r="C56" s="75" t="n"/>
      <c r="D56" s="75" t="n"/>
      <c r="E56" s="38" t="n"/>
      <c r="F56" s="39" t="n"/>
      <c r="G56" s="39" t="n"/>
      <c r="H56" s="75" t="n"/>
      <c r="I56" s="75" t="n"/>
      <c r="J56" s="44" t="n"/>
      <c r="K56" s="26" t="n"/>
      <c r="L56" s="26" t="n"/>
      <c r="M56" s="75" t="n"/>
      <c r="N56" s="41" t="n"/>
      <c r="O56" s="39" t="n"/>
      <c r="P56" s="42" t="n"/>
      <c r="Q56" s="102" t="n"/>
      <c r="R56" s="62" t="n"/>
      <c r="S56" s="99" t="n"/>
      <c r="T56" s="101" t="n"/>
      <c r="U56" s="101" t="n"/>
      <c r="V56" s="75" t="n"/>
      <c r="W56" s="75" t="n"/>
      <c r="X56" s="75" t="n"/>
      <c r="Y56" s="76" t="n"/>
      <c r="Z56" s="39" t="n"/>
      <c r="AA56" s="39" t="n"/>
      <c r="AB56" s="26" t="n"/>
      <c r="AC56" s="75" t="n"/>
    </row>
    <row r="57" ht="12.75" customFormat="1" customHeight="1" s="23">
      <c r="B57" s="75" t="n"/>
      <c r="C57" s="75" t="n"/>
      <c r="D57" s="75" t="n"/>
      <c r="E57" s="38" t="n"/>
      <c r="F57" s="39" t="n"/>
      <c r="G57" s="39" t="n"/>
      <c r="H57" s="75" t="n"/>
      <c r="I57" s="75" t="n"/>
      <c r="J57" s="44" t="n"/>
      <c r="K57" s="26" t="n"/>
      <c r="L57" s="26" t="n"/>
      <c r="M57" s="75" t="n"/>
      <c r="N57" s="41" t="n"/>
      <c r="O57" s="39" t="n"/>
      <c r="P57" s="42" t="n"/>
      <c r="Q57" s="102" t="n"/>
      <c r="R57" s="62" t="n"/>
      <c r="S57" s="99" t="n"/>
      <c r="T57" s="101" t="n"/>
      <c r="U57" s="101" t="n"/>
      <c r="V57" s="75" t="n"/>
      <c r="W57" s="75" t="n"/>
      <c r="X57" s="75" t="n"/>
      <c r="Y57" s="76" t="n"/>
      <c r="Z57" s="39" t="n"/>
      <c r="AA57" s="39" t="n"/>
      <c r="AB57" s="26" t="n"/>
      <c r="AC57" s="75" t="n"/>
    </row>
    <row r="58" ht="12.75" customFormat="1" customHeight="1" s="23">
      <c r="B58" s="75" t="n"/>
      <c r="C58" s="75" t="n"/>
      <c r="D58" s="75" t="n"/>
      <c r="E58" s="38" t="n"/>
      <c r="F58" s="39" t="n"/>
      <c r="G58" s="39" t="n"/>
      <c r="H58" s="75" t="n"/>
      <c r="I58" s="75" t="n"/>
      <c r="J58" s="44" t="n"/>
      <c r="K58" s="26" t="n"/>
      <c r="L58" s="26" t="n"/>
      <c r="M58" s="75" t="n"/>
      <c r="N58" s="41" t="n"/>
      <c r="O58" s="39" t="n"/>
      <c r="P58" s="42" t="n"/>
      <c r="Q58" s="102" t="n"/>
      <c r="R58" s="62" t="n"/>
      <c r="S58" s="99" t="n"/>
      <c r="T58" s="101" t="n"/>
      <c r="U58" s="101" t="n"/>
      <c r="V58" s="75" t="n"/>
      <c r="W58" s="75" t="n"/>
      <c r="X58" s="75" t="n"/>
      <c r="Y58" s="76" t="n"/>
      <c r="Z58" s="39" t="n"/>
      <c r="AA58" s="39" t="n"/>
      <c r="AB58" s="26" t="n"/>
      <c r="AC58" s="75" t="n"/>
    </row>
    <row r="59" ht="12.75" customFormat="1" customHeight="1" s="23">
      <c r="B59" s="75" t="n"/>
      <c r="C59" s="75" t="n"/>
      <c r="D59" s="75" t="n"/>
      <c r="E59" s="38" t="n"/>
      <c r="F59" s="39" t="n"/>
      <c r="G59" s="39" t="n"/>
      <c r="H59" s="75" t="n"/>
      <c r="I59" s="75" t="n"/>
      <c r="J59" s="44" t="n"/>
      <c r="K59" s="26" t="n"/>
      <c r="L59" s="26" t="n"/>
      <c r="M59" s="75" t="n"/>
      <c r="N59" s="41" t="n"/>
      <c r="O59" s="39" t="n"/>
      <c r="P59" s="42" t="n"/>
      <c r="Q59" s="102" t="n"/>
      <c r="R59" s="62" t="n"/>
      <c r="S59" s="99" t="n"/>
      <c r="T59" s="101" t="n"/>
      <c r="U59" s="101" t="n"/>
      <c r="V59" s="75" t="n"/>
      <c r="W59" s="75" t="n"/>
      <c r="X59" s="75" t="n"/>
      <c r="Y59" s="76" t="n"/>
      <c r="Z59" s="39" t="n"/>
      <c r="AA59" s="39" t="n"/>
      <c r="AB59" s="26" t="n"/>
      <c r="AC59" s="75" t="n"/>
    </row>
    <row r="60" ht="12.75" customFormat="1" customHeight="1" s="23">
      <c r="B60" s="75" t="n"/>
      <c r="C60" s="75" t="n"/>
      <c r="D60" s="75" t="n"/>
      <c r="E60" s="38" t="n"/>
      <c r="F60" s="67" t="n"/>
      <c r="G60" s="77" t="n"/>
      <c r="H60" s="75" t="n"/>
      <c r="I60" s="75" t="n"/>
      <c r="J60" s="44" t="n"/>
      <c r="K60" s="78" t="n"/>
      <c r="L60" s="26" t="n"/>
      <c r="M60" s="75" t="n"/>
      <c r="N60" s="41" t="n"/>
      <c r="O60" s="39" t="n"/>
      <c r="P60" s="42" t="n"/>
      <c r="Q60" s="102" t="n"/>
      <c r="R60" s="62" t="n"/>
      <c r="S60" s="99" t="n"/>
      <c r="T60" s="101" t="n"/>
      <c r="U60" s="101" t="n"/>
      <c r="V60" s="75" t="n"/>
      <c r="W60" s="75" t="n"/>
      <c r="X60" s="75" t="n"/>
      <c r="Y60" s="76" t="n"/>
      <c r="Z60" s="39" t="n"/>
      <c r="AA60" s="39" t="n"/>
      <c r="AB60" s="26" t="n"/>
      <c r="AC60" s="75" t="n"/>
    </row>
    <row r="61" ht="12.75" customFormat="1" customHeight="1" s="23">
      <c r="B61" s="75" t="n"/>
      <c r="C61" s="75" t="n"/>
      <c r="D61" s="75" t="n"/>
      <c r="E61" s="38" t="n"/>
      <c r="F61" s="39" t="n"/>
      <c r="G61" s="39" t="n"/>
      <c r="H61" s="75" t="n"/>
      <c r="I61" s="75" t="n"/>
      <c r="J61" s="44" t="n"/>
      <c r="K61" s="26" t="n"/>
      <c r="L61" s="26" t="n"/>
      <c r="M61" s="75" t="n"/>
      <c r="N61" s="41" t="n"/>
      <c r="O61" s="39" t="n"/>
      <c r="P61" s="42" t="n"/>
      <c r="Q61" s="102" t="n"/>
      <c r="R61" s="62" t="n"/>
      <c r="S61" s="99" t="n"/>
      <c r="T61" s="101" t="n"/>
      <c r="U61" s="101" t="n"/>
      <c r="V61" s="75" t="n"/>
      <c r="W61" s="75" t="n"/>
      <c r="X61" s="75" t="n"/>
      <c r="Y61" s="76" t="n"/>
      <c r="Z61" s="39" t="n"/>
      <c r="AA61" s="39" t="n"/>
      <c r="AB61" s="26" t="n"/>
      <c r="AC61" s="75" t="n"/>
    </row>
    <row r="62" ht="12.75" customFormat="1" customHeight="1" s="23">
      <c r="B62" s="75" t="n"/>
      <c r="C62" s="75" t="n"/>
      <c r="D62" s="75" t="n"/>
      <c r="E62" s="38" t="n"/>
      <c r="F62" s="39" t="n"/>
      <c r="G62" s="39" t="n"/>
      <c r="H62" s="75" t="n"/>
      <c r="I62" s="75" t="n"/>
      <c r="J62" s="44" t="n"/>
      <c r="K62" s="26" t="n"/>
      <c r="L62" s="26" t="n"/>
      <c r="M62" s="75" t="n"/>
      <c r="N62" s="41" t="n"/>
      <c r="O62" s="39" t="n"/>
      <c r="P62" s="42" t="n"/>
      <c r="Q62" s="102" t="n"/>
      <c r="R62" s="62" t="n"/>
      <c r="S62" s="99" t="n"/>
      <c r="T62" s="101" t="n"/>
      <c r="U62" s="101" t="n"/>
      <c r="V62" s="75" t="n"/>
      <c r="W62" s="75" t="n"/>
      <c r="X62" s="75" t="n"/>
      <c r="Y62" s="76" t="n"/>
      <c r="Z62" s="39" t="n"/>
      <c r="AA62" s="39" t="n"/>
      <c r="AB62" s="26" t="n"/>
      <c r="AC62" s="75" t="n"/>
    </row>
    <row r="63" ht="12.75" customFormat="1" customHeight="1" s="23">
      <c r="B63" s="75" t="n"/>
      <c r="C63" s="75" t="n"/>
      <c r="D63" s="75" t="n"/>
      <c r="E63" s="38" t="n"/>
      <c r="F63" s="39" t="n"/>
      <c r="G63" s="39" t="n"/>
      <c r="H63" s="75" t="n"/>
      <c r="I63" s="75" t="n"/>
      <c r="J63" s="44" t="n"/>
      <c r="K63" s="26" t="n"/>
      <c r="L63" s="26" t="n"/>
      <c r="M63" s="75" t="n"/>
      <c r="N63" s="41" t="n"/>
      <c r="O63" s="39" t="n"/>
      <c r="P63" s="42" t="n"/>
      <c r="Q63" s="102" t="n"/>
      <c r="R63" s="62" t="n"/>
      <c r="S63" s="99" t="n"/>
      <c r="T63" s="101" t="n"/>
      <c r="U63" s="101" t="n"/>
      <c r="V63" s="75" t="n"/>
      <c r="W63" s="75" t="n"/>
      <c r="X63" s="75" t="n"/>
      <c r="Y63" s="76" t="n"/>
      <c r="Z63" s="39" t="n"/>
      <c r="AA63" s="39" t="n"/>
      <c r="AB63" s="26" t="n"/>
      <c r="AC63" s="75" t="n"/>
    </row>
    <row r="64" ht="12.75" customFormat="1" customHeight="1" s="23">
      <c r="B64" s="75" t="n"/>
      <c r="C64" s="75" t="n"/>
      <c r="D64" s="75" t="n"/>
      <c r="E64" s="38" t="n"/>
      <c r="F64" s="39" t="n"/>
      <c r="G64" s="39" t="n"/>
      <c r="H64" s="75" t="n"/>
      <c r="I64" s="75" t="n"/>
      <c r="J64" s="44" t="n"/>
      <c r="K64" s="26" t="n"/>
      <c r="L64" s="26" t="n"/>
      <c r="M64" s="75" t="n"/>
      <c r="N64" s="41" t="n"/>
      <c r="O64" s="39" t="n"/>
      <c r="P64" s="42" t="n"/>
      <c r="Q64" s="102" t="n"/>
      <c r="R64" s="62" t="n"/>
      <c r="S64" s="99" t="n"/>
      <c r="T64" s="101" t="n"/>
      <c r="U64" s="101" t="n"/>
      <c r="V64" s="75" t="n"/>
      <c r="W64" s="75" t="n"/>
      <c r="X64" s="75" t="n"/>
      <c r="Y64" s="76" t="n"/>
      <c r="Z64" s="39" t="n"/>
      <c r="AA64" s="39" t="n"/>
      <c r="AB64" s="26" t="n"/>
      <c r="AC64" s="75" t="n"/>
    </row>
    <row r="65" ht="12.75" customFormat="1" customHeight="1" s="23">
      <c r="B65" s="75" t="n"/>
      <c r="C65" s="75" t="n"/>
      <c r="D65" s="75" t="n"/>
      <c r="E65" s="38" t="n"/>
      <c r="F65" s="39" t="n"/>
      <c r="G65" s="39" t="n"/>
      <c r="H65" s="75" t="n"/>
      <c r="I65" s="75" t="n"/>
      <c r="J65" s="44" t="n"/>
      <c r="K65" s="26" t="n"/>
      <c r="L65" s="26" t="n"/>
      <c r="M65" s="75" t="n"/>
      <c r="N65" s="41" t="n"/>
      <c r="O65" s="39" t="n"/>
      <c r="P65" s="42" t="n"/>
      <c r="Q65" s="102" t="n"/>
      <c r="R65" s="62" t="n"/>
      <c r="S65" s="99" t="n"/>
      <c r="T65" s="101" t="n"/>
      <c r="U65" s="101" t="n"/>
      <c r="V65" s="75" t="n"/>
      <c r="W65" s="75" t="n"/>
      <c r="X65" s="75" t="n"/>
      <c r="Y65" s="76" t="n"/>
      <c r="Z65" s="39" t="n"/>
      <c r="AA65" s="39" t="n"/>
      <c r="AB65" s="26" t="n"/>
      <c r="AC65" s="75" t="n"/>
    </row>
    <row r="66" ht="12.75" customFormat="1" customHeight="1" s="23">
      <c r="B66" s="75" t="n"/>
      <c r="C66" s="75" t="n"/>
      <c r="D66" s="75" t="n"/>
      <c r="E66" s="38" t="n"/>
      <c r="F66" s="39" t="n"/>
      <c r="G66" s="39" t="n"/>
      <c r="H66" s="75" t="n"/>
      <c r="I66" s="75" t="n"/>
      <c r="J66" s="44" t="n"/>
      <c r="K66" s="26" t="n"/>
      <c r="L66" s="26" t="n"/>
      <c r="M66" s="75" t="n"/>
      <c r="N66" s="41" t="n"/>
      <c r="O66" s="39" t="n"/>
      <c r="P66" s="42" t="n"/>
      <c r="Q66" s="102" t="n"/>
      <c r="R66" s="62" t="n"/>
      <c r="S66" s="99" t="n"/>
      <c r="T66" s="101" t="n"/>
      <c r="U66" s="101" t="n"/>
      <c r="V66" s="75" t="n"/>
      <c r="W66" s="75" t="n"/>
      <c r="X66" s="75" t="n"/>
      <c r="Y66" s="76" t="n"/>
      <c r="Z66" s="39" t="n"/>
      <c r="AA66" s="39" t="n"/>
      <c r="AB66" s="26" t="n"/>
      <c r="AC66" s="75" t="n"/>
    </row>
    <row r="67" ht="12.75" customFormat="1" customHeight="1" s="23">
      <c r="B67" s="75" t="n"/>
      <c r="C67" s="75" t="n"/>
      <c r="D67" s="75" t="n"/>
      <c r="E67" s="38" t="n"/>
      <c r="F67" s="39" t="n"/>
      <c r="G67" s="39" t="n"/>
      <c r="H67" s="75" t="n"/>
      <c r="I67" s="75" t="n"/>
      <c r="J67" s="49" t="n"/>
      <c r="K67" s="26" t="n"/>
      <c r="L67" s="26" t="n"/>
      <c r="M67" s="75" t="n"/>
      <c r="N67" s="41" t="n"/>
      <c r="O67" s="39" t="n"/>
      <c r="P67" s="42" t="n"/>
      <c r="Q67" s="102" t="n"/>
      <c r="R67" s="62" t="n"/>
      <c r="S67" s="99" t="n"/>
      <c r="T67" s="99" t="n"/>
      <c r="U67" s="101" t="n"/>
      <c r="V67" s="75" t="n"/>
      <c r="W67" s="75" t="n"/>
      <c r="X67" s="75" t="n"/>
      <c r="Y67" s="76" t="n"/>
      <c r="Z67" s="39" t="n"/>
      <c r="AA67" s="39" t="n"/>
      <c r="AB67" s="26" t="n"/>
      <c r="AC67" s="75" t="n"/>
    </row>
    <row r="68" ht="12.75" customFormat="1" customHeight="1" s="23">
      <c r="B68" s="75" t="n"/>
      <c r="C68" s="75" t="n"/>
      <c r="D68" s="75" t="n"/>
      <c r="E68" s="38" t="n"/>
      <c r="F68" s="39" t="n"/>
      <c r="G68" s="39" t="n"/>
      <c r="H68" s="75" t="n"/>
      <c r="I68" s="75" t="n"/>
      <c r="J68" s="49" t="n"/>
      <c r="K68" s="26" t="n"/>
      <c r="L68" s="26" t="n"/>
      <c r="M68" s="75" t="n"/>
      <c r="N68" s="41" t="n"/>
      <c r="O68" s="39" t="n"/>
      <c r="P68" s="42" t="n"/>
      <c r="Q68" s="102" t="n"/>
      <c r="R68" s="62" t="n"/>
      <c r="S68" s="99" t="n"/>
      <c r="T68" s="99" t="n"/>
      <c r="U68" s="101" t="n"/>
      <c r="V68" s="75" t="n"/>
      <c r="W68" s="75" t="n"/>
      <c r="X68" s="75" t="n"/>
      <c r="Y68" s="76" t="n"/>
      <c r="Z68" s="39" t="n"/>
      <c r="AA68" s="39" t="n"/>
      <c r="AB68" s="26" t="n"/>
      <c r="AC68" s="75" t="n"/>
    </row>
    <row r="69" ht="12.75" customFormat="1" customHeight="1" s="23">
      <c r="B69" s="75" t="n"/>
      <c r="C69" s="75" t="n"/>
      <c r="D69" s="75" t="n"/>
      <c r="E69" s="38" t="n"/>
      <c r="F69" s="39" t="n"/>
      <c r="G69" s="39" t="n"/>
      <c r="H69" s="75" t="n"/>
      <c r="I69" s="75" t="n"/>
      <c r="J69" s="49" t="n"/>
      <c r="K69" s="26" t="n"/>
      <c r="L69" s="26" t="n"/>
      <c r="M69" s="75" t="n"/>
      <c r="N69" s="41" t="n"/>
      <c r="O69" s="39" t="n"/>
      <c r="P69" s="42" t="n"/>
      <c r="Q69" s="102" t="n"/>
      <c r="R69" s="62" t="n"/>
      <c r="S69" s="99" t="n"/>
      <c r="T69" s="99" t="n"/>
      <c r="U69" s="101" t="n"/>
      <c r="V69" s="75" t="n"/>
      <c r="W69" s="75" t="n"/>
      <c r="X69" s="75" t="n"/>
      <c r="Y69" s="76" t="n"/>
      <c r="Z69" s="39" t="n"/>
      <c r="AA69" s="39" t="n"/>
      <c r="AB69" s="26" t="n"/>
      <c r="AC69" s="75" t="n"/>
    </row>
    <row r="70">
      <c r="S70" s="103">
        <f>SUM(S12:S69)</f>
        <v/>
      </c>
    </row>
  </sheetData>
  <autoFilter ref="A11:AC69"/>
  <conditionalFormatting sqref="G57:G66">
    <cfRule type="duplicateValues" priority="19" dxfId="0"/>
  </conditionalFormatting>
  <conditionalFormatting sqref="G54:G56">
    <cfRule type="duplicateValues" priority="20" dxfId="0"/>
  </conditionalFormatting>
  <hyperlinks>
    <hyperlink xmlns:r="http://schemas.openxmlformats.org/officeDocument/2006/relationships" ref="J2" display="https://www.google.com/maps/d/edit?mid=1qWiDblB2UB4c3mCJKibv8osNQghC07Y&amp;usp=sharing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AC110"/>
  <sheetViews>
    <sheetView topLeftCell="A62" zoomScale="85" zoomScaleNormal="85" workbookViewId="0">
      <selection activeCell="B12" sqref="B12:B109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33.7109375" customWidth="1" style="1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570312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64" t="n"/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  <c r="J9" s="84" t="inlineStr">
        <is>
          <t>Карта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80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Санкт-Петербург</t>
        </is>
      </c>
      <c r="D12" s="75" t="inlineStr">
        <is>
          <t>Русс</t>
        </is>
      </c>
      <c r="E12" s="28" t="inlineStr">
        <is>
          <t>Обводного канала наб. 143, напротив / Егорова ул. (к Московскому пр.) DIGITAL</t>
        </is>
      </c>
      <c r="F12" s="29" t="inlineStr">
        <is>
          <t>А</t>
        </is>
      </c>
      <c r="G12" s="29" t="inlineStr">
        <is>
          <t>SPBB02040А1</t>
        </is>
      </c>
      <c r="H12" s="75" t="inlineStr">
        <is>
          <t>6х3</t>
        </is>
      </c>
      <c r="I12" s="75" t="inlineStr">
        <is>
          <t>Цифра</t>
        </is>
      </c>
      <c r="J12" s="82" t="inlineStr">
        <is>
          <t xml:space="preserve">Санкт-Петербург, Наб. Обводного канала, 159 </t>
        </is>
      </c>
      <c r="K12" s="30" t="inlineStr">
        <is>
          <t xml:space="preserve"> Презентация</t>
        </is>
      </c>
      <c r="L12" s="30" t="inlineStr">
        <is>
          <t xml:space="preserve"> Презентация</t>
        </is>
      </c>
      <c r="M12" s="75" t="inlineStr">
        <is>
          <t>да</t>
        </is>
      </c>
      <c r="N12" s="29" t="n">
        <v>30.34</v>
      </c>
      <c r="O12" s="31" t="n">
        <v>0.7</v>
      </c>
      <c r="P12" s="32" t="inlineStr">
        <is>
          <t>SCW82110</t>
        </is>
      </c>
      <c r="Q12" s="98" t="n">
        <v>192000</v>
      </c>
      <c r="R12" s="62" t="n">
        <v>0.5</v>
      </c>
      <c r="S12" s="99">
        <f>Q12*(1-R12)</f>
        <v/>
      </c>
      <c r="T12" s="99" t="n">
        <v>0</v>
      </c>
      <c r="U12" s="99" t="n">
        <v>0</v>
      </c>
      <c r="V12" s="75" t="inlineStr">
        <is>
          <t>НДС</t>
        </is>
      </c>
      <c r="W12" s="75" t="inlineStr">
        <is>
          <t>НДС</t>
        </is>
      </c>
      <c r="X12" s="75" t="inlineStr">
        <is>
          <t>свободно</t>
        </is>
      </c>
      <c r="Y12" s="75" t="inlineStr">
        <is>
          <t>Ролик 5 сек блок 50</t>
        </is>
      </c>
      <c r="Z12" s="29" t="n">
        <v>59.90885247956969</v>
      </c>
      <c r="AA12" s="29" t="n">
        <v>30.31366338412186</v>
      </c>
      <c r="AB12" s="56" t="inlineStr">
        <is>
          <t>DBB RUSS_1440x720 TT_Russ</t>
        </is>
      </c>
      <c r="AC12" s="75" t="inlineStr">
        <is>
          <t>Магазины</t>
        </is>
      </c>
    </row>
    <row r="13" ht="12.75" customFormat="1" customHeight="1" s="35">
      <c r="B13" s="75" t="n">
        <v>2</v>
      </c>
      <c r="C13" s="75" t="inlineStr">
        <is>
          <t>Санкт-Петербург</t>
        </is>
      </c>
      <c r="D13" s="75" t="inlineStr">
        <is>
          <t>Русс</t>
        </is>
      </c>
      <c r="E13" s="28" t="inlineStr">
        <is>
          <t>Обводного канала наб., 118а / Варшавская пл. DIGITAL</t>
        </is>
      </c>
      <c r="F13" s="29" t="inlineStr">
        <is>
          <t>А</t>
        </is>
      </c>
      <c r="G13" s="29" t="inlineStr">
        <is>
          <t>SPBB30631А1</t>
        </is>
      </c>
      <c r="H13" s="75" t="inlineStr">
        <is>
          <t>6х3</t>
        </is>
      </c>
      <c r="I13" s="75" t="inlineStr">
        <is>
          <t>Цифра</t>
        </is>
      </c>
      <c r="J13" s="82" t="inlineStr">
        <is>
          <t xml:space="preserve">Санкт-Петербург, Наб. Обводного канала, 159 </t>
        </is>
      </c>
      <c r="K13" s="30" t="inlineStr">
        <is>
          <t xml:space="preserve"> Презентация</t>
        </is>
      </c>
      <c r="L13" s="30" t="inlineStr">
        <is>
          <t xml:space="preserve"> Презентация</t>
        </is>
      </c>
      <c r="M13" s="75" t="inlineStr">
        <is>
          <t>да</t>
        </is>
      </c>
      <c r="N13" s="29" t="n">
        <v>46.95</v>
      </c>
      <c r="O13" s="31" t="n">
        <v>1.06</v>
      </c>
      <c r="P13" s="32" t="inlineStr">
        <is>
          <t>S1022310</t>
        </is>
      </c>
      <c r="Q13" s="98" t="n">
        <v>264000</v>
      </c>
      <c r="R13" s="62" t="n">
        <v>0.5</v>
      </c>
      <c r="S13" s="99">
        <f>Q13*(1-R13)</f>
        <v/>
      </c>
      <c r="T13" s="101" t="n">
        <v>0</v>
      </c>
      <c r="U13" s="99" t="n">
        <v>0</v>
      </c>
      <c r="V13" s="75" t="inlineStr">
        <is>
          <t>НДС</t>
        </is>
      </c>
      <c r="W13" s="75" t="inlineStr">
        <is>
          <t>НДС</t>
        </is>
      </c>
      <c r="X13" s="75" t="inlineStr">
        <is>
          <t>свободно</t>
        </is>
      </c>
      <c r="Y13" s="76" t="inlineStr">
        <is>
          <t>Ролик 5 сек блок 50</t>
        </is>
      </c>
      <c r="Z13" s="29" t="n">
        <v>59.90832018700029</v>
      </c>
      <c r="AA13" s="29" t="n">
        <v>30.30592533099998</v>
      </c>
      <c r="AB13" s="56" t="inlineStr">
        <is>
          <t>DBB RUSS_1440x720 TT_Russ</t>
        </is>
      </c>
      <c r="AC13" s="75" t="inlineStr">
        <is>
          <t>Магазины</t>
        </is>
      </c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</t>
        </is>
      </c>
      <c r="E14" s="38" t="inlineStr">
        <is>
          <t>Варшавское шоссе, 250м от МКАД, справа (напротив Каширский Двор-3)</t>
        </is>
      </c>
      <c r="F14" s="39" t="inlineStr">
        <is>
          <t>А</t>
        </is>
      </c>
      <c r="G14" s="39" t="inlineStr">
        <is>
          <t>MSSS30074А1</t>
        </is>
      </c>
      <c r="H14" s="29" t="inlineStr">
        <is>
          <t>15х5</t>
        </is>
      </c>
      <c r="I14" s="75" t="inlineStr">
        <is>
          <t>Цифра</t>
        </is>
      </c>
      <c r="J14" s="49" t="inlineStr">
        <is>
          <t>Леруа мерлен Московская область, Ленинский район, сельское поселение Булатниковское, Варшавское шоссе, 21-й км, 25Ю/5</t>
        </is>
      </c>
      <c r="K14" s="26" t="inlineStr">
        <is>
          <t xml:space="preserve"> Презентация</t>
        </is>
      </c>
      <c r="L14" s="26" t="inlineStr">
        <is>
          <t xml:space="preserve"> Презентация</t>
        </is>
      </c>
      <c r="M14" s="75" t="inlineStr">
        <is>
          <t>да</t>
        </is>
      </c>
      <c r="N14" s="41" t="n">
        <v>1.04</v>
      </c>
      <c r="O14" s="39" t="n">
        <v>106.33</v>
      </c>
      <c r="P14" s="42" t="n">
        <v>1403267210</v>
      </c>
      <c r="Q14" s="102" t="n">
        <v>678000</v>
      </c>
      <c r="R14" s="62" t="n">
        <v>0.55</v>
      </c>
      <c r="S14" s="99">
        <f>Q14*(1-R14)</f>
        <v/>
      </c>
      <c r="T14" s="101" t="n">
        <v>0</v>
      </c>
      <c r="U14" s="99" t="n">
        <v>0</v>
      </c>
      <c r="V14" s="75" t="inlineStr">
        <is>
          <t>НДС</t>
        </is>
      </c>
      <c r="W14" s="75" t="inlineStr">
        <is>
          <t>НДС</t>
        </is>
      </c>
      <c r="X14" s="75" t="inlineStr">
        <is>
          <t>свободно</t>
        </is>
      </c>
      <c r="Y14" s="76" t="inlineStr">
        <is>
          <t>Ролик 5 сек блок 50</t>
        </is>
      </c>
      <c r="Z14" s="39" t="n">
        <v>55.57352799999999</v>
      </c>
      <c r="AA14" s="39" t="n">
        <v>37.59696399999998</v>
      </c>
      <c r="AB14" s="57" t="inlineStr">
        <is>
          <t>DSS_RUSS 1248x416 Стандарт Все Города TT_Russ</t>
        </is>
      </c>
      <c r="AC14" s="75" t="inlineStr">
        <is>
          <t>Лемана Про</t>
        </is>
      </c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</t>
        </is>
      </c>
      <c r="E15" s="38" t="inlineStr">
        <is>
          <t>МКАД, 67км + 300м, внешняя сторона</t>
        </is>
      </c>
      <c r="F15" s="39" t="inlineStr">
        <is>
          <t>А</t>
        </is>
      </c>
      <c r="G15" s="39" t="inlineStr">
        <is>
          <t>MSSS30146А1</t>
        </is>
      </c>
      <c r="H15" s="29" t="inlineStr">
        <is>
          <t>15х5</t>
        </is>
      </c>
      <c r="I15" s="75" t="inlineStr">
        <is>
          <t>Цифра</t>
        </is>
      </c>
      <c r="J15" s="49" t="inlineStr">
        <is>
          <t xml:space="preserve"> Леруа мерлен Московская область, п/о Красногорск-4, 66-й км МКАД, вл. 2</t>
        </is>
      </c>
      <c r="K15" s="26" t="inlineStr">
        <is>
          <t xml:space="preserve"> Презентация</t>
        </is>
      </c>
      <c r="L15" s="26" t="inlineStr">
        <is>
          <t xml:space="preserve"> Презентация</t>
        </is>
      </c>
      <c r="M15" s="75" t="inlineStr">
        <is>
          <t>да</t>
        </is>
      </c>
      <c r="N15" s="41" t="n">
        <v>1.93</v>
      </c>
      <c r="O15" s="39" t="n">
        <v>198.11</v>
      </c>
      <c r="P15" s="42" t="n">
        <v>1403235210</v>
      </c>
      <c r="Q15" s="102" t="n">
        <v>720000</v>
      </c>
      <c r="R15" s="62" t="n">
        <v>0.55</v>
      </c>
      <c r="S15" s="99">
        <f>Q15*(1-R15)</f>
        <v/>
      </c>
      <c r="T15" s="101" t="n">
        <v>0</v>
      </c>
      <c r="U15" s="99" t="n">
        <v>0</v>
      </c>
      <c r="V15" s="75" t="inlineStr">
        <is>
          <t>НДС</t>
        </is>
      </c>
      <c r="W15" s="75" t="inlineStr">
        <is>
          <t>НДС</t>
        </is>
      </c>
      <c r="X15" s="75" t="inlineStr">
        <is>
          <t>свободно</t>
        </is>
      </c>
      <c r="Y15" s="76" t="inlineStr">
        <is>
          <t>Ролик 5 сек блок 50</t>
        </is>
      </c>
      <c r="Z15" s="39" t="n">
        <v>55.83116199999998</v>
      </c>
      <c r="AA15" s="39" t="n">
        <v>37.39445400000002</v>
      </c>
      <c r="AB15" s="57" t="inlineStr">
        <is>
          <t>DSS_RUSS 1248x416 Стандарт Все Города TT_Russ</t>
        </is>
      </c>
      <c r="AC15" s="75" t="inlineStr">
        <is>
          <t>Лемана Про</t>
        </is>
      </c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</t>
        </is>
      </c>
      <c r="E16" s="38" t="inlineStr">
        <is>
          <t>МКАД, внешняя, 8 км, 200 м после Х с Лермонтовским пр-том (Digital)</t>
        </is>
      </c>
      <c r="F16" s="39" t="inlineStr">
        <is>
          <t>А</t>
        </is>
      </c>
      <c r="G16" s="39" t="inlineStr">
        <is>
          <t>MSSS00843А1</t>
        </is>
      </c>
      <c r="H16" s="29" t="inlineStr">
        <is>
          <t>15х5</t>
        </is>
      </c>
      <c r="I16" s="75" t="inlineStr">
        <is>
          <t>Цифра</t>
        </is>
      </c>
      <c r="J16" s="49" t="inlineStr">
        <is>
          <t>Леруа мерлен Москва, Новоухтомское ш., 2А</t>
        </is>
      </c>
      <c r="K16" s="26" t="inlineStr">
        <is>
          <t xml:space="preserve"> Презентация</t>
        </is>
      </c>
      <c r="L16" s="26" t="inlineStr">
        <is>
          <t xml:space="preserve"> Презентация</t>
        </is>
      </c>
      <c r="M16" s="75" t="inlineStr">
        <is>
          <t>да</t>
        </is>
      </c>
      <c r="N16" s="41" t="n">
        <v>1.49</v>
      </c>
      <c r="O16" s="39" t="n">
        <v>152.07</v>
      </c>
      <c r="P16" s="42" t="n">
        <v>1402065510</v>
      </c>
      <c r="Q16" s="102" t="n">
        <v>720000</v>
      </c>
      <c r="R16" s="62" t="n">
        <v>0.55</v>
      </c>
      <c r="S16" s="99">
        <f>Q16*(1-R16)</f>
        <v/>
      </c>
      <c r="T16" s="101" t="n">
        <v>0</v>
      </c>
      <c r="U16" s="99" t="n">
        <v>0</v>
      </c>
      <c r="V16" s="75" t="inlineStr">
        <is>
          <t>НДС</t>
        </is>
      </c>
      <c r="W16" s="75" t="inlineStr">
        <is>
          <t>НДС</t>
        </is>
      </c>
      <c r="X16" s="75" t="inlineStr">
        <is>
          <t>свободно</t>
        </is>
      </c>
      <c r="Y16" s="76" t="inlineStr">
        <is>
          <t>Ролик 5 сек блок 50</t>
        </is>
      </c>
      <c r="Z16" s="39" t="n">
        <v>55.70986622235849</v>
      </c>
      <c r="AA16" s="39" t="n">
        <v>37.83661614536891</v>
      </c>
      <c r="AB16" s="57" t="inlineStr">
        <is>
          <t>DSS_RUSS 1248x416 Стандарт Все Города TT_Russ</t>
        </is>
      </c>
      <c r="AC16" s="75" t="inlineStr">
        <is>
          <t>Лемана Про</t>
        </is>
      </c>
    </row>
    <row r="17" ht="12.75" customFormat="1" customHeight="1" s="35">
      <c r="B17" s="75" t="n">
        <v>6</v>
      </c>
      <c r="C17" s="75" t="inlineStr">
        <is>
          <t>Москва</t>
        </is>
      </c>
      <c r="D17" s="75" t="inlineStr">
        <is>
          <t>Русс</t>
        </is>
      </c>
      <c r="E17" s="38" t="inlineStr">
        <is>
          <t>МКАД, внутренняя, 64,80 км, Х с Мякиниским пр-дом, съезд в Строгино  (Digital), ( "Ашан", "Леруа Мерлен", "Твой Дом", ТЦ "Vegas")</t>
        </is>
      </c>
      <c r="F17" s="39" t="inlineStr">
        <is>
          <t>А</t>
        </is>
      </c>
      <c r="G17" s="39" t="inlineStr">
        <is>
          <t>MSSS00244А1</t>
        </is>
      </c>
      <c r="H17" s="29" t="inlineStr">
        <is>
          <t>15х5</t>
        </is>
      </c>
      <c r="I17" s="75" t="inlineStr">
        <is>
          <t>Цифра</t>
        </is>
      </c>
      <c r="J17" s="49" t="inlineStr">
        <is>
          <t xml:space="preserve"> Леруа мерлен Московская область, п/о Красногорск-4, 66-й км МКАД, вл. 2</t>
        </is>
      </c>
      <c r="K17" s="26" t="inlineStr">
        <is>
          <t xml:space="preserve"> Презентация</t>
        </is>
      </c>
      <c r="L17" s="26" t="inlineStr">
        <is>
          <t xml:space="preserve"> Презентация</t>
        </is>
      </c>
      <c r="M17" s="75" t="inlineStr">
        <is>
          <t>да</t>
        </is>
      </c>
      <c r="N17" s="41" t="n">
        <v>2</v>
      </c>
      <c r="O17" s="39" t="n">
        <v>205.94</v>
      </c>
      <c r="P17" s="42" t="n">
        <v>1402207910</v>
      </c>
      <c r="Q17" s="102" t="n">
        <v>948000</v>
      </c>
      <c r="R17" s="62" t="n">
        <v>0.55</v>
      </c>
      <c r="S17" s="99">
        <f>Q17*(1-R17)</f>
        <v/>
      </c>
      <c r="T17" s="101" t="n">
        <v>0</v>
      </c>
      <c r="U17" s="99" t="n">
        <v>0</v>
      </c>
      <c r="V17" s="75" t="inlineStr">
        <is>
          <t>НДС</t>
        </is>
      </c>
      <c r="W17" s="75" t="inlineStr">
        <is>
          <t>НДС</t>
        </is>
      </c>
      <c r="X17" s="75" t="inlineStr">
        <is>
          <t>свободно</t>
        </is>
      </c>
      <c r="Y17" s="76" t="inlineStr">
        <is>
          <t>Ролик 5 сек блок 50</t>
        </is>
      </c>
      <c r="Z17" s="39" t="n">
        <v>55.8084254570517</v>
      </c>
      <c r="AA17" s="39" t="n">
        <v>37.3888079618113</v>
      </c>
      <c r="AB17" s="57" t="inlineStr">
        <is>
          <t>DSS_RUSS 1248x416 Стандарт Все Города TT_Russ</t>
        </is>
      </c>
      <c r="AC17" s="75" t="inlineStr">
        <is>
          <t>Лемана Про</t>
        </is>
      </c>
    </row>
    <row r="18" ht="12.75" customFormat="1" customHeight="1" s="35">
      <c r="B18" s="75" t="n">
        <v>7</v>
      </c>
      <c r="C18" s="39" t="inlineStr">
        <is>
          <t>Москва</t>
        </is>
      </c>
      <c r="D18" s="75" t="inlineStr">
        <is>
          <t>Русс</t>
        </is>
      </c>
      <c r="E18" s="38" t="inlineStr">
        <is>
          <t>Варшавское ш. 170А, р/п (Digital)</t>
        </is>
      </c>
      <c r="F18" s="39" t="inlineStr">
        <is>
          <t>А</t>
        </is>
      </c>
      <c r="G18" s="39" t="inlineStr">
        <is>
          <t>MSBB04775А1</t>
        </is>
      </c>
      <c r="H18" s="75" t="inlineStr">
        <is>
          <t>6х3</t>
        </is>
      </c>
      <c r="I18" s="75" t="inlineStr">
        <is>
          <t>Цифра</t>
        </is>
      </c>
      <c r="J18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18" s="26" t="inlineStr">
        <is>
          <t xml:space="preserve"> Презентация</t>
        </is>
      </c>
      <c r="L18" s="26" t="inlineStr">
        <is>
          <t xml:space="preserve"> Презентация</t>
        </is>
      </c>
      <c r="M18" s="75" t="inlineStr">
        <is>
          <t>да</t>
        </is>
      </c>
      <c r="N18" s="41" t="n">
        <v>0.85</v>
      </c>
      <c r="O18" s="39" t="n">
        <v>87.26000000000001</v>
      </c>
      <c r="P18" s="42" t="n">
        <v>1402008710</v>
      </c>
      <c r="Q18" s="102" t="n">
        <v>600000</v>
      </c>
      <c r="R18" s="62" t="n">
        <v>0.55</v>
      </c>
      <c r="S18" s="99">
        <f>Q18*(1-R18)</f>
        <v/>
      </c>
      <c r="T18" s="101" t="n">
        <v>0</v>
      </c>
      <c r="U18" s="99" t="n">
        <v>0</v>
      </c>
      <c r="V18" s="75" t="inlineStr">
        <is>
          <t>НДС</t>
        </is>
      </c>
      <c r="W18" s="75" t="inlineStr">
        <is>
          <t>НДС</t>
        </is>
      </c>
      <c r="X18" s="75" t="inlineStr">
        <is>
          <t>свободно</t>
        </is>
      </c>
      <c r="Y18" s="76" t="inlineStr">
        <is>
          <t>Ролик 5 сек блок 50</t>
        </is>
      </c>
      <c r="Z18" s="39" t="n">
        <v>55.58219504441095</v>
      </c>
      <c r="AA18" s="39" t="n">
        <v>37.59658821712718</v>
      </c>
      <c r="AB18" s="57" t="inlineStr">
        <is>
          <t>DBB RUSS_1440x720 TT_Russ</t>
        </is>
      </c>
      <c r="AC18" s="75" t="inlineStr">
        <is>
          <t>Лемана Про</t>
        </is>
      </c>
    </row>
    <row r="19" ht="12.75" customFormat="1" customHeight="1" s="35">
      <c r="B19" s="75" t="n">
        <v>8</v>
      </c>
      <c r="C19" s="39" t="inlineStr">
        <is>
          <t>Москва</t>
        </is>
      </c>
      <c r="D19" s="75" t="inlineStr">
        <is>
          <t>Русс</t>
        </is>
      </c>
      <c r="E19" s="38" t="inlineStr">
        <is>
          <t>Каширское ш. 148, после съезда на МКАД (Digital)</t>
        </is>
      </c>
      <c r="F19" s="39" t="inlineStr">
        <is>
          <t>А</t>
        </is>
      </c>
      <c r="G19" s="39" t="inlineStr">
        <is>
          <t>MSBB19539А1</t>
        </is>
      </c>
      <c r="H19" s="75" t="inlineStr">
        <is>
          <t>6х3</t>
        </is>
      </c>
      <c r="I19" s="75" t="inlineStr">
        <is>
          <t>Цифра</t>
        </is>
      </c>
      <c r="J19" s="49" t="inlineStr">
        <is>
          <t xml:space="preserve"> Леруа Москва, МКАД, 24-й километр, 1А</t>
        </is>
      </c>
      <c r="K19" s="26" t="inlineStr">
        <is>
          <t xml:space="preserve"> Презентация</t>
        </is>
      </c>
      <c r="L19" s="26" t="inlineStr">
        <is>
          <t xml:space="preserve"> Презентация</t>
        </is>
      </c>
      <c r="M19" s="75" t="inlineStr">
        <is>
          <t>да</t>
        </is>
      </c>
      <c r="N19" s="41" t="n">
        <v>0.72</v>
      </c>
      <c r="O19" s="39" t="n">
        <v>74.53</v>
      </c>
      <c r="P19" s="42" t="n">
        <v>1127401110</v>
      </c>
      <c r="Q19" s="102" t="n">
        <v>600000</v>
      </c>
      <c r="R19" s="62" t="n">
        <v>0.55</v>
      </c>
      <c r="S19" s="99">
        <f>Q19*(1-R19)</f>
        <v/>
      </c>
      <c r="T19" s="101" t="n">
        <v>0</v>
      </c>
      <c r="U19" s="99" t="n">
        <v>0</v>
      </c>
      <c r="V19" s="75" t="inlineStr">
        <is>
          <t>НДС</t>
        </is>
      </c>
      <c r="W19" s="75" t="inlineStr">
        <is>
          <t>НДС</t>
        </is>
      </c>
      <c r="X19" s="75" t="inlineStr">
        <is>
          <t>свободно</t>
        </is>
      </c>
      <c r="Y19" s="76" t="inlineStr">
        <is>
          <t>Ролик 5 сек блок 50</t>
        </is>
      </c>
      <c r="Z19" s="39" t="n">
        <v>55.59332183067903</v>
      </c>
      <c r="AA19" s="39" t="n">
        <v>37.72753357887268</v>
      </c>
      <c r="AB19" s="57" t="inlineStr">
        <is>
          <t>DBB RUSS_1440x720 TT_Russ</t>
        </is>
      </c>
      <c r="AC19" s="75" t="inlineStr">
        <is>
          <t>Лемана Про</t>
        </is>
      </c>
    </row>
    <row r="20" ht="12.75" customFormat="1" customHeight="1" s="35">
      <c r="B20" s="75" t="n">
        <v>9</v>
      </c>
      <c r="C20" s="39" t="inlineStr">
        <is>
          <t>Москва</t>
        </is>
      </c>
      <c r="D20" s="75" t="inlineStr">
        <is>
          <t>Русс</t>
        </is>
      </c>
      <c r="E20" s="38" t="inlineStr">
        <is>
          <t>Рязанский пр-т  82, 150 м до съезда на МКАД  (Digital)</t>
        </is>
      </c>
      <c r="F20" s="39" t="inlineStr">
        <is>
          <t>А</t>
        </is>
      </c>
      <c r="G20" s="39" t="inlineStr">
        <is>
          <t>MSBB19556А1</t>
        </is>
      </c>
      <c r="H20" s="75" t="inlineStr">
        <is>
          <t>6х3</t>
        </is>
      </c>
      <c r="I20" s="75" t="inlineStr">
        <is>
          <t>Цифра</t>
        </is>
      </c>
      <c r="J20" s="49" t="inlineStr">
        <is>
          <t>Леруа мерлен Москва, Новоухтомское ш., 2А</t>
        </is>
      </c>
      <c r="K20" s="26" t="inlineStr">
        <is>
          <t xml:space="preserve"> Презентация</t>
        </is>
      </c>
      <c r="L20" s="26" t="inlineStr">
        <is>
          <t xml:space="preserve"> Презентация</t>
        </is>
      </c>
      <c r="M20" s="75" t="inlineStr">
        <is>
          <t>да</t>
        </is>
      </c>
      <c r="N20" s="41" t="n">
        <v>0.61</v>
      </c>
      <c r="O20" s="39" t="n">
        <v>62.76</v>
      </c>
      <c r="P20" s="42" t="n">
        <v>1400129510</v>
      </c>
      <c r="Q20" s="102" t="n">
        <v>600000</v>
      </c>
      <c r="R20" s="62" t="n">
        <v>0.55</v>
      </c>
      <c r="S20" s="99">
        <f>Q20*(1-R20)</f>
        <v/>
      </c>
      <c r="T20" s="101" t="n">
        <v>0</v>
      </c>
      <c r="U20" s="99" t="n">
        <v>0</v>
      </c>
      <c r="V20" s="75" t="inlineStr">
        <is>
          <t>НДС</t>
        </is>
      </c>
      <c r="W20" s="75" t="inlineStr">
        <is>
          <t>НДС</t>
        </is>
      </c>
      <c r="X20" s="75" t="inlineStr">
        <is>
          <t>свободно</t>
        </is>
      </c>
      <c r="Y20" s="76" t="inlineStr">
        <is>
          <t>Ролик 5 сек блок 50</t>
        </is>
      </c>
      <c r="Z20" s="39" t="n">
        <v>55.70914106435197</v>
      </c>
      <c r="AA20" s="39" t="n">
        <v>37.82769968220896</v>
      </c>
      <c r="AB20" s="57" t="inlineStr">
        <is>
          <t>DBB RUSS_1440x720 TT_Russ</t>
        </is>
      </c>
      <c r="AC20" s="75" t="inlineStr">
        <is>
          <t>Лемана Про</t>
        </is>
      </c>
    </row>
    <row r="21" ht="12.75" customFormat="1" customHeight="1" s="35">
      <c r="B21" s="75" t="n">
        <v>10</v>
      </c>
      <c r="C21" s="39" t="inlineStr">
        <is>
          <t>Москва</t>
        </is>
      </c>
      <c r="D21" s="75" t="inlineStr">
        <is>
          <t>Русс</t>
        </is>
      </c>
      <c r="E21" s="38" t="inlineStr">
        <is>
          <t>ТиНАО, Московский пос., Филатовское ш., 700 м до Х с Киевский ш. (Digital)</t>
        </is>
      </c>
      <c r="F21" s="39" t="inlineStr">
        <is>
          <t>А</t>
        </is>
      </c>
      <c r="G21" s="39" t="inlineStr">
        <is>
          <t>MSBB99042А1</t>
        </is>
      </c>
      <c r="H21" s="75" t="inlineStr">
        <is>
          <t>6х3</t>
        </is>
      </c>
      <c r="I21" s="75" t="inlineStr">
        <is>
          <t>Цифра</t>
        </is>
      </c>
      <c r="J21" s="49" t="inlineStr">
        <is>
          <t>Леруа мерлен Москва, Московский поселок, квартал 34, вл. 1 стр. 1</t>
        </is>
      </c>
      <c r="K21" s="26" t="inlineStr">
        <is>
          <t xml:space="preserve"> Презентация</t>
        </is>
      </c>
      <c r="L21" s="26" t="inlineStr">
        <is>
          <t xml:space="preserve"> Презентация</t>
        </is>
      </c>
      <c r="M21" s="75" t="inlineStr">
        <is>
          <t>да</t>
        </is>
      </c>
      <c r="N21" s="41" t="n">
        <v>0.8100000000000001</v>
      </c>
      <c r="O21" s="39" t="n">
        <v>82.02</v>
      </c>
      <c r="P21" s="42" t="n">
        <v>1403247421</v>
      </c>
      <c r="Q21" s="102" t="n">
        <v>390000</v>
      </c>
      <c r="R21" s="62" t="n">
        <v>0.55</v>
      </c>
      <c r="S21" s="99">
        <f>Q21*(1-R21)</f>
        <v/>
      </c>
      <c r="T21" s="101" t="n">
        <v>0</v>
      </c>
      <c r="U21" s="99" t="n">
        <v>0</v>
      </c>
      <c r="V21" s="75" t="inlineStr">
        <is>
          <t>НДС</t>
        </is>
      </c>
      <c r="W21" s="75" t="inlineStr">
        <is>
          <t>НДС</t>
        </is>
      </c>
      <c r="X21" s="75" t="inlineStr">
        <is>
          <t>свободно</t>
        </is>
      </c>
      <c r="Y21" s="76" t="inlineStr">
        <is>
          <t>Ролик 5 сек блок 50</t>
        </is>
      </c>
      <c r="Z21" s="39" t="n">
        <v>55.61077300000002</v>
      </c>
      <c r="AA21" s="39" t="n">
        <v>37.38464499999997</v>
      </c>
      <c r="AB21" s="57" t="inlineStr">
        <is>
          <t>DBB RUSS_1440x720 TT_Russ</t>
        </is>
      </c>
      <c r="AC21" s="75" t="inlineStr">
        <is>
          <t>Лемана Про</t>
        </is>
      </c>
    </row>
    <row r="22" ht="12.75" customFormat="1" customHeight="1" s="35">
      <c r="B22" s="75" t="n">
        <v>11</v>
      </c>
      <c r="C22" s="39" t="inlineStr">
        <is>
          <t>Москва</t>
        </is>
      </c>
      <c r="D22" s="75" t="inlineStr">
        <is>
          <t>Русс</t>
        </is>
      </c>
      <c r="E22" s="38" t="inlineStr">
        <is>
          <t>ТТК, Восток, внутренняя, 50 м после съезда на ш. Энтузиастов (Digital)</t>
        </is>
      </c>
      <c r="F22" s="39" t="inlineStr">
        <is>
          <t>А</t>
        </is>
      </c>
      <c r="G22" s="39" t="inlineStr">
        <is>
          <t>MSBB15813А1</t>
        </is>
      </c>
      <c r="H22" s="75" t="inlineStr">
        <is>
          <t>6х3</t>
        </is>
      </c>
      <c r="I22" s="75" t="inlineStr">
        <is>
          <t>Цифра</t>
        </is>
      </c>
      <c r="J22" s="49" t="inlineStr">
        <is>
          <t>Леруа мерлен Москва, шоссе Энтузиастов, 12 к. 2</t>
        </is>
      </c>
      <c r="K22" s="26" t="inlineStr">
        <is>
          <t xml:space="preserve"> Презентация</t>
        </is>
      </c>
      <c r="L22" s="26" t="inlineStr">
        <is>
          <t xml:space="preserve"> Презентация</t>
        </is>
      </c>
      <c r="M22" s="75" t="inlineStr">
        <is>
          <t>да</t>
        </is>
      </c>
      <c r="N22" s="41" t="n">
        <v>0.59</v>
      </c>
      <c r="O22" s="39" t="n">
        <v>60.26</v>
      </c>
      <c r="P22" s="42" t="n">
        <v>1402972110</v>
      </c>
      <c r="Q22" s="102" t="n">
        <v>780000</v>
      </c>
      <c r="R22" s="62" t="n">
        <v>0.55</v>
      </c>
      <c r="S22" s="99">
        <f>Q22*(1-R22)</f>
        <v/>
      </c>
      <c r="T22" s="101" t="n">
        <v>0</v>
      </c>
      <c r="U22" s="99" t="n">
        <v>0</v>
      </c>
      <c r="V22" s="75" t="inlineStr">
        <is>
          <t>НДС</t>
        </is>
      </c>
      <c r="W22" s="75" t="inlineStr">
        <is>
          <t>НДС</t>
        </is>
      </c>
      <c r="X22" s="75" t="inlineStr">
        <is>
          <t>свободно</t>
        </is>
      </c>
      <c r="Y22" s="76" t="inlineStr">
        <is>
          <t>Ролик 5 сек блок 50</t>
        </is>
      </c>
      <c r="Z22" s="39" t="n">
        <v>55.74945828805867</v>
      </c>
      <c r="AA22" s="39" t="n">
        <v>37.69779324531557</v>
      </c>
      <c r="AB22" s="57" t="inlineStr">
        <is>
          <t>DBB RUSS_1440x720 TT_Russ</t>
        </is>
      </c>
      <c r="AC22" s="75" t="inlineStr">
        <is>
          <t>Лемана Про</t>
        </is>
      </c>
    </row>
    <row r="23" ht="12.75" customFormat="1" customHeight="1" s="35">
      <c r="B23" s="75" t="n">
        <v>12</v>
      </c>
      <c r="C23" s="39" t="inlineStr">
        <is>
          <t>Москва</t>
        </is>
      </c>
      <c r="D23" s="75" t="inlineStr">
        <is>
          <t>Русс</t>
        </is>
      </c>
      <c r="E23" s="38" t="inlineStr">
        <is>
          <t>ТТК, Юг, Автозаводская ул. 21Г (Digital)</t>
        </is>
      </c>
      <c r="F23" s="39" t="inlineStr">
        <is>
          <t>А</t>
        </is>
      </c>
      <c r="G23" s="39" t="inlineStr">
        <is>
          <t>MSBB08224А1</t>
        </is>
      </c>
      <c r="H23" s="75" t="inlineStr">
        <is>
          <t>6х3</t>
        </is>
      </c>
      <c r="I23" s="75" t="inlineStr">
        <is>
          <t>Цифра</t>
        </is>
      </c>
      <c r="J23" s="49" t="inlineStr">
        <is>
          <t xml:space="preserve"> Леруа мерлен Москва, пр-кт Лихачёва, 15</t>
        </is>
      </c>
      <c r="K23" s="26" t="inlineStr">
        <is>
          <t xml:space="preserve"> Презентация</t>
        </is>
      </c>
      <c r="L23" s="26" t="inlineStr">
        <is>
          <t xml:space="preserve"> Презентация</t>
        </is>
      </c>
      <c r="M23" s="75" t="inlineStr">
        <is>
          <t>да</t>
        </is>
      </c>
      <c r="N23" s="41" t="n">
        <v>0.58</v>
      </c>
      <c r="O23" s="39" t="n">
        <v>60.12</v>
      </c>
      <c r="P23" s="42" t="n">
        <v>1400286910</v>
      </c>
      <c r="Q23" s="102" t="n">
        <v>708000</v>
      </c>
      <c r="R23" s="62" t="n">
        <v>0.55</v>
      </c>
      <c r="S23" s="99">
        <f>Q23*(1-R23)</f>
        <v/>
      </c>
      <c r="T23" s="101" t="n">
        <v>0</v>
      </c>
      <c r="U23" s="99" t="n">
        <v>0</v>
      </c>
      <c r="V23" s="75" t="inlineStr">
        <is>
          <t>НДС</t>
        </is>
      </c>
      <c r="W23" s="75" t="inlineStr">
        <is>
          <t>НДС</t>
        </is>
      </c>
      <c r="X23" s="75" t="inlineStr">
        <is>
          <t>свободно</t>
        </is>
      </c>
      <c r="Y23" s="76" t="inlineStr">
        <is>
          <t>Ролик 5 сек блок 50</t>
        </is>
      </c>
      <c r="Z23" s="39" t="n">
        <v>55.70303068482724</v>
      </c>
      <c r="AA23" s="39" t="n">
        <v>37.65433341264724</v>
      </c>
      <c r="AB23" s="57" t="inlineStr">
        <is>
          <t>DBB RUSS_1440x720 TT_Russ</t>
        </is>
      </c>
      <c r="AC23" s="75" t="inlineStr">
        <is>
          <t>Лемана Про</t>
        </is>
      </c>
    </row>
    <row r="24" ht="12.75" customFormat="1" customHeight="1" s="35">
      <c r="B24" s="75" t="n">
        <v>13</v>
      </c>
      <c r="C24" s="39" t="inlineStr">
        <is>
          <t>Москва</t>
        </is>
      </c>
      <c r="D24" s="75" t="inlineStr">
        <is>
          <t>Русс</t>
        </is>
      </c>
      <c r="E24" s="38" t="inlineStr">
        <is>
          <t>ТТК, Юг, внутренняя, 400 м до съезда на Автозаводскую ул., ЦРП (Digital)</t>
        </is>
      </c>
      <c r="F24" s="39" t="inlineStr">
        <is>
          <t>А</t>
        </is>
      </c>
      <c r="G24" s="39" t="inlineStr">
        <is>
          <t>MSBB08320А1</t>
        </is>
      </c>
      <c r="H24" s="75" t="inlineStr">
        <is>
          <t>6х3</t>
        </is>
      </c>
      <c r="I24" s="75" t="inlineStr">
        <is>
          <t>Цифра</t>
        </is>
      </c>
      <c r="J24" s="49" t="inlineStr">
        <is>
          <t xml:space="preserve"> Леруа мерлен Москва, пр-кт Лихачёва, 15</t>
        </is>
      </c>
      <c r="K24" s="26" t="inlineStr">
        <is>
          <t xml:space="preserve"> Презентация</t>
        </is>
      </c>
      <c r="L24" s="26" t="inlineStr">
        <is>
          <t xml:space="preserve"> Презентация</t>
        </is>
      </c>
      <c r="M24" s="75" t="inlineStr">
        <is>
          <t>да</t>
        </is>
      </c>
      <c r="N24" s="41" t="n">
        <v>0.74</v>
      </c>
      <c r="O24" s="39" t="n">
        <v>76.56</v>
      </c>
      <c r="P24" s="42" t="n">
        <v>1400287110</v>
      </c>
      <c r="Q24" s="102" t="n">
        <v>708000</v>
      </c>
      <c r="R24" s="62" t="n">
        <v>0.55</v>
      </c>
      <c r="S24" s="99">
        <f>Q24*(1-R24)</f>
        <v/>
      </c>
      <c r="T24" s="101" t="n">
        <v>0</v>
      </c>
      <c r="U24" s="99" t="n">
        <v>0</v>
      </c>
      <c r="V24" s="75" t="inlineStr">
        <is>
          <t>НДС</t>
        </is>
      </c>
      <c r="W24" s="75" t="inlineStr">
        <is>
          <t>НДС</t>
        </is>
      </c>
      <c r="X24" s="75" t="inlineStr">
        <is>
          <t>свободно</t>
        </is>
      </c>
      <c r="Y24" s="76" t="inlineStr">
        <is>
          <t>Ролик 5 сек блок 50</t>
        </is>
      </c>
      <c r="Z24" s="39" t="n">
        <v>55.70353397027478</v>
      </c>
      <c r="AA24" s="39" t="n">
        <v>37.65707194805146</v>
      </c>
      <c r="AB24" s="57" t="inlineStr">
        <is>
          <t>DBB RUSS_1440x720 TT_Russ</t>
        </is>
      </c>
      <c r="AC24" s="75" t="inlineStr">
        <is>
          <t>Лемана Про</t>
        </is>
      </c>
    </row>
    <row r="25" ht="12.75" customFormat="1" customHeight="1" s="35">
      <c r="B25" s="75" t="n">
        <v>14</v>
      </c>
      <c r="C25" s="39" t="inlineStr">
        <is>
          <t>Москва</t>
        </is>
      </c>
      <c r="D25" s="75" t="inlineStr">
        <is>
          <t>Русс</t>
        </is>
      </c>
      <c r="E25" s="38" t="inlineStr">
        <is>
          <t>Энтузиастов ш.   4 с1, 300 м до съезда на ТТК (Digital)</t>
        </is>
      </c>
      <c r="F25" s="39" t="inlineStr">
        <is>
          <t>А</t>
        </is>
      </c>
      <c r="G25" s="39" t="inlineStr">
        <is>
          <t>MSBB18094А1</t>
        </is>
      </c>
      <c r="H25" s="75" t="inlineStr">
        <is>
          <t>6х3</t>
        </is>
      </c>
      <c r="I25" s="75" t="inlineStr">
        <is>
          <t>Цифра</t>
        </is>
      </c>
      <c r="J25" s="49" t="inlineStr">
        <is>
          <t>Леруа мерлен Москва, шоссе Энтузиастов, 12 к. 2</t>
        </is>
      </c>
      <c r="K25" s="26" t="inlineStr">
        <is>
          <t xml:space="preserve"> Презентация</t>
        </is>
      </c>
      <c r="L25" s="26" t="inlineStr">
        <is>
          <t xml:space="preserve"> Презентация</t>
        </is>
      </c>
      <c r="M25" s="75" t="inlineStr">
        <is>
          <t>да</t>
        </is>
      </c>
      <c r="N25" s="41" t="n">
        <v>0.5600000000000001</v>
      </c>
      <c r="O25" s="39" t="n">
        <v>56.8</v>
      </c>
      <c r="P25" s="42" t="n">
        <v>1113801410</v>
      </c>
      <c r="Q25" s="102" t="n">
        <v>648000</v>
      </c>
      <c r="R25" s="62" t="n">
        <v>0.55</v>
      </c>
      <c r="S25" s="99">
        <f>Q25*(1-R25)</f>
        <v/>
      </c>
      <c r="T25" s="101" t="n">
        <v>0</v>
      </c>
      <c r="U25" s="99" t="n">
        <v>0</v>
      </c>
      <c r="V25" s="75" t="inlineStr">
        <is>
          <t>НДС</t>
        </is>
      </c>
      <c r="W25" s="75" t="inlineStr">
        <is>
          <t>НДС</t>
        </is>
      </c>
      <c r="X25" s="75" t="inlineStr">
        <is>
          <t>свободно</t>
        </is>
      </c>
      <c r="Y25" s="76" t="inlineStr">
        <is>
          <t>Ролик 5 сек блок 50</t>
        </is>
      </c>
      <c r="Z25" s="39" t="n">
        <v>55.74730807732151</v>
      </c>
      <c r="AA25" s="39" t="n">
        <v>37.69135588200073</v>
      </c>
      <c r="AB25" s="57" t="inlineStr">
        <is>
          <t>DBB RUSS_1440x720 TT_Russ</t>
        </is>
      </c>
      <c r="AC25" s="75" t="inlineStr">
        <is>
          <t>Лемана Про</t>
        </is>
      </c>
    </row>
    <row r="26" ht="12.75" customFormat="1" customHeight="1" s="35">
      <c r="B26" s="75" t="n">
        <v>15</v>
      </c>
      <c r="C26" s="75" t="inlineStr">
        <is>
          <t>Московская обл.</t>
        </is>
      </c>
      <c r="D26" s="75" t="inlineStr">
        <is>
          <t>Русс</t>
        </is>
      </c>
      <c r="E26" s="38" t="inlineStr">
        <is>
          <t>Домодедово, Каширское шоссе, д. 106А, ТЦ "Солис", №DBB817A</t>
        </is>
      </c>
      <c r="F26" s="39" t="inlineStr">
        <is>
          <t>А</t>
        </is>
      </c>
      <c r="G26" s="39" t="inlineStr">
        <is>
          <t>MOBB13628А1</t>
        </is>
      </c>
      <c r="H26" s="75" t="inlineStr">
        <is>
          <t>6х3</t>
        </is>
      </c>
      <c r="I26" s="75" t="inlineStr">
        <is>
          <t>Цифра</t>
        </is>
      </c>
      <c r="J26" s="49" t="inlineStr">
        <is>
          <t>Леруа мерлен Домодедово, мкр. Востряково, ул. Заборье, 130</t>
        </is>
      </c>
      <c r="K26" s="26" t="inlineStr">
        <is>
          <t xml:space="preserve"> Презентация</t>
        </is>
      </c>
      <c r="L26" s="26" t="inlineStr">
        <is>
          <t xml:space="preserve"> Презентация</t>
        </is>
      </c>
      <c r="M26" s="75" t="inlineStr">
        <is>
          <t>да</t>
        </is>
      </c>
      <c r="N26" s="41" t="n">
        <v>23.04</v>
      </c>
      <c r="O26" s="39" t="n">
        <v>40.89</v>
      </c>
      <c r="P26" s="42" t="inlineStr">
        <is>
          <t>MOB1307310</t>
        </is>
      </c>
      <c r="Q26" s="102" t="n">
        <v>270000</v>
      </c>
      <c r="R26" s="62" t="n">
        <v>0.55</v>
      </c>
      <c r="S26" s="99">
        <f>Q26*(1-R26)</f>
        <v/>
      </c>
      <c r="T26" s="101" t="n">
        <v>0</v>
      </c>
      <c r="U26" s="99" t="n">
        <v>0</v>
      </c>
      <c r="V26" s="75" t="inlineStr">
        <is>
          <t>НДС</t>
        </is>
      </c>
      <c r="W26" s="75" t="inlineStr">
        <is>
          <t>НДС</t>
        </is>
      </c>
      <c r="X26" s="75" t="inlineStr">
        <is>
          <t>свободно</t>
        </is>
      </c>
      <c r="Y26" s="76" t="inlineStr">
        <is>
          <t>Ролик 5 сек блок 50</t>
        </is>
      </c>
      <c r="Z26" s="39" t="n">
        <v>55.42427399999412</v>
      </c>
      <c r="AA26" s="39" t="n">
        <v>37.77337417790984</v>
      </c>
      <c r="AB26" s="57" t="inlineStr">
        <is>
          <t>DBB RUSS_1440x720 TT_Russ</t>
        </is>
      </c>
      <c r="AC26" s="75" t="inlineStr">
        <is>
          <t>Лемана Про</t>
        </is>
      </c>
    </row>
    <row r="27" ht="12.75" customFormat="1" customHeight="1" s="35">
      <c r="B27" s="75" t="n">
        <v>16</v>
      </c>
      <c r="C27" s="75" t="inlineStr">
        <is>
          <t>Московская обл.</t>
        </is>
      </c>
      <c r="D27" s="75" t="inlineStr">
        <is>
          <t>Русс</t>
        </is>
      </c>
      <c r="E27" s="38" t="inlineStr">
        <is>
          <t>Подольск, ул. Большая Серпуховская, д. 49, ТЦ "Ашан Сити", №DBB1039A</t>
        </is>
      </c>
      <c r="F27" s="39" t="inlineStr">
        <is>
          <t>А</t>
        </is>
      </c>
      <c r="G27" s="39" t="inlineStr">
        <is>
          <t>MOBB13711А1</t>
        </is>
      </c>
      <c r="H27" s="75" t="inlineStr">
        <is>
          <t>6х3</t>
        </is>
      </c>
      <c r="I27" s="75" t="inlineStr">
        <is>
          <t>Цифра</t>
        </is>
      </c>
      <c r="J27" s="49" t="inlineStr">
        <is>
          <t>Леруа мерлен Московская область, Подольск, мкр. Климовск, ул. Молодежная, 15</t>
        </is>
      </c>
      <c r="K27" s="26" t="inlineStr">
        <is>
          <t xml:space="preserve"> Презентация</t>
        </is>
      </c>
      <c r="L27" s="26" t="inlineStr">
        <is>
          <t xml:space="preserve"> Презентация</t>
        </is>
      </c>
      <c r="M27" s="75" t="inlineStr">
        <is>
          <t>да</t>
        </is>
      </c>
      <c r="N27" s="41" t="n">
        <v>7.19</v>
      </c>
      <c r="O27" s="39" t="n">
        <v>20.05</v>
      </c>
      <c r="P27" s="42" t="inlineStr">
        <is>
          <t>MOB1339410</t>
        </is>
      </c>
      <c r="Q27" s="102" t="n">
        <v>300000</v>
      </c>
      <c r="R27" s="62" t="n">
        <v>0.55</v>
      </c>
      <c r="S27" s="99">
        <f>Q27*(1-R27)</f>
        <v/>
      </c>
      <c r="T27" s="101" t="n">
        <v>0</v>
      </c>
      <c r="U27" s="99" t="n">
        <v>0</v>
      </c>
      <c r="V27" s="75" t="inlineStr">
        <is>
          <t>НДС</t>
        </is>
      </c>
      <c r="W27" s="75" t="inlineStr">
        <is>
          <t>НДС</t>
        </is>
      </c>
      <c r="X27" s="75" t="inlineStr">
        <is>
          <t>свободно</t>
        </is>
      </c>
      <c r="Y27" s="76" t="inlineStr">
        <is>
          <t>Ролик 5 сек блок 50</t>
        </is>
      </c>
      <c r="Z27" s="39" t="n">
        <v>55.41826710270215</v>
      </c>
      <c r="AA27" s="39" t="n">
        <v>37.54726164418031</v>
      </c>
      <c r="AB27" s="57" t="inlineStr">
        <is>
          <t>DBB RUSS_1440x720 TT_Russ</t>
        </is>
      </c>
      <c r="AC27" s="75" t="inlineStr">
        <is>
          <t>Лемана Про</t>
        </is>
      </c>
    </row>
    <row r="28" ht="12.75" customFormat="1" customHeight="1" s="35">
      <c r="B28" s="75" t="n">
        <v>17</v>
      </c>
      <c r="C28" s="75" t="inlineStr">
        <is>
          <t>Московская обл.</t>
        </is>
      </c>
      <c r="D28" s="75" t="inlineStr">
        <is>
          <t>Русс</t>
        </is>
      </c>
      <c r="E28" s="38" t="inlineStr">
        <is>
          <t>Подольск, ул. Симферопольская, пересечение с ул. Заводская, ресторан "Вкусно и Точка", магазин DNS, №DBB1040A</t>
        </is>
      </c>
      <c r="F28" s="39" t="inlineStr">
        <is>
          <t>А</t>
        </is>
      </c>
      <c r="G28" s="43" t="inlineStr">
        <is>
          <t>MOBB13854А1</t>
        </is>
      </c>
      <c r="H28" s="75" t="inlineStr">
        <is>
          <t>6х3</t>
        </is>
      </c>
      <c r="I28" s="75" t="inlineStr">
        <is>
          <t>Цифра</t>
        </is>
      </c>
      <c r="J28" s="49" t="inlineStr">
        <is>
          <t>Леруа мерлен Московская область, Подольск, мкр. Климовск, ул. Молодежная, 15</t>
        </is>
      </c>
      <c r="K28" s="26" t="inlineStr">
        <is>
          <t xml:space="preserve"> Презентация</t>
        </is>
      </c>
      <c r="L28" s="26" t="inlineStr">
        <is>
          <t xml:space="preserve"> Презентация</t>
        </is>
      </c>
      <c r="M28" s="75" t="inlineStr">
        <is>
          <t>да</t>
        </is>
      </c>
      <c r="N28" s="41" t="n">
        <v>9.26</v>
      </c>
      <c r="O28" s="40" t="n">
        <v>25.86</v>
      </c>
      <c r="P28" s="42" t="inlineStr">
        <is>
          <t>MOB1339210</t>
        </is>
      </c>
      <c r="Q28" s="102" t="n">
        <v>270000</v>
      </c>
      <c r="R28" s="62" t="n">
        <v>0.55</v>
      </c>
      <c r="S28" s="99">
        <f>Q28*(1-R28)</f>
        <v/>
      </c>
      <c r="T28" s="101" t="n">
        <v>0</v>
      </c>
      <c r="U28" s="99" t="n">
        <v>0</v>
      </c>
      <c r="V28" s="75" t="inlineStr">
        <is>
          <t>НДС</t>
        </is>
      </c>
      <c r="W28" s="75" t="inlineStr">
        <is>
          <t>НДС</t>
        </is>
      </c>
      <c r="X28" s="75" t="inlineStr">
        <is>
          <t>свободно</t>
        </is>
      </c>
      <c r="Y28" s="76" t="inlineStr">
        <is>
          <t>Ролик 5 сек блок 50</t>
        </is>
      </c>
      <c r="Z28" s="39" t="n">
        <v>55.38079533344373</v>
      </c>
      <c r="AA28" s="39" t="n">
        <v>37.53618443187701</v>
      </c>
      <c r="AB28" s="57" t="inlineStr">
        <is>
          <t>DBB RUSS_1440x720 TT_Russ</t>
        </is>
      </c>
      <c r="AC28" s="75" t="inlineStr">
        <is>
          <t>Лемана Про</t>
        </is>
      </c>
    </row>
    <row r="29" ht="12.75" customFormat="1" customHeight="1" s="35">
      <c r="B29" s="75" t="n">
        <v>18</v>
      </c>
      <c r="C29" s="75" t="inlineStr">
        <is>
          <t>Московская обл.</t>
        </is>
      </c>
      <c r="D29" s="75" t="inlineStr">
        <is>
          <t>МОР</t>
        </is>
      </c>
      <c r="E29" s="44" t="inlineStr">
        <is>
          <t xml:space="preserve">г. Домодедово, Каширское шоссе пересечение с ул.25 лет октября, сторона А </t>
        </is>
      </c>
      <c r="F29" s="75" t="inlineStr">
        <is>
          <t>А</t>
        </is>
      </c>
      <c r="G29" s="45" t="n">
        <v>276</v>
      </c>
      <c r="H29" s="75" t="inlineStr">
        <is>
          <t>6х3</t>
        </is>
      </c>
      <c r="I29" s="75" t="inlineStr">
        <is>
          <t>Цифра</t>
        </is>
      </c>
      <c r="J29" s="49" t="inlineStr">
        <is>
          <t>Леруа мерлен Домодедово, мкр. Востряково, ул. Заборье, 130</t>
        </is>
      </c>
      <c r="K29" s="46" t="inlineStr">
        <is>
          <t>Открыть</t>
        </is>
      </c>
      <c r="L29" s="46" t="inlineStr">
        <is>
          <t>Открыть</t>
        </is>
      </c>
      <c r="M29" s="75" t="inlineStr">
        <is>
          <t>да</t>
        </is>
      </c>
      <c r="N29" s="45" t="n">
        <v>0.08</v>
      </c>
      <c r="O29" s="47" t="n">
        <v>8.92</v>
      </c>
      <c r="P29" s="75" t="inlineStr">
        <is>
          <t>-</t>
        </is>
      </c>
      <c r="Q29" s="102" t="n">
        <v>132600</v>
      </c>
      <c r="R29" s="62" t="n">
        <v>0.55</v>
      </c>
      <c r="S29" s="104">
        <f>Q29*(1-R29)</f>
        <v/>
      </c>
      <c r="T29" s="101" t="n">
        <v>0</v>
      </c>
      <c r="U29" s="99" t="n">
        <v>0</v>
      </c>
      <c r="V29" s="75" t="inlineStr">
        <is>
          <t>НДС</t>
        </is>
      </c>
      <c r="W29" s="75" t="inlineStr">
        <is>
          <t>НДС</t>
        </is>
      </c>
      <c r="X29" s="75" t="inlineStr">
        <is>
          <t>свободно</t>
        </is>
      </c>
      <c r="Y29" s="76" t="inlineStr">
        <is>
          <t>Ролик 5 сек блок 60</t>
        </is>
      </c>
      <c r="Z29" s="45" t="inlineStr">
        <is>
          <t>55.428553</t>
        </is>
      </c>
      <c r="AA29" s="45" t="inlineStr">
        <is>
          <t>37.770275</t>
        </is>
      </c>
      <c r="AB29" s="58" t="inlineStr">
        <is>
          <t>РОЛИК</t>
        </is>
      </c>
      <c r="AC29" s="75" t="inlineStr">
        <is>
          <t>Лемана Про</t>
        </is>
      </c>
    </row>
    <row r="30" ht="12.75" customFormat="1" customHeight="1" s="35">
      <c r="B30" s="75" t="n">
        <v>19</v>
      </c>
      <c r="C30" s="75" t="inlineStr">
        <is>
          <t>Московская обл.</t>
        </is>
      </c>
      <c r="D30" s="75" t="inlineStr">
        <is>
          <t>МОР</t>
        </is>
      </c>
      <c r="E30" s="44" t="inlineStr">
        <is>
          <t xml:space="preserve">г. Домодедово, Каширское шоссе, поворот на Востряково (возле Леруа Мерлен), сторона А </t>
        </is>
      </c>
      <c r="F30" s="75" t="inlineStr">
        <is>
          <t>А</t>
        </is>
      </c>
      <c r="G30" s="45" t="n">
        <v>287</v>
      </c>
      <c r="H30" s="75" t="inlineStr">
        <is>
          <t>6х3</t>
        </is>
      </c>
      <c r="I30" s="75" t="inlineStr">
        <is>
          <t>Цифра</t>
        </is>
      </c>
      <c r="J30" s="49" t="inlineStr">
        <is>
          <t>Леруа мерлен Домодедово, мкр. Востряково, ул. Заборье, 130</t>
        </is>
      </c>
      <c r="K30" s="46" t="inlineStr">
        <is>
          <t>Открыть</t>
        </is>
      </c>
      <c r="L30" s="46" t="inlineStr">
        <is>
          <t>Открыть</t>
        </is>
      </c>
      <c r="M30" s="75" t="inlineStr">
        <is>
          <t>да</t>
        </is>
      </c>
      <c r="N30" s="45" t="n">
        <v>0.08</v>
      </c>
      <c r="O30" s="47" t="n">
        <v>8.92</v>
      </c>
      <c r="P30" s="75" t="inlineStr">
        <is>
          <t>-</t>
        </is>
      </c>
      <c r="Q30" s="102" t="n">
        <v>163800</v>
      </c>
      <c r="R30" s="62" t="n">
        <v>0.55</v>
      </c>
      <c r="S30" s="104">
        <f>Q30*(1-R30)</f>
        <v/>
      </c>
      <c r="T30" s="101" t="n">
        <v>0</v>
      </c>
      <c r="U30" s="99" t="n">
        <v>0</v>
      </c>
      <c r="V30" s="75" t="inlineStr">
        <is>
          <t>НДС</t>
        </is>
      </c>
      <c r="W30" s="75" t="inlineStr">
        <is>
          <t>НДС</t>
        </is>
      </c>
      <c r="X30" s="75" t="inlineStr">
        <is>
          <t>свободно</t>
        </is>
      </c>
      <c r="Y30" s="76" t="inlineStr">
        <is>
          <t>Ролик 5 сек блок 60</t>
        </is>
      </c>
      <c r="Z30" s="45" t="inlineStr">
        <is>
          <t>55.395281</t>
        </is>
      </c>
      <c r="AA30" s="45" t="inlineStr">
        <is>
          <t>37.787803</t>
        </is>
      </c>
      <c r="AB30" s="58" t="inlineStr">
        <is>
          <t>РОЛИК</t>
        </is>
      </c>
      <c r="AC30" s="75" t="inlineStr">
        <is>
          <t>Лемана Про</t>
        </is>
      </c>
    </row>
    <row r="31" ht="12.75" customFormat="1" customHeight="1" s="35">
      <c r="B31" s="75" t="n">
        <v>20</v>
      </c>
      <c r="C31" s="75" t="inlineStr">
        <is>
          <t>Московская обл.</t>
        </is>
      </c>
      <c r="D31" s="75" t="inlineStr">
        <is>
          <t>МОР</t>
        </is>
      </c>
      <c r="E31" s="44" t="inlineStr">
        <is>
          <t>Киевское ш. 020км 410м от Москвы справа, сторона А (2км+410м от МКАД) из Москвы DIGITAL СУПЕРСАЙТ</t>
        </is>
      </c>
      <c r="F31" s="75" t="inlineStr">
        <is>
          <t>А</t>
        </is>
      </c>
      <c r="G31" s="45" t="n">
        <v>417</v>
      </c>
      <c r="H31" s="29" t="inlineStr">
        <is>
          <t>12х4</t>
        </is>
      </c>
      <c r="I31" s="75" t="inlineStr">
        <is>
          <t>Цифра</t>
        </is>
      </c>
      <c r="J31" s="49" t="inlineStr">
        <is>
          <t>Леруа мерлен Москва, Московский поселок, квартал 34, вл. 1 стр. 1</t>
        </is>
      </c>
      <c r="K31" s="46" t="inlineStr">
        <is>
          <t>Открыть</t>
        </is>
      </c>
      <c r="L31" s="46" t="inlineStr">
        <is>
          <t>Открыть</t>
        </is>
      </c>
      <c r="M31" s="75" t="inlineStr">
        <is>
          <t>да</t>
        </is>
      </c>
      <c r="N31" s="45" t="n">
        <v>3</v>
      </c>
      <c r="O31" s="47" t="n">
        <v>277.85</v>
      </c>
      <c r="P31" s="75" t="inlineStr">
        <is>
          <t>-</t>
        </is>
      </c>
      <c r="Q31" s="102" t="n">
        <v>702000</v>
      </c>
      <c r="R31" s="99" t="inlineStr">
        <is>
          <t>fix</t>
        </is>
      </c>
      <c r="S31" s="99" t="n">
        <v>174000</v>
      </c>
      <c r="T31" s="101" t="n">
        <v>0</v>
      </c>
      <c r="U31" s="99" t="n">
        <v>0</v>
      </c>
      <c r="V31" s="75" t="inlineStr">
        <is>
          <t>НДС</t>
        </is>
      </c>
      <c r="W31" s="75" t="inlineStr">
        <is>
          <t>НДС</t>
        </is>
      </c>
      <c r="X31" s="75" t="inlineStr">
        <is>
          <t>свободно</t>
        </is>
      </c>
      <c r="Y31" s="76" t="inlineStr">
        <is>
          <t>Ролик 5 сек блок 60</t>
        </is>
      </c>
      <c r="Z31" s="45" t="inlineStr">
        <is>
          <t>55.629275</t>
        </is>
      </c>
      <c r="AA31" s="45" t="inlineStr">
        <is>
          <t>37.430236</t>
        </is>
      </c>
      <c r="AB31" s="58" t="inlineStr">
        <is>
          <t>РОЛИК</t>
        </is>
      </c>
      <c r="AC31" s="75" t="inlineStr">
        <is>
          <t>Лемана Про</t>
        </is>
      </c>
    </row>
    <row r="32" ht="12.75" customFormat="1" customHeight="1" s="35">
      <c r="B32" s="75" t="n">
        <v>21</v>
      </c>
      <c r="C32" s="75" t="inlineStr">
        <is>
          <t>Московская обл.</t>
        </is>
      </c>
      <c r="D32" s="75" t="inlineStr">
        <is>
          <t>МОР</t>
        </is>
      </c>
      <c r="E32" s="44" t="inlineStr">
        <is>
          <t>МКАД 030км 390м внешняя сторона, сторона Б от Новокаширского шоссе к Симферопольскому шоссе DIGITAL СУПЕРСАЙТ</t>
        </is>
      </c>
      <c r="F32" s="75" t="inlineStr">
        <is>
          <t>Б</t>
        </is>
      </c>
      <c r="G32" s="45" t="n">
        <v>584</v>
      </c>
      <c r="H32" s="29" t="inlineStr">
        <is>
          <t>12х4</t>
        </is>
      </c>
      <c r="I32" s="75" t="inlineStr">
        <is>
          <t>Цифра</t>
        </is>
      </c>
      <c r="J32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32" s="46" t="inlineStr">
        <is>
          <t>Открыть</t>
        </is>
      </c>
      <c r="L32" s="46" t="inlineStr">
        <is>
          <t>Открыть</t>
        </is>
      </c>
      <c r="M32" s="75" t="inlineStr">
        <is>
          <t>да</t>
        </is>
      </c>
      <c r="N32" s="45" t="n">
        <v>2.58</v>
      </c>
      <c r="O32" s="47" t="n">
        <v>157.63</v>
      </c>
      <c r="P32" s="75" t="inlineStr">
        <is>
          <t>-</t>
        </is>
      </c>
      <c r="Q32" s="102" t="n">
        <v>513000</v>
      </c>
      <c r="R32" s="99" t="inlineStr">
        <is>
          <t>fix</t>
        </is>
      </c>
      <c r="S32" s="99" t="n">
        <v>144000</v>
      </c>
      <c r="T32" s="101" t="n">
        <v>0</v>
      </c>
      <c r="U32" s="99" t="n">
        <v>0</v>
      </c>
      <c r="V32" s="75" t="inlineStr">
        <is>
          <t>НДС</t>
        </is>
      </c>
      <c r="W32" s="75" t="inlineStr">
        <is>
          <t>НДС</t>
        </is>
      </c>
      <c r="X32" s="75" t="inlineStr">
        <is>
          <t>свободно</t>
        </is>
      </c>
      <c r="Y32" s="76" t="inlineStr">
        <is>
          <t>Ролик 5 сек блок 60</t>
        </is>
      </c>
      <c r="Z32" s="45" t="inlineStr">
        <is>
          <t>55.573321</t>
        </is>
      </c>
      <c r="AA32" s="45" t="inlineStr">
        <is>
          <t>37.635682</t>
        </is>
      </c>
      <c r="AB32" s="58" t="inlineStr">
        <is>
          <t>РОЛИК</t>
        </is>
      </c>
      <c r="AC32" s="75" t="inlineStr">
        <is>
          <t>Лемана Про</t>
        </is>
      </c>
    </row>
    <row r="33" ht="12.75" customFormat="1" customHeight="1" s="35">
      <c r="B33" s="75" t="n">
        <v>22</v>
      </c>
      <c r="C33" s="75" t="inlineStr">
        <is>
          <t>Московская обл.</t>
        </is>
      </c>
      <c r="D33" s="75" t="inlineStr">
        <is>
          <t>МОР</t>
        </is>
      </c>
      <c r="E33" s="44" t="inlineStr">
        <is>
          <t>МКАД 082км 100м внутренняя сторона, сторона А от Дмитровского шоссе к Алтуфьевскому шоссе DIGITAL СУПЕРСАЙТ</t>
        </is>
      </c>
      <c r="F33" s="75" t="inlineStr">
        <is>
          <t>А</t>
        </is>
      </c>
      <c r="G33" s="45" t="n">
        <v>143</v>
      </c>
      <c r="H33" s="29" t="inlineStr">
        <is>
          <t>12х4</t>
        </is>
      </c>
      <c r="I33" s="75" t="inlineStr">
        <is>
          <t>Цифра</t>
        </is>
      </c>
      <c r="J33" s="83" t="inlineStr">
        <is>
          <t xml:space="preserve"> Леруа мерлен Московская область, Мытищи, п. Вешки, тер. ТПЗ "Алтуфьево", стр.3Б</t>
        </is>
      </c>
      <c r="K33" s="46" t="inlineStr">
        <is>
          <t>Открыть</t>
        </is>
      </c>
      <c r="L33" s="46" t="inlineStr">
        <is>
          <t>Открыть</t>
        </is>
      </c>
      <c r="M33" s="75" t="inlineStr">
        <is>
          <t>да</t>
        </is>
      </c>
      <c r="N33" s="45" t="n">
        <v>3.58</v>
      </c>
      <c r="O33" s="47" t="n">
        <v>331.81</v>
      </c>
      <c r="P33" s="75" t="inlineStr">
        <is>
          <t>-</t>
        </is>
      </c>
      <c r="Q33" s="102" t="n">
        <v>685800</v>
      </c>
      <c r="R33" s="99" t="inlineStr">
        <is>
          <t>fix</t>
        </is>
      </c>
      <c r="S33" s="99" t="n">
        <v>162000</v>
      </c>
      <c r="T33" s="101" t="n">
        <v>0</v>
      </c>
      <c r="U33" s="99" t="n">
        <v>0</v>
      </c>
      <c r="V33" s="75" t="inlineStr">
        <is>
          <t>НДС</t>
        </is>
      </c>
      <c r="W33" s="75" t="inlineStr">
        <is>
          <t>НДС</t>
        </is>
      </c>
      <c r="X33" s="75" t="inlineStr">
        <is>
          <t>свободно</t>
        </is>
      </c>
      <c r="Y33" s="76" t="inlineStr">
        <is>
          <t>Ролик 5 сек блок 60</t>
        </is>
      </c>
      <c r="Z33" s="45" t="inlineStr">
        <is>
          <t>55.908622</t>
        </is>
      </c>
      <c r="AA33" s="45" t="inlineStr">
        <is>
          <t>37.553523</t>
        </is>
      </c>
      <c r="AB33" s="58" t="inlineStr">
        <is>
          <t>РОЛИК</t>
        </is>
      </c>
      <c r="AC33" s="75" t="inlineStr">
        <is>
          <t>Лемана Про</t>
        </is>
      </c>
    </row>
    <row r="34" ht="12.75" customFormat="1" customHeight="1" s="35">
      <c r="B34" s="75" t="n">
        <v>23</v>
      </c>
      <c r="C34" s="75" t="inlineStr">
        <is>
          <t>Московская обл.</t>
        </is>
      </c>
      <c r="D34" s="75" t="inlineStr">
        <is>
          <t>МОР</t>
        </is>
      </c>
      <c r="E34" s="44" t="inlineStr">
        <is>
          <t>МКАД 084км 020м внешняя сторона, сторона А от Алтуфьевского шоссе к Дмитровскому шоссе DIGITAL СУПЕРСАЙТ</t>
        </is>
      </c>
      <c r="F34" s="75" t="inlineStr">
        <is>
          <t>А</t>
        </is>
      </c>
      <c r="G34" s="45" t="n">
        <v>412</v>
      </c>
      <c r="H34" s="29" t="inlineStr">
        <is>
          <t>12х4</t>
        </is>
      </c>
      <c r="I34" s="75" t="inlineStr">
        <is>
          <t>Цифра</t>
        </is>
      </c>
      <c r="J34" s="83" t="inlineStr">
        <is>
          <t xml:space="preserve"> Леруа мерлен Московская область, Мытищи, п. Вешки, тер. ТПЗ "Алтуфьево", стр.3Б</t>
        </is>
      </c>
      <c r="K34" s="46" t="inlineStr">
        <is>
          <t>Открыть</t>
        </is>
      </c>
      <c r="L34" s="46" t="inlineStr">
        <is>
          <t>Открыть</t>
        </is>
      </c>
      <c r="M34" s="75" t="inlineStr">
        <is>
          <t>да</t>
        </is>
      </c>
      <c r="N34" s="45" t="n">
        <v>1.96</v>
      </c>
      <c r="O34" s="47" t="n">
        <v>181.31</v>
      </c>
      <c r="P34" s="75" t="inlineStr">
        <is>
          <t>-</t>
        </is>
      </c>
      <c r="Q34" s="102" t="n">
        <v>583200</v>
      </c>
      <c r="R34" s="99" t="inlineStr">
        <is>
          <t>fix</t>
        </is>
      </c>
      <c r="S34" s="99" t="n">
        <v>162000</v>
      </c>
      <c r="T34" s="101" t="n">
        <v>0</v>
      </c>
      <c r="U34" s="99" t="n">
        <v>0</v>
      </c>
      <c r="V34" s="75" t="inlineStr">
        <is>
          <t>НДС</t>
        </is>
      </c>
      <c r="W34" s="75" t="inlineStr">
        <is>
          <t>НДС</t>
        </is>
      </c>
      <c r="X34" s="75" t="inlineStr">
        <is>
          <t>свободно</t>
        </is>
      </c>
      <c r="Y34" s="76" t="inlineStr">
        <is>
          <t>Ролик 5 сек блок 60</t>
        </is>
      </c>
      <c r="Z34" s="45" t="inlineStr">
        <is>
          <t>55.91122</t>
        </is>
      </c>
      <c r="AA34" s="45" t="inlineStr">
        <is>
          <t>37.58369</t>
        </is>
      </c>
      <c r="AB34" s="58" t="inlineStr">
        <is>
          <t>РОЛИК</t>
        </is>
      </c>
      <c r="AC34" s="75" t="inlineStr">
        <is>
          <t>Лемана Про</t>
        </is>
      </c>
    </row>
    <row r="35" ht="12.75" customFormat="1" customHeight="1" s="35">
      <c r="B35" s="75" t="n">
        <v>24</v>
      </c>
      <c r="C35" s="75" t="inlineStr">
        <is>
          <t>Московская обл.</t>
        </is>
      </c>
      <c r="D35" s="75" t="inlineStr">
        <is>
          <t>МОР</t>
        </is>
      </c>
      <c r="E35" s="44" t="inlineStr">
        <is>
          <t>Новорязанское ш. 017км 550м от Москвы справа, сторона А (0км+250м от МКАД) из Москвы DIGITAL СУПЕРСАЙТ</t>
        </is>
      </c>
      <c r="F35" s="75" t="inlineStr">
        <is>
          <t>А</t>
        </is>
      </c>
      <c r="G35" s="45" t="n">
        <v>259</v>
      </c>
      <c r="H35" s="29" t="inlineStr">
        <is>
          <t>12х4</t>
        </is>
      </c>
      <c r="I35" s="75" t="inlineStr">
        <is>
          <t>Цифра</t>
        </is>
      </c>
      <c r="J35" s="49" t="inlineStr">
        <is>
          <t>Леруа мерлен Московская область, Люберцы, Новорязанское шоссе, 22-й километр, 5/2</t>
        </is>
      </c>
      <c r="K35" s="46" t="inlineStr">
        <is>
          <t>Открыть</t>
        </is>
      </c>
      <c r="L35" s="46" t="inlineStr">
        <is>
          <t>Открыть</t>
        </is>
      </c>
      <c r="M35" s="75" t="inlineStr">
        <is>
          <t>да</t>
        </is>
      </c>
      <c r="N35" s="45" t="n">
        <v>2.35</v>
      </c>
      <c r="O35" s="47" t="n">
        <v>217.53</v>
      </c>
      <c r="P35" s="75" t="inlineStr">
        <is>
          <t>-</t>
        </is>
      </c>
      <c r="Q35" s="102" t="n">
        <v>561600</v>
      </c>
      <c r="R35" s="99" t="inlineStr">
        <is>
          <t>fix</t>
        </is>
      </c>
      <c r="S35" s="99" t="n">
        <v>156000</v>
      </c>
      <c r="T35" s="101" t="n">
        <v>0</v>
      </c>
      <c r="U35" s="99" t="n">
        <v>0</v>
      </c>
      <c r="V35" s="75" t="inlineStr">
        <is>
          <t>НДС</t>
        </is>
      </c>
      <c r="W35" s="75" t="inlineStr">
        <is>
          <t>НДС</t>
        </is>
      </c>
      <c r="X35" s="75" t="inlineStr">
        <is>
          <t>свободно</t>
        </is>
      </c>
      <c r="Y35" s="76" t="inlineStr">
        <is>
          <t>Ролик 5 сек блок 60</t>
        </is>
      </c>
      <c r="Z35" s="45" t="inlineStr">
        <is>
          <t>55.684405</t>
        </is>
      </c>
      <c r="AA35" s="45" t="inlineStr">
        <is>
          <t>37.836471</t>
        </is>
      </c>
      <c r="AB35" s="58" t="inlineStr">
        <is>
          <t>РОЛИК</t>
        </is>
      </c>
      <c r="AC35" s="75" t="inlineStr">
        <is>
          <t>Лемана Про</t>
        </is>
      </c>
    </row>
    <row r="36" ht="12.75" customFormat="1" customHeight="1" s="35">
      <c r="B36" s="75" t="n">
        <v>25</v>
      </c>
      <c r="C36" s="75" t="inlineStr">
        <is>
          <t>Московская обл.</t>
        </is>
      </c>
      <c r="D36" s="75" t="inlineStr">
        <is>
          <t>МОР</t>
        </is>
      </c>
      <c r="E36" s="44" t="inlineStr">
        <is>
          <t>Новорязанское ш. 020км 560м от Москвы слева, сторона А (3км+260м от МКАД) в Москву DIGITAL СУПЕРСАЙТ</t>
        </is>
      </c>
      <c r="F36" s="75" t="inlineStr">
        <is>
          <t>А</t>
        </is>
      </c>
      <c r="G36" s="45" t="n">
        <v>715</v>
      </c>
      <c r="H36" s="29" t="inlineStr">
        <is>
          <t>15х5</t>
        </is>
      </c>
      <c r="I36" s="75" t="inlineStr">
        <is>
          <t>Цифра</t>
        </is>
      </c>
      <c r="J36" s="49" t="inlineStr">
        <is>
          <t>Леруа мерлен Московская область, Люберцы, Новорязанское шоссе, 22-й километр, 5/2</t>
        </is>
      </c>
      <c r="K36" s="46" t="inlineStr">
        <is>
          <t>Открыть</t>
        </is>
      </c>
      <c r="L36" s="46" t="inlineStr">
        <is>
          <t>Открыть</t>
        </is>
      </c>
      <c r="M36" s="75" t="inlineStr">
        <is>
          <t>да</t>
        </is>
      </c>
      <c r="N36" s="45" t="n">
        <v>1.91</v>
      </c>
      <c r="O36" s="47" t="n">
        <v>176.53</v>
      </c>
      <c r="P36" s="75" t="inlineStr">
        <is>
          <t>-</t>
        </is>
      </c>
      <c r="Q36" s="102" t="n">
        <v>696600</v>
      </c>
      <c r="R36" s="99" t="inlineStr">
        <is>
          <t>fix</t>
        </is>
      </c>
      <c r="S36" s="99" t="n">
        <v>156000</v>
      </c>
      <c r="T36" s="101" t="n">
        <v>0</v>
      </c>
      <c r="U36" s="99" t="n">
        <v>0</v>
      </c>
      <c r="V36" s="75" t="inlineStr">
        <is>
          <t>НДС</t>
        </is>
      </c>
      <c r="W36" s="75" t="inlineStr">
        <is>
          <t>НДС</t>
        </is>
      </c>
      <c r="X36" s="75" t="inlineStr">
        <is>
          <t>свободно</t>
        </is>
      </c>
      <c r="Y36" s="76" t="inlineStr">
        <is>
          <t>Ролик 5 сек блок 60</t>
        </is>
      </c>
      <c r="Z36" s="45" t="inlineStr">
        <is>
          <t>55.667786</t>
        </is>
      </c>
      <c r="AA36" s="45" t="inlineStr">
        <is>
          <t>37.874842</t>
        </is>
      </c>
      <c r="AB36" s="58" t="inlineStr">
        <is>
          <t>РОЛИК</t>
        </is>
      </c>
      <c r="AC36" s="75" t="inlineStr">
        <is>
          <t>Лемана Про</t>
        </is>
      </c>
    </row>
    <row r="37" ht="12.75" customFormat="1" customHeight="1" s="35">
      <c r="B37" s="75" t="n">
        <v>26</v>
      </c>
      <c r="C37" s="75" t="inlineStr">
        <is>
          <t>Московская обл.</t>
        </is>
      </c>
      <c r="D37" s="75" t="inlineStr">
        <is>
          <t>МОР</t>
        </is>
      </c>
      <c r="E37" s="44" t="inlineStr">
        <is>
          <t>Симферопольское ш. 024км 220м от Москвы справа, сторона А (3км+320м от МКАД) из Москвы DIGITAL СУПЕРСАЙТ</t>
        </is>
      </c>
      <c r="F37" s="75" t="inlineStr">
        <is>
          <t>А</t>
        </is>
      </c>
      <c r="G37" s="45" t="n">
        <v>209</v>
      </c>
      <c r="H37" s="29" t="inlineStr">
        <is>
          <t>12х4</t>
        </is>
      </c>
      <c r="I37" s="75" t="inlineStr">
        <is>
          <t>Цифра</t>
        </is>
      </c>
      <c r="J37" s="49" t="inlineStr">
        <is>
          <t>Леруа мерлен Московская область, Подольск, мкр. Климовск, ул. Молодежная, 15</t>
        </is>
      </c>
      <c r="K37" s="48" t="inlineStr">
        <is>
          <t>Открыть</t>
        </is>
      </c>
      <c r="L37" s="46" t="inlineStr">
        <is>
          <t>Открыть</t>
        </is>
      </c>
      <c r="M37" s="75" t="inlineStr">
        <is>
          <t>да</t>
        </is>
      </c>
      <c r="N37" s="45" t="n">
        <v>0.63</v>
      </c>
      <c r="O37" s="47" t="n">
        <v>87.52</v>
      </c>
      <c r="P37" s="75" t="inlineStr">
        <is>
          <t>-</t>
        </is>
      </c>
      <c r="Q37" s="102" t="n">
        <v>561600</v>
      </c>
      <c r="R37" s="99" t="inlineStr">
        <is>
          <t>fix</t>
        </is>
      </c>
      <c r="S37" s="99" t="n">
        <v>156000</v>
      </c>
      <c r="T37" s="101" t="n">
        <v>0</v>
      </c>
      <c r="U37" s="99" t="n">
        <v>0</v>
      </c>
      <c r="V37" s="75" t="inlineStr">
        <is>
          <t>НДС</t>
        </is>
      </c>
      <c r="W37" s="75" t="inlineStr">
        <is>
          <t>НДС</t>
        </is>
      </c>
      <c r="X37" s="75" t="inlineStr">
        <is>
          <t>свободно</t>
        </is>
      </c>
      <c r="Y37" s="76" t="inlineStr">
        <is>
          <t>Ролик 5 сек блок 60</t>
        </is>
      </c>
      <c r="Z37" s="45" t="inlineStr">
        <is>
          <t>55.544437</t>
        </is>
      </c>
      <c r="AA37" s="45" t="inlineStr">
        <is>
          <t>37.606461</t>
        </is>
      </c>
      <c r="AB37" s="58" t="inlineStr">
        <is>
          <t>РОЛИК</t>
        </is>
      </c>
      <c r="AC37" s="75" t="inlineStr">
        <is>
          <t>Лемана Про</t>
        </is>
      </c>
    </row>
    <row r="38" ht="12.75" customFormat="1" customHeight="1" s="35">
      <c r="B38" s="75" t="n">
        <v>27</v>
      </c>
      <c r="C38" s="39" t="inlineStr">
        <is>
          <t>Москва</t>
        </is>
      </c>
      <c r="D38" s="75" t="inlineStr">
        <is>
          <t>Русс</t>
        </is>
      </c>
      <c r="E38" s="49" t="inlineStr">
        <is>
          <t>СВХ, Косинская ул.  13с2</t>
        </is>
      </c>
      <c r="F38" s="29" t="inlineStr">
        <is>
          <t>А</t>
        </is>
      </c>
      <c r="G38" s="39" t="inlineStr">
        <is>
          <t>MSBB03169А1</t>
        </is>
      </c>
      <c r="H38" s="75" t="inlineStr">
        <is>
          <t>6х3</t>
        </is>
      </c>
      <c r="I38" s="75" t="inlineStr">
        <is>
          <t>Цифра</t>
        </is>
      </c>
      <c r="J38" s="49" t="inlineStr">
        <is>
          <t>Леруа мерлен Москва, Новоухтомское ш., 2А</t>
        </is>
      </c>
      <c r="K38" s="25" t="inlineStr">
        <is>
          <t xml:space="preserve"> Презентация</t>
        </is>
      </c>
      <c r="L38" s="26" t="inlineStr">
        <is>
          <t xml:space="preserve"> Презентация</t>
        </is>
      </c>
      <c r="M38" s="75" t="inlineStr">
        <is>
          <t>да</t>
        </is>
      </c>
      <c r="N38" s="75" t="inlineStr">
        <is>
          <t>-</t>
        </is>
      </c>
      <c r="O38" s="75" t="inlineStr">
        <is>
          <t>-</t>
        </is>
      </c>
      <c r="P38" s="75" t="inlineStr">
        <is>
          <t>-</t>
        </is>
      </c>
      <c r="Q38" s="102" t="n">
        <v>600000</v>
      </c>
      <c r="R38" s="62" t="n">
        <v>0.55</v>
      </c>
      <c r="S38" s="99">
        <f>Q38*(1-R38)</f>
        <v/>
      </c>
      <c r="T38" s="101" t="n">
        <v>0</v>
      </c>
      <c r="U38" s="101" t="n">
        <v>0</v>
      </c>
      <c r="V38" s="75" t="inlineStr">
        <is>
          <t>НДС</t>
        </is>
      </c>
      <c r="W38" s="75" t="inlineStr">
        <is>
          <t>НДС</t>
        </is>
      </c>
      <c r="X38" s="75" t="inlineStr">
        <is>
          <t>свободно</t>
        </is>
      </c>
      <c r="Y38" s="76" t="inlineStr">
        <is>
          <t>Ролик 5 сек блок 50</t>
        </is>
      </c>
      <c r="Z38" s="39" t="n">
        <v>55.71369689305261</v>
      </c>
      <c r="AA38" s="39" t="n">
        <v>37.82919239997543</v>
      </c>
      <c r="AB38" s="59" t="inlineStr">
        <is>
          <t>DBB RUSS_1440x720 TT_Russ</t>
        </is>
      </c>
      <c r="AC38" s="75" t="inlineStr">
        <is>
          <t>Лемана Про</t>
        </is>
      </c>
    </row>
    <row r="39" ht="12.75" customFormat="1" customHeight="1" s="35">
      <c r="B39" s="75" t="n">
        <v>28</v>
      </c>
      <c r="C39" s="75" t="inlineStr">
        <is>
          <t>Московская обл.</t>
        </is>
      </c>
      <c r="D39" s="75" t="inlineStr">
        <is>
          <t>Русс</t>
        </is>
      </c>
      <c r="E39" s="49" t="inlineStr">
        <is>
          <t>Истра, Атласова ул., 1-й мкр.  36 (Digital)</t>
        </is>
      </c>
      <c r="F39" s="29" t="inlineStr">
        <is>
          <t>А</t>
        </is>
      </c>
      <c r="G39" s="39" t="inlineStr">
        <is>
          <t>MOBB14562А1</t>
        </is>
      </c>
      <c r="H39" s="75" t="inlineStr">
        <is>
          <t>6х3</t>
        </is>
      </c>
      <c r="I39" s="75" t="inlineStr">
        <is>
          <t>Цифра</t>
        </is>
      </c>
      <c r="J39" s="82" t="inlineStr">
        <is>
          <t>Леруа мерлен Московская область, Истра, ул. Московская, стр. 62</t>
        </is>
      </c>
      <c r="K39" s="25" t="inlineStr">
        <is>
          <t xml:space="preserve"> Презентация</t>
        </is>
      </c>
      <c r="L39" s="26" t="inlineStr">
        <is>
          <t xml:space="preserve"> Презентация</t>
        </is>
      </c>
      <c r="M39" s="75" t="inlineStr">
        <is>
          <t>да</t>
        </is>
      </c>
      <c r="N39" s="41" t="n">
        <v>13.25</v>
      </c>
      <c r="O39" s="39" t="n">
        <v>18.25</v>
      </c>
      <c r="P39" s="42" t="inlineStr">
        <is>
          <t>MOB5094321</t>
        </is>
      </c>
      <c r="Q39" s="102" t="n">
        <v>198000</v>
      </c>
      <c r="R39" s="62" t="n">
        <v>0.55</v>
      </c>
      <c r="S39" s="99">
        <f>Q39*(1-R39)</f>
        <v/>
      </c>
      <c r="T39" s="101" t="n">
        <v>0</v>
      </c>
      <c r="U39" s="101" t="n">
        <v>0</v>
      </c>
      <c r="V39" s="75" t="inlineStr">
        <is>
          <t>НДС</t>
        </is>
      </c>
      <c r="W39" s="75" t="inlineStr">
        <is>
          <t>НДС</t>
        </is>
      </c>
      <c r="X39" s="75" t="inlineStr">
        <is>
          <t>свободно</t>
        </is>
      </c>
      <c r="Y39" s="76" t="inlineStr">
        <is>
          <t>Ролик 5 сек блок 50</t>
        </is>
      </c>
      <c r="Z39" s="39" t="n">
        <v>55.90874293404322</v>
      </c>
      <c r="AA39" s="39" t="n">
        <v>36.87817017790986</v>
      </c>
      <c r="AB39" s="59" t="inlineStr">
        <is>
          <t>DBB RUSS_1440x720 TT_Russ</t>
        </is>
      </c>
      <c r="AC39" s="75" t="inlineStr">
        <is>
          <t>Лемана Про</t>
        </is>
      </c>
    </row>
    <row r="40" ht="12.75" customFormat="1" customHeight="1" s="35">
      <c r="B40" s="75" t="n">
        <v>29</v>
      </c>
      <c r="C40" s="75" t="inlineStr">
        <is>
          <t>Московская обл.</t>
        </is>
      </c>
      <c r="D40" s="75" t="inlineStr">
        <is>
          <t>Русс</t>
        </is>
      </c>
      <c r="E40" s="49" t="inlineStr">
        <is>
          <t>Московская область, Истринский район, Волоколамское ш., 48км + 875м, слева</t>
        </is>
      </c>
      <c r="F40" s="29" t="inlineStr">
        <is>
          <t>А</t>
        </is>
      </c>
      <c r="G40" s="39" t="inlineStr">
        <is>
          <t>MOBB15888А1</t>
        </is>
      </c>
      <c r="H40" s="75" t="inlineStr">
        <is>
          <t>6х3</t>
        </is>
      </c>
      <c r="I40" s="75" t="inlineStr">
        <is>
          <t>Цифра</t>
        </is>
      </c>
      <c r="J40" s="82" t="inlineStr">
        <is>
          <t>Леруа мерлен Московская область, Истра, ул. Московская, стр. 62</t>
        </is>
      </c>
      <c r="K40" s="25" t="inlineStr">
        <is>
          <t xml:space="preserve"> Презентация</t>
        </is>
      </c>
      <c r="L40" s="26" t="inlineStr">
        <is>
          <t xml:space="preserve"> Презентация</t>
        </is>
      </c>
      <c r="M40" s="75" t="inlineStr">
        <is>
          <t>да</t>
        </is>
      </c>
      <c r="N40" s="41" t="n">
        <v>17.94</v>
      </c>
      <c r="O40" s="39" t="n">
        <v>24.73</v>
      </c>
      <c r="P40" s="42" t="inlineStr">
        <is>
          <t>MOB1083721</t>
        </is>
      </c>
      <c r="Q40" s="102" t="n">
        <v>270000</v>
      </c>
      <c r="R40" s="62" t="n">
        <v>0.55</v>
      </c>
      <c r="S40" s="99">
        <f>Q40*(1-R40)</f>
        <v/>
      </c>
      <c r="T40" s="101" t="n">
        <v>0</v>
      </c>
      <c r="U40" s="101" t="n">
        <v>0</v>
      </c>
      <c r="V40" s="75" t="inlineStr">
        <is>
          <t>НДС</t>
        </is>
      </c>
      <c r="W40" s="75" t="inlineStr">
        <is>
          <t>НДС</t>
        </is>
      </c>
      <c r="X40" s="75" t="inlineStr">
        <is>
          <t>свободно</t>
        </is>
      </c>
      <c r="Y40" s="76" t="inlineStr">
        <is>
          <t>Ролик 5 сек блок 50</t>
        </is>
      </c>
      <c r="Z40" s="39" t="n">
        <v>55.90098800000001</v>
      </c>
      <c r="AA40" s="39" t="n">
        <v>36.95656400000001</v>
      </c>
      <c r="AB40" s="59" t="inlineStr">
        <is>
          <t>DBB RUSS_1440x720 TT_Russ</t>
        </is>
      </c>
      <c r="AC40" s="75" t="inlineStr">
        <is>
          <t>Лемана Про</t>
        </is>
      </c>
    </row>
    <row r="41" ht="12.75" customFormat="1" customHeight="1" s="35">
      <c r="B41" s="75" t="n">
        <v>30</v>
      </c>
      <c r="C41" s="75" t="inlineStr">
        <is>
          <t>Московская обл.</t>
        </is>
      </c>
      <c r="D41" s="75" t="inlineStr">
        <is>
          <t>Русс</t>
        </is>
      </c>
      <c r="E41" s="38" t="inlineStr">
        <is>
          <t>Зеленоград, Панфиловский пр-т, 400м после Х с Ленинградским ш. (Digital)</t>
        </is>
      </c>
      <c r="F41" s="39" t="inlineStr">
        <is>
          <t>А</t>
        </is>
      </c>
      <c r="G41" s="39" t="inlineStr">
        <is>
          <t>MSBB98912А1</t>
        </is>
      </c>
      <c r="H41" s="75" t="inlineStr">
        <is>
          <t>6х3</t>
        </is>
      </c>
      <c r="I41" s="75" t="inlineStr">
        <is>
          <t>Цифра</t>
        </is>
      </c>
      <c r="J41" s="49" t="inlineStr">
        <is>
          <t>Леруа мерлен Московская область, Ленинградское шоссе, 37-й километр, вл. 1</t>
        </is>
      </c>
      <c r="K41" s="26" t="inlineStr">
        <is>
          <t xml:space="preserve"> Презентация</t>
        </is>
      </c>
      <c r="L41" s="26" t="inlineStr">
        <is>
          <t xml:space="preserve"> Презентация</t>
        </is>
      </c>
      <c r="M41" s="75" t="inlineStr">
        <is>
          <t>да</t>
        </is>
      </c>
      <c r="N41" s="41" t="n">
        <v>0.33</v>
      </c>
      <c r="O41" s="39" t="n">
        <v>32.5</v>
      </c>
      <c r="P41" s="42" t="inlineStr">
        <is>
          <t>MOB5124021</t>
        </is>
      </c>
      <c r="Q41" s="102" t="n">
        <v>240000</v>
      </c>
      <c r="R41" s="62" t="n">
        <v>0.55</v>
      </c>
      <c r="S41" s="99">
        <f>Q41*(1-R41)</f>
        <v/>
      </c>
      <c r="T41" s="101" t="n">
        <v>0</v>
      </c>
      <c r="U41" s="101" t="n">
        <v>0</v>
      </c>
      <c r="V41" s="75" t="inlineStr">
        <is>
          <t>НДС</t>
        </is>
      </c>
      <c r="W41" s="75" t="inlineStr">
        <is>
          <t>НДС</t>
        </is>
      </c>
      <c r="X41" s="75" t="inlineStr">
        <is>
          <t>свободно</t>
        </is>
      </c>
      <c r="Y41" s="76" t="inlineStr">
        <is>
          <t>Ролик 5 сек блок 50</t>
        </is>
      </c>
      <c r="Z41" s="39" t="n">
        <v>56.01107700000001</v>
      </c>
      <c r="AA41" s="39" t="n">
        <v>37.20361000000003</v>
      </c>
      <c r="AB41" s="59" t="inlineStr">
        <is>
          <t>DBB RUSS_1440x720 TT_Russ</t>
        </is>
      </c>
      <c r="AC41" s="75" t="inlineStr">
        <is>
          <t>Лемана Про</t>
        </is>
      </c>
    </row>
    <row r="42" ht="12.6" customFormat="1" customHeight="1" s="35">
      <c r="B42" s="75" t="n">
        <v>31</v>
      </c>
      <c r="C42" s="75" t="inlineStr">
        <is>
          <t>Московская обл.</t>
        </is>
      </c>
      <c r="D42" s="75" t="inlineStr">
        <is>
          <t>ГРК</t>
        </is>
      </c>
      <c r="E42" s="50" t="inlineStr">
        <is>
          <t>Ленинградское ш 32 км 550м право, в область,A</t>
        </is>
      </c>
      <c r="F42" s="39" t="inlineStr">
        <is>
          <t>А</t>
        </is>
      </c>
      <c r="G42" s="105" t="n">
        <v>10</v>
      </c>
      <c r="H42" s="75" t="inlineStr">
        <is>
          <t>6х3</t>
        </is>
      </c>
      <c r="I42" s="75" t="inlineStr">
        <is>
          <t>Цифра</t>
        </is>
      </c>
      <c r="J42" s="49" t="inlineStr">
        <is>
          <t>Леруа мерлен Московская область, Ленинградское шоссе, 37-й километр, вл. 1</t>
        </is>
      </c>
      <c r="K42" s="52" t="inlineStr">
        <is>
          <t>фото</t>
        </is>
      </c>
      <c r="L42" s="53" t="inlineStr">
        <is>
          <t>карта</t>
        </is>
      </c>
      <c r="M42" s="75" t="inlineStr">
        <is>
          <t>да</t>
        </is>
      </c>
      <c r="N42" s="75" t="inlineStr">
        <is>
          <t>-</t>
        </is>
      </c>
      <c r="O42" s="75" t="inlineStr">
        <is>
          <t>-</t>
        </is>
      </c>
      <c r="P42" s="75" t="inlineStr">
        <is>
          <t>-</t>
        </is>
      </c>
      <c r="Q42" s="102" t="n">
        <v>114000</v>
      </c>
      <c r="R42" s="99" t="inlineStr">
        <is>
          <t>fix</t>
        </is>
      </c>
      <c r="S42" s="99" t="n">
        <v>24000</v>
      </c>
      <c r="T42" s="101" t="n">
        <v>0</v>
      </c>
      <c r="U42" s="101" t="n">
        <v>0</v>
      </c>
      <c r="V42" s="75" t="inlineStr">
        <is>
          <t>НДС</t>
        </is>
      </c>
      <c r="W42" s="75" t="inlineStr">
        <is>
          <t>УСН</t>
        </is>
      </c>
      <c r="X42" s="75" t="inlineStr">
        <is>
          <t>свободно</t>
        </is>
      </c>
      <c r="Y42" s="76" t="inlineStr">
        <is>
          <t>Ролик 5 сек блок 60 (7-23)</t>
        </is>
      </c>
      <c r="Z42" s="75" t="inlineStr">
        <is>
          <t>55.97622</t>
        </is>
      </c>
      <c r="AA42" s="75" t="inlineStr">
        <is>
          <t>37.30521</t>
        </is>
      </c>
      <c r="AB42" s="106" t="inlineStr">
        <is>
          <t>тт</t>
        </is>
      </c>
      <c r="AC42" s="75" t="inlineStr">
        <is>
          <t>Лемана Про</t>
        </is>
      </c>
    </row>
    <row r="43" ht="12.75" customFormat="1" customHeight="1" s="35">
      <c r="B43" s="75" t="n">
        <v>32</v>
      </c>
      <c r="C43" s="75" t="inlineStr">
        <is>
          <t>Санкт-Петербург</t>
        </is>
      </c>
      <c r="D43" s="75" t="inlineStr">
        <is>
          <t>Русс</t>
        </is>
      </c>
      <c r="E43" s="38" t="inlineStr">
        <is>
          <t>Московский пр. / Киевская ул. у ст. м. "Фрунзенская" DIGITAL</t>
        </is>
      </c>
      <c r="F43" s="39" t="inlineStr">
        <is>
          <t>А</t>
        </is>
      </c>
      <c r="G43" s="39" t="inlineStr">
        <is>
          <t>SPBB30565А1</t>
        </is>
      </c>
      <c r="H43" s="75" t="inlineStr">
        <is>
          <t>6х3</t>
        </is>
      </c>
      <c r="I43" s="75" t="inlineStr">
        <is>
          <t>Цифра</t>
        </is>
      </c>
      <c r="J43" s="82" t="inlineStr">
        <is>
          <t xml:space="preserve">Санкт-Петербург, Наб. Обводного канала, 159 </t>
        </is>
      </c>
      <c r="K43" s="26" t="inlineStr">
        <is>
          <t xml:space="preserve"> Презентация</t>
        </is>
      </c>
      <c r="L43" s="26" t="inlineStr">
        <is>
          <t xml:space="preserve"> Презентация</t>
        </is>
      </c>
      <c r="M43" s="75" t="inlineStr">
        <is>
          <t>да</t>
        </is>
      </c>
      <c r="N43" s="41" t="n">
        <v>1.24</v>
      </c>
      <c r="O43" s="39" t="n">
        <v>54.8</v>
      </c>
      <c r="P43" s="75" t="inlineStr">
        <is>
          <t>-</t>
        </is>
      </c>
      <c r="Q43" s="102" t="n">
        <v>492000</v>
      </c>
      <c r="R43" s="62" t="n">
        <v>0.5</v>
      </c>
      <c r="S43" s="99">
        <f>Q43*(1-R43)</f>
        <v/>
      </c>
      <c r="T43" s="101" t="n">
        <v>0</v>
      </c>
      <c r="U43" s="101" t="n">
        <v>0</v>
      </c>
      <c r="V43" s="75" t="inlineStr">
        <is>
          <t>НДС</t>
        </is>
      </c>
      <c r="W43" s="75" t="inlineStr">
        <is>
          <t>НДС</t>
        </is>
      </c>
      <c r="X43" s="75" t="inlineStr">
        <is>
          <t>свободно</t>
        </is>
      </c>
      <c r="Y43" s="76" t="inlineStr">
        <is>
          <t>Ролик 5 сек блок 50</t>
        </is>
      </c>
      <c r="Z43" s="39" t="n">
        <v>59.90268100000004</v>
      </c>
      <c r="AA43" s="39" t="n">
        <v>30.31932900000001</v>
      </c>
      <c r="AB43" s="26" t="inlineStr">
        <is>
          <t>DBB RUSS_1440x720 TT_Russ</t>
        </is>
      </c>
      <c r="AC43" s="75" t="inlineStr">
        <is>
          <t>Магазины</t>
        </is>
      </c>
    </row>
    <row r="44" ht="12.75" customFormat="1" customHeight="1" s="23">
      <c r="B44" s="75" t="n">
        <v>33</v>
      </c>
      <c r="C44" s="75" t="inlineStr">
        <is>
          <t>МО</t>
        </is>
      </c>
      <c r="D44" s="75" t="inlineStr">
        <is>
          <t>RussOutdoor</t>
        </is>
      </c>
      <c r="E44" s="38" t="inlineStr">
        <is>
          <t>Ленинградское ш., 20.900 км. (3.200 км. от МКАД), г.о. Химки, справа (Digital)</t>
        </is>
      </c>
      <c r="F44" s="39" t="inlineStr">
        <is>
          <t>Б</t>
        </is>
      </c>
      <c r="G44" s="39" t="inlineStr">
        <is>
          <t>MOSS30216Б1</t>
        </is>
      </c>
      <c r="H44" s="75" t="inlineStr">
        <is>
          <t>15х5</t>
        </is>
      </c>
      <c r="I44" s="75" t="inlineStr">
        <is>
          <t>Цифра</t>
        </is>
      </c>
      <c r="J44" s="44" t="inlineStr">
        <is>
          <t>Леруа Мерлен Московская область, Химки, ул. 9 Мая, вл. 20, с.1</t>
        </is>
      </c>
      <c r="K44" s="26" t="inlineStr">
        <is>
          <t xml:space="preserve"> Презентация</t>
        </is>
      </c>
      <c r="L44" s="26" t="inlineStr">
        <is>
          <t xml:space="preserve"> Презентация</t>
        </is>
      </c>
      <c r="M44" s="75" t="inlineStr">
        <is>
          <t>Да</t>
        </is>
      </c>
      <c r="N44" s="41" t="n">
        <v>1.95</v>
      </c>
      <c r="O44" s="39" t="n">
        <v>133.29</v>
      </c>
      <c r="P44" s="42" t="n">
        <v>1403438520</v>
      </c>
      <c r="Q44" s="102" t="n">
        <v>450000</v>
      </c>
      <c r="R44" s="62" t="n">
        <v>0.55</v>
      </c>
      <c r="S44" s="99">
        <f>Q44*(1-R44)</f>
        <v/>
      </c>
      <c r="T44" s="101" t="n">
        <v>0</v>
      </c>
      <c r="U44" s="101" t="n">
        <v>0</v>
      </c>
      <c r="V44" s="75" t="inlineStr">
        <is>
          <t>НДС</t>
        </is>
      </c>
      <c r="W44" s="75" t="inlineStr">
        <is>
          <t>НДС</t>
        </is>
      </c>
      <c r="X44" s="75" t="inlineStr">
        <is>
          <t>Свободно</t>
        </is>
      </c>
      <c r="Y44" s="76" t="inlineStr">
        <is>
          <t>ролик 5сек в блоке 50сек</t>
        </is>
      </c>
      <c r="Z44" s="39" t="n">
        <v>55.90495</v>
      </c>
      <c r="AA44" s="39" t="n">
        <v>37.41594999999998</v>
      </c>
      <c r="AB44" s="26" t="inlineStr">
        <is>
          <t>DSS_RUSS 1248x416 Стандарт Все Города TT_Russ</t>
        </is>
      </c>
      <c r="AC44" s="75" t="inlineStr">
        <is>
          <t>Лемана Про</t>
        </is>
      </c>
    </row>
    <row r="45" ht="12.75" customFormat="1" customHeight="1" s="23">
      <c r="B45" s="75" t="n">
        <v>34</v>
      </c>
      <c r="C45" s="75" t="inlineStr">
        <is>
          <t>МО</t>
        </is>
      </c>
      <c r="D45" s="75" t="inlineStr">
        <is>
          <t>RussOutdoor</t>
        </is>
      </c>
      <c r="E45" s="38" t="inlineStr">
        <is>
          <t>Новорижское шоссе, М9 "Балтия", 17км + 850м (0,85км от МКАД), в Москву, лево, №SD94A</t>
        </is>
      </c>
      <c r="F45" s="39" t="inlineStr">
        <is>
          <t>А</t>
        </is>
      </c>
      <c r="G45" s="39" t="inlineStr">
        <is>
          <t>MOSS30288А1</t>
        </is>
      </c>
      <c r="H45" s="75" t="inlineStr">
        <is>
          <t>15х5</t>
        </is>
      </c>
      <c r="I45" s="75" t="inlineStr">
        <is>
          <t>Цифра</t>
        </is>
      </c>
      <c r="J45" s="44" t="inlineStr">
        <is>
          <t>Леруа Мерлен Москва, Новорижское шоссе, 22-й км, 1, стр. 5</t>
        </is>
      </c>
      <c r="K45" s="26" t="inlineStr">
        <is>
          <t xml:space="preserve"> Презентация</t>
        </is>
      </c>
      <c r="L45" s="26" t="inlineStr">
        <is>
          <t xml:space="preserve"> Презентация</t>
        </is>
      </c>
      <c r="M45" s="75" t="inlineStr">
        <is>
          <t>Да</t>
        </is>
      </c>
      <c r="N45" s="41" t="n">
        <v>2.11</v>
      </c>
      <c r="O45" s="39" t="n">
        <v>216.39</v>
      </c>
      <c r="P45" s="42" t="n">
        <v>1403258810</v>
      </c>
      <c r="Q45" s="102" t="n">
        <v>708000</v>
      </c>
      <c r="R45" s="62" t="n">
        <v>0.55</v>
      </c>
      <c r="S45" s="99">
        <f>Q45*(1-R45)</f>
        <v/>
      </c>
      <c r="T45" s="101" t="n">
        <v>0</v>
      </c>
      <c r="U45" s="101" t="n">
        <v>0</v>
      </c>
      <c r="V45" s="75" t="inlineStr">
        <is>
          <t>НДС</t>
        </is>
      </c>
      <c r="W45" s="75" t="inlineStr">
        <is>
          <t>НДС</t>
        </is>
      </c>
      <c r="X45" s="75" t="inlineStr">
        <is>
          <t>Свободно</t>
        </is>
      </c>
      <c r="Y45" s="76" t="inlineStr">
        <is>
          <t>ролик 5сек в блоке 50сек</t>
        </is>
      </c>
      <c r="Z45" s="39" t="n">
        <v>55.79253200000001</v>
      </c>
      <c r="AA45" s="39" t="n">
        <v>37.35813999999998</v>
      </c>
      <c r="AB45" s="26" t="inlineStr">
        <is>
          <t>DSS_RUSS 1248x416 Стандарт Все Города TT_Russ</t>
        </is>
      </c>
      <c r="AC45" s="75" t="inlineStr">
        <is>
          <t>Лемана Про</t>
        </is>
      </c>
    </row>
    <row r="46" ht="12.75" customFormat="1" customHeight="1" s="23">
      <c r="B46" s="75" t="n">
        <v>35</v>
      </c>
      <c r="C46" s="75" t="inlineStr">
        <is>
          <t>Москва</t>
        </is>
      </c>
      <c r="D46" s="75" t="inlineStr">
        <is>
          <t>RussOutdoor</t>
        </is>
      </c>
      <c r="E46" s="38" t="inlineStr">
        <is>
          <t>Калужское шоссе, 42км + 100м, справа (на въезде к гипермаркетам Леруа Мерлен и Лента)</t>
        </is>
      </c>
      <c r="F46" s="39" t="inlineStr">
        <is>
          <t>А</t>
        </is>
      </c>
      <c r="G46" s="39" t="inlineStr">
        <is>
          <t>MSBB98924А1</t>
        </is>
      </c>
      <c r="H46" s="75" t="inlineStr">
        <is>
          <t>6х3</t>
        </is>
      </c>
      <c r="I46" s="75" t="inlineStr">
        <is>
          <t>Цифра</t>
        </is>
      </c>
      <c r="J46" s="44" t="inlineStr">
        <is>
          <t>Леруа Мерлен Троицк, Калужское шоссе, 60</t>
        </is>
      </c>
      <c r="K46" s="26" t="inlineStr">
        <is>
          <t xml:space="preserve"> Презентация</t>
        </is>
      </c>
      <c r="L46" s="26" t="inlineStr">
        <is>
          <t xml:space="preserve"> Презентация</t>
        </is>
      </c>
      <c r="M46" s="75" t="inlineStr">
        <is>
          <t>Да</t>
        </is>
      </c>
      <c r="N46" s="41" t="n">
        <v>0.8</v>
      </c>
      <c r="O46" s="39" t="n">
        <v>81.81999999999999</v>
      </c>
      <c r="P46" s="42" t="n">
        <v>1403267110</v>
      </c>
      <c r="Q46" s="102" t="n">
        <v>270000</v>
      </c>
      <c r="R46" s="62" t="n">
        <v>0.55</v>
      </c>
      <c r="S46" s="99">
        <f>Q46*(1-R46)</f>
        <v/>
      </c>
      <c r="T46" s="101" t="n">
        <v>0</v>
      </c>
      <c r="U46" s="101" t="n">
        <v>0</v>
      </c>
      <c r="V46" s="75" t="inlineStr">
        <is>
          <t>НДС</t>
        </is>
      </c>
      <c r="W46" s="75" t="inlineStr">
        <is>
          <t>НДС</t>
        </is>
      </c>
      <c r="X46" s="75" t="inlineStr">
        <is>
          <t>Свободно</t>
        </is>
      </c>
      <c r="Y46" s="76" t="inlineStr">
        <is>
          <t>ролик 5сек в блоке 50сек</t>
        </is>
      </c>
      <c r="Z46" s="39" t="n">
        <v>55.45517499999998</v>
      </c>
      <c r="AA46" s="39" t="n">
        <v>37.29362400000002</v>
      </c>
      <c r="AB46" s="26" t="inlineStr">
        <is>
          <t>DBB RUSS_1440x720 TT_Russ</t>
        </is>
      </c>
      <c r="AC46" s="75" t="inlineStr">
        <is>
          <t>Лемана Про</t>
        </is>
      </c>
    </row>
    <row r="47" ht="12.75" customFormat="1" customHeight="1" s="23">
      <c r="B47" s="75" t="n">
        <v>36</v>
      </c>
      <c r="C47" s="75" t="inlineStr">
        <is>
          <t>Москва</t>
        </is>
      </c>
      <c r="D47" s="75" t="inlineStr">
        <is>
          <t>RussOutdoor</t>
        </is>
      </c>
      <c r="E47" s="38" t="inlineStr">
        <is>
          <t>Калужское шоссе, 42км + 550м, справа (въезд на строительный рынок Молоток) (Digital)</t>
        </is>
      </c>
      <c r="F47" s="39" t="inlineStr">
        <is>
          <t>А</t>
        </is>
      </c>
      <c r="G47" s="39" t="inlineStr">
        <is>
          <t>MSBB98926А1</t>
        </is>
      </c>
      <c r="H47" s="75" t="inlineStr">
        <is>
          <t>6х3</t>
        </is>
      </c>
      <c r="I47" s="75" t="inlineStr">
        <is>
          <t>Цифра</t>
        </is>
      </c>
      <c r="J47" s="44" t="inlineStr">
        <is>
          <t>Леруа Мерлен Троицк, Калужское шоссе, 60</t>
        </is>
      </c>
      <c r="K47" s="26" t="inlineStr">
        <is>
          <t xml:space="preserve"> Презентация</t>
        </is>
      </c>
      <c r="L47" s="26" t="inlineStr">
        <is>
          <t xml:space="preserve"> Презентация</t>
        </is>
      </c>
      <c r="M47" s="75" t="inlineStr">
        <is>
          <t>Да</t>
        </is>
      </c>
      <c r="N47" s="41" t="inlineStr">
        <is>
          <t>n\a</t>
        </is>
      </c>
      <c r="O47" s="39" t="inlineStr">
        <is>
          <t>n\a</t>
        </is>
      </c>
      <c r="P47" s="42" t="inlineStr">
        <is>
          <t>n\a</t>
        </is>
      </c>
      <c r="Q47" s="102" t="n">
        <v>270000</v>
      </c>
      <c r="R47" s="62" t="n">
        <v>0.55</v>
      </c>
      <c r="S47" s="99">
        <f>Q47*(1-R47)</f>
        <v/>
      </c>
      <c r="T47" s="101" t="n">
        <v>0</v>
      </c>
      <c r="U47" s="101" t="n">
        <v>0</v>
      </c>
      <c r="V47" s="75" t="inlineStr">
        <is>
          <t>НДС</t>
        </is>
      </c>
      <c r="W47" s="75" t="inlineStr">
        <is>
          <t>НДС</t>
        </is>
      </c>
      <c r="X47" s="75" t="inlineStr">
        <is>
          <t>Свободно</t>
        </is>
      </c>
      <c r="Y47" s="76" t="inlineStr">
        <is>
          <t>ролик 5сек в блоке 50сек</t>
        </is>
      </c>
      <c r="Z47" s="39" t="n">
        <v>55.45130600000002</v>
      </c>
      <c r="AA47" s="39" t="n">
        <v>37.29118300000003</v>
      </c>
      <c r="AB47" s="26" t="inlineStr">
        <is>
          <t>DBB RUSS_1440x720 TT_Russ</t>
        </is>
      </c>
      <c r="AC47" s="75" t="inlineStr">
        <is>
          <t>Лемана Про</t>
        </is>
      </c>
    </row>
    <row r="48" ht="12.75" customFormat="1" customHeight="1" s="23">
      <c r="B48" s="75" t="n">
        <v>37</v>
      </c>
      <c r="C48" s="75" t="inlineStr">
        <is>
          <t>Москва</t>
        </is>
      </c>
      <c r="D48" s="75" t="inlineStr">
        <is>
          <t>RussOutdoor</t>
        </is>
      </c>
      <c r="E48" s="38" t="inlineStr">
        <is>
          <t>ТТК, Восток, внутренняя, 250 м до X с ул. 1-я Рыбинская (Digital)</t>
        </is>
      </c>
      <c r="F48" s="39" t="inlineStr">
        <is>
          <t>А</t>
        </is>
      </c>
      <c r="G48" s="39" t="inlineStr">
        <is>
          <t>MSBB19039А1</t>
        </is>
      </c>
      <c r="H48" s="75" t="inlineStr">
        <is>
          <t>6х3</t>
        </is>
      </c>
      <c r="I48" s="75" t="inlineStr">
        <is>
          <t>Цифра</t>
        </is>
      </c>
      <c r="J48" s="44" t="inlineStr">
        <is>
          <t>Леруа Мерлен Москва, ул. Верхняя Красносельская, 3А</t>
        </is>
      </c>
      <c r="K48" s="26" t="inlineStr">
        <is>
          <t xml:space="preserve"> Презентация</t>
        </is>
      </c>
      <c r="L48" s="26" t="inlineStr">
        <is>
          <t xml:space="preserve"> Презентация</t>
        </is>
      </c>
      <c r="M48" s="75" t="inlineStr">
        <is>
          <t>Да</t>
        </is>
      </c>
      <c r="N48" s="41" t="n">
        <v>0.74</v>
      </c>
      <c r="O48" s="39" t="n">
        <v>76.45</v>
      </c>
      <c r="P48" s="42" t="n">
        <v>1401874310</v>
      </c>
      <c r="Q48" s="102" t="n">
        <v>678000</v>
      </c>
      <c r="R48" s="62" t="n">
        <v>0.55</v>
      </c>
      <c r="S48" s="99">
        <f>Q48*(1-R48)</f>
        <v/>
      </c>
      <c r="T48" s="101" t="n">
        <v>0</v>
      </c>
      <c r="U48" s="101" t="n">
        <v>0</v>
      </c>
      <c r="V48" s="75" t="inlineStr">
        <is>
          <t>НДС</t>
        </is>
      </c>
      <c r="W48" s="75" t="inlineStr">
        <is>
          <t>НДС</t>
        </is>
      </c>
      <c r="X48" s="75" t="inlineStr">
        <is>
          <t>Свободно</t>
        </is>
      </c>
      <c r="Y48" s="76" t="inlineStr">
        <is>
          <t>ролик 5сек в блоке 50сек</t>
        </is>
      </c>
      <c r="Z48" s="39" t="n">
        <v>55.78953128834791</v>
      </c>
      <c r="AA48" s="39" t="n">
        <v>37.65767540674597</v>
      </c>
      <c r="AB48" s="26" t="inlineStr">
        <is>
          <t>DBB RUSS_1440x720 TT_Russ</t>
        </is>
      </c>
      <c r="AC48" s="75" t="inlineStr">
        <is>
          <t>Лемана Про</t>
        </is>
      </c>
    </row>
    <row r="49" ht="12.75" customFormat="1" customHeight="1" s="23">
      <c r="B49" s="75" t="n">
        <v>38</v>
      </c>
      <c r="C49" s="75" t="inlineStr">
        <is>
          <t>Москва</t>
        </is>
      </c>
      <c r="D49" s="75" t="inlineStr">
        <is>
          <t>RussOutdoor</t>
        </is>
      </c>
      <c r="E49" s="38" t="inlineStr">
        <is>
          <t>Рязанский пр-т   2к2 (Digital), (ТРЦ "Город", м. "Нижегородская")</t>
        </is>
      </c>
      <c r="F49" s="67" t="inlineStr">
        <is>
          <t>А</t>
        </is>
      </c>
      <c r="G49" s="39" t="inlineStr">
        <is>
          <t>MSBB18951А1</t>
        </is>
      </c>
      <c r="H49" s="75" t="inlineStr">
        <is>
          <t>6х3</t>
        </is>
      </c>
      <c r="I49" s="75" t="inlineStr">
        <is>
          <t>Цифра</t>
        </is>
      </c>
      <c r="J49" s="44" t="inlineStr">
        <is>
          <t>Леруа Мерлен Москва, Рязанский проспект, 2 корп. 3</t>
        </is>
      </c>
      <c r="K49" s="78" t="inlineStr">
        <is>
          <t>https://online.russoutdoor.ru/public/panel-info/apr?panelId=2431983</t>
        </is>
      </c>
      <c r="L49" s="26" t="n"/>
      <c r="M49" s="75" t="inlineStr">
        <is>
          <t>Да</t>
        </is>
      </c>
      <c r="N49" s="41" t="n">
        <v>0.71</v>
      </c>
      <c r="O49" s="39" t="n">
        <v>74.05</v>
      </c>
      <c r="P49" s="42" t="n">
        <v>1115502210</v>
      </c>
      <c r="Q49" s="102" t="n">
        <v>690000</v>
      </c>
      <c r="R49" s="62" t="n">
        <v>0.55</v>
      </c>
      <c r="S49" s="99">
        <f>Q49*(1-R49)</f>
        <v/>
      </c>
      <c r="T49" s="101" t="n">
        <v>0</v>
      </c>
      <c r="U49" s="101" t="n">
        <v>0</v>
      </c>
      <c r="V49" s="75" t="inlineStr">
        <is>
          <t>НДС</t>
        </is>
      </c>
      <c r="W49" s="75" t="inlineStr">
        <is>
          <t>НДС</t>
        </is>
      </c>
      <c r="X49" s="75" t="inlineStr">
        <is>
          <t>Свободно</t>
        </is>
      </c>
      <c r="Y49" s="76" t="inlineStr">
        <is>
          <t>ролик 5сек в блоке 50сек</t>
        </is>
      </c>
      <c r="Z49" s="39" t="inlineStr">
        <is>
          <t>55.7307763636323</t>
        </is>
      </c>
      <c r="AA49" s="39" t="inlineStr">
        <is>
          <t>37.7298535625309</t>
        </is>
      </c>
      <c r="AB49" s="26" t="inlineStr">
        <is>
          <t>DBB RUSS_1440x720 TT_Russ</t>
        </is>
      </c>
      <c r="AC49" s="75" t="inlineStr">
        <is>
          <t>Лемана Про</t>
        </is>
      </c>
    </row>
    <row r="50" ht="12.75" customFormat="1" customHeight="1" s="23">
      <c r="B50" s="75" t="n">
        <v>39</v>
      </c>
      <c r="C50" s="75" t="inlineStr">
        <is>
          <t>Москва</t>
        </is>
      </c>
      <c r="D50" s="75" t="inlineStr">
        <is>
          <t>RussOutdoor</t>
        </is>
      </c>
      <c r="E50" s="38" t="inlineStr">
        <is>
          <t>ТТК, Восток, Спартаковская пл.   1/2 (Digital)</t>
        </is>
      </c>
      <c r="F50" s="39" t="inlineStr">
        <is>
          <t>А</t>
        </is>
      </c>
      <c r="G50" s="39" t="inlineStr">
        <is>
          <t>MSBB01865А1</t>
        </is>
      </c>
      <c r="H50" s="75" t="inlineStr">
        <is>
          <t>6х3</t>
        </is>
      </c>
      <c r="I50" s="75" t="inlineStr">
        <is>
          <t>Цифра</t>
        </is>
      </c>
      <c r="J50" s="44" t="inlineStr">
        <is>
          <t>Леруа Мерлен Москва, ул. Верхняя Красносельская, 3А</t>
        </is>
      </c>
      <c r="K50" s="26" t="inlineStr">
        <is>
          <t xml:space="preserve"> Презентация</t>
        </is>
      </c>
      <c r="L50" s="26" t="inlineStr">
        <is>
          <t xml:space="preserve"> Презентация</t>
        </is>
      </c>
      <c r="M50" s="75" t="inlineStr">
        <is>
          <t>Да</t>
        </is>
      </c>
      <c r="N50" s="41" t="n">
        <v>0.53</v>
      </c>
      <c r="O50" s="39" t="n">
        <v>54.27</v>
      </c>
      <c r="P50" s="42" t="n">
        <v>1110610810</v>
      </c>
      <c r="Q50" s="102" t="n">
        <v>678000</v>
      </c>
      <c r="R50" s="62" t="n">
        <v>0.55</v>
      </c>
      <c r="S50" s="99">
        <f>Q50*(1-R50)</f>
        <v/>
      </c>
      <c r="T50" s="101" t="n">
        <v>0</v>
      </c>
      <c r="U50" s="101" t="n">
        <v>0</v>
      </c>
      <c r="V50" s="75" t="inlineStr">
        <is>
          <t>НДС</t>
        </is>
      </c>
      <c r="W50" s="75" t="inlineStr">
        <is>
          <t>НДС</t>
        </is>
      </c>
      <c r="X50" s="75" t="inlineStr">
        <is>
          <t>Свободно</t>
        </is>
      </c>
      <c r="Y50" s="76" t="inlineStr">
        <is>
          <t>ролик 5сек в блоке 50сек</t>
        </is>
      </c>
      <c r="Z50" s="39" t="n">
        <v>55.77737449877709</v>
      </c>
      <c r="AA50" s="39" t="n">
        <v>37.68055574117941</v>
      </c>
      <c r="AB50" s="26" t="inlineStr">
        <is>
          <t>DBB RUSS_1440x720 TT_Russ</t>
        </is>
      </c>
      <c r="AC50" s="75" t="inlineStr">
        <is>
          <t>Лемана Про</t>
        </is>
      </c>
    </row>
    <row r="51" ht="12.75" customFormat="1" customHeight="1" s="23">
      <c r="B51" s="75" t="n">
        <v>40</v>
      </c>
      <c r="C51" s="75" t="inlineStr">
        <is>
          <t>МО</t>
        </is>
      </c>
      <c r="D51" s="75" t="inlineStr">
        <is>
          <t>RussOutdoor</t>
        </is>
      </c>
      <c r="E51" s="38" t="inlineStr">
        <is>
          <t>Можайское ш. 29,3 км (13,3 км от МКАД), в Москву (Digital)</t>
        </is>
      </c>
      <c r="F51" s="39" t="inlineStr">
        <is>
          <t>Б</t>
        </is>
      </c>
      <c r="G51" s="39" t="inlineStr">
        <is>
          <t>MOBB15765Б1</t>
        </is>
      </c>
      <c r="H51" s="75" t="inlineStr">
        <is>
          <t>6х3</t>
        </is>
      </c>
      <c r="I51" s="75" t="inlineStr">
        <is>
          <t>Цифра</t>
        </is>
      </c>
      <c r="J51" s="44" t="inlineStr">
        <is>
          <t>Леруа Мерлен Московская область, Одинцовский район, с. Юдино, 55Д</t>
        </is>
      </c>
      <c r="K51" s="26" t="inlineStr">
        <is>
          <t xml:space="preserve"> Презентация</t>
        </is>
      </c>
      <c r="L51" s="26" t="inlineStr">
        <is>
          <t xml:space="preserve"> Презентация</t>
        </is>
      </c>
      <c r="M51" s="75" t="inlineStr">
        <is>
          <t>Да</t>
        </is>
      </c>
      <c r="N51" s="41" t="n">
        <v>8.539999999999999</v>
      </c>
      <c r="O51" s="39" t="n">
        <v>32.74</v>
      </c>
      <c r="P51" s="42" t="inlineStr">
        <is>
          <t>MOB1304322</t>
        </is>
      </c>
      <c r="Q51" s="102" t="n">
        <v>270000</v>
      </c>
      <c r="R51" s="62" t="n">
        <v>0.55</v>
      </c>
      <c r="S51" s="99">
        <f>Q51*(1-R51)</f>
        <v/>
      </c>
      <c r="T51" s="101" t="n">
        <v>0</v>
      </c>
      <c r="U51" s="101" t="n">
        <v>0</v>
      </c>
      <c r="V51" s="75" t="inlineStr">
        <is>
          <t>НДС</t>
        </is>
      </c>
      <c r="W51" s="75" t="inlineStr">
        <is>
          <t>НДС</t>
        </is>
      </c>
      <c r="X51" s="75" t="inlineStr">
        <is>
          <t>Свободно</t>
        </is>
      </c>
      <c r="Y51" s="76" t="inlineStr">
        <is>
          <t>ролик 5сек в блоке 50сек</t>
        </is>
      </c>
      <c r="Z51" s="39" t="n">
        <v>55.66074699999999</v>
      </c>
      <c r="AA51" s="39" t="n">
        <v>37.21036799999998</v>
      </c>
      <c r="AB51" s="26" t="inlineStr">
        <is>
          <t>DBB RUSS_1440x720 TT_Russ</t>
        </is>
      </c>
      <c r="AC51" s="75" t="inlineStr">
        <is>
          <t>Лемана Про</t>
        </is>
      </c>
    </row>
    <row r="52" ht="12.75" customFormat="1" customHeight="1" s="23">
      <c r="B52" s="75" t="n">
        <v>41</v>
      </c>
      <c r="C52" s="75" t="inlineStr">
        <is>
          <t>МО</t>
        </is>
      </c>
      <c r="D52" s="75" t="inlineStr">
        <is>
          <t>RussOutdoor</t>
        </is>
      </c>
      <c r="E52" s="38" t="inlineStr">
        <is>
          <t>Можайское ш. 30,023 км (14,023 км от МКАД), в область (Digital), (светофор)</t>
        </is>
      </c>
      <c r="F52" s="39" t="inlineStr">
        <is>
          <t>А</t>
        </is>
      </c>
      <c r="G52" s="39" t="inlineStr">
        <is>
          <t>MOBB13491А1</t>
        </is>
      </c>
      <c r="H52" s="75" t="inlineStr">
        <is>
          <t>6х3</t>
        </is>
      </c>
      <c r="I52" s="75" t="inlineStr">
        <is>
          <t>Цифра</t>
        </is>
      </c>
      <c r="J52" s="44" t="inlineStr">
        <is>
          <t>Леруа Мерлен Московская область, Одинцовский район, с. Юдино, 55Д</t>
        </is>
      </c>
      <c r="K52" s="26" t="inlineStr">
        <is>
          <t xml:space="preserve"> Презентация</t>
        </is>
      </c>
      <c r="L52" s="26" t="inlineStr">
        <is>
          <t xml:space="preserve"> Презентация</t>
        </is>
      </c>
      <c r="M52" s="75" t="inlineStr">
        <is>
          <t>Да</t>
        </is>
      </c>
      <c r="N52" s="41" t="n">
        <v>0.41</v>
      </c>
      <c r="O52" s="39" t="n">
        <v>28.13</v>
      </c>
      <c r="P52" s="42" t="inlineStr">
        <is>
          <t>MOB1247465</t>
        </is>
      </c>
      <c r="Q52" s="102" t="n">
        <v>300000</v>
      </c>
      <c r="R52" s="62" t="n">
        <v>0.55</v>
      </c>
      <c r="S52" s="99">
        <f>Q52*(1-R52)</f>
        <v/>
      </c>
      <c r="T52" s="101" t="n">
        <v>0</v>
      </c>
      <c r="U52" s="101" t="n">
        <v>0</v>
      </c>
      <c r="V52" s="75" t="inlineStr">
        <is>
          <t>НДС</t>
        </is>
      </c>
      <c r="W52" s="75" t="inlineStr">
        <is>
          <t>НДС</t>
        </is>
      </c>
      <c r="X52" s="75" t="inlineStr">
        <is>
          <t>Свободно</t>
        </is>
      </c>
      <c r="Y52" s="76" t="inlineStr">
        <is>
          <t>ролик 5сек в блоке 50сек</t>
        </is>
      </c>
      <c r="Z52" s="39" t="n">
        <v>55.66033167783613</v>
      </c>
      <c r="AA52" s="39" t="n">
        <v>37.19890375679462</v>
      </c>
      <c r="AB52" s="26" t="inlineStr">
        <is>
          <t>DBB RUSS_1440x720 TT_Russ</t>
        </is>
      </c>
      <c r="AC52" s="75" t="inlineStr">
        <is>
          <t>Лемана Про</t>
        </is>
      </c>
    </row>
    <row r="53" ht="12.75" customFormat="1" customHeight="1" s="23">
      <c r="B53" s="75" t="n">
        <v>42</v>
      </c>
      <c r="C53" s="75" t="inlineStr">
        <is>
          <t>МО</t>
        </is>
      </c>
      <c r="D53" s="75" t="inlineStr">
        <is>
          <t>RussOutdoor</t>
        </is>
      </c>
      <c r="E53" s="38" t="inlineStr">
        <is>
          <t>Ногинск, ул. Декабристов, Центральный рынок</t>
        </is>
      </c>
      <c r="F53" s="39" t="inlineStr">
        <is>
          <t>Б</t>
        </is>
      </c>
      <c r="G53" s="39" t="inlineStr">
        <is>
          <t>MOBB16525Б</t>
        </is>
      </c>
      <c r="H53" s="75" t="inlineStr">
        <is>
          <t>6х3</t>
        </is>
      </c>
      <c r="I53" s="75" t="inlineStr">
        <is>
          <t>Цифра</t>
        </is>
      </c>
      <c r="J53" s="44" t="inlineStr">
        <is>
          <t>Леруа Мерлен Ногинск, территория Ногинск-Технопарк, 15</t>
        </is>
      </c>
      <c r="K53" s="26" t="inlineStr">
        <is>
          <t xml:space="preserve"> Презентация</t>
        </is>
      </c>
      <c r="L53" s="26" t="inlineStr">
        <is>
          <t xml:space="preserve"> Презентация</t>
        </is>
      </c>
      <c r="M53" s="75" t="inlineStr">
        <is>
          <t>Да</t>
        </is>
      </c>
      <c r="N53" s="41" t="inlineStr">
        <is>
          <t>n\a</t>
        </is>
      </c>
      <c r="O53" s="39" t="inlineStr">
        <is>
          <t>n\a</t>
        </is>
      </c>
      <c r="P53" s="42" t="inlineStr">
        <is>
          <t>n\a</t>
        </is>
      </c>
      <c r="Q53" s="102" t="n">
        <v>210000</v>
      </c>
      <c r="R53" s="62" t="n">
        <v>0.55</v>
      </c>
      <c r="S53" s="99">
        <f>Q53*(1-R53)</f>
        <v/>
      </c>
      <c r="T53" s="101" t="n">
        <v>0</v>
      </c>
      <c r="U53" s="101" t="n">
        <v>0</v>
      </c>
      <c r="V53" s="75" t="inlineStr">
        <is>
          <t>НДС</t>
        </is>
      </c>
      <c r="W53" s="75" t="inlineStr">
        <is>
          <t>НДС</t>
        </is>
      </c>
      <c r="X53" s="75" t="inlineStr">
        <is>
          <t>Свободно</t>
        </is>
      </c>
      <c r="Y53" s="76" t="inlineStr">
        <is>
          <t>ролик 5сек в блоке 50сек</t>
        </is>
      </c>
      <c r="Z53" s="39" t="n">
        <v>55.8596432457384</v>
      </c>
      <c r="AA53" s="39" t="n">
        <v>38.43996556564134</v>
      </c>
      <c r="AB53" s="26" t="inlineStr">
        <is>
          <t>DBB RUSS_1440x720 TT_Russ</t>
        </is>
      </c>
      <c r="AC53" s="75" t="inlineStr">
        <is>
          <t>Лемана Про</t>
        </is>
      </c>
    </row>
    <row r="54" ht="12.75" customFormat="1" customHeight="1" s="23">
      <c r="B54" s="75" t="n">
        <v>43</v>
      </c>
      <c r="C54" s="75" t="inlineStr">
        <is>
          <t>МО</t>
        </is>
      </c>
      <c r="D54" s="75" t="inlineStr">
        <is>
          <t>RussOutdoor</t>
        </is>
      </c>
      <c r="E54" s="38" t="inlineStr">
        <is>
          <t>Пушкино, Ярославское ш.,  д.102, напротив, возле "Макдоналдс", №DBB800A</t>
        </is>
      </c>
      <c r="F54" s="39" t="inlineStr">
        <is>
          <t>А</t>
        </is>
      </c>
      <c r="G54" s="39" t="inlineStr">
        <is>
          <t>MOBB13714А1</t>
        </is>
      </c>
      <c r="H54" s="75" t="inlineStr">
        <is>
          <t>6х3</t>
        </is>
      </c>
      <c r="I54" s="75" t="inlineStr">
        <is>
          <t>Цифра</t>
        </is>
      </c>
      <c r="J54" s="44" t="inlineStr">
        <is>
          <t>Леруа Мерлен Московская область, Пушкино, Красноармейское шоссе, стр. 103</t>
        </is>
      </c>
      <c r="K54" s="26" t="inlineStr">
        <is>
          <t xml:space="preserve"> Презентация</t>
        </is>
      </c>
      <c r="L54" s="26" t="inlineStr">
        <is>
          <t xml:space="preserve"> Презентация</t>
        </is>
      </c>
      <c r="M54" s="75" t="inlineStr">
        <is>
          <t>Да</t>
        </is>
      </c>
      <c r="N54" s="41" t="n">
        <v>12.54</v>
      </c>
      <c r="O54" s="39" t="n">
        <v>30.07</v>
      </c>
      <c r="P54" s="42" t="inlineStr">
        <is>
          <t>MOB5040210</t>
        </is>
      </c>
      <c r="Q54" s="102" t="n">
        <v>300000</v>
      </c>
      <c r="R54" s="62" t="n">
        <v>0.55</v>
      </c>
      <c r="S54" s="99">
        <f>Q54*(1-R54)</f>
        <v/>
      </c>
      <c r="T54" s="101" t="n">
        <v>0</v>
      </c>
      <c r="U54" s="101" t="n">
        <v>0</v>
      </c>
      <c r="V54" s="75" t="inlineStr">
        <is>
          <t>НДС</t>
        </is>
      </c>
      <c r="W54" s="75" t="inlineStr">
        <is>
          <t>НДС</t>
        </is>
      </c>
      <c r="X54" s="75" t="inlineStr">
        <is>
          <t>Свободно</t>
        </is>
      </c>
      <c r="Y54" s="76" t="inlineStr">
        <is>
          <t>ролик 5сек в блоке 50сек</t>
        </is>
      </c>
      <c r="Z54" s="39" t="n">
        <v>55.99541700000002</v>
      </c>
      <c r="AA54" s="39" t="n">
        <v>37.86788100000001</v>
      </c>
      <c r="AB54" s="26" t="inlineStr">
        <is>
          <t>DBB RUSS_1440x720 TT_Russ</t>
        </is>
      </c>
      <c r="AC54" s="75" t="inlineStr">
        <is>
          <t>Лемана Про</t>
        </is>
      </c>
    </row>
    <row r="55" ht="12.75" customFormat="1" customHeight="1" s="23">
      <c r="B55" s="75" t="n">
        <v>44</v>
      </c>
      <c r="C55" s="75" t="inlineStr">
        <is>
          <t>МО</t>
        </is>
      </c>
      <c r="D55" s="75" t="inlineStr">
        <is>
          <t>RussOutdoor</t>
        </is>
      </c>
      <c r="E55" s="38" t="inlineStr">
        <is>
          <t>Химки, ул. 9 Мая, пересечение с ул. Дружбы, справа при движении в область</t>
        </is>
      </c>
      <c r="F55" s="39" t="inlineStr">
        <is>
          <t>А</t>
        </is>
      </c>
      <c r="G55" s="39" t="inlineStr">
        <is>
          <t>MOBB15062А1</t>
        </is>
      </c>
      <c r="H55" s="75" t="inlineStr">
        <is>
          <t>6х3</t>
        </is>
      </c>
      <c r="I55" s="75" t="inlineStr">
        <is>
          <t>Цифра</t>
        </is>
      </c>
      <c r="J55" s="44" t="inlineStr">
        <is>
          <t>Леруа Мерлен Московская область, Химки, ул. 9 Мая, вл. 20, с.1</t>
        </is>
      </c>
      <c r="K55" s="26" t="inlineStr">
        <is>
          <t xml:space="preserve"> Презентация</t>
        </is>
      </c>
      <c r="L55" s="26" t="inlineStr">
        <is>
          <t xml:space="preserve"> Презентация</t>
        </is>
      </c>
      <c r="M55" s="75" t="inlineStr">
        <is>
          <t>Да</t>
        </is>
      </c>
      <c r="N55" s="41" t="n">
        <v>9.59</v>
      </c>
      <c r="O55" s="39" t="n">
        <v>21.25</v>
      </c>
      <c r="P55" s="42" t="inlineStr">
        <is>
          <t>MOB5140810</t>
        </is>
      </c>
      <c r="Q55" s="102" t="n">
        <v>390000</v>
      </c>
      <c r="R55" s="62" t="n">
        <v>0.55</v>
      </c>
      <c r="S55" s="99">
        <f>Q55*(1-R55)</f>
        <v/>
      </c>
      <c r="T55" s="101" t="n">
        <v>0</v>
      </c>
      <c r="U55" s="101" t="n">
        <v>0</v>
      </c>
      <c r="V55" s="75" t="inlineStr">
        <is>
          <t>НДС</t>
        </is>
      </c>
      <c r="W55" s="75" t="inlineStr">
        <is>
          <t>НДС</t>
        </is>
      </c>
      <c r="X55" s="75" t="inlineStr">
        <is>
          <t>Свободно</t>
        </is>
      </c>
      <c r="Y55" s="76" t="inlineStr">
        <is>
          <t>ролик 5сек в блоке 50сек</t>
        </is>
      </c>
      <c r="Z55" s="39" t="n">
        <v>55.90060954838341</v>
      </c>
      <c r="AA55" s="39" t="n">
        <v>37.41728009325404</v>
      </c>
      <c r="AB55" s="26" t="inlineStr">
        <is>
          <t>DBB RUSS_1440x720 TT_Russ</t>
        </is>
      </c>
      <c r="AC55" s="75" t="inlineStr">
        <is>
          <t>Лемана Про</t>
        </is>
      </c>
    </row>
    <row r="56" ht="12.75" customFormat="1" customHeight="1" s="23">
      <c r="B56" s="75" t="n">
        <v>45</v>
      </c>
      <c r="C56" s="75" t="inlineStr">
        <is>
          <t>МО</t>
        </is>
      </c>
      <c r="D56" s="75" t="inlineStr">
        <is>
          <t>RussOutdoor</t>
        </is>
      </c>
      <c r="E56" s="38" t="inlineStr">
        <is>
          <t>Электросталь, Ногинское ш.  37 (Digital), (ТЦ "СтройДвор 1", гостиница "Апельсин"</t>
        </is>
      </c>
      <c r="F56" s="39" t="inlineStr">
        <is>
          <t>А</t>
        </is>
      </c>
      <c r="G56" s="39" t="inlineStr">
        <is>
          <t>MOBB15125А1</t>
        </is>
      </c>
      <c r="H56" s="75" t="inlineStr">
        <is>
          <t>6х3</t>
        </is>
      </c>
      <c r="I56" s="75" t="inlineStr">
        <is>
          <t>Цифра</t>
        </is>
      </c>
      <c r="J56" s="44" t="inlineStr">
        <is>
          <t>Леруа Мерлен Ногинск, территория Ногинск-Технопарк, 15</t>
        </is>
      </c>
      <c r="K56" s="26" t="inlineStr">
        <is>
          <t xml:space="preserve"> Презентация</t>
        </is>
      </c>
      <c r="L56" s="26" t="inlineStr">
        <is>
          <t xml:space="preserve"> Презентация</t>
        </is>
      </c>
      <c r="M56" s="75" t="inlineStr">
        <is>
          <t>Да</t>
        </is>
      </c>
      <c r="N56" s="41" t="inlineStr">
        <is>
          <t>n\a</t>
        </is>
      </c>
      <c r="O56" s="39" t="inlineStr">
        <is>
          <t>n\a</t>
        </is>
      </c>
      <c r="P56" s="42" t="inlineStr">
        <is>
          <t>n\a</t>
        </is>
      </c>
      <c r="Q56" s="102" t="n">
        <v>240000</v>
      </c>
      <c r="R56" s="62" t="n">
        <v>0.55</v>
      </c>
      <c r="S56" s="99">
        <f>Q56*(1-R56)</f>
        <v/>
      </c>
      <c r="T56" s="101" t="n">
        <v>0</v>
      </c>
      <c r="U56" s="101" t="n">
        <v>0</v>
      </c>
      <c r="V56" s="75" t="inlineStr">
        <is>
          <t>НДС</t>
        </is>
      </c>
      <c r="W56" s="75" t="inlineStr">
        <is>
          <t>НДС</t>
        </is>
      </c>
      <c r="X56" s="75" t="inlineStr">
        <is>
          <t>Свободно</t>
        </is>
      </c>
      <c r="Y56" s="76" t="inlineStr">
        <is>
          <t>ролик 5сек в блоке 50сек</t>
        </is>
      </c>
      <c r="Z56" s="39" t="n">
        <v>55.81395399999999</v>
      </c>
      <c r="AA56" s="39" t="n">
        <v>38.42585100000002</v>
      </c>
      <c r="AB56" s="26" t="inlineStr">
        <is>
          <t>DBB RUSS_1440x720 TT_Russ</t>
        </is>
      </c>
      <c r="AC56" s="75" t="inlineStr">
        <is>
          <t>Лемана Про</t>
        </is>
      </c>
    </row>
    <row r="57" ht="12.75" customFormat="1" customHeight="1" s="23">
      <c r="B57" s="75" t="n">
        <v>46</v>
      </c>
      <c r="C57" s="75" t="inlineStr">
        <is>
          <t>МО</t>
        </is>
      </c>
      <c r="D57" s="75" t="inlineStr">
        <is>
          <t>Мособлреклама</t>
        </is>
      </c>
      <c r="E57" s="38" t="inlineStr">
        <is>
          <t xml:space="preserve">г. Пушкино, Ивантеевское шоссе, съезд на Ярославское шоссе, слева, сторона А в Москву </t>
        </is>
      </c>
      <c r="F57" s="39" t="inlineStr">
        <is>
          <t>А</t>
        </is>
      </c>
      <c r="G57" s="39" t="n">
        <v>421</v>
      </c>
      <c r="H57" s="75" t="inlineStr">
        <is>
          <t>6х3</t>
        </is>
      </c>
      <c r="I57" s="75" t="inlineStr">
        <is>
          <t>Цифра</t>
        </is>
      </c>
      <c r="J57" s="44" t="inlineStr">
        <is>
          <t>Леруа Мерлен Московская область, Пушкино, Красноармейское шоссе, стр. 103</t>
        </is>
      </c>
      <c r="K57" s="26" t="inlineStr">
        <is>
          <t>Открыть</t>
        </is>
      </c>
      <c r="L57" s="26" t="inlineStr">
        <is>
          <t>Открыть</t>
        </is>
      </c>
      <c r="M57" s="75" t="inlineStr">
        <is>
          <t>Да</t>
        </is>
      </c>
      <c r="N57" s="41" t="n">
        <v>0.28</v>
      </c>
      <c r="O57" s="39" t="n">
        <v>19.25</v>
      </c>
      <c r="P57" s="42" t="inlineStr">
        <is>
          <t>n\a</t>
        </is>
      </c>
      <c r="Q57" s="102">
        <f>84500*1.2</f>
        <v/>
      </c>
      <c r="R57" s="62" t="n">
        <v>0.55</v>
      </c>
      <c r="S57" s="99">
        <f>Q57*(1-R57)</f>
        <v/>
      </c>
      <c r="T57" s="101" t="n">
        <v>0</v>
      </c>
      <c r="U57" s="101" t="n">
        <v>0</v>
      </c>
      <c r="V57" s="75" t="inlineStr">
        <is>
          <t>НДС</t>
        </is>
      </c>
      <c r="W57" s="75" t="inlineStr">
        <is>
          <t>НДС</t>
        </is>
      </c>
      <c r="X57" s="75" t="inlineStr">
        <is>
          <t>Свободно</t>
        </is>
      </c>
      <c r="Y57" s="76" t="inlineStr">
        <is>
          <t>ролик 5сек в блоке 60сек</t>
        </is>
      </c>
      <c r="Z57" s="39" t="inlineStr">
        <is>
          <t>55.986479</t>
        </is>
      </c>
      <c r="AA57" s="39" t="inlineStr">
        <is>
          <t>37.87423</t>
        </is>
      </c>
      <c r="AB57" s="26" t="inlineStr">
        <is>
          <t>РОЛИК</t>
        </is>
      </c>
      <c r="AC57" s="75" t="inlineStr">
        <is>
          <t>Лемана Про</t>
        </is>
      </c>
    </row>
    <row r="58" ht="12.75" customFormat="1" customHeight="1" s="23">
      <c r="B58" s="75" t="n">
        <v>47</v>
      </c>
      <c r="C58" s="75" t="inlineStr">
        <is>
          <t>МО</t>
        </is>
      </c>
      <c r="D58" s="75" t="inlineStr">
        <is>
          <t>Мособлреклама</t>
        </is>
      </c>
      <c r="E58" s="38" t="inlineStr">
        <is>
          <t>МКАД 88км 030м внешняя сторона, сторона Б от Алтуфьевского шоссе к Осташковскому шоссе DIGITAL СУПЕРСАЙТ</t>
        </is>
      </c>
      <c r="F58" s="39" t="inlineStr">
        <is>
          <t>Б</t>
        </is>
      </c>
      <c r="G58" s="39" t="n">
        <v>190</v>
      </c>
      <c r="H58" s="75" t="inlineStr">
        <is>
          <t>15х5</t>
        </is>
      </c>
      <c r="I58" s="75" t="inlineStr">
        <is>
          <t>Цифра</t>
        </is>
      </c>
      <c r="J58" s="44" t="inlineStr">
        <is>
          <t>Леруа Мерлен Московская область, Мытищи, Осташковское шоссе, 1</t>
        </is>
      </c>
      <c r="K58" s="26" t="inlineStr">
        <is>
          <t>Открыть</t>
        </is>
      </c>
      <c r="L58" s="26" t="inlineStr">
        <is>
          <t>Открыть</t>
        </is>
      </c>
      <c r="M58" s="75" t="inlineStr">
        <is>
          <t>Да</t>
        </is>
      </c>
      <c r="N58" s="41" t="n">
        <v>1.08</v>
      </c>
      <c r="O58" s="39" t="n">
        <v>110.45</v>
      </c>
      <c r="P58" s="42" t="inlineStr">
        <is>
          <t>n\a</t>
        </is>
      </c>
      <c r="Q58" s="102">
        <f>468000*1.2</f>
        <v/>
      </c>
      <c r="R58" s="62" t="inlineStr">
        <is>
          <t>fix</t>
        </is>
      </c>
      <c r="S58" s="99">
        <f>120000*1.2</f>
        <v/>
      </c>
      <c r="T58" s="101" t="n">
        <v>0</v>
      </c>
      <c r="U58" s="101" t="n">
        <v>0</v>
      </c>
      <c r="V58" s="75" t="inlineStr">
        <is>
          <t>НДС</t>
        </is>
      </c>
      <c r="W58" s="75" t="inlineStr">
        <is>
          <t>НДС</t>
        </is>
      </c>
      <c r="X58" s="75" t="inlineStr">
        <is>
          <t>Свободно</t>
        </is>
      </c>
      <c r="Y58" s="76" t="inlineStr">
        <is>
          <t>ролик 5сек в блоке 60сек</t>
        </is>
      </c>
      <c r="Z58" s="39" t="inlineStr">
        <is>
          <t>55.897735</t>
        </is>
      </c>
      <c r="AA58" s="39" t="inlineStr">
        <is>
          <t>37.642363</t>
        </is>
      </c>
      <c r="AB58" s="26" t="inlineStr">
        <is>
          <t>РОЛИК</t>
        </is>
      </c>
      <c r="AC58" s="75" t="inlineStr">
        <is>
          <t>Лемана Про</t>
        </is>
      </c>
    </row>
    <row r="59" ht="12.75" customFormat="1" customHeight="1" s="23">
      <c r="B59" s="75" t="n">
        <v>48</v>
      </c>
      <c r="C59" s="75" t="inlineStr">
        <is>
          <t>МО</t>
        </is>
      </c>
      <c r="D59" s="75" t="inlineStr">
        <is>
          <t>Мособлреклама</t>
        </is>
      </c>
      <c r="E59" s="38" t="inlineStr">
        <is>
          <t>Новорижское ш. 023км 890м от Москвы слева, сторона Б (6км+890м от МКАД) из Москвы DIGITAL СУПЕРСАЙТ</t>
        </is>
      </c>
      <c r="F59" s="39" t="inlineStr">
        <is>
          <t>Б</t>
        </is>
      </c>
      <c r="G59" s="39" t="n">
        <v>268</v>
      </c>
      <c r="H59" s="75" t="inlineStr">
        <is>
          <t>12х4</t>
        </is>
      </c>
      <c r="I59" s="75" t="inlineStr">
        <is>
          <t>Цифра</t>
        </is>
      </c>
      <c r="J59" s="44" t="inlineStr">
        <is>
          <t>Леруа Мерлен Москва, Новорижское шоссе, 22-й км, 1, стр. 5</t>
        </is>
      </c>
      <c r="K59" s="26" t="inlineStr">
        <is>
          <t>Открыть</t>
        </is>
      </c>
      <c r="L59" s="26" t="inlineStr">
        <is>
          <t>Открыть</t>
        </is>
      </c>
      <c r="M59" s="75" t="inlineStr">
        <is>
          <t>Да</t>
        </is>
      </c>
      <c r="N59" s="41" t="n">
        <v>1.08</v>
      </c>
      <c r="O59" s="39" t="n">
        <v>73.88</v>
      </c>
      <c r="P59" s="42" t="inlineStr">
        <is>
          <t>n\a</t>
        </is>
      </c>
      <c r="Q59" s="102">
        <f>373500*1.2</f>
        <v/>
      </c>
      <c r="R59" s="62" t="inlineStr">
        <is>
          <t>fix</t>
        </is>
      </c>
      <c r="S59" s="99">
        <f>115000*1.2</f>
        <v/>
      </c>
      <c r="T59" s="101" t="n">
        <v>0</v>
      </c>
      <c r="U59" s="101" t="n">
        <v>0</v>
      </c>
      <c r="V59" s="75" t="inlineStr">
        <is>
          <t>НДС</t>
        </is>
      </c>
      <c r="W59" s="75" t="inlineStr">
        <is>
          <t>НДС</t>
        </is>
      </c>
      <c r="X59" s="75" t="inlineStr">
        <is>
          <t>Свободно</t>
        </is>
      </c>
      <c r="Y59" s="76" t="inlineStr">
        <is>
          <t>ролик 5сек в блоке 60сек</t>
        </is>
      </c>
      <c r="Z59" s="39" t="inlineStr">
        <is>
          <t>55.796065</t>
        </is>
      </c>
      <c r="AA59" s="39" t="inlineStr">
        <is>
          <t>37.270445</t>
        </is>
      </c>
      <c r="AB59" s="26" t="inlineStr">
        <is>
          <t>РОЛИК</t>
        </is>
      </c>
      <c r="AC59" s="75" t="inlineStr">
        <is>
          <t>Лемана Про</t>
        </is>
      </c>
    </row>
    <row r="60" ht="12.75" customFormat="1" customHeight="1" s="23">
      <c r="B60" s="75" t="n">
        <v>49</v>
      </c>
      <c r="C60" s="75" t="inlineStr">
        <is>
          <t>МО</t>
        </is>
      </c>
      <c r="D60" s="75" t="inlineStr">
        <is>
          <t>Мособлреклама</t>
        </is>
      </c>
      <c r="E60" s="38" t="inlineStr">
        <is>
          <t>Осташковское ш. 000км 497м справа, сторона А из Москвы DIGITAL СУПЕРСАЙТ</t>
        </is>
      </c>
      <c r="F60" s="39" t="inlineStr">
        <is>
          <t>А</t>
        </is>
      </c>
      <c r="G60" s="39" t="n">
        <v>195</v>
      </c>
      <c r="H60" s="75" t="inlineStr">
        <is>
          <t>12х4</t>
        </is>
      </c>
      <c r="I60" s="75" t="inlineStr">
        <is>
          <t>Цифра</t>
        </is>
      </c>
      <c r="J60" s="44" t="inlineStr">
        <is>
          <t>Леруа Мерлен Московская область, Мытищи, Осташковское шоссе, 1</t>
        </is>
      </c>
      <c r="K60" s="26" t="inlineStr">
        <is>
          <t>Открыть</t>
        </is>
      </c>
      <c r="L60" s="26" t="inlineStr">
        <is>
          <t>Открыть</t>
        </is>
      </c>
      <c r="M60" s="75" t="inlineStr">
        <is>
          <t>Да</t>
        </is>
      </c>
      <c r="N60" s="41" t="n">
        <v>0.82</v>
      </c>
      <c r="O60" s="39" t="n">
        <v>55.79</v>
      </c>
      <c r="P60" s="42" t="inlineStr">
        <is>
          <t>n\a</t>
        </is>
      </c>
      <c r="Q60" s="102">
        <f>468000*1.2</f>
        <v/>
      </c>
      <c r="R60" s="62" t="inlineStr">
        <is>
          <t>fix</t>
        </is>
      </c>
      <c r="S60" s="99">
        <f>130000*1.2</f>
        <v/>
      </c>
      <c r="T60" s="101" t="n">
        <v>0</v>
      </c>
      <c r="U60" s="101" t="n">
        <v>0</v>
      </c>
      <c r="V60" s="75" t="inlineStr">
        <is>
          <t>НДС</t>
        </is>
      </c>
      <c r="W60" s="75" t="inlineStr">
        <is>
          <t>НДС</t>
        </is>
      </c>
      <c r="X60" s="75" t="inlineStr">
        <is>
          <t>Свободно</t>
        </is>
      </c>
      <c r="Y60" s="76" t="inlineStr">
        <is>
          <t>ролик 5сек в блоке 60сек</t>
        </is>
      </c>
      <c r="Z60" s="39" t="inlineStr">
        <is>
          <t>55.899608</t>
        </is>
      </c>
      <c r="AA60" s="39" t="inlineStr">
        <is>
          <t>37.670931</t>
        </is>
      </c>
      <c r="AB60" s="26" t="inlineStr">
        <is>
          <t>РОЛИК</t>
        </is>
      </c>
      <c r="AC60" s="75" t="inlineStr">
        <is>
          <t>Лемана Про</t>
        </is>
      </c>
    </row>
    <row r="61" ht="12.75" customFormat="1" customHeight="1" s="23">
      <c r="B61" s="75" t="n">
        <v>50</v>
      </c>
      <c r="C61" s="75" t="inlineStr">
        <is>
          <t>МО</t>
        </is>
      </c>
      <c r="D61" s="75" t="inlineStr">
        <is>
          <t>ДФ медиа</t>
        </is>
      </c>
      <c r="E61" s="38" t="inlineStr">
        <is>
          <t>Дмитровское шоссе, А104, 25,78 км., (7 км. от МКАД) (А) из Москвы</t>
        </is>
      </c>
      <c r="F61" s="39" t="inlineStr">
        <is>
          <t>А</t>
        </is>
      </c>
      <c r="G61" s="39" t="inlineStr">
        <is>
          <t>0102-RS01-1100011A</t>
        </is>
      </c>
      <c r="H61" s="75" t="inlineStr">
        <is>
          <t>15х5</t>
        </is>
      </c>
      <c r="I61" s="75" t="inlineStr">
        <is>
          <t>Цифра</t>
        </is>
      </c>
      <c r="J61" s="44" t="inlineStr">
        <is>
          <t>Леруа Мерлен Московская область, деревня Шолохово, Дмитровское шоссе, вл. 8, стр.1</t>
        </is>
      </c>
      <c r="K61" s="26" t="inlineStr">
        <is>
          <t>Дмитровское шоссе, А104, 25,78 км., (7 км. от МКАД) (А) из Москвы старт 20.06.21</t>
        </is>
      </c>
      <c r="L61" s="26" t="inlineStr">
        <is>
          <t>Дмитровское шоссе, А104, 25,78 км., (7 км. от МКАД) (А) из Москвы старт 20.06.21</t>
        </is>
      </c>
      <c r="M61" s="75" t="inlineStr">
        <is>
          <t>Да</t>
        </is>
      </c>
      <c r="N61" s="41" t="n">
        <v>0.95</v>
      </c>
      <c r="O61" s="39" t="n">
        <v>96.23</v>
      </c>
      <c r="P61" s="42" t="inlineStr">
        <is>
          <t>n\a</t>
        </is>
      </c>
      <c r="Q61" s="102" t="n">
        <v>765899.9999999999</v>
      </c>
      <c r="R61" s="62" t="inlineStr">
        <is>
          <t>fix</t>
        </is>
      </c>
      <c r="S61" s="99" t="n">
        <v>100000</v>
      </c>
      <c r="T61" s="101" t="n">
        <v>0</v>
      </c>
      <c r="U61" s="101" t="n">
        <v>0</v>
      </c>
      <c r="V61" s="75" t="inlineStr">
        <is>
          <t>НДС</t>
        </is>
      </c>
      <c r="W61" s="75" t="inlineStr">
        <is>
          <t>НДС</t>
        </is>
      </c>
      <c r="X61" s="75" t="inlineStr">
        <is>
          <t>Свободно</t>
        </is>
      </c>
      <c r="Y61" s="76" t="inlineStr">
        <is>
          <t>ролик 5сек в блоке 60сек</t>
        </is>
      </c>
      <c r="Z61" s="39" t="inlineStr">
        <is>
          <t>55.969335</t>
        </is>
      </c>
      <c r="AA61" s="39" t="inlineStr">
        <is>
          <t>37.533256</t>
        </is>
      </c>
      <c r="AB61" s="26" t="inlineStr">
        <is>
          <t>ТТ2 15х5 ролик</t>
        </is>
      </c>
      <c r="AC61" s="75" t="inlineStr">
        <is>
          <t>Лемана Про</t>
        </is>
      </c>
    </row>
    <row r="62" ht="12.75" customFormat="1" customHeight="1" s="23">
      <c r="B62" s="75" t="n">
        <v>51</v>
      </c>
      <c r="C62" s="75" t="inlineStr">
        <is>
          <t>Санкт-Петербург</t>
        </is>
      </c>
      <c r="D62" s="75" t="inlineStr">
        <is>
          <t>Русс</t>
        </is>
      </c>
      <c r="E62" s="38" t="inlineStr">
        <is>
          <t>Выборгское ш. 31 А / "Лада-Центр Озерки" (из центра)</t>
        </is>
      </c>
      <c r="F62" s="39" t="inlineStr">
        <is>
          <t>А</t>
        </is>
      </c>
      <c r="G62" s="39" t="inlineStr">
        <is>
          <t>SPBB00135А1</t>
        </is>
      </c>
      <c r="H62" s="75" t="inlineStr">
        <is>
          <t>6х3</t>
        </is>
      </c>
      <c r="I62" s="75" t="inlineStr">
        <is>
          <t>Цифра</t>
        </is>
      </c>
      <c r="J62" s="49" t="inlineStr">
        <is>
          <t>Санкт-Петербург, Выборгское шоссе, 503, корп. 1, литера А</t>
        </is>
      </c>
      <c r="K62" s="26" t="inlineStr">
        <is>
          <t xml:space="preserve"> Презентация</t>
        </is>
      </c>
      <c r="L62" s="26" t="inlineStr">
        <is>
          <t xml:space="preserve"> Презентация</t>
        </is>
      </c>
      <c r="M62" s="75" t="inlineStr">
        <is>
          <t>да</t>
        </is>
      </c>
      <c r="N62" s="41" t="n">
        <v>0.46</v>
      </c>
      <c r="O62" s="39" t="n">
        <v>20.23</v>
      </c>
      <c r="P62" s="42" t="inlineStr">
        <is>
          <t>SNW00610</t>
        </is>
      </c>
      <c r="Q62" s="102" t="n">
        <v>300000</v>
      </c>
      <c r="R62" s="62" t="n">
        <v>0.5</v>
      </c>
      <c r="S62" s="99">
        <f>Q62*(1-R62)</f>
        <v/>
      </c>
      <c r="T62" s="99" t="n">
        <v>0</v>
      </c>
      <c r="U62" s="101" t="n">
        <v>0</v>
      </c>
      <c r="V62" s="75" t="inlineStr">
        <is>
          <t>НДС</t>
        </is>
      </c>
      <c r="W62" s="75" t="inlineStr">
        <is>
          <t>НДС</t>
        </is>
      </c>
      <c r="X62" s="75" t="inlineStr">
        <is>
          <t>свободно</t>
        </is>
      </c>
      <c r="Y62" s="76" t="inlineStr">
        <is>
          <t>Ролик 5 сек блок 50</t>
        </is>
      </c>
      <c r="Z62" s="39" t="n">
        <v>60.06386186241528</v>
      </c>
      <c r="AA62" s="39" t="n">
        <v>30.30272987119403</v>
      </c>
      <c r="AB62" s="26" t="inlineStr">
        <is>
          <t>DBB RUSS_1440x720 TT_Russ</t>
        </is>
      </c>
      <c r="AC62" s="75" t="inlineStr">
        <is>
          <t>Магазины</t>
        </is>
      </c>
    </row>
    <row r="63" ht="12.75" customFormat="1" customHeight="1" s="23">
      <c r="B63" s="75" t="n">
        <v>52</v>
      </c>
      <c r="C63" s="75" t="inlineStr">
        <is>
          <t>Санкт-Петербург</t>
        </is>
      </c>
      <c r="D63" s="75" t="inlineStr">
        <is>
          <t>Русс</t>
        </is>
      </c>
      <c r="E63" s="38" t="inlineStr">
        <is>
          <t>Выборгское ш. 7 к.1 / Луначарского пр. (р/п из центра)</t>
        </is>
      </c>
      <c r="F63" s="39" t="inlineStr">
        <is>
          <t>А</t>
        </is>
      </c>
      <c r="G63" s="39" t="inlineStr">
        <is>
          <t>SPBB01414А2</t>
        </is>
      </c>
      <c r="H63" s="75" t="inlineStr">
        <is>
          <t>6х3</t>
        </is>
      </c>
      <c r="I63" s="75" t="inlineStr">
        <is>
          <t>Цифра</t>
        </is>
      </c>
      <c r="J63" s="49" t="inlineStr">
        <is>
          <t>Санкт-Петербург, Выборгское шоссе, 503, корп. 1, литера А</t>
        </is>
      </c>
      <c r="K63" s="26" t="inlineStr">
        <is>
          <t xml:space="preserve"> Презентация</t>
        </is>
      </c>
      <c r="L63" s="26" t="inlineStr">
        <is>
          <t xml:space="preserve"> Презентация</t>
        </is>
      </c>
      <c r="M63" s="75" t="inlineStr">
        <is>
          <t>да</t>
        </is>
      </c>
      <c r="N63" s="41" t="n">
        <v>0.52</v>
      </c>
      <c r="O63" s="39" t="n">
        <v>23.14</v>
      </c>
      <c r="P63" s="42" t="inlineStr">
        <is>
          <t>SNW29622</t>
        </is>
      </c>
      <c r="Q63" s="102" t="n">
        <v>204000</v>
      </c>
      <c r="R63" s="62" t="n">
        <v>0.5</v>
      </c>
      <c r="S63" s="99">
        <f>Q63*(1-R63)</f>
        <v/>
      </c>
      <c r="T63" s="99" t="n">
        <v>0</v>
      </c>
      <c r="U63" s="101" t="n">
        <v>0</v>
      </c>
      <c r="V63" s="75" t="inlineStr">
        <is>
          <t>НДС</t>
        </is>
      </c>
      <c r="W63" s="75" t="inlineStr">
        <is>
          <t>НДС</t>
        </is>
      </c>
      <c r="X63" s="75" t="inlineStr">
        <is>
          <t>свободно</t>
        </is>
      </c>
      <c r="Y63" s="76" t="inlineStr">
        <is>
          <t>Ролик 5 сек блок 50</t>
        </is>
      </c>
      <c r="Z63" s="39" t="n">
        <v>60.04296986818191</v>
      </c>
      <c r="AA63" s="39" t="n">
        <v>30.31568806605288</v>
      </c>
      <c r="AB63" s="26" t="inlineStr">
        <is>
          <t>DBB RUSS_1440x720 TT_Russ</t>
        </is>
      </c>
      <c r="AC63" s="75" t="inlineStr">
        <is>
          <t>Магазины</t>
        </is>
      </c>
    </row>
    <row r="64" ht="12.75" customFormat="1" customHeight="1" s="23">
      <c r="B64" s="75" t="n">
        <v>53</v>
      </c>
      <c r="C64" s="75" t="inlineStr">
        <is>
          <t>Санкт-Петербург</t>
        </is>
      </c>
      <c r="D64" s="75" t="inlineStr">
        <is>
          <t>Русс</t>
        </is>
      </c>
      <c r="E64" s="38" t="inlineStr">
        <is>
          <t>Выборгское шоссе, 102</t>
        </is>
      </c>
      <c r="F64" s="39" t="inlineStr">
        <is>
          <t>А</t>
        </is>
      </c>
      <c r="G64" s="39" t="inlineStr">
        <is>
          <t>SPBB00198А1</t>
        </is>
      </c>
      <c r="H64" s="75" t="inlineStr">
        <is>
          <t>6х3</t>
        </is>
      </c>
      <c r="I64" s="75" t="inlineStr">
        <is>
          <t>Цифра</t>
        </is>
      </c>
      <c r="J64" s="49" t="inlineStr">
        <is>
          <t>Санкт-Петербург, Выборгское шоссе, 503, корп. 1, литера А</t>
        </is>
      </c>
      <c r="K64" s="26" t="inlineStr">
        <is>
          <t xml:space="preserve"> Презентация</t>
        </is>
      </c>
      <c r="L64" s="26" t="inlineStr">
        <is>
          <t xml:space="preserve"> Презентация</t>
        </is>
      </c>
      <c r="M64" s="75" t="inlineStr">
        <is>
          <t>да</t>
        </is>
      </c>
      <c r="N64" s="41" t="n">
        <v>0.84</v>
      </c>
      <c r="O64" s="39" t="n">
        <v>37.06</v>
      </c>
      <c r="P64" s="42" t="inlineStr">
        <is>
          <t>SNW80421</t>
        </is>
      </c>
      <c r="Q64" s="102" t="n">
        <v>204000</v>
      </c>
      <c r="R64" s="62" t="n">
        <v>0.5</v>
      </c>
      <c r="S64" s="99">
        <f>Q64*(1-R64)</f>
        <v/>
      </c>
      <c r="T64" s="99" t="n">
        <v>0</v>
      </c>
      <c r="U64" s="101" t="n">
        <v>0</v>
      </c>
      <c r="V64" s="75" t="inlineStr">
        <is>
          <t>НДС</t>
        </is>
      </c>
      <c r="W64" s="75" t="inlineStr">
        <is>
          <t>НДС</t>
        </is>
      </c>
      <c r="X64" s="75" t="inlineStr">
        <is>
          <t>свободно</t>
        </is>
      </c>
      <c r="Y64" s="76" t="inlineStr">
        <is>
          <t>Ролик 5 сек блок 50</t>
        </is>
      </c>
      <c r="Z64" s="39" t="n">
        <v>60.05346884935182</v>
      </c>
      <c r="AA64" s="39" t="n">
        <v>30.30961749578438</v>
      </c>
      <c r="AB64" s="26" t="inlineStr">
        <is>
          <t>DBB RUSS_1440x720 TT_Russ</t>
        </is>
      </c>
      <c r="AC64" s="75" t="inlineStr">
        <is>
          <t>Магазины</t>
        </is>
      </c>
    </row>
    <row r="65" ht="12.75" customFormat="1" customHeight="1" s="23">
      <c r="B65" s="75" t="n">
        <v>54</v>
      </c>
      <c r="C65" s="75" t="inlineStr">
        <is>
          <t>Санкт-Петербург</t>
        </is>
      </c>
      <c r="D65" s="75" t="inlineStr">
        <is>
          <t>Русс</t>
        </is>
      </c>
      <c r="E65" s="38" t="inlineStr">
        <is>
          <t>Митрофаньевское шоссе, 1, к. 2 DIGITAL</t>
        </is>
      </c>
      <c r="F65" s="39" t="inlineStr">
        <is>
          <t>Б</t>
        </is>
      </c>
      <c r="G65" s="39" t="inlineStr">
        <is>
          <t>SPBB30084Б1</t>
        </is>
      </c>
      <c r="H65" s="75" t="inlineStr">
        <is>
          <t>6х3</t>
        </is>
      </c>
      <c r="I65" s="75" t="inlineStr">
        <is>
          <t>Цифра</t>
        </is>
      </c>
      <c r="J65" s="49" t="inlineStr">
        <is>
          <t>Санкт-Петербург, пр-т Измайловский, 3</t>
        </is>
      </c>
      <c r="K65" s="26" t="inlineStr">
        <is>
          <t xml:space="preserve"> Презентация</t>
        </is>
      </c>
      <c r="L65" s="26" t="inlineStr">
        <is>
          <t xml:space="preserve"> Презентация</t>
        </is>
      </c>
      <c r="M65" s="75" t="inlineStr">
        <is>
          <t>да</t>
        </is>
      </c>
      <c r="N65" s="41" t="n">
        <v>0.45</v>
      </c>
      <c r="O65" s="39" t="n">
        <v>19.93</v>
      </c>
      <c r="P65" s="42" t="inlineStr">
        <is>
          <t>S1175820</t>
        </is>
      </c>
      <c r="Q65" s="102" t="n">
        <v>264000</v>
      </c>
      <c r="R65" s="62" t="n">
        <v>0.5</v>
      </c>
      <c r="S65" s="99">
        <f>Q65*(1-R65)</f>
        <v/>
      </c>
      <c r="T65" s="99" t="n">
        <v>0</v>
      </c>
      <c r="U65" s="101" t="n">
        <v>0</v>
      </c>
      <c r="V65" s="75" t="inlineStr">
        <is>
          <t>НДС</t>
        </is>
      </c>
      <c r="W65" s="75" t="inlineStr">
        <is>
          <t>НДС</t>
        </is>
      </c>
      <c r="X65" s="75" t="inlineStr">
        <is>
          <t>свободно</t>
        </is>
      </c>
      <c r="Y65" s="76" t="inlineStr">
        <is>
          <t>Ролик 5 сек блок 50</t>
        </is>
      </c>
      <c r="Z65" s="39" t="n">
        <v>59.906512</v>
      </c>
      <c r="AA65" s="39" t="n">
        <v>30.300034</v>
      </c>
      <c r="AB65" s="26" t="inlineStr">
        <is>
          <t>DBB RUSS_1440x720 TT_Russ</t>
        </is>
      </c>
      <c r="AC65" s="75" t="inlineStr">
        <is>
          <t>Магазины</t>
        </is>
      </c>
    </row>
    <row r="66">
      <c r="B66" s="75" t="n">
        <v>55</v>
      </c>
      <c r="C66" s="75" t="inlineStr">
        <is>
          <t>МО</t>
        </is>
      </c>
      <c r="D66" s="79" t="inlineStr">
        <is>
          <t>DF Media</t>
        </is>
      </c>
      <c r="E66" s="69" t="inlineStr">
        <is>
          <t>Волоколамское ш., 18км., (1 км. от МКАД слева) (А) в Москву</t>
        </is>
      </c>
      <c r="F66" s="79" t="inlineStr">
        <is>
          <t>А</t>
        </is>
      </c>
      <c r="G66" s="79" t="inlineStr">
        <is>
          <t>0102-RS01-1100018A</t>
        </is>
      </c>
      <c r="H66" s="79" t="inlineStr">
        <is>
          <t>15х5</t>
        </is>
      </c>
      <c r="I66" s="75" t="inlineStr">
        <is>
          <t>Цифра</t>
        </is>
      </c>
      <c r="J66" s="49" t="inlineStr">
        <is>
          <t>Пакет</t>
        </is>
      </c>
      <c r="K66" s="71" t="inlineStr">
        <is>
          <t>Волоколамское ш., 18км., (1 км. от МКАД слева) (А) в Москву</t>
        </is>
      </c>
      <c r="L66" s="72" t="inlineStr">
        <is>
          <t>Волоколамское ш., 18км., (1 км. от МКАД слева) (А) в Москву</t>
        </is>
      </c>
      <c r="M66" s="75" t="inlineStr">
        <is>
          <t>да</t>
        </is>
      </c>
      <c r="N66" s="73" t="n">
        <v>1.67</v>
      </c>
      <c r="O66" s="73" t="n">
        <v>164.21</v>
      </c>
      <c r="P66" s="79" t="n"/>
      <c r="Q66" s="107">
        <f>795708*1.2</f>
        <v/>
      </c>
      <c r="R66" s="75" t="inlineStr">
        <is>
          <t>FIX</t>
        </is>
      </c>
      <c r="S66" s="99" t="n">
        <v>2148000</v>
      </c>
      <c r="T66" s="99" t="n">
        <v>0</v>
      </c>
      <c r="U66" s="101" t="n">
        <v>0</v>
      </c>
      <c r="V66" s="75" t="inlineStr">
        <is>
          <t>НДС</t>
        </is>
      </c>
      <c r="W66" s="75" t="inlineStr">
        <is>
          <t>НДС</t>
        </is>
      </c>
      <c r="X66" s="75" t="inlineStr">
        <is>
          <t>свободно</t>
        </is>
      </c>
      <c r="Y66" s="76" t="inlineStr">
        <is>
          <t>ролик 5сек в блоке 60сек</t>
        </is>
      </c>
      <c r="Z66" s="79" t="n">
        <v>55.830584</v>
      </c>
      <c r="AA66" s="79" t="n">
        <v>37.379702</v>
      </c>
      <c r="AB66" s="74" t="inlineStr">
        <is>
          <t>ТТ3 15х5 ролик</t>
        </is>
      </c>
      <c r="AC66" s="75" t="inlineStr">
        <is>
          <t>Охват пакет</t>
        </is>
      </c>
    </row>
    <row r="67">
      <c r="B67" s="75" t="n">
        <v>56</v>
      </c>
      <c r="C67" s="75" t="inlineStr">
        <is>
          <t>МО</t>
        </is>
      </c>
      <c r="D67" s="79" t="inlineStr">
        <is>
          <t>DF Media</t>
        </is>
      </c>
      <c r="E67" s="69" t="inlineStr">
        <is>
          <t>Волоколамское ш., 20,7 км., (3,7 км. от МКАД слева) (B) из Москвы (B)</t>
        </is>
      </c>
      <c r="F67" s="79" t="inlineStr">
        <is>
          <t>Б</t>
        </is>
      </c>
      <c r="G67" s="79" t="inlineStr">
        <is>
          <t>0102-DF02-1100018B</t>
        </is>
      </c>
      <c r="H67" s="79" t="inlineStr">
        <is>
          <t>15х5</t>
        </is>
      </c>
      <c r="I67" s="75" t="inlineStr">
        <is>
          <t>Цифра</t>
        </is>
      </c>
      <c r="J67" s="49" t="inlineStr">
        <is>
          <t>Пакет</t>
        </is>
      </c>
      <c r="K67" s="71" t="inlineStr">
        <is>
          <t>Волоколамское ш., 20,7 км., (3,7 км. от МКАД слева) (B) из Москвы (B)</t>
        </is>
      </c>
      <c r="L67" s="72" t="inlineStr">
        <is>
          <t>Волоколамское ш., 20,7 км., (3,7 км. от МКАД слева) (B) из Москвы (B)</t>
        </is>
      </c>
      <c r="M67" s="75" t="inlineStr">
        <is>
          <t>да</t>
        </is>
      </c>
      <c r="N67" s="73" t="n">
        <v>1.21</v>
      </c>
      <c r="O67" s="73" t="n">
        <v>123.12</v>
      </c>
      <c r="P67" s="79" t="n"/>
      <c r="Q67" s="107">
        <f>795708*1.2</f>
        <v/>
      </c>
      <c r="R67" s="108" t="n"/>
      <c r="S67" s="108" t="n"/>
      <c r="T67" s="99" t="n">
        <v>0</v>
      </c>
      <c r="U67" s="101" t="n">
        <v>0</v>
      </c>
      <c r="V67" s="75" t="inlineStr">
        <is>
          <t>НДС</t>
        </is>
      </c>
      <c r="W67" s="75" t="inlineStr">
        <is>
          <t>НДС</t>
        </is>
      </c>
      <c r="X67" s="75" t="inlineStr">
        <is>
          <t>свободно</t>
        </is>
      </c>
      <c r="Y67" s="76" t="inlineStr">
        <is>
          <t>ролик 5сек в блоке 60сек</t>
        </is>
      </c>
      <c r="Z67" s="79" t="n">
        <v>55.8163</v>
      </c>
      <c r="AA67" s="79" t="n">
        <v>37.349615</v>
      </c>
      <c r="AB67" s="74" t="inlineStr">
        <is>
          <t>ТТ4 15х5 ролик</t>
        </is>
      </c>
      <c r="AC67" s="75" t="inlineStr">
        <is>
          <t>Охват пакет</t>
        </is>
      </c>
    </row>
    <row r="68">
      <c r="B68" s="75" t="n">
        <v>57</v>
      </c>
      <c r="C68" s="75" t="inlineStr">
        <is>
          <t>МО</t>
        </is>
      </c>
      <c r="D68" s="79" t="inlineStr">
        <is>
          <t>DF Media</t>
        </is>
      </c>
      <c r="E68" s="69" t="inlineStr">
        <is>
          <t>Волоколамское ш., 20,7 км., (3,7 км. от МКАД слева) (А) в Москву (A)</t>
        </is>
      </c>
      <c r="F68" s="79" t="inlineStr">
        <is>
          <t>А</t>
        </is>
      </c>
      <c r="G68" s="79" t="inlineStr">
        <is>
          <t>0102-DF02-1100019A</t>
        </is>
      </c>
      <c r="H68" s="79" t="inlineStr">
        <is>
          <t>15х5</t>
        </is>
      </c>
      <c r="I68" s="75" t="inlineStr">
        <is>
          <t>Цифра</t>
        </is>
      </c>
      <c r="J68" s="49" t="inlineStr">
        <is>
          <t>Пакет</t>
        </is>
      </c>
      <c r="K68" s="71" t="inlineStr">
        <is>
          <t>Волоколамское ш., 20,7 км., (3,7 км. от МКАД слева) (А) в Москву (A)</t>
        </is>
      </c>
      <c r="L68" s="72" t="inlineStr">
        <is>
          <t>Волоколамское ш., 20,7 км., (3,7 км. от МКАД слева) (А) в Москву (A)</t>
        </is>
      </c>
      <c r="M68" s="75" t="inlineStr">
        <is>
          <t>да</t>
        </is>
      </c>
      <c r="N68" s="73" t="n">
        <v>1.58</v>
      </c>
      <c r="O68" s="73" t="n">
        <v>156.36</v>
      </c>
      <c r="P68" s="79" t="n"/>
      <c r="Q68" s="107">
        <f>795708*1.2</f>
        <v/>
      </c>
      <c r="R68" s="108" t="n"/>
      <c r="S68" s="108" t="n"/>
      <c r="T68" s="99" t="n">
        <v>0</v>
      </c>
      <c r="U68" s="101" t="n">
        <v>0</v>
      </c>
      <c r="V68" s="75" t="inlineStr">
        <is>
          <t>НДС</t>
        </is>
      </c>
      <c r="W68" s="75" t="inlineStr">
        <is>
          <t>НДС</t>
        </is>
      </c>
      <c r="X68" s="75" t="inlineStr">
        <is>
          <t>свободно</t>
        </is>
      </c>
      <c r="Y68" s="76" t="inlineStr">
        <is>
          <t>ролик 5сек в блоке 60сек</t>
        </is>
      </c>
      <c r="Z68" s="79" t="n">
        <v>55.8163</v>
      </c>
      <c r="AA68" s="79" t="n">
        <v>37.349615</v>
      </c>
      <c r="AB68" s="74" t="inlineStr">
        <is>
          <t>ТТ4 15х5 ролик</t>
        </is>
      </c>
      <c r="AC68" s="75" t="inlineStr">
        <is>
          <t>Охват пакет</t>
        </is>
      </c>
    </row>
    <row r="69">
      <c r="B69" s="75" t="n">
        <v>58</v>
      </c>
      <c r="C69" s="75" t="inlineStr">
        <is>
          <t>МО</t>
        </is>
      </c>
      <c r="D69" s="79" t="inlineStr">
        <is>
          <t>DF Media</t>
        </is>
      </c>
      <c r="E69" s="69" t="inlineStr">
        <is>
          <t>Дмитровское шоссе, А104, 25,78 км., (7 км. от МКАД) (А) из Москвы</t>
        </is>
      </c>
      <c r="F69" s="79" t="inlineStr">
        <is>
          <t>А</t>
        </is>
      </c>
      <c r="G69" s="79" t="inlineStr">
        <is>
          <t>0102-RS01-1100011A</t>
        </is>
      </c>
      <c r="H69" s="79" t="inlineStr">
        <is>
          <t>15х5</t>
        </is>
      </c>
      <c r="I69" s="75" t="inlineStr">
        <is>
          <t>Цифра</t>
        </is>
      </c>
      <c r="J69" s="49" t="inlineStr">
        <is>
          <t>Пакет</t>
        </is>
      </c>
      <c r="K69" s="71" t="inlineStr">
        <is>
          <t>Дмитровское шоссе, А104, 25,78 км., (7 км. от МКАД) (А) из Москвы старт 20.06.21</t>
        </is>
      </c>
      <c r="L69" s="72" t="inlineStr">
        <is>
          <t>Дмитровское шоссе, А104, 25,78 км., (7 км. от МКАД) (А) из Москвы старт 20.06.21</t>
        </is>
      </c>
      <c r="M69" s="75" t="inlineStr">
        <is>
          <t>да</t>
        </is>
      </c>
      <c r="N69" s="73" t="n">
        <v>0.95</v>
      </c>
      <c r="O69" s="73" t="n">
        <v>96.23</v>
      </c>
      <c r="P69" s="79" t="n"/>
      <c r="Q69" s="107">
        <f>765900*1.2</f>
        <v/>
      </c>
      <c r="R69" s="108" t="n"/>
      <c r="S69" s="108" t="n"/>
      <c r="T69" s="99" t="n">
        <v>0</v>
      </c>
      <c r="U69" s="101" t="n">
        <v>0</v>
      </c>
      <c r="V69" s="75" t="inlineStr">
        <is>
          <t>НДС</t>
        </is>
      </c>
      <c r="W69" s="75" t="inlineStr">
        <is>
          <t>НДС</t>
        </is>
      </c>
      <c r="X69" s="75" t="inlineStr">
        <is>
          <t>свободно</t>
        </is>
      </c>
      <c r="Y69" s="76" t="inlineStr">
        <is>
          <t>ролик 5сек в блоке 60сек</t>
        </is>
      </c>
      <c r="Z69" s="79" t="n">
        <v>55.969335</v>
      </c>
      <c r="AA69" s="79" t="n">
        <v>37.533256</v>
      </c>
      <c r="AB69" s="74" t="inlineStr">
        <is>
          <t>ТТ2 15х5 ролик</t>
        </is>
      </c>
      <c r="AC69" s="75" t="inlineStr">
        <is>
          <t>Охват пакет</t>
        </is>
      </c>
    </row>
    <row r="70">
      <c r="B70" s="75" t="n">
        <v>59</v>
      </c>
      <c r="C70" s="75" t="inlineStr">
        <is>
          <t>МО</t>
        </is>
      </c>
      <c r="D70" s="79" t="inlineStr">
        <is>
          <t>DF Media</t>
        </is>
      </c>
      <c r="E70" s="69" t="inlineStr">
        <is>
          <t>Домодедово Каширское шоссе рядом с ТЦ «Перекресток» движение в Москву (B) цифровой билборд 6х3</t>
        </is>
      </c>
      <c r="F70" s="79" t="inlineStr">
        <is>
          <t>Б</t>
        </is>
      </c>
      <c r="G70" s="79" t="inlineStr">
        <is>
          <t>0102-PM01-1100002B</t>
        </is>
      </c>
      <c r="H70" s="79" t="inlineStr">
        <is>
          <t>6х3</t>
        </is>
      </c>
      <c r="I70" s="75" t="inlineStr">
        <is>
          <t>Цифра</t>
        </is>
      </c>
      <c r="J70" s="49" t="inlineStr">
        <is>
          <t>Пакет</t>
        </is>
      </c>
      <c r="K70" s="71" t="inlineStr">
        <is>
          <t>Домодедовская трасса 3x6 (правая сторона) супермаркет Перекрёсток (B)</t>
        </is>
      </c>
      <c r="L70" s="72" t="inlineStr">
        <is>
          <t>Домодедовская трасса 3x6 (правая сторона) супермаркет Перекрёсток (B)</t>
        </is>
      </c>
      <c r="M70" s="75" t="inlineStr">
        <is>
          <t>да</t>
        </is>
      </c>
      <c r="N70" s="73" t="n">
        <v>1.89</v>
      </c>
      <c r="O70" s="73" t="n">
        <v>188.75</v>
      </c>
      <c r="P70" s="79" t="n"/>
      <c r="Q70" s="107">
        <f>120000*1.2</f>
        <v/>
      </c>
      <c r="R70" s="108" t="n"/>
      <c r="S70" s="108" t="n"/>
      <c r="T70" s="99" t="n">
        <v>0</v>
      </c>
      <c r="U70" s="101" t="n">
        <v>0</v>
      </c>
      <c r="V70" s="75" t="inlineStr">
        <is>
          <t>НДС</t>
        </is>
      </c>
      <c r="W70" s="75" t="inlineStr">
        <is>
          <t>НДС</t>
        </is>
      </c>
      <c r="X70" s="75" t="inlineStr">
        <is>
          <t>свободно</t>
        </is>
      </c>
      <c r="Y70" s="76" t="inlineStr">
        <is>
          <t>ролик 5сек в блоке 60сек</t>
        </is>
      </c>
      <c r="Z70" s="79" t="n">
        <v>55.459738</v>
      </c>
      <c r="AA70" s="79" t="n">
        <v>37.757987</v>
      </c>
      <c r="AB70" s="74" t="inlineStr">
        <is>
          <t>ТТ 6х3 ролик</t>
        </is>
      </c>
      <c r="AC70" s="75" t="inlineStr">
        <is>
          <t>Охват пакет</t>
        </is>
      </c>
    </row>
    <row r="71">
      <c r="B71" s="75" t="n">
        <v>60</v>
      </c>
      <c r="C71" s="75" t="inlineStr">
        <is>
          <t>МО</t>
        </is>
      </c>
      <c r="D71" s="79" t="inlineStr">
        <is>
          <t>DF Media</t>
        </is>
      </c>
      <c r="E71" s="69" t="inlineStr">
        <is>
          <t>Домодедово Каширское шоссе рядом с ТЦ «Перекресток» движение из Москвы (A) цифровой билборд 6х3</t>
        </is>
      </c>
      <c r="F71" s="79" t="inlineStr">
        <is>
          <t>А</t>
        </is>
      </c>
      <c r="G71" s="79" t="inlineStr">
        <is>
          <t>0102-PM01-1100001A</t>
        </is>
      </c>
      <c r="H71" s="79" t="inlineStr">
        <is>
          <t>6х3</t>
        </is>
      </c>
      <c r="I71" s="75" t="inlineStr">
        <is>
          <t>Цифра</t>
        </is>
      </c>
      <c r="J71" s="49" t="inlineStr">
        <is>
          <t>Пакет</t>
        </is>
      </c>
      <c r="K71" s="71" t="inlineStr">
        <is>
          <t>Домодедовская трасса 3x6 (правая сторона) супермаркет Перекрёсток (A)</t>
        </is>
      </c>
      <c r="L71" s="72" t="inlineStr">
        <is>
          <t>Домодедовская трасса 3x6 (правая сторона) супермаркет Перекрёсток (A)</t>
        </is>
      </c>
      <c r="M71" s="75" t="inlineStr">
        <is>
          <t>да</t>
        </is>
      </c>
      <c r="N71" s="73" t="n">
        <v>1.89</v>
      </c>
      <c r="O71" s="73" t="n">
        <v>188.75</v>
      </c>
      <c r="P71" s="79" t="n"/>
      <c r="Q71" s="107">
        <f>120000*1.2</f>
        <v/>
      </c>
      <c r="R71" s="108" t="n"/>
      <c r="S71" s="108" t="n"/>
      <c r="T71" s="99" t="n">
        <v>0</v>
      </c>
      <c r="U71" s="101" t="n">
        <v>0</v>
      </c>
      <c r="V71" s="75" t="inlineStr">
        <is>
          <t>НДС</t>
        </is>
      </c>
      <c r="W71" s="75" t="inlineStr">
        <is>
          <t>НДС</t>
        </is>
      </c>
      <c r="X71" s="75" t="inlineStr">
        <is>
          <t>свободно</t>
        </is>
      </c>
      <c r="Y71" s="76" t="inlineStr">
        <is>
          <t>ролик 5сек в блоке 60сек</t>
        </is>
      </c>
      <c r="Z71" s="79" t="n">
        <v>55.459738</v>
      </c>
      <c r="AA71" s="79" t="n">
        <v>37.757987</v>
      </c>
      <c r="AB71" s="74" t="inlineStr">
        <is>
          <t>ТТ 6х3 ролик</t>
        </is>
      </c>
      <c r="AC71" s="75" t="inlineStr">
        <is>
          <t>Охват пакет</t>
        </is>
      </c>
    </row>
    <row r="72">
      <c r="B72" s="75" t="n">
        <v>61</v>
      </c>
      <c r="C72" s="75" t="inlineStr">
        <is>
          <t>МО</t>
        </is>
      </c>
      <c r="D72" s="79" t="inlineStr">
        <is>
          <t>DF Media</t>
        </is>
      </c>
      <c r="E72" s="69" t="inlineStr">
        <is>
          <t>Домодедовская трасса, А105 «Москва- а/п. Домодедово», 40км., (18 км. от МКАД) (А) из Москвы</t>
        </is>
      </c>
      <c r="F72" s="79" t="inlineStr">
        <is>
          <t>А</t>
        </is>
      </c>
      <c r="G72" s="79" t="inlineStr">
        <is>
          <t>0102-RS01-1100003A</t>
        </is>
      </c>
      <c r="H72" s="79" t="inlineStr">
        <is>
          <t>15х5</t>
        </is>
      </c>
      <c r="I72" s="75" t="inlineStr">
        <is>
          <t>Цифра</t>
        </is>
      </c>
      <c r="J72" s="49" t="inlineStr">
        <is>
          <t>Пакет</t>
        </is>
      </c>
      <c r="K72" s="71" t="inlineStr">
        <is>
          <t>Домодедовская трасса, А105 «Москва- а/п. Домодедово», 40км., (18 км. от МКАД) (А) из Москвы</t>
        </is>
      </c>
      <c r="L72" s="72" t="inlineStr">
        <is>
          <t>Домодедовская трасса, А105 «Москва- а/п. Домодедово», 40км., (18 км. от МКАД) (А) из Москвы</t>
        </is>
      </c>
      <c r="M72" s="75" t="inlineStr">
        <is>
          <t>да</t>
        </is>
      </c>
      <c r="N72" s="73" t="n">
        <v>1.85</v>
      </c>
      <c r="O72" s="73" t="n">
        <v>182.32</v>
      </c>
      <c r="P72" s="79" t="n"/>
      <c r="Q72" s="107">
        <f>745200*1.2</f>
        <v/>
      </c>
      <c r="R72" s="108" t="n"/>
      <c r="S72" s="108" t="n"/>
      <c r="T72" s="99" t="n">
        <v>0</v>
      </c>
      <c r="U72" s="101" t="n">
        <v>0</v>
      </c>
      <c r="V72" s="75" t="inlineStr">
        <is>
          <t>НДС</t>
        </is>
      </c>
      <c r="W72" s="75" t="inlineStr">
        <is>
          <t>НДС</t>
        </is>
      </c>
      <c r="X72" s="75" t="inlineStr">
        <is>
          <t>свободно</t>
        </is>
      </c>
      <c r="Y72" s="76" t="inlineStr">
        <is>
          <t>ролик 5сек в блоке 60сек</t>
        </is>
      </c>
      <c r="Z72" s="79" t="n">
        <v>55.451951</v>
      </c>
      <c r="AA72" s="79" t="n">
        <v>37.857936</v>
      </c>
      <c r="AB72" s="74" t="inlineStr">
        <is>
          <t>ТТ15х5 ролик</t>
        </is>
      </c>
      <c r="AC72" s="75" t="inlineStr">
        <is>
          <t>Охват пакет</t>
        </is>
      </c>
    </row>
    <row r="73">
      <c r="B73" s="75" t="n">
        <v>62</v>
      </c>
      <c r="C73" s="75" t="inlineStr">
        <is>
          <t>МО</t>
        </is>
      </c>
      <c r="D73" s="79" t="inlineStr">
        <is>
          <t>DF Media</t>
        </is>
      </c>
      <c r="E73" s="69" t="inlineStr">
        <is>
          <t>Ленинградское ш., 300м от МКАД ,  г. Химки, ул.Ленинградская, д.1 (B)</t>
        </is>
      </c>
      <c r="F73" s="79" t="inlineStr">
        <is>
          <t>Б</t>
        </is>
      </c>
      <c r="G73" s="79" t="inlineStr">
        <is>
          <t>0102-LD07-1200001B</t>
        </is>
      </c>
      <c r="H73" s="79" t="inlineStr">
        <is>
          <t xml:space="preserve"> 30x12</t>
        </is>
      </c>
      <c r="I73" s="75" t="inlineStr">
        <is>
          <t>Цифра</t>
        </is>
      </c>
      <c r="J73" s="49" t="inlineStr">
        <is>
          <t>Пакет</t>
        </is>
      </c>
      <c r="K73" s="71" t="inlineStr">
        <is>
          <t>Московская область, г. Химки, ул.Ленинградская, д.1 (B)</t>
        </is>
      </c>
      <c r="L73" s="72" t="inlineStr">
        <is>
          <t>Московская область, г. Химки, ул.Ленинградская, д.1 (B)</t>
        </is>
      </c>
      <c r="M73" s="75" t="inlineStr">
        <is>
          <t>да</t>
        </is>
      </c>
      <c r="N73" s="73" t="n">
        <v>6.27</v>
      </c>
      <c r="O73" s="73" t="n">
        <v>183</v>
      </c>
      <c r="P73" s="79" t="n"/>
      <c r="Q73" s="107">
        <f>1000000*1.2</f>
        <v/>
      </c>
      <c r="R73" s="108" t="n"/>
      <c r="S73" s="108" t="n"/>
      <c r="T73" s="99" t="n">
        <v>0</v>
      </c>
      <c r="U73" s="101" t="n">
        <v>0</v>
      </c>
      <c r="V73" s="75" t="inlineStr">
        <is>
          <t>НДС</t>
        </is>
      </c>
      <c r="W73" s="75" t="inlineStr">
        <is>
          <t>НДС</t>
        </is>
      </c>
      <c r="X73" s="75" t="inlineStr">
        <is>
          <t>свободно</t>
        </is>
      </c>
      <c r="Y73" s="76" t="inlineStr">
        <is>
          <t>ролик 5сек в блоке 60сек</t>
        </is>
      </c>
      <c r="Z73" s="79" t="n">
        <v>55.88414</v>
      </c>
      <c r="AA73" s="79" t="n">
        <v>37.44399</v>
      </c>
      <c r="AB73" s="74" t="inlineStr">
        <is>
          <t>ТТ 30х12</t>
        </is>
      </c>
      <c r="AC73" s="75" t="inlineStr">
        <is>
          <t>Охват пакет</t>
        </is>
      </c>
    </row>
    <row r="74">
      <c r="B74" s="75" t="n">
        <v>63</v>
      </c>
      <c r="C74" s="75" t="inlineStr">
        <is>
          <t>МО</t>
        </is>
      </c>
      <c r="D74" s="79" t="inlineStr">
        <is>
          <t>DF Media</t>
        </is>
      </c>
      <c r="E74" s="69" t="inlineStr">
        <is>
          <t xml:space="preserve">Ленинградское шоссе, М10 "Россия", 31 км., (11 км. от МКАД)  (B) в Москву </t>
        </is>
      </c>
      <c r="F74" s="79" t="inlineStr">
        <is>
          <t>Б</t>
        </is>
      </c>
      <c r="G74" s="79" t="inlineStr">
        <is>
          <t>0102-DF02-1100015B</t>
        </is>
      </c>
      <c r="H74" s="79" t="inlineStr">
        <is>
          <t>15х5</t>
        </is>
      </c>
      <c r="I74" s="75" t="inlineStr">
        <is>
          <t>Цифра</t>
        </is>
      </c>
      <c r="J74" s="49" t="inlineStr">
        <is>
          <t>Пакет</t>
        </is>
      </c>
      <c r="K74" s="71" t="inlineStr">
        <is>
          <t>Ленинградское шоссе, М10 "Россия", 31 км., (11 км. от МКАД)  (B) в Москву</t>
        </is>
      </c>
      <c r="L74" s="72" t="inlineStr">
        <is>
          <t>Ленинградское шоссе, М10 "Россия", 31 км., (11 км. от МКАД)  (B) в Москву</t>
        </is>
      </c>
      <c r="M74" s="75" t="inlineStr">
        <is>
          <t>да</t>
        </is>
      </c>
      <c r="N74" s="73" t="n">
        <v>1.47</v>
      </c>
      <c r="O74" s="73" t="n">
        <v>148.32</v>
      </c>
      <c r="P74" s="79" t="n"/>
      <c r="Q74" s="107">
        <f>770040*1.2</f>
        <v/>
      </c>
      <c r="R74" s="108" t="n"/>
      <c r="S74" s="108" t="n"/>
      <c r="T74" s="99" t="n">
        <v>0</v>
      </c>
      <c r="U74" s="101" t="n">
        <v>0</v>
      </c>
      <c r="V74" s="75" t="inlineStr">
        <is>
          <t>НДС</t>
        </is>
      </c>
      <c r="W74" s="75" t="inlineStr">
        <is>
          <t>НДС</t>
        </is>
      </c>
      <c r="X74" s="75" t="inlineStr">
        <is>
          <t>свободно</t>
        </is>
      </c>
      <c r="Y74" s="76" t="inlineStr">
        <is>
          <t>ролик 5сек в блоке 60сек</t>
        </is>
      </c>
      <c r="Z74" s="79" t="n">
        <v>55.961879</v>
      </c>
      <c r="AA74" s="79" t="n">
        <v>37.333988</v>
      </c>
      <c r="AB74" s="74" t="inlineStr">
        <is>
          <t>ТТ4 15х5 ролик</t>
        </is>
      </c>
      <c r="AC74" s="75" t="inlineStr">
        <is>
          <t>Охват пакет</t>
        </is>
      </c>
    </row>
    <row r="75">
      <c r="B75" s="75" t="n">
        <v>64</v>
      </c>
      <c r="C75" s="75" t="inlineStr">
        <is>
          <t>МО</t>
        </is>
      </c>
      <c r="D75" s="79" t="inlineStr">
        <is>
          <t>DF Media</t>
        </is>
      </c>
      <c r="E75" s="69" t="inlineStr">
        <is>
          <t>Ленинградское шоссе, М10 "Россия", 31 км., (11 км. от МКАД)  (А) из Москвы</t>
        </is>
      </c>
      <c r="F75" s="79" t="inlineStr">
        <is>
          <t>А</t>
        </is>
      </c>
      <c r="G75" s="79" t="inlineStr">
        <is>
          <t>0102-DF01-1100003A</t>
        </is>
      </c>
      <c r="H75" s="79" t="inlineStr">
        <is>
          <t>15х5</t>
        </is>
      </c>
      <c r="I75" s="75" t="inlineStr">
        <is>
          <t>Цифра</t>
        </is>
      </c>
      <c r="J75" s="49" t="inlineStr">
        <is>
          <t>Пакет</t>
        </is>
      </c>
      <c r="K75" s="71" t="inlineStr">
        <is>
          <t>Ленинградское шоссе, М10 "Россия", 31 км., (11 км. от МКАД)  (А) из Москвы</t>
        </is>
      </c>
      <c r="L75" s="72" t="inlineStr">
        <is>
          <t>Ленинградское шоссе, М10 "Россия", 31 км., (11 км. от МКАД)  (А) из Москвы</t>
        </is>
      </c>
      <c r="M75" s="75" t="inlineStr">
        <is>
          <t>да</t>
        </is>
      </c>
      <c r="N75" s="73" t="n">
        <v>1.3</v>
      </c>
      <c r="O75" s="73" t="n">
        <v>131.97</v>
      </c>
      <c r="P75" s="79" t="n"/>
      <c r="Q75" s="107">
        <f>770040*1.2</f>
        <v/>
      </c>
      <c r="R75" s="108" t="n"/>
      <c r="S75" s="108" t="n"/>
      <c r="T75" s="99" t="n">
        <v>0</v>
      </c>
      <c r="U75" s="101" t="n">
        <v>0</v>
      </c>
      <c r="V75" s="75" t="inlineStr">
        <is>
          <t>НДС</t>
        </is>
      </c>
      <c r="W75" s="75" t="inlineStr">
        <is>
          <t>НДС</t>
        </is>
      </c>
      <c r="X75" s="75" t="inlineStr">
        <is>
          <t>свободно</t>
        </is>
      </c>
      <c r="Y75" s="76" t="inlineStr">
        <is>
          <t>ролик 5сек в блоке 60сек</t>
        </is>
      </c>
      <c r="Z75" s="79" t="n">
        <v>55.961879</v>
      </c>
      <c r="AA75" s="79" t="n">
        <v>37.333988</v>
      </c>
      <c r="AB75" s="74" t="inlineStr">
        <is>
          <t>ТТ15х5 ролик</t>
        </is>
      </c>
      <c r="AC75" s="75" t="inlineStr">
        <is>
          <t>Охват пакет</t>
        </is>
      </c>
    </row>
    <row r="76">
      <c r="B76" s="75" t="n">
        <v>65</v>
      </c>
      <c r="C76" s="75" t="inlineStr">
        <is>
          <t>МО</t>
        </is>
      </c>
      <c r="D76" s="79" t="inlineStr">
        <is>
          <t>DF Media</t>
        </is>
      </c>
      <c r="E76" s="69" t="inlineStr">
        <is>
          <t>Ленинградское шоссе, М10, 19,9 км, левая сторона (2,2 км от МКАД) В из Москвы</t>
        </is>
      </c>
      <c r="F76" s="79" t="inlineStr">
        <is>
          <t>Б</t>
        </is>
      </c>
      <c r="G76" s="79" t="inlineStr">
        <is>
          <t>0102-DF01-1100008B</t>
        </is>
      </c>
      <c r="H76" s="79" t="inlineStr">
        <is>
          <t>15х5</t>
        </is>
      </c>
      <c r="I76" s="75" t="inlineStr">
        <is>
          <t>Цифра</t>
        </is>
      </c>
      <c r="J76" s="49" t="inlineStr">
        <is>
          <t>Пакет</t>
        </is>
      </c>
      <c r="K76" s="71" t="inlineStr">
        <is>
          <t>Ленинградское шоссе, М10, 19,9 км, левая сторона (2,2 км от МКАД) В из Москвы</t>
        </is>
      </c>
      <c r="L76" s="72" t="inlineStr">
        <is>
          <t>Ленинградское шоссе, М10, 19,9 км, левая сторона (2,2 км от МКАД) В из Москвы</t>
        </is>
      </c>
      <c r="M76" s="75" t="inlineStr">
        <is>
          <t>да</t>
        </is>
      </c>
      <c r="N76" s="73" t="n">
        <v>1.56</v>
      </c>
      <c r="O76" s="73" t="n">
        <v>159.81</v>
      </c>
      <c r="P76" s="79" t="n"/>
      <c r="Q76" s="107">
        <f>770040*1.2</f>
        <v/>
      </c>
      <c r="R76" s="108" t="n"/>
      <c r="S76" s="108" t="n"/>
      <c r="T76" s="99" t="n">
        <v>0</v>
      </c>
      <c r="U76" s="101" t="n">
        <v>0</v>
      </c>
      <c r="V76" s="75" t="inlineStr">
        <is>
          <t>НДС</t>
        </is>
      </c>
      <c r="W76" s="75" t="inlineStr">
        <is>
          <t>НДС</t>
        </is>
      </c>
      <c r="X76" s="75" t="inlineStr">
        <is>
          <t>свободно</t>
        </is>
      </c>
      <c r="Y76" s="76" t="inlineStr">
        <is>
          <t>ролик 5сек в блоке 60сек</t>
        </is>
      </c>
      <c r="Z76" s="79" t="n">
        <v>55.89806</v>
      </c>
      <c r="AA76" s="79" t="n">
        <v>37.424069</v>
      </c>
      <c r="AB76" s="74" t="inlineStr">
        <is>
          <t>ТТ15х5 ролик</t>
        </is>
      </c>
      <c r="AC76" s="75" t="inlineStr">
        <is>
          <t>Охват пакет</t>
        </is>
      </c>
    </row>
    <row r="77">
      <c r="B77" s="75" t="n">
        <v>66</v>
      </c>
      <c r="C77" s="75" t="inlineStr">
        <is>
          <t>МО</t>
        </is>
      </c>
      <c r="D77" s="79" t="inlineStr">
        <is>
          <t>DF Media</t>
        </is>
      </c>
      <c r="E77" s="69" t="inlineStr">
        <is>
          <t>Лихачевский проспект, (3,45 км. от МКАД слева) (B) из Москвы</t>
        </is>
      </c>
      <c r="F77" s="79" t="inlineStr">
        <is>
          <t>Б</t>
        </is>
      </c>
      <c r="G77" s="79" t="inlineStr">
        <is>
          <t>0102-DF02-1100025B</t>
        </is>
      </c>
      <c r="H77" s="79" t="inlineStr">
        <is>
          <t>15х5</t>
        </is>
      </c>
      <c r="I77" s="75" t="inlineStr">
        <is>
          <t>Цифра</t>
        </is>
      </c>
      <c r="J77" s="49" t="inlineStr">
        <is>
          <t>Пакет</t>
        </is>
      </c>
      <c r="K77" s="71" t="inlineStr">
        <is>
          <t>Лихачевский проспект, (3,45 км. от МКАД слева) (B) из Москвы (B)</t>
        </is>
      </c>
      <c r="L77" s="72" t="inlineStr">
        <is>
          <t>Лихачевский проспект, (3,45 км. от МКАД слева) (B) из Москвы (B)</t>
        </is>
      </c>
      <c r="M77" s="75" t="inlineStr">
        <is>
          <t>да</t>
        </is>
      </c>
      <c r="N77" s="73" t="n">
        <v>0.9</v>
      </c>
      <c r="O77" s="73" t="n">
        <v>89.56</v>
      </c>
      <c r="P77" s="79" t="n"/>
      <c r="Q77" s="107">
        <f>745200*1.2</f>
        <v/>
      </c>
      <c r="R77" s="108" t="n"/>
      <c r="S77" s="108" t="n"/>
      <c r="T77" s="99" t="n">
        <v>0</v>
      </c>
      <c r="U77" s="101" t="n">
        <v>0</v>
      </c>
      <c r="V77" s="75" t="inlineStr">
        <is>
          <t>НДС</t>
        </is>
      </c>
      <c r="W77" s="75" t="inlineStr">
        <is>
          <t>НДС</t>
        </is>
      </c>
      <c r="X77" s="75" t="inlineStr">
        <is>
          <t>свободно</t>
        </is>
      </c>
      <c r="Y77" s="76" t="inlineStr">
        <is>
          <t>ролик 5сек в блоке 60сек</t>
        </is>
      </c>
      <c r="Z77" s="79" t="n">
        <v>55.922079</v>
      </c>
      <c r="AA77" s="79" t="n">
        <v>37.492835</v>
      </c>
      <c r="AB77" s="74" t="inlineStr">
        <is>
          <t>ТТ4 15х5 ролик</t>
        </is>
      </c>
      <c r="AC77" s="75" t="inlineStr">
        <is>
          <t>Охват пакет</t>
        </is>
      </c>
    </row>
    <row r="78">
      <c r="B78" s="75" t="n">
        <v>67</v>
      </c>
      <c r="C78" s="75" t="inlineStr">
        <is>
          <t>МО</t>
        </is>
      </c>
      <c r="D78" s="79" t="inlineStr">
        <is>
          <t>DF Media</t>
        </is>
      </c>
      <c r="E78" s="69" t="inlineStr">
        <is>
          <t>Лихачевский проспект, (3,45 км. от МКАД слева) (А) в Москву</t>
        </is>
      </c>
      <c r="F78" s="79" t="inlineStr">
        <is>
          <t>А</t>
        </is>
      </c>
      <c r="G78" s="79" t="inlineStr">
        <is>
          <t>0102-DF02-1100024A</t>
        </is>
      </c>
      <c r="H78" s="79" t="inlineStr">
        <is>
          <t>15х5</t>
        </is>
      </c>
      <c r="I78" s="75" t="inlineStr">
        <is>
          <t>Цифра</t>
        </is>
      </c>
      <c r="J78" s="49" t="inlineStr">
        <is>
          <t>Пакет</t>
        </is>
      </c>
      <c r="K78" s="71" t="inlineStr">
        <is>
          <t>Лихачевский проспект, (3,45 км. от МКАД слева) (А) в Москву (A)</t>
        </is>
      </c>
      <c r="L78" s="72" t="inlineStr">
        <is>
          <t>Лихачевский проспект, (3,45 км. от МКАД слева) (А) в Москву (A)</t>
        </is>
      </c>
      <c r="M78" s="75" t="inlineStr">
        <is>
          <t>да</t>
        </is>
      </c>
      <c r="N78" s="73" t="n">
        <v>0.95</v>
      </c>
      <c r="O78" s="73" t="n">
        <v>94.37</v>
      </c>
      <c r="P78" s="79" t="n"/>
      <c r="Q78" s="107">
        <f>745200*1.2</f>
        <v/>
      </c>
      <c r="R78" s="108" t="n"/>
      <c r="S78" s="108" t="n"/>
      <c r="T78" s="99" t="n">
        <v>0</v>
      </c>
      <c r="U78" s="101" t="n">
        <v>0</v>
      </c>
      <c r="V78" s="75" t="inlineStr">
        <is>
          <t>НДС</t>
        </is>
      </c>
      <c r="W78" s="75" t="inlineStr">
        <is>
          <t>НДС</t>
        </is>
      </c>
      <c r="X78" s="75" t="inlineStr">
        <is>
          <t>свободно</t>
        </is>
      </c>
      <c r="Y78" s="76" t="inlineStr">
        <is>
          <t>ролик 5сек в блоке 60сек</t>
        </is>
      </c>
      <c r="Z78" s="79" t="n">
        <v>55.922079</v>
      </c>
      <c r="AA78" s="79" t="n">
        <v>37.492835</v>
      </c>
      <c r="AB78" s="74" t="inlineStr">
        <is>
          <t>ТТ4 15х5 ролик</t>
        </is>
      </c>
      <c r="AC78" s="75" t="inlineStr">
        <is>
          <t>Охват пакет</t>
        </is>
      </c>
    </row>
    <row r="79">
      <c r="B79" s="75" t="n">
        <v>68</v>
      </c>
      <c r="C79" s="75" t="inlineStr">
        <is>
          <t>МО</t>
        </is>
      </c>
      <c r="D79" s="79" t="inlineStr">
        <is>
          <t>DF Media</t>
        </is>
      </c>
      <c r="E79" s="69" t="inlineStr">
        <is>
          <t>Международное шоссе,  (700м. до въезда в аэропорт Шереметьево-2) (B) из Москвы</t>
        </is>
      </c>
      <c r="F79" s="79" t="inlineStr">
        <is>
          <t>Б</t>
        </is>
      </c>
      <c r="G79" s="79" t="inlineStr">
        <is>
          <t>0102-RS01-1100006B</t>
        </is>
      </c>
      <c r="H79" s="79" t="inlineStr">
        <is>
          <t>15х5</t>
        </is>
      </c>
      <c r="I79" s="75" t="inlineStr">
        <is>
          <t>Цифра</t>
        </is>
      </c>
      <c r="J79" s="49" t="inlineStr">
        <is>
          <t>Пакет</t>
        </is>
      </c>
      <c r="K79" s="71" t="inlineStr">
        <is>
          <t>Международное шоссе,  (700м. до въезда в аэропорт Шереметьево-2) (B) из Москвы</t>
        </is>
      </c>
      <c r="L79" s="72" t="inlineStr">
        <is>
          <t>Международное шоссе,  (700м. до въезда в аэропорт Шереметьево-2) (B) из Москвы</t>
        </is>
      </c>
      <c r="M79" s="75" t="inlineStr">
        <is>
          <t>да</t>
        </is>
      </c>
      <c r="N79" s="73" t="n">
        <v>1.39</v>
      </c>
      <c r="O79" s="73" t="n">
        <v>142.78</v>
      </c>
      <c r="P79" s="79" t="n"/>
      <c r="Q79" s="107">
        <f>770040*1.2</f>
        <v/>
      </c>
      <c r="R79" s="108" t="n"/>
      <c r="S79" s="108" t="n"/>
      <c r="T79" s="99" t="n">
        <v>0</v>
      </c>
      <c r="U79" s="101" t="n">
        <v>0</v>
      </c>
      <c r="V79" s="75" t="inlineStr">
        <is>
          <t>НДС</t>
        </is>
      </c>
      <c r="W79" s="75" t="inlineStr">
        <is>
          <t>НДС</t>
        </is>
      </c>
      <c r="X79" s="75" t="inlineStr">
        <is>
          <t>свободно</t>
        </is>
      </c>
      <c r="Y79" s="76" t="inlineStr">
        <is>
          <t>ролик 5сек в блоке 60сек</t>
        </is>
      </c>
      <c r="Z79" s="79" t="n">
        <v>55.955375</v>
      </c>
      <c r="AA79" s="79" t="n">
        <v>37.413849</v>
      </c>
      <c r="AB79" s="74" t="inlineStr">
        <is>
          <t>ТТ15х5 ролик</t>
        </is>
      </c>
      <c r="AC79" s="75" t="inlineStr">
        <is>
          <t>Охват пакет</t>
        </is>
      </c>
    </row>
    <row r="80">
      <c r="B80" s="75" t="n">
        <v>69</v>
      </c>
      <c r="C80" s="75" t="inlineStr">
        <is>
          <t>МО</t>
        </is>
      </c>
      <c r="D80" s="79" t="inlineStr">
        <is>
          <t>DF Media</t>
        </is>
      </c>
      <c r="E80" s="69" t="inlineStr">
        <is>
          <t>Международное шоссе,  (700м. после выезда из аэропорта Шереметьево-2) (А) в Москву</t>
        </is>
      </c>
      <c r="F80" s="79" t="inlineStr">
        <is>
          <t>А</t>
        </is>
      </c>
      <c r="G80" s="79" t="inlineStr">
        <is>
          <t>0102-RS01-1100005A</t>
        </is>
      </c>
      <c r="H80" s="79" t="inlineStr">
        <is>
          <t>15х5</t>
        </is>
      </c>
      <c r="I80" s="75" t="inlineStr">
        <is>
          <t>Цифра</t>
        </is>
      </c>
      <c r="J80" s="49" t="inlineStr">
        <is>
          <t>Пакет</t>
        </is>
      </c>
      <c r="K80" s="71" t="inlineStr">
        <is>
          <t>Международное шоссе,  (700м. после выезда из аэропорта Шереметьево-2) (А) в Москву</t>
        </is>
      </c>
      <c r="L80" s="72" t="inlineStr">
        <is>
          <t>Международное шоссе,  (700м. после выезда из аэропорта Шереметьево-2) (А) в Москву</t>
        </is>
      </c>
      <c r="M80" s="75" t="inlineStr">
        <is>
          <t>да</t>
        </is>
      </c>
      <c r="N80" s="73" t="n">
        <v>1.45</v>
      </c>
      <c r="O80" s="73" t="n">
        <v>148.56</v>
      </c>
      <c r="P80" s="79" t="n"/>
      <c r="Q80" s="107">
        <f>770040*1.2</f>
        <v/>
      </c>
      <c r="R80" s="108" t="n"/>
      <c r="S80" s="108" t="n"/>
      <c r="T80" s="99" t="n">
        <v>0</v>
      </c>
      <c r="U80" s="101" t="n">
        <v>0</v>
      </c>
      <c r="V80" s="75" t="inlineStr">
        <is>
          <t>НДС</t>
        </is>
      </c>
      <c r="W80" s="75" t="inlineStr">
        <is>
          <t>НДС</t>
        </is>
      </c>
      <c r="X80" s="75" t="inlineStr">
        <is>
          <t>свободно</t>
        </is>
      </c>
      <c r="Y80" s="76" t="inlineStr">
        <is>
          <t>ролик 5сек в блоке 60сек</t>
        </is>
      </c>
      <c r="Z80" s="79" t="n">
        <v>55.955375</v>
      </c>
      <c r="AA80" s="79" t="n">
        <v>37.413849</v>
      </c>
      <c r="AB80" s="74" t="inlineStr">
        <is>
          <t>ТТ15х5 ролик</t>
        </is>
      </c>
      <c r="AC80" s="75" t="inlineStr">
        <is>
          <t>Охват пакет</t>
        </is>
      </c>
    </row>
    <row r="81">
      <c r="B81" s="75" t="n">
        <v>70</v>
      </c>
      <c r="C81" s="75" t="inlineStr">
        <is>
          <t>МО</t>
        </is>
      </c>
      <c r="D81" s="79" t="inlineStr">
        <is>
          <t>DF Media</t>
        </is>
      </c>
      <c r="E81" s="69" t="inlineStr">
        <is>
          <t>Минское шоссе, М1, 16 км. (900 м. от МКАД справа) в Москву  (B)</t>
        </is>
      </c>
      <c r="F81" s="79" t="inlineStr">
        <is>
          <t>Б</t>
        </is>
      </c>
      <c r="G81" s="79" t="inlineStr">
        <is>
          <t>0102-DF02-1100012B</t>
        </is>
      </c>
      <c r="H81" s="79" t="inlineStr">
        <is>
          <t>15х5</t>
        </is>
      </c>
      <c r="I81" s="75" t="inlineStr">
        <is>
          <t>Цифра</t>
        </is>
      </c>
      <c r="J81" s="49" t="inlineStr">
        <is>
          <t>Пакет</t>
        </is>
      </c>
      <c r="K81" s="71" t="inlineStr">
        <is>
          <t>Минское шоссе, М1, 16 км. (900 м. от МКАД справа) (B) в Москву</t>
        </is>
      </c>
      <c r="L81" s="72" t="inlineStr">
        <is>
          <t>Минское шоссе, М1, 16 км. (900 м. от МКАД справа) (B) в Москву</t>
        </is>
      </c>
      <c r="M81" s="75" t="inlineStr">
        <is>
          <t>да</t>
        </is>
      </c>
      <c r="N81" s="73" t="n">
        <v>1.21</v>
      </c>
      <c r="O81" s="73" t="n">
        <v>123.39</v>
      </c>
      <c r="P81" s="79" t="n"/>
      <c r="Q81" s="107">
        <f>795708*1.2</f>
        <v/>
      </c>
      <c r="R81" s="108" t="n"/>
      <c r="S81" s="108" t="n"/>
      <c r="T81" s="99" t="n">
        <v>0</v>
      </c>
      <c r="U81" s="101" t="n">
        <v>0</v>
      </c>
      <c r="V81" s="75" t="inlineStr">
        <is>
          <t>НДС</t>
        </is>
      </c>
      <c r="W81" s="75" t="inlineStr">
        <is>
          <t>НДС</t>
        </is>
      </c>
      <c r="X81" s="75" t="inlineStr">
        <is>
          <t>свободно</t>
        </is>
      </c>
      <c r="Y81" s="76" t="inlineStr">
        <is>
          <t>ролик 5сек в блоке 60сек</t>
        </is>
      </c>
      <c r="Z81" s="79" t="n">
        <v>55.711603</v>
      </c>
      <c r="AA81" s="79" t="n">
        <v>37.371682</v>
      </c>
      <c r="AB81" s="74" t="inlineStr">
        <is>
          <t>ТТ4 15х5 ролик</t>
        </is>
      </c>
      <c r="AC81" s="75" t="inlineStr">
        <is>
          <t>Охват пакет</t>
        </is>
      </c>
    </row>
    <row r="82">
      <c r="B82" s="75" t="n">
        <v>71</v>
      </c>
      <c r="C82" s="75" t="inlineStr">
        <is>
          <t>МО</t>
        </is>
      </c>
      <c r="D82" s="79" t="inlineStr">
        <is>
          <t>DF Media</t>
        </is>
      </c>
      <c r="E82" s="69" t="inlineStr">
        <is>
          <t>Минское шоссе, М1, 22 км. (5 км. от МКАД слева) (А) в Москву</t>
        </is>
      </c>
      <c r="F82" s="79" t="inlineStr">
        <is>
          <t>А</t>
        </is>
      </c>
      <c r="G82" s="79" t="inlineStr">
        <is>
          <t>0102-RS01-1100017A</t>
        </is>
      </c>
      <c r="H82" s="79" t="inlineStr">
        <is>
          <t>15х5</t>
        </is>
      </c>
      <c r="I82" s="75" t="inlineStr">
        <is>
          <t>Цифра</t>
        </is>
      </c>
      <c r="J82" s="49" t="inlineStr">
        <is>
          <t>Пакет</t>
        </is>
      </c>
      <c r="K82" s="71" t="inlineStr">
        <is>
          <t>Минское шоссе, М1, 22 км. (5 км. от МКАД слева) (А) в Москву старт с 01.08.2021</t>
        </is>
      </c>
      <c r="L82" s="72" t="inlineStr">
        <is>
          <t>Минское шоссе, М1, 22 км. (5 км. от МКАД слева) (А) в Москву старт с 01.08.2021</t>
        </is>
      </c>
      <c r="M82" s="75" t="inlineStr">
        <is>
          <t>да</t>
        </is>
      </c>
      <c r="N82" s="73" t="n">
        <v>1.34</v>
      </c>
      <c r="O82" s="73" t="n">
        <v>128.36</v>
      </c>
      <c r="P82" s="79" t="n"/>
      <c r="Q82" s="107">
        <f>795708*1.2</f>
        <v/>
      </c>
      <c r="R82" s="108" t="n"/>
      <c r="S82" s="108" t="n"/>
      <c r="T82" s="99" t="n">
        <v>0</v>
      </c>
      <c r="U82" s="101" t="n">
        <v>0</v>
      </c>
      <c r="V82" s="75" t="inlineStr">
        <is>
          <t>НДС</t>
        </is>
      </c>
      <c r="W82" s="75" t="inlineStr">
        <is>
          <t>НДС</t>
        </is>
      </c>
      <c r="X82" s="75" t="inlineStr">
        <is>
          <t>свободно</t>
        </is>
      </c>
      <c r="Y82" s="76" t="inlineStr">
        <is>
          <t>ролик 5сек в блоке 60сек</t>
        </is>
      </c>
      <c r="Z82" s="79" t="n">
        <v>55.672593</v>
      </c>
      <c r="AA82" s="79" t="n">
        <v>37.314935</v>
      </c>
      <c r="AB82" s="74" t="inlineStr">
        <is>
          <t>ТТ3 15х5 ролик</t>
        </is>
      </c>
      <c r="AC82" s="75" t="inlineStr">
        <is>
          <t>Охват пакет</t>
        </is>
      </c>
    </row>
    <row r="83">
      <c r="B83" s="75" t="n">
        <v>72</v>
      </c>
      <c r="C83" s="75" t="inlineStr">
        <is>
          <t>МО</t>
        </is>
      </c>
      <c r="D83" s="79" t="inlineStr">
        <is>
          <t>DF Media</t>
        </is>
      </c>
      <c r="E83" s="69" t="inlineStr">
        <is>
          <t>МКАД 0 км., съезд с  ш. Энтузиастов в сторону Волгоградский пр-т (В) внешнее</t>
        </is>
      </c>
      <c r="F83" s="79" t="inlineStr">
        <is>
          <t>Б</t>
        </is>
      </c>
      <c r="G83" s="79" t="inlineStr">
        <is>
          <t>0101-DF01-1100017B</t>
        </is>
      </c>
      <c r="H83" s="79" t="inlineStr">
        <is>
          <t>15х5</t>
        </is>
      </c>
      <c r="I83" s="75" t="inlineStr">
        <is>
          <t>Цифра</t>
        </is>
      </c>
      <c r="J83" s="49" t="inlineStr">
        <is>
          <t>Пакет</t>
        </is>
      </c>
      <c r="K83" s="71" t="inlineStr">
        <is>
          <t>МКАД 0 км., съезд с  ш. Энтузиастов в сторону Волгоградский пр-т (В) внешнее</t>
        </is>
      </c>
      <c r="L83" s="72" t="inlineStr">
        <is>
          <t>МКАД 0 км., съезд с  ш. Энтузиастов в сторону Волгоградский пр-т (В) внешнее</t>
        </is>
      </c>
      <c r="M83" s="75" t="inlineStr">
        <is>
          <t>да</t>
        </is>
      </c>
      <c r="N83" s="73" t="n">
        <v>1.25</v>
      </c>
      <c r="O83" s="73" t="n">
        <v>128.31</v>
      </c>
      <c r="P83" s="79" t="n"/>
      <c r="Q83" s="107">
        <f>770040*1.2</f>
        <v/>
      </c>
      <c r="R83" s="108" t="n"/>
      <c r="S83" s="108" t="n"/>
      <c r="T83" s="99" t="n">
        <v>0</v>
      </c>
      <c r="U83" s="101" t="n">
        <v>0</v>
      </c>
      <c r="V83" s="75" t="inlineStr">
        <is>
          <t>НДС</t>
        </is>
      </c>
      <c r="W83" s="75" t="inlineStr">
        <is>
          <t>НДС</t>
        </is>
      </c>
      <c r="X83" s="75" t="inlineStr">
        <is>
          <t>свободно</t>
        </is>
      </c>
      <c r="Y83" s="76" t="inlineStr">
        <is>
          <t>ролик 5сек в блоке 60сек</t>
        </is>
      </c>
      <c r="Z83" s="79" t="n">
        <v>55.780649</v>
      </c>
      <c r="AA83" s="79" t="n">
        <v>37.843094</v>
      </c>
      <c r="AB83" s="74" t="inlineStr">
        <is>
          <t>ТТ15х5 ролик</t>
        </is>
      </c>
      <c r="AC83" s="75" t="inlineStr">
        <is>
          <t>Охват пакет</t>
        </is>
      </c>
    </row>
    <row r="84">
      <c r="B84" s="75" t="n">
        <v>73</v>
      </c>
      <c r="C84" s="75" t="inlineStr">
        <is>
          <t>МО</t>
        </is>
      </c>
      <c r="D84" s="79" t="inlineStr">
        <is>
          <t>DF Media</t>
        </is>
      </c>
      <c r="E84" s="69" t="inlineStr">
        <is>
          <t>МКАД 17 км., между  Новорязанское ш. - Каширское ш. (B) внешнее</t>
        </is>
      </c>
      <c r="F84" s="79" t="inlineStr">
        <is>
          <t>Б</t>
        </is>
      </c>
      <c r="G84" s="79" t="inlineStr">
        <is>
          <t>0101-DF01-1100012B</t>
        </is>
      </c>
      <c r="H84" s="79" t="inlineStr">
        <is>
          <t>15х5</t>
        </is>
      </c>
      <c r="I84" s="75" t="inlineStr">
        <is>
          <t>Цифра</t>
        </is>
      </c>
      <c r="J84" s="49" t="inlineStr">
        <is>
          <t>Пакет</t>
        </is>
      </c>
      <c r="K84" s="71" t="inlineStr">
        <is>
          <t>МКАД 17 км., между  Новорязанское ш. - Каширское ш. (B) внешнее</t>
        </is>
      </c>
      <c r="L84" s="72" t="inlineStr">
        <is>
          <t>МКАД 17 км., между  Новорязанское ш. - Каширское ш. (B) внешнее</t>
        </is>
      </c>
      <c r="M84" s="75" t="inlineStr">
        <is>
          <t>да</t>
        </is>
      </c>
      <c r="N84" s="73" t="n">
        <v>1.31</v>
      </c>
      <c r="O84" s="73" t="n">
        <v>135.1</v>
      </c>
      <c r="P84" s="79" t="n"/>
      <c r="Q84" s="107">
        <f>745200*1.2</f>
        <v/>
      </c>
      <c r="R84" s="108" t="n"/>
      <c r="S84" s="108" t="n"/>
      <c r="T84" s="99" t="n">
        <v>0</v>
      </c>
      <c r="U84" s="101" t="n">
        <v>0</v>
      </c>
      <c r="V84" s="75" t="inlineStr">
        <is>
          <t>НДС</t>
        </is>
      </c>
      <c r="W84" s="75" t="inlineStr">
        <is>
          <t>НДС</t>
        </is>
      </c>
      <c r="X84" s="75" t="inlineStr">
        <is>
          <t>свободно</t>
        </is>
      </c>
      <c r="Y84" s="76" t="inlineStr">
        <is>
          <t>ролик 5сек в блоке 60сек</t>
        </is>
      </c>
      <c r="Z84" s="79" t="n">
        <v>55.632858</v>
      </c>
      <c r="AA84" s="79" t="n">
        <v>37.808979</v>
      </c>
      <c r="AB84" s="74" t="inlineStr">
        <is>
          <t>ТТ4 15х5 ролик</t>
        </is>
      </c>
      <c r="AC84" s="75" t="inlineStr">
        <is>
          <t>Охват пакет</t>
        </is>
      </c>
    </row>
    <row r="85">
      <c r="B85" s="75" t="n">
        <v>74</v>
      </c>
      <c r="C85" s="75" t="inlineStr">
        <is>
          <t>МО</t>
        </is>
      </c>
      <c r="D85" s="79" t="inlineStr">
        <is>
          <t>DF Media</t>
        </is>
      </c>
      <c r="E85" s="69" t="inlineStr">
        <is>
          <t>МКАД 23 км. внешняя сторона (B)</t>
        </is>
      </c>
      <c r="F85" s="79" t="inlineStr">
        <is>
          <t>Б</t>
        </is>
      </c>
      <c r="G85" s="79" t="inlineStr">
        <is>
          <t>0101-DF02-1100027B</t>
        </is>
      </c>
      <c r="H85" s="79" t="inlineStr">
        <is>
          <t>15х5</t>
        </is>
      </c>
      <c r="I85" s="75" t="inlineStr">
        <is>
          <t>Цифра</t>
        </is>
      </c>
      <c r="J85" s="49" t="inlineStr">
        <is>
          <t>Пакет</t>
        </is>
      </c>
      <c r="K85" s="71" t="inlineStr">
        <is>
          <t>МКАД 23 км. внешняя сторона (B)</t>
        </is>
      </c>
      <c r="L85" s="72" t="inlineStr">
        <is>
          <t>МКАД 23 км. внешняя сторона (B)</t>
        </is>
      </c>
      <c r="M85" s="75" t="inlineStr">
        <is>
          <t>да</t>
        </is>
      </c>
      <c r="N85" s="73" t="n">
        <v>1.46</v>
      </c>
      <c r="O85" s="73" t="n">
        <v>145.78</v>
      </c>
      <c r="P85" s="79" t="n"/>
      <c r="Q85" s="107">
        <f>770040*1.2</f>
        <v/>
      </c>
      <c r="R85" s="108" t="n"/>
      <c r="S85" s="108" t="n"/>
      <c r="T85" s="99" t="n">
        <v>0</v>
      </c>
      <c r="U85" s="101" t="n">
        <v>0</v>
      </c>
      <c r="V85" s="75" t="inlineStr">
        <is>
          <t>НДС</t>
        </is>
      </c>
      <c r="W85" s="75" t="inlineStr">
        <is>
          <t>НДС</t>
        </is>
      </c>
      <c r="X85" s="75" t="inlineStr">
        <is>
          <t>свободно</t>
        </is>
      </c>
      <c r="Y85" s="76" t="inlineStr">
        <is>
          <t>ролик 5сек в блоке 60сек</t>
        </is>
      </c>
      <c r="Z85" s="79" t="n">
        <v>55.598307</v>
      </c>
      <c r="AA85" s="79" t="n">
        <v>37.746209</v>
      </c>
      <c r="AB85" s="74" t="inlineStr">
        <is>
          <t>ТТ4 15х5 ролик</t>
        </is>
      </c>
      <c r="AC85" s="75" t="inlineStr">
        <is>
          <t>Охват пакет</t>
        </is>
      </c>
    </row>
    <row r="86">
      <c r="B86" s="75" t="n">
        <v>75</v>
      </c>
      <c r="C86" s="75" t="inlineStr">
        <is>
          <t>МО</t>
        </is>
      </c>
      <c r="D86" s="79" t="inlineStr">
        <is>
          <t>DF Media</t>
        </is>
      </c>
      <c r="E86" s="69" t="inlineStr">
        <is>
          <t>МКАД 23 км. внешняя сторона (А)</t>
        </is>
      </c>
      <c r="F86" s="79" t="inlineStr">
        <is>
          <t>А</t>
        </is>
      </c>
      <c r="G86" s="79" t="inlineStr">
        <is>
          <t>0101-DF02-1100026A</t>
        </is>
      </c>
      <c r="H86" s="79" t="inlineStr">
        <is>
          <t>15х5</t>
        </is>
      </c>
      <c r="I86" s="75" t="inlineStr">
        <is>
          <t>Цифра</t>
        </is>
      </c>
      <c r="J86" s="49" t="inlineStr">
        <is>
          <t>Пакет</t>
        </is>
      </c>
      <c r="K86" s="71" t="inlineStr">
        <is>
          <t>МКАД 23 км. внешняя сторона (А)</t>
        </is>
      </c>
      <c r="L86" s="72" t="inlineStr">
        <is>
          <t>МКАД 23 км. внешняя сторона (А)</t>
        </is>
      </c>
      <c r="M86" s="75" t="inlineStr">
        <is>
          <t>да</t>
        </is>
      </c>
      <c r="N86" s="73" t="n">
        <v>1.82</v>
      </c>
      <c r="O86" s="73" t="n">
        <v>181.23</v>
      </c>
      <c r="P86" s="79" t="n"/>
      <c r="Q86" s="107">
        <f>770040*1.2</f>
        <v/>
      </c>
      <c r="R86" s="108" t="n"/>
      <c r="S86" s="108" t="n"/>
      <c r="T86" s="99" t="n">
        <v>0</v>
      </c>
      <c r="U86" s="101" t="n">
        <v>0</v>
      </c>
      <c r="V86" s="75" t="inlineStr">
        <is>
          <t>НДС</t>
        </is>
      </c>
      <c r="W86" s="75" t="inlineStr">
        <is>
          <t>НДС</t>
        </is>
      </c>
      <c r="X86" s="75" t="inlineStr">
        <is>
          <t>свободно</t>
        </is>
      </c>
      <c r="Y86" s="76" t="inlineStr">
        <is>
          <t>ролик 5сек в блоке 60сек</t>
        </is>
      </c>
      <c r="Z86" s="79" t="n">
        <v>55.598307</v>
      </c>
      <c r="AA86" s="79" t="n">
        <v>37.746209</v>
      </c>
      <c r="AB86" s="74" t="inlineStr">
        <is>
          <t>ТТ4 15х5 ролик</t>
        </is>
      </c>
      <c r="AC86" s="75" t="inlineStr">
        <is>
          <t>Охват пакет</t>
        </is>
      </c>
    </row>
    <row r="87">
      <c r="B87" s="75" t="n">
        <v>76</v>
      </c>
      <c r="C87" s="75" t="inlineStr">
        <is>
          <t>МО</t>
        </is>
      </c>
      <c r="D87" s="79" t="inlineStr">
        <is>
          <t>DF Media</t>
        </is>
      </c>
      <c r="E87" s="69" t="inlineStr">
        <is>
          <t>МКАД 25 км., Каширское ш. — М4 Дон (B) внешнее (B)</t>
        </is>
      </c>
      <c r="F87" s="79" t="inlineStr">
        <is>
          <t>Б</t>
        </is>
      </c>
      <c r="G87" s="79" t="inlineStr">
        <is>
          <t>0101-DF02-1100016B</t>
        </is>
      </c>
      <c r="H87" s="79" t="inlineStr">
        <is>
          <t>15х5</t>
        </is>
      </c>
      <c r="I87" s="75" t="inlineStr">
        <is>
          <t>Цифра</t>
        </is>
      </c>
      <c r="J87" s="49" t="inlineStr">
        <is>
          <t>Пакет</t>
        </is>
      </c>
      <c r="K87" s="71" t="inlineStr">
        <is>
          <t>МКАД 25 км., Каширское ш. — М4 Дон (B) внешнее (B)</t>
        </is>
      </c>
      <c r="L87" s="72" t="inlineStr">
        <is>
          <t>МКАД 25 км., Каширское ш. — М4 Дон (B) внешнее (B)</t>
        </is>
      </c>
      <c r="M87" s="75" t="inlineStr">
        <is>
          <t>да</t>
        </is>
      </c>
      <c r="N87" s="73" t="n">
        <v>1.23</v>
      </c>
      <c r="O87" s="73" t="n">
        <v>121.23</v>
      </c>
      <c r="P87" s="79" t="n"/>
      <c r="Q87" s="107">
        <f>770040*1.2</f>
        <v/>
      </c>
      <c r="R87" s="108" t="n"/>
      <c r="S87" s="108" t="n"/>
      <c r="T87" s="99" t="n">
        <v>0</v>
      </c>
      <c r="U87" s="101" t="n">
        <v>0</v>
      </c>
      <c r="V87" s="75" t="inlineStr">
        <is>
          <t>НДС</t>
        </is>
      </c>
      <c r="W87" s="75" t="inlineStr">
        <is>
          <t>НДС</t>
        </is>
      </c>
      <c r="X87" s="75" t="inlineStr">
        <is>
          <t>свободно</t>
        </is>
      </c>
      <c r="Y87" s="76" t="inlineStr">
        <is>
          <t>ролик 5сек в блоке 60сек</t>
        </is>
      </c>
      <c r="Z87" s="79" t="n">
        <v>55.585678</v>
      </c>
      <c r="AA87" s="79" t="n">
        <v>37.715744</v>
      </c>
      <c r="AB87" s="74" t="inlineStr">
        <is>
          <t>ТТ4 15х5 ролик</t>
        </is>
      </c>
      <c r="AC87" s="75" t="inlineStr">
        <is>
          <t>Охват пакет</t>
        </is>
      </c>
    </row>
    <row r="88">
      <c r="B88" s="75" t="n">
        <v>77</v>
      </c>
      <c r="C88" s="75" t="inlineStr">
        <is>
          <t>МО</t>
        </is>
      </c>
      <c r="D88" s="79" t="inlineStr">
        <is>
          <t>DF Media</t>
        </is>
      </c>
      <c r="E88" s="69" t="inlineStr">
        <is>
          <t>МКАД 29 км., между  М-4 Дон - Симферопольское шоссе . (B) внешнее</t>
        </is>
      </c>
      <c r="F88" s="79" t="inlineStr">
        <is>
          <t>Б</t>
        </is>
      </c>
      <c r="G88" s="79" t="inlineStr">
        <is>
          <t>0101-DF01-1100014B</t>
        </is>
      </c>
      <c r="H88" s="79" t="inlineStr">
        <is>
          <t>15х5</t>
        </is>
      </c>
      <c r="I88" s="75" t="inlineStr">
        <is>
          <t>Цифра</t>
        </is>
      </c>
      <c r="J88" s="49" t="inlineStr">
        <is>
          <t>Пакет</t>
        </is>
      </c>
      <c r="K88" s="71" t="inlineStr">
        <is>
          <t>МКАД 29 км., между  М-4 Дон - Симферопольское шоссе . (B) внешнее</t>
        </is>
      </c>
      <c r="L88" s="72" t="inlineStr">
        <is>
          <t>МКАД 29 км., между  М-4 Дон - Симферопольское шоссе . (B) внешнее</t>
        </is>
      </c>
      <c r="M88" s="75" t="inlineStr">
        <is>
          <t>да</t>
        </is>
      </c>
      <c r="N88" s="73" t="n">
        <v>1.53</v>
      </c>
      <c r="O88" s="73" t="n">
        <v>156.73</v>
      </c>
      <c r="P88" s="79" t="n"/>
      <c r="Q88" s="107">
        <f>770040*1.2</f>
        <v/>
      </c>
      <c r="R88" s="108" t="n"/>
      <c r="S88" s="108" t="n"/>
      <c r="T88" s="99" t="n">
        <v>0</v>
      </c>
      <c r="U88" s="101" t="n">
        <v>0</v>
      </c>
      <c r="V88" s="75" t="inlineStr">
        <is>
          <t>НДС</t>
        </is>
      </c>
      <c r="W88" s="75" t="inlineStr">
        <is>
          <t>НДС</t>
        </is>
      </c>
      <c r="X88" s="75" t="inlineStr">
        <is>
          <t>свободно</t>
        </is>
      </c>
      <c r="Y88" s="76" t="inlineStr">
        <is>
          <t>ролик 5сек в блоке 60сек</t>
        </is>
      </c>
      <c r="Z88" s="79" t="n">
        <v>55.571499</v>
      </c>
      <c r="AA88" s="79" t="n">
        <v>37.666427</v>
      </c>
      <c r="AB88" s="74" t="inlineStr">
        <is>
          <t>ТТ15х5 ролик</t>
        </is>
      </c>
      <c r="AC88" s="75" t="inlineStr">
        <is>
          <t>Охват пакет</t>
        </is>
      </c>
    </row>
    <row r="89">
      <c r="B89" s="75" t="n">
        <v>78</v>
      </c>
      <c r="C89" s="75" t="inlineStr">
        <is>
          <t>МО</t>
        </is>
      </c>
      <c r="D89" s="79" t="inlineStr">
        <is>
          <t>DF Media</t>
        </is>
      </c>
      <c r="E89" s="69" t="inlineStr">
        <is>
          <t>МКАД 29 км., между Симферопольское  ш. – М-4 Дон . (A) внешнее</t>
        </is>
      </c>
      <c r="F89" s="79" t="inlineStr">
        <is>
          <t>А</t>
        </is>
      </c>
      <c r="G89" s="79" t="inlineStr">
        <is>
          <t>0101-DF01-1100015A</t>
        </is>
      </c>
      <c r="H89" s="79" t="inlineStr">
        <is>
          <t>15х5</t>
        </is>
      </c>
      <c r="I89" s="75" t="inlineStr">
        <is>
          <t>Цифра</t>
        </is>
      </c>
      <c r="J89" s="49" t="inlineStr">
        <is>
          <t>Пакет</t>
        </is>
      </c>
      <c r="K89" s="71" t="inlineStr">
        <is>
          <t>МКАД 29 км., между Симферопольское  ш. – М-4 Дон . (A) внешнее</t>
        </is>
      </c>
      <c r="L89" s="72" t="inlineStr">
        <is>
          <t>МКАД 29 км., между Симферопольское  ш. – М-4 Дон . (A) внешнее</t>
        </is>
      </c>
      <c r="M89" s="75" t="inlineStr">
        <is>
          <t>да</t>
        </is>
      </c>
      <c r="N89" s="73" t="n">
        <v>1.59</v>
      </c>
      <c r="O89" s="73" t="n">
        <v>161.29</v>
      </c>
      <c r="P89" s="79" t="n"/>
      <c r="Q89" s="107">
        <f>770040*1.2</f>
        <v/>
      </c>
      <c r="R89" s="108" t="n"/>
      <c r="S89" s="108" t="n"/>
      <c r="T89" s="99" t="n">
        <v>0</v>
      </c>
      <c r="U89" s="101" t="n">
        <v>0</v>
      </c>
      <c r="V89" s="75" t="inlineStr">
        <is>
          <t>НДС</t>
        </is>
      </c>
      <c r="W89" s="75" t="inlineStr">
        <is>
          <t>НДС</t>
        </is>
      </c>
      <c r="X89" s="75" t="inlineStr">
        <is>
          <t>свободно</t>
        </is>
      </c>
      <c r="Y89" s="76" t="inlineStr">
        <is>
          <t>ролик 5сек в блоке 60сек</t>
        </is>
      </c>
      <c r="Z89" s="79" t="n">
        <v>55.571499</v>
      </c>
      <c r="AA89" s="79" t="n">
        <v>37.666427</v>
      </c>
      <c r="AB89" s="74" t="inlineStr">
        <is>
          <t>ТТ15х5 ролик</t>
        </is>
      </c>
      <c r="AC89" s="75" t="inlineStr">
        <is>
          <t>Охват пакет</t>
        </is>
      </c>
    </row>
    <row r="90">
      <c r="B90" s="75" t="n">
        <v>79</v>
      </c>
      <c r="C90" s="75" t="inlineStr">
        <is>
          <t>МО</t>
        </is>
      </c>
      <c r="D90" s="79" t="inlineStr">
        <is>
          <t>DF Media</t>
        </is>
      </c>
      <c r="E90" s="69" t="inlineStr">
        <is>
          <t>МКАД 3 км., Носовихинское ш. - Энтузиастов ш., г. Реутов, (А) внешнее</t>
        </is>
      </c>
      <c r="F90" s="79" t="inlineStr">
        <is>
          <t>А</t>
        </is>
      </c>
      <c r="G90" s="79" t="inlineStr">
        <is>
          <t>0101-RS01-1100030A</t>
        </is>
      </c>
      <c r="H90" s="79" t="inlineStr">
        <is>
          <t>15х5</t>
        </is>
      </c>
      <c r="I90" s="75" t="inlineStr">
        <is>
          <t>Цифра</t>
        </is>
      </c>
      <c r="J90" s="49" t="inlineStr">
        <is>
          <t>Пакет</t>
        </is>
      </c>
      <c r="K90" s="71" t="inlineStr">
        <is>
          <t>МКАД 3 км., Носовихинское ш. - Энтузиастов ш., г. Реутов, (А) внешнее</t>
        </is>
      </c>
      <c r="L90" s="72" t="inlineStr">
        <is>
          <t>МКАД 3 км., Носовихинское ш. - Энтузиастов ш., г. Реутов, (А) внешнее</t>
        </is>
      </c>
      <c r="M90" s="75" t="inlineStr">
        <is>
          <t>да</t>
        </is>
      </c>
      <c r="N90" s="73" t="n">
        <v>1.54</v>
      </c>
      <c r="O90" s="73" t="n">
        <v>157.21</v>
      </c>
      <c r="P90" s="79" t="n"/>
      <c r="Q90" s="107">
        <f>795708*1.2</f>
        <v/>
      </c>
      <c r="R90" s="108" t="n"/>
      <c r="S90" s="108" t="n"/>
      <c r="T90" s="99" t="n">
        <v>0</v>
      </c>
      <c r="U90" s="101" t="n">
        <v>0</v>
      </c>
      <c r="V90" s="75" t="inlineStr">
        <is>
          <t>НДС</t>
        </is>
      </c>
      <c r="W90" s="75" t="inlineStr">
        <is>
          <t>НДС</t>
        </is>
      </c>
      <c r="X90" s="75" t="inlineStr">
        <is>
          <t>свободно</t>
        </is>
      </c>
      <c r="Y90" s="76" t="inlineStr">
        <is>
          <t>ролик 5сек в блоке 60сек</t>
        </is>
      </c>
      <c r="Z90" s="79" t="n">
        <v>55.755241</v>
      </c>
      <c r="AA90" s="79" t="n">
        <v>37.843111</v>
      </c>
      <c r="AB90" s="74" t="inlineStr">
        <is>
          <t>ТТ4 15х5 ролик</t>
        </is>
      </c>
      <c r="AC90" s="75" t="inlineStr">
        <is>
          <t>Охват пакет</t>
        </is>
      </c>
    </row>
    <row r="91">
      <c r="B91" s="75" t="n">
        <v>80</v>
      </c>
      <c r="C91" s="75" t="inlineStr">
        <is>
          <t>МО</t>
        </is>
      </c>
      <c r="D91" s="79" t="inlineStr">
        <is>
          <t>DF Media</t>
        </is>
      </c>
      <c r="E91" s="69" t="inlineStr">
        <is>
          <t>МКАД 3 км., Энтузиастов ш., - Носовихинское ш., г. Реутов, (B) внешнее</t>
        </is>
      </c>
      <c r="F91" s="79" t="inlineStr">
        <is>
          <t>Б</t>
        </is>
      </c>
      <c r="G91" s="79" t="inlineStr">
        <is>
          <t>0101-RS01-1100031B</t>
        </is>
      </c>
      <c r="H91" s="79" t="inlineStr">
        <is>
          <t>15х5</t>
        </is>
      </c>
      <c r="I91" s="75" t="inlineStr">
        <is>
          <t>Цифра</t>
        </is>
      </c>
      <c r="J91" s="49" t="inlineStr">
        <is>
          <t>Пакет</t>
        </is>
      </c>
      <c r="K91" s="71" t="inlineStr">
        <is>
          <t>МКАД 3 км., Носовихинское ш. - Энтузиастов ш., г. Реутов, (А) внешнее</t>
        </is>
      </c>
      <c r="L91" s="72" t="inlineStr">
        <is>
          <t>МКАД 3 км., Носовихинское ш. - Энтузиастов ш., г. Реутов, (А) внешнее</t>
        </is>
      </c>
      <c r="M91" s="75" t="inlineStr">
        <is>
          <t>да</t>
        </is>
      </c>
      <c r="N91" s="73" t="n">
        <v>1.29</v>
      </c>
      <c r="O91" s="73" t="n">
        <v>131.29</v>
      </c>
      <c r="P91" s="79" t="n"/>
      <c r="Q91" s="107">
        <f>795708*1.2</f>
        <v/>
      </c>
      <c r="R91" s="108" t="n"/>
      <c r="S91" s="108" t="n"/>
      <c r="T91" s="99" t="n">
        <v>0</v>
      </c>
      <c r="U91" s="101" t="n">
        <v>0</v>
      </c>
      <c r="V91" s="75" t="inlineStr">
        <is>
          <t>НДС</t>
        </is>
      </c>
      <c r="W91" s="75" t="inlineStr">
        <is>
          <t>НДС</t>
        </is>
      </c>
      <c r="X91" s="75" t="inlineStr">
        <is>
          <t>свободно</t>
        </is>
      </c>
      <c r="Y91" s="76" t="inlineStr">
        <is>
          <t>ролик 5сек в блоке 60сек</t>
        </is>
      </c>
      <c r="Z91" s="79" t="n">
        <v>55.755241</v>
      </c>
      <c r="AA91" s="79" t="n">
        <v>37.843111</v>
      </c>
      <c r="AB91" s="74" t="inlineStr">
        <is>
          <t>ТТ4 15х5 ролик</t>
        </is>
      </c>
      <c r="AC91" s="75" t="inlineStr">
        <is>
          <t>Охват пакет</t>
        </is>
      </c>
    </row>
    <row r="92">
      <c r="B92" s="75" t="n">
        <v>81</v>
      </c>
      <c r="C92" s="75" t="inlineStr">
        <is>
          <t>МО</t>
        </is>
      </c>
      <c r="D92" s="79" t="inlineStr">
        <is>
          <t>DF Media</t>
        </is>
      </c>
      <c r="E92" s="69" t="inlineStr">
        <is>
          <t>МКАД 51 км, внешняя сторона (А)</t>
        </is>
      </c>
      <c r="F92" s="79" t="inlineStr">
        <is>
          <t>А</t>
        </is>
      </c>
      <c r="G92" s="79" t="inlineStr">
        <is>
          <t>0102-DF02-1100004A</t>
        </is>
      </c>
      <c r="H92" s="79" t="inlineStr">
        <is>
          <t>15х5</t>
        </is>
      </c>
      <c r="I92" s="75" t="inlineStr">
        <is>
          <t>Цифра</t>
        </is>
      </c>
      <c r="J92" s="49" t="inlineStr">
        <is>
          <t>Пакет</t>
        </is>
      </c>
      <c r="K92" s="71" t="inlineStr">
        <is>
          <t>МКАД 51 км, внешняя сторона (А)</t>
        </is>
      </c>
      <c r="L92" s="72" t="inlineStr">
        <is>
          <t>МКАД 51 км, внешняя сторона (А)</t>
        </is>
      </c>
      <c r="M92" s="75" t="inlineStr">
        <is>
          <t>да</t>
        </is>
      </c>
      <c r="N92" s="73" t="n">
        <v>1.43</v>
      </c>
      <c r="O92" s="73" t="n">
        <v>147.2</v>
      </c>
      <c r="P92" s="79" t="n"/>
      <c r="Q92" s="107">
        <f>795708*1.2</f>
        <v/>
      </c>
      <c r="R92" s="108" t="n"/>
      <c r="S92" s="108" t="n"/>
      <c r="T92" s="99" t="n">
        <v>0</v>
      </c>
      <c r="U92" s="101" t="n">
        <v>0</v>
      </c>
      <c r="V92" s="75" t="inlineStr">
        <is>
          <t>НДС</t>
        </is>
      </c>
      <c r="W92" s="75" t="inlineStr">
        <is>
          <t>НДС</t>
        </is>
      </c>
      <c r="X92" s="75" t="inlineStr">
        <is>
          <t>свободно</t>
        </is>
      </c>
      <c r="Y92" s="76" t="inlineStr">
        <is>
          <t>ролик 5сек в блоке 60сек</t>
        </is>
      </c>
      <c r="Z92" s="79" t="n">
        <v>55.686656</v>
      </c>
      <c r="AA92" s="79" t="n">
        <v>37.414253</v>
      </c>
      <c r="AB92" s="74" t="inlineStr">
        <is>
          <t>ТТ15х5 ролик</t>
        </is>
      </c>
      <c r="AC92" s="75" t="inlineStr">
        <is>
          <t>Охват пакет</t>
        </is>
      </c>
    </row>
    <row r="93">
      <c r="B93" s="75" t="n">
        <v>82</v>
      </c>
      <c r="C93" s="75" t="inlineStr">
        <is>
          <t>МО</t>
        </is>
      </c>
      <c r="D93" s="79" t="inlineStr">
        <is>
          <t>DF Media</t>
        </is>
      </c>
      <c r="E93" s="69" t="inlineStr">
        <is>
          <t>МКАД 61 км., пересечение МКАД и Рублевское ш. (B) внешнее</t>
        </is>
      </c>
      <c r="F93" s="79" t="inlineStr">
        <is>
          <t>Б</t>
        </is>
      </c>
      <c r="G93" s="79" t="inlineStr">
        <is>
          <t>0101-RS01-1100037B</t>
        </is>
      </c>
      <c r="H93" s="79" t="inlineStr">
        <is>
          <t>15х5</t>
        </is>
      </c>
      <c r="I93" s="75" t="inlineStr">
        <is>
          <t>Цифра</t>
        </is>
      </c>
      <c r="J93" s="49" t="inlineStr">
        <is>
          <t>Пакет</t>
        </is>
      </c>
      <c r="K93" s="71" t="inlineStr">
        <is>
          <t>МКАД 61 км., пересечение МКАД и Рублевское ш. (B) внешнее</t>
        </is>
      </c>
      <c r="L93" s="72" t="inlineStr">
        <is>
          <t>МКАД 61 км., пересечение МКАД и Рублевское ш. (B) внешнее</t>
        </is>
      </c>
      <c r="M93" s="75" t="inlineStr">
        <is>
          <t>да</t>
        </is>
      </c>
      <c r="N93" s="73" t="n">
        <v>1.29</v>
      </c>
      <c r="O93" s="73" t="n">
        <v>131.56</v>
      </c>
      <c r="P93" s="79" t="n"/>
      <c r="Q93" s="107">
        <f>795708*1.2</f>
        <v/>
      </c>
      <c r="R93" s="108" t="n"/>
      <c r="S93" s="108" t="n"/>
      <c r="T93" s="99" t="n">
        <v>0</v>
      </c>
      <c r="U93" s="101" t="n">
        <v>0</v>
      </c>
      <c r="V93" s="75" t="inlineStr">
        <is>
          <t>НДС</t>
        </is>
      </c>
      <c r="W93" s="75" t="inlineStr">
        <is>
          <t>НДС</t>
        </is>
      </c>
      <c r="X93" s="75" t="inlineStr">
        <is>
          <t>свободно</t>
        </is>
      </c>
      <c r="Y93" s="76" t="inlineStr">
        <is>
          <t>ролик 5сек в блоке 60сек</t>
        </is>
      </c>
      <c r="Z93" s="79" t="n">
        <v>55.768667</v>
      </c>
      <c r="AA93" s="79" t="n">
        <v>37.368636</v>
      </c>
      <c r="AB93" s="74" t="inlineStr">
        <is>
          <t>ТТ4 15х5 ролик</t>
        </is>
      </c>
      <c r="AC93" s="75" t="inlineStr">
        <is>
          <t>Охват пакет</t>
        </is>
      </c>
    </row>
    <row r="94">
      <c r="B94" s="75" t="n">
        <v>83</v>
      </c>
      <c r="C94" s="75" t="inlineStr">
        <is>
          <t>МО</t>
        </is>
      </c>
      <c r="D94" s="79" t="inlineStr">
        <is>
          <t>DF Media</t>
        </is>
      </c>
      <c r="E94" s="69" t="inlineStr">
        <is>
          <t>МКАД 72 км. +165 м., Новокуркинское ш., «Гринвуд», (B) внешнее</t>
        </is>
      </c>
      <c r="F94" s="79" t="inlineStr">
        <is>
          <t>Б</t>
        </is>
      </c>
      <c r="G94" s="79" t="inlineStr">
        <is>
          <t>0101-DF02-1100011B</t>
        </is>
      </c>
      <c r="H94" s="79" t="inlineStr">
        <is>
          <t>15х5</t>
        </is>
      </c>
      <c r="I94" s="75" t="inlineStr">
        <is>
          <t>Цифра</t>
        </is>
      </c>
      <c r="J94" s="49" t="inlineStr">
        <is>
          <t>Пакет</t>
        </is>
      </c>
      <c r="K94" s="71" t="inlineStr">
        <is>
          <t>МКАД 72 км. +165 м., Новокуркинское ш., «Гринвуд», (B) внешнее</t>
        </is>
      </c>
      <c r="L94" s="72" t="inlineStr">
        <is>
          <t>МКАД 72 км. +165 м., Новокуркинское ш., «Гринвуд», (B) внешнее</t>
        </is>
      </c>
      <c r="M94" s="75" t="inlineStr">
        <is>
          <t>да</t>
        </is>
      </c>
      <c r="N94" s="73" t="n">
        <v>1.36</v>
      </c>
      <c r="O94" s="73" t="n">
        <v>138.56</v>
      </c>
      <c r="P94" s="79" t="n"/>
      <c r="Q94" s="107">
        <f>780735*1.2</f>
        <v/>
      </c>
      <c r="R94" s="108" t="n"/>
      <c r="S94" s="108" t="n"/>
      <c r="T94" s="99" t="n">
        <v>0</v>
      </c>
      <c r="U94" s="101" t="n">
        <v>0</v>
      </c>
      <c r="V94" s="75" t="inlineStr">
        <is>
          <t>НДС</t>
        </is>
      </c>
      <c r="W94" s="75" t="inlineStr">
        <is>
          <t>НДС</t>
        </is>
      </c>
      <c r="X94" s="75" t="inlineStr">
        <is>
          <t>свободно</t>
        </is>
      </c>
      <c r="Y94" s="76" t="inlineStr">
        <is>
          <t>ролик 5сек в блоке 60сек</t>
        </is>
      </c>
      <c r="Z94" s="79" t="n">
        <v>55.871245</v>
      </c>
      <c r="AA94" s="79" t="n">
        <v>37.410527</v>
      </c>
      <c r="AB94" s="74" t="inlineStr">
        <is>
          <t>ТТ4 15х5 ролик</t>
        </is>
      </c>
      <c r="AC94" s="75" t="inlineStr">
        <is>
          <t>Охват пакет</t>
        </is>
      </c>
    </row>
    <row r="95">
      <c r="B95" s="75" t="n">
        <v>84</v>
      </c>
      <c r="C95" s="75" t="inlineStr">
        <is>
          <t>МО</t>
        </is>
      </c>
      <c r="D95" s="79" t="inlineStr">
        <is>
          <t>DF Media</t>
        </is>
      </c>
      <c r="E95" s="69" t="inlineStr">
        <is>
          <t>МКАД 72 км. +165 м., Новокуркинское ш., «Гринвуд», (А) внешнее</t>
        </is>
      </c>
      <c r="F95" s="79" t="inlineStr">
        <is>
          <t>А</t>
        </is>
      </c>
      <c r="G95" s="79" t="inlineStr">
        <is>
          <t>0101-RS01-1100022A</t>
        </is>
      </c>
      <c r="H95" s="79" t="inlineStr">
        <is>
          <t>15х5</t>
        </is>
      </c>
      <c r="I95" s="75" t="inlineStr">
        <is>
          <t>Цифра</t>
        </is>
      </c>
      <c r="J95" s="49" t="inlineStr">
        <is>
          <t>Пакет</t>
        </is>
      </c>
      <c r="K95" s="71" t="inlineStr">
        <is>
          <t>МКАД 72 км. +165 м., Новокуркинское ш., «Гринвуд», (А) внешнее</t>
        </is>
      </c>
      <c r="L95" s="72" t="inlineStr">
        <is>
          <t>МКАД 72 км. +165 м., Новокуркинское ш., «Гринвуд», (А) внешнее</t>
        </is>
      </c>
      <c r="M95" s="75" t="inlineStr">
        <is>
          <t>да</t>
        </is>
      </c>
      <c r="N95" s="73" t="n">
        <v>1.54</v>
      </c>
      <c r="O95" s="73" t="n">
        <v>156.78</v>
      </c>
      <c r="P95" s="79" t="n"/>
      <c r="Q95" s="107">
        <f>780735*1.2</f>
        <v/>
      </c>
      <c r="R95" s="108" t="n"/>
      <c r="S95" s="108" t="n"/>
      <c r="T95" s="99" t="n">
        <v>0</v>
      </c>
      <c r="U95" s="101" t="n">
        <v>0</v>
      </c>
      <c r="V95" s="75" t="inlineStr">
        <is>
          <t>НДС</t>
        </is>
      </c>
      <c r="W95" s="75" t="inlineStr">
        <is>
          <t>НДС</t>
        </is>
      </c>
      <c r="X95" s="75" t="inlineStr">
        <is>
          <t>свободно</t>
        </is>
      </c>
      <c r="Y95" s="76" t="inlineStr">
        <is>
          <t>ролик 5сек в блоке 60сек</t>
        </is>
      </c>
      <c r="Z95" s="79" t="n">
        <v>55.871245</v>
      </c>
      <c r="AA95" s="79" t="n">
        <v>37.410527</v>
      </c>
      <c r="AB95" s="74" t="inlineStr">
        <is>
          <t>ТТ15х5 ролик</t>
        </is>
      </c>
      <c r="AC95" s="75" t="inlineStr">
        <is>
          <t>Охват пакет</t>
        </is>
      </c>
    </row>
    <row r="96">
      <c r="B96" s="75" t="n">
        <v>85</v>
      </c>
      <c r="C96" s="75" t="inlineStr">
        <is>
          <t>МО</t>
        </is>
      </c>
      <c r="D96" s="79" t="inlineStr">
        <is>
          <t>DF Media</t>
        </is>
      </c>
      <c r="E96" s="69" t="inlineStr">
        <is>
          <t xml:space="preserve">МКАД 85 км., съезд с Алтуфьевское ш. в сторону Осташковского ш. (В) внешнее </t>
        </is>
      </c>
      <c r="F96" s="79" t="inlineStr">
        <is>
          <t>Б</t>
        </is>
      </c>
      <c r="G96" s="79" t="inlineStr">
        <is>
          <t>0101-DF01-1100016B</t>
        </is>
      </c>
      <c r="H96" s="79" t="inlineStr">
        <is>
          <t>15х5</t>
        </is>
      </c>
      <c r="I96" s="75" t="inlineStr">
        <is>
          <t>Цифра</t>
        </is>
      </c>
      <c r="J96" s="49" t="inlineStr">
        <is>
          <t>Пакет</t>
        </is>
      </c>
      <c r="K96" s="71" t="inlineStr">
        <is>
          <t xml:space="preserve">МКАД 85 км., съезд с Алтуфьевское ш. в сторону Осташковского ш. (В) внешнее </t>
        </is>
      </c>
      <c r="L96" s="72" t="inlineStr">
        <is>
          <t xml:space="preserve">МКАД 85 км., съезд с Алтуфьевское ш. в сторону Осташковского ш. (В) внешнее </t>
        </is>
      </c>
      <c r="M96" s="75" t="inlineStr">
        <is>
          <t>да</t>
        </is>
      </c>
      <c r="N96" s="73" t="n">
        <v>1.39</v>
      </c>
      <c r="O96" s="73" t="n">
        <v>141.09</v>
      </c>
      <c r="P96" s="79" t="n"/>
      <c r="Q96" s="107">
        <f>770040*1.2</f>
        <v/>
      </c>
      <c r="R96" s="108" t="n"/>
      <c r="S96" s="108" t="n"/>
      <c r="T96" s="99" t="n">
        <v>0</v>
      </c>
      <c r="U96" s="101" t="n">
        <v>0</v>
      </c>
      <c r="V96" s="75" t="inlineStr">
        <is>
          <t>НДС</t>
        </is>
      </c>
      <c r="W96" s="75" t="inlineStr">
        <is>
          <t>НДС</t>
        </is>
      </c>
      <c r="X96" s="75" t="inlineStr">
        <is>
          <t>свободно</t>
        </is>
      </c>
      <c r="Y96" s="76" t="inlineStr">
        <is>
          <t>ролик 5сек в блоке 60сек</t>
        </is>
      </c>
      <c r="Z96" s="79" t="n">
        <v>55.908746</v>
      </c>
      <c r="AA96" s="79" t="n">
        <v>37.594365</v>
      </c>
      <c r="AB96" s="74" t="inlineStr">
        <is>
          <t>ТТ15х5 ролик</t>
        </is>
      </c>
      <c r="AC96" s="75" t="inlineStr">
        <is>
          <t>Охват пакет</t>
        </is>
      </c>
    </row>
    <row r="97">
      <c r="B97" s="75" t="n">
        <v>86</v>
      </c>
      <c r="C97" s="75" t="inlineStr">
        <is>
          <t>МО</t>
        </is>
      </c>
      <c r="D97" s="79" t="inlineStr">
        <is>
          <t>DF Media</t>
        </is>
      </c>
      <c r="E97" s="69" t="inlineStr">
        <is>
          <t>МКАД 87,9 км., между Алтуфьевское и Осташковское ш. (B) внешнее</t>
        </is>
      </c>
      <c r="F97" s="79" t="inlineStr">
        <is>
          <t>Б</t>
        </is>
      </c>
      <c r="G97" s="79" t="inlineStr">
        <is>
          <t>0101-RS01-1100009B</t>
        </is>
      </c>
      <c r="H97" s="79" t="inlineStr">
        <is>
          <t>15х5</t>
        </is>
      </c>
      <c r="I97" s="75" t="inlineStr">
        <is>
          <t>Цифра</t>
        </is>
      </c>
      <c r="J97" s="49" t="inlineStr">
        <is>
          <t>Пакет</t>
        </is>
      </c>
      <c r="K97" s="71" t="inlineStr">
        <is>
          <t>МКАД 87,9 км., между Алтуфьевское и Осташковское ш. (B) внешнее</t>
        </is>
      </c>
      <c r="L97" s="72" t="inlineStr">
        <is>
          <t>МКАД 87,9 км., между Алтуфьевское и Осташковское ш. (B) внешнее</t>
        </is>
      </c>
      <c r="M97" s="75" t="inlineStr">
        <is>
          <t>да</t>
        </is>
      </c>
      <c r="N97" s="73" t="n">
        <v>1.65</v>
      </c>
      <c r="O97" s="73" t="n">
        <v>167.53</v>
      </c>
      <c r="P97" s="79" t="n"/>
      <c r="Q97" s="107">
        <f>745200*1.2</f>
        <v/>
      </c>
      <c r="R97" s="108" t="n"/>
      <c r="S97" s="108" t="n"/>
      <c r="T97" s="99" t="n">
        <v>0</v>
      </c>
      <c r="U97" s="101" t="n">
        <v>0</v>
      </c>
      <c r="V97" s="75" t="inlineStr">
        <is>
          <t>НДС</t>
        </is>
      </c>
      <c r="W97" s="75" t="inlineStr">
        <is>
          <t>НДС</t>
        </is>
      </c>
      <c r="X97" s="75" t="inlineStr">
        <is>
          <t>свободно</t>
        </is>
      </c>
      <c r="Y97" s="76" t="inlineStr">
        <is>
          <t>ролик 5сек в блоке 60сек</t>
        </is>
      </c>
      <c r="Z97" s="79" t="n">
        <v>55.898426</v>
      </c>
      <c r="AA97" s="79" t="n">
        <v>37.639193</v>
      </c>
      <c r="AB97" s="74" t="inlineStr">
        <is>
          <t>ТТ15х5 ролик</t>
        </is>
      </c>
      <c r="AC97" s="75" t="inlineStr">
        <is>
          <t>Охват пакет</t>
        </is>
      </c>
    </row>
    <row r="98">
      <c r="B98" s="75" t="n">
        <v>87</v>
      </c>
      <c r="C98" s="75" t="inlineStr">
        <is>
          <t>МО</t>
        </is>
      </c>
      <c r="D98" s="79" t="inlineStr">
        <is>
          <t>DF Media</t>
        </is>
      </c>
      <c r="E98" s="69" t="inlineStr">
        <is>
          <t>МКАД 87,9 км., между Осташковское и Алтуфьевское ш. (A) внешнее</t>
        </is>
      </c>
      <c r="F98" s="79" t="inlineStr">
        <is>
          <t>А</t>
        </is>
      </c>
      <c r="G98" s="79" t="inlineStr">
        <is>
          <t>0101-RS01-1100010A</t>
        </is>
      </c>
      <c r="H98" s="79" t="inlineStr">
        <is>
          <t>15х5</t>
        </is>
      </c>
      <c r="I98" s="75" t="inlineStr">
        <is>
          <t>Цифра</t>
        </is>
      </c>
      <c r="J98" s="49" t="inlineStr">
        <is>
          <t>Пакет</t>
        </is>
      </c>
      <c r="K98" s="71" t="inlineStr">
        <is>
          <t>МКАД 87,9 км., между Осташковское и Алтуфьевское ш. (A) внешнее</t>
        </is>
      </c>
      <c r="L98" s="72" t="inlineStr">
        <is>
          <t>МКАД 87,9 км., между Осташковское и Алтуфьевское ш. (A) внешнее</t>
        </is>
      </c>
      <c r="M98" s="75" t="inlineStr">
        <is>
          <t>да</t>
        </is>
      </c>
      <c r="N98" s="73" t="n">
        <v>1.61</v>
      </c>
      <c r="O98" s="73" t="n">
        <v>162.32</v>
      </c>
      <c r="P98" s="79" t="n"/>
      <c r="Q98" s="107">
        <f>770040*1.2</f>
        <v/>
      </c>
      <c r="R98" s="108" t="n"/>
      <c r="S98" s="108" t="n"/>
      <c r="T98" s="99" t="n">
        <v>0</v>
      </c>
      <c r="U98" s="101" t="n">
        <v>0</v>
      </c>
      <c r="V98" s="75" t="inlineStr">
        <is>
          <t>НДС</t>
        </is>
      </c>
      <c r="W98" s="75" t="inlineStr">
        <is>
          <t>НДС</t>
        </is>
      </c>
      <c r="X98" s="75" t="inlineStr">
        <is>
          <t>свободно</t>
        </is>
      </c>
      <c r="Y98" s="76" t="inlineStr">
        <is>
          <t>ролик 5сек в блоке 60сек</t>
        </is>
      </c>
      <c r="Z98" s="79" t="n">
        <v>55.898426</v>
      </c>
      <c r="AA98" s="79" t="n">
        <v>37.639193</v>
      </c>
      <c r="AB98" s="74" t="inlineStr">
        <is>
          <t>ТТ15х5 ролик</t>
        </is>
      </c>
      <c r="AC98" s="75" t="inlineStr">
        <is>
          <t>Охват пакет</t>
        </is>
      </c>
    </row>
    <row r="99">
      <c r="B99" s="75" t="n">
        <v>88</v>
      </c>
      <c r="C99" s="75" t="inlineStr">
        <is>
          <t>МО</t>
        </is>
      </c>
      <c r="D99" s="79" t="inlineStr">
        <is>
          <t>DF Media</t>
        </is>
      </c>
      <c r="E99" s="69" t="inlineStr">
        <is>
          <t>МКАД 93 км., Ярославское ш. - Осташковское ш. (А) внешнее</t>
        </is>
      </c>
      <c r="F99" s="79" t="inlineStr">
        <is>
          <t>А</t>
        </is>
      </c>
      <c r="G99" s="79" t="inlineStr">
        <is>
          <t>0101-RS01-1100032A</t>
        </is>
      </c>
      <c r="H99" s="79" t="inlineStr">
        <is>
          <t>15х5</t>
        </is>
      </c>
      <c r="I99" s="75" t="inlineStr">
        <is>
          <t>Цифра</t>
        </is>
      </c>
      <c r="J99" s="49" t="inlineStr">
        <is>
          <t>Пакет</t>
        </is>
      </c>
      <c r="K99" s="71" t="inlineStr">
        <is>
          <t>МКАД 93 км., Ярославское ш. - Осташковское ш. (А) внешнее</t>
        </is>
      </c>
      <c r="L99" s="72" t="inlineStr">
        <is>
          <t>МКАД 93 км., Ярославское ш. - Осташковское ш. (А) внешнее</t>
        </is>
      </c>
      <c r="M99" s="75" t="inlineStr">
        <is>
          <t>да</t>
        </is>
      </c>
      <c r="N99" s="73" t="n">
        <v>1.87</v>
      </c>
      <c r="O99" s="73" t="n">
        <v>189.43</v>
      </c>
      <c r="P99" s="79" t="n"/>
      <c r="Q99" s="107">
        <f>780735*1.2</f>
        <v/>
      </c>
      <c r="R99" s="108" t="n"/>
      <c r="S99" s="108" t="n"/>
      <c r="T99" s="99" t="n">
        <v>0</v>
      </c>
      <c r="U99" s="101" t="n">
        <v>0</v>
      </c>
      <c r="V99" s="75" t="inlineStr">
        <is>
          <t>НДС</t>
        </is>
      </c>
      <c r="W99" s="75" t="inlineStr">
        <is>
          <t>НДС</t>
        </is>
      </c>
      <c r="X99" s="75" t="inlineStr">
        <is>
          <t>свободно</t>
        </is>
      </c>
      <c r="Y99" s="76" t="inlineStr">
        <is>
          <t>ролик 5сек в блоке 60сек</t>
        </is>
      </c>
      <c r="Z99" s="79" t="n">
        <v>55.890294</v>
      </c>
      <c r="AA99" s="79" t="n">
        <v>37.711557</v>
      </c>
      <c r="AB99" s="74" t="inlineStr">
        <is>
          <t>ТТ4 15х5 ролик</t>
        </is>
      </c>
      <c r="AC99" s="75" t="inlineStr">
        <is>
          <t>Охват пакет</t>
        </is>
      </c>
    </row>
    <row r="100">
      <c r="B100" s="75" t="n">
        <v>89</v>
      </c>
      <c r="C100" s="75" t="inlineStr">
        <is>
          <t>МО</t>
        </is>
      </c>
      <c r="D100" s="79" t="inlineStr">
        <is>
          <t>DF Media</t>
        </is>
      </c>
      <c r="E100" s="69" t="inlineStr">
        <is>
          <t>Новорязанское шоссе, М5, 22 км. (5 км. от МКАД справа) (B) в Москву</t>
        </is>
      </c>
      <c r="F100" s="79" t="inlineStr">
        <is>
          <t>Б</t>
        </is>
      </c>
      <c r="G100" s="79" t="inlineStr">
        <is>
          <t>0102-DF02-1100014B</t>
        </is>
      </c>
      <c r="H100" s="79" t="inlineStr">
        <is>
          <t>15х5</t>
        </is>
      </c>
      <c r="I100" s="75" t="inlineStr">
        <is>
          <t>Цифра</t>
        </is>
      </c>
      <c r="J100" s="49" t="inlineStr">
        <is>
          <t>Пакет</t>
        </is>
      </c>
      <c r="K100" s="71" t="inlineStr">
        <is>
          <t>Новорязанское шоссе, М5, 22 км. (5 км. от МКАД справа) (B) в Москву</t>
        </is>
      </c>
      <c r="L100" s="72" t="inlineStr">
        <is>
          <t>Новорязанское шоссе, М5, 22 км. (5 км. от МКАД справа) (B) в Москву</t>
        </is>
      </c>
      <c r="M100" s="75" t="inlineStr">
        <is>
          <t>да</t>
        </is>
      </c>
      <c r="N100" s="73" t="n">
        <v>1.53</v>
      </c>
      <c r="O100" s="73" t="n">
        <v>154.63</v>
      </c>
      <c r="P100" s="79" t="n"/>
      <c r="Q100" s="107">
        <f>745200*1.2</f>
        <v/>
      </c>
      <c r="R100" s="108" t="n"/>
      <c r="S100" s="108" t="n"/>
      <c r="T100" s="99" t="n">
        <v>0</v>
      </c>
      <c r="U100" s="101" t="n">
        <v>0</v>
      </c>
      <c r="V100" s="75" t="inlineStr">
        <is>
          <t>НДС</t>
        </is>
      </c>
      <c r="W100" s="75" t="inlineStr">
        <is>
          <t>НДС</t>
        </is>
      </c>
      <c r="X100" s="75" t="inlineStr">
        <is>
          <t>свободно</t>
        </is>
      </c>
      <c r="Y100" s="76" t="inlineStr">
        <is>
          <t>ролик 5сек в блоке 60сек</t>
        </is>
      </c>
      <c r="Z100" s="79" t="n">
        <v>55.658521</v>
      </c>
      <c r="AA100" s="79" t="n">
        <v>37.893296</v>
      </c>
      <c r="AB100" s="74" t="inlineStr">
        <is>
          <t>ТТ4 15х5 ролик</t>
        </is>
      </c>
      <c r="AC100" s="75" t="inlineStr">
        <is>
          <t>Охват пакет</t>
        </is>
      </c>
    </row>
    <row r="101">
      <c r="B101" s="75" t="n">
        <v>90</v>
      </c>
      <c r="C101" s="75" t="inlineStr">
        <is>
          <t>МО</t>
        </is>
      </c>
      <c r="D101" s="79" t="inlineStr">
        <is>
          <t>DF Media</t>
        </is>
      </c>
      <c r="E101" s="69" t="inlineStr">
        <is>
          <t xml:space="preserve">Носовихинское шоссе, д. 7 (1 км. от МКАД) (B) из Москвы (B) </t>
        </is>
      </c>
      <c r="F101" s="79" t="inlineStr">
        <is>
          <t>Б</t>
        </is>
      </c>
      <c r="G101" s="79" t="inlineStr">
        <is>
          <t>0102-DF02-1100021B</t>
        </is>
      </c>
      <c r="H101" s="79" t="inlineStr">
        <is>
          <t>15х5</t>
        </is>
      </c>
      <c r="I101" s="75" t="inlineStr">
        <is>
          <t>Цифра</t>
        </is>
      </c>
      <c r="J101" s="49" t="inlineStr">
        <is>
          <t>Пакет</t>
        </is>
      </c>
      <c r="K101" s="71" t="inlineStr">
        <is>
          <t>Носовихинское шоссе, д. 7 (1 км. от МКАД) (B) из Москвы (B) (статика)</t>
        </is>
      </c>
      <c r="L101" s="72" t="inlineStr">
        <is>
          <t>Носовихинское шоссе, д. 7 (1 км. от МКАД) (B) из Москвы (B) (статика)</t>
        </is>
      </c>
      <c r="M101" s="75" t="inlineStr">
        <is>
          <t>да</t>
        </is>
      </c>
      <c r="N101" s="73" t="n">
        <v>0.89</v>
      </c>
      <c r="O101" s="73" t="n">
        <v>88.56</v>
      </c>
      <c r="P101" s="79" t="n"/>
      <c r="Q101" s="107">
        <f>745200*1.2</f>
        <v/>
      </c>
      <c r="R101" s="108" t="n"/>
      <c r="S101" s="108" t="n"/>
      <c r="T101" s="99" t="n">
        <v>0</v>
      </c>
      <c r="U101" s="101" t="n">
        <v>0</v>
      </c>
      <c r="V101" s="75" t="inlineStr">
        <is>
          <t>НДС</t>
        </is>
      </c>
      <c r="W101" s="75" t="inlineStr">
        <is>
          <t>НДС</t>
        </is>
      </c>
      <c r="X101" s="75" t="inlineStr">
        <is>
          <t>свободно</t>
        </is>
      </c>
      <c r="Y101" s="76" t="inlineStr">
        <is>
          <t>ролик 5сек в блоке 60сек</t>
        </is>
      </c>
      <c r="Z101" s="79" t="n">
        <v>55.745184</v>
      </c>
      <c r="AA101" s="79" t="n">
        <v>37.858272</v>
      </c>
      <c r="AB101" s="74" t="inlineStr">
        <is>
          <t>ТТ4 15х5 ролик</t>
        </is>
      </c>
      <c r="AC101" s="75" t="inlineStr">
        <is>
          <t>Охват пакет</t>
        </is>
      </c>
    </row>
    <row r="102">
      <c r="B102" s="75" t="n">
        <v>91</v>
      </c>
      <c r="C102" s="75" t="inlineStr">
        <is>
          <t>МО</t>
        </is>
      </c>
      <c r="D102" s="79" t="inlineStr">
        <is>
          <t>DF Media</t>
        </is>
      </c>
      <c r="E102" s="69" t="inlineStr">
        <is>
          <t>Носовихинское шоссе, д. 7 (1 км. от МКАД) (А) в Москву (A)</t>
        </is>
      </c>
      <c r="F102" s="79" t="inlineStr">
        <is>
          <t>А</t>
        </is>
      </c>
      <c r="G102" s="79" t="inlineStr">
        <is>
          <t>0102-DF02-1100020A</t>
        </is>
      </c>
      <c r="H102" s="79" t="inlineStr">
        <is>
          <t>15х5</t>
        </is>
      </c>
      <c r="I102" s="75" t="inlineStr">
        <is>
          <t>Цифра</t>
        </is>
      </c>
      <c r="J102" s="49" t="inlineStr">
        <is>
          <t>Пакет</t>
        </is>
      </c>
      <c r="K102" s="71" t="inlineStr">
        <is>
          <t>Носовихинское шоссе, д. 7 (1 км. от МКАД) (А) в Москву (A)</t>
        </is>
      </c>
      <c r="L102" s="72" t="inlineStr">
        <is>
          <t>Носовихинское шоссе, д. 7 (1 км. от МКАД) (А) в Москву (A)</t>
        </is>
      </c>
      <c r="M102" s="75" t="inlineStr">
        <is>
          <t>да</t>
        </is>
      </c>
      <c r="N102" s="73" t="n">
        <v>0.96</v>
      </c>
      <c r="O102" s="73" t="n">
        <v>96.98</v>
      </c>
      <c r="P102" s="79" t="n"/>
      <c r="Q102" s="107">
        <f>745200*1.2</f>
        <v/>
      </c>
      <c r="R102" s="108" t="n"/>
      <c r="S102" s="108" t="n"/>
      <c r="T102" s="99" t="n">
        <v>0</v>
      </c>
      <c r="U102" s="101" t="n">
        <v>0</v>
      </c>
      <c r="V102" s="75" t="inlineStr">
        <is>
          <t>НДС</t>
        </is>
      </c>
      <c r="W102" s="75" t="inlineStr">
        <is>
          <t>НДС</t>
        </is>
      </c>
      <c r="X102" s="75" t="inlineStr">
        <is>
          <t>свободно</t>
        </is>
      </c>
      <c r="Y102" s="76" t="inlineStr">
        <is>
          <t>ролик 5сек в блоке 60сек</t>
        </is>
      </c>
      <c r="Z102" s="79" t="n">
        <v>55.745184</v>
      </c>
      <c r="AA102" s="79" t="n">
        <v>37.858272</v>
      </c>
      <c r="AB102" s="74" t="inlineStr">
        <is>
          <t>ТТ4 15х5 ролик</t>
        </is>
      </c>
      <c r="AC102" s="75" t="inlineStr">
        <is>
          <t>Охват пакет</t>
        </is>
      </c>
    </row>
    <row r="103">
      <c r="B103" s="75" t="n">
        <v>92</v>
      </c>
      <c r="C103" s="75" t="inlineStr">
        <is>
          <t>МО</t>
        </is>
      </c>
      <c r="D103" s="79" t="inlineStr">
        <is>
          <t>DF Media</t>
        </is>
      </c>
      <c r="E103" s="69" t="inlineStr">
        <is>
          <t>Пятницкое шоссе, Р111, 7 км., ТЦ Отрада , (6 км от МКАД)  (B) в Москву</t>
        </is>
      </c>
      <c r="F103" s="79" t="inlineStr">
        <is>
          <t>Б</t>
        </is>
      </c>
      <c r="G103" s="79" t="inlineStr">
        <is>
          <t>0101-DF01-1100031B</t>
        </is>
      </c>
      <c r="H103" s="79" t="inlineStr">
        <is>
          <t>15х5</t>
        </is>
      </c>
      <c r="I103" s="75" t="inlineStr">
        <is>
          <t>Цифра</t>
        </is>
      </c>
      <c r="J103" s="49" t="inlineStr">
        <is>
          <t>Пакет</t>
        </is>
      </c>
      <c r="K103" s="71" t="inlineStr">
        <is>
          <t>Пятницкое шоссе, Р111, 7 км., ТЦ Отрада , (6 км от МКАД)  (B) в Москву</t>
        </is>
      </c>
      <c r="L103" s="72" t="inlineStr">
        <is>
          <t>Пятницкое шоссе, Р111, 7 км., ТЦ Отрада , (6 км от МКАД)  (B) в Москву</t>
        </is>
      </c>
      <c r="M103" s="75" t="inlineStr">
        <is>
          <t>да</t>
        </is>
      </c>
      <c r="N103" s="73" t="n">
        <v>0.9399999999999999</v>
      </c>
      <c r="O103" s="73" t="n">
        <v>96.73</v>
      </c>
      <c r="P103" s="79" t="n"/>
      <c r="Q103" s="107">
        <f>745200*1.2</f>
        <v/>
      </c>
      <c r="R103" s="108" t="n"/>
      <c r="S103" s="108" t="n"/>
      <c r="T103" s="99" t="n">
        <v>0</v>
      </c>
      <c r="U103" s="101" t="n">
        <v>0</v>
      </c>
      <c r="V103" s="75" t="inlineStr">
        <is>
          <t>НДС</t>
        </is>
      </c>
      <c r="W103" s="75" t="inlineStr">
        <is>
          <t>НДС</t>
        </is>
      </c>
      <c r="X103" s="75" t="inlineStr">
        <is>
          <t>свободно</t>
        </is>
      </c>
      <c r="Y103" s="76" t="inlineStr">
        <is>
          <t>ролик 5сек в блоке 60сек</t>
        </is>
      </c>
      <c r="Z103" s="79" t="n">
        <v>55.87475</v>
      </c>
      <c r="AA103" s="79" t="n">
        <v>37.330664</v>
      </c>
      <c r="AB103" s="74" t="inlineStr">
        <is>
          <t>ТТ15х5 ролик</t>
        </is>
      </c>
      <c r="AC103" s="75" t="inlineStr">
        <is>
          <t>Охват пакет</t>
        </is>
      </c>
    </row>
    <row r="104">
      <c r="B104" s="75" t="n">
        <v>93</v>
      </c>
      <c r="C104" s="75" t="inlineStr">
        <is>
          <t>МО</t>
        </is>
      </c>
      <c r="D104" s="79" t="inlineStr">
        <is>
          <t>DF Media</t>
        </is>
      </c>
      <c r="E104" s="69" t="inlineStr">
        <is>
          <t>Трасса М11, "Москва-Санкт-Петербург", (0,5 км от МКАД) (А) из Москвы</t>
        </is>
      </c>
      <c r="F104" s="79" t="inlineStr">
        <is>
          <t>А</t>
        </is>
      </c>
      <c r="G104" s="79" t="inlineStr">
        <is>
          <t>0102-DF01-1100001A</t>
        </is>
      </c>
      <c r="H104" s="79" t="inlineStr">
        <is>
          <t>15х5</t>
        </is>
      </c>
      <c r="I104" s="75" t="inlineStr">
        <is>
          <t>Цифра</t>
        </is>
      </c>
      <c r="J104" s="49" t="inlineStr">
        <is>
          <t>Пакет</t>
        </is>
      </c>
      <c r="K104" s="71" t="inlineStr">
        <is>
          <t>Трасса М11, "Москва-Санкт-Петербург", (0,5 км от МКАД) (А) из Москвы</t>
        </is>
      </c>
      <c r="L104" s="72" t="inlineStr">
        <is>
          <t>Трасса М11, "Москва-Санкт-Петербург", (0,5 км от МКАД) (А) из Москвы</t>
        </is>
      </c>
      <c r="M104" s="75" t="inlineStr">
        <is>
          <t>да</t>
        </is>
      </c>
      <c r="N104" s="73" t="n">
        <v>1.72</v>
      </c>
      <c r="O104" s="73" t="n">
        <v>171.34</v>
      </c>
      <c r="P104" s="79" t="n"/>
      <c r="Q104" s="107">
        <f>745200*1.2</f>
        <v/>
      </c>
      <c r="R104" s="108" t="n"/>
      <c r="S104" s="108" t="n"/>
      <c r="T104" s="99" t="n">
        <v>0</v>
      </c>
      <c r="U104" s="101" t="n">
        <v>0</v>
      </c>
      <c r="V104" s="75" t="inlineStr">
        <is>
          <t>НДС</t>
        </is>
      </c>
      <c r="W104" s="75" t="inlineStr">
        <is>
          <t>НДС</t>
        </is>
      </c>
      <c r="X104" s="75" t="inlineStr">
        <is>
          <t>свободно</t>
        </is>
      </c>
      <c r="Y104" s="76" t="inlineStr">
        <is>
          <t>ролик 5сек в блоке 60сек</t>
        </is>
      </c>
      <c r="Z104" s="79" t="n">
        <v>55.892835</v>
      </c>
      <c r="AA104" s="79" t="n">
        <v>37.486156</v>
      </c>
      <c r="AB104" s="74" t="inlineStr">
        <is>
          <t>ТТ15х5 ролик</t>
        </is>
      </c>
      <c r="AC104" s="75" t="inlineStr">
        <is>
          <t>Охват пакет</t>
        </is>
      </c>
    </row>
    <row r="105">
      <c r="B105" s="75" t="n">
        <v>94</v>
      </c>
      <c r="C105" s="75" t="inlineStr">
        <is>
          <t>МО</t>
        </is>
      </c>
      <c r="D105" s="79" t="inlineStr">
        <is>
          <t>DF Media</t>
        </is>
      </c>
      <c r="E105" s="69" t="inlineStr">
        <is>
          <t>Трасса М11, "Москва-Санкт-Петербург",(0,5 км от МКАД) (B) в Москву (B)</t>
        </is>
      </c>
      <c r="F105" s="79" t="inlineStr">
        <is>
          <t>Б</t>
        </is>
      </c>
      <c r="G105" s="79" t="inlineStr">
        <is>
          <t>0102-DF01-1100018B</t>
        </is>
      </c>
      <c r="H105" s="79" t="inlineStr">
        <is>
          <t>15х5</t>
        </is>
      </c>
      <c r="I105" s="75" t="inlineStr">
        <is>
          <t>Цифра</t>
        </is>
      </c>
      <c r="J105" s="49" t="inlineStr">
        <is>
          <t>Пакет</t>
        </is>
      </c>
      <c r="K105" s="71" t="inlineStr">
        <is>
          <t>Трасса М11, "Москва-Санкт-Петербург",(0,5 км от МКАД) (B) в Москву (B)</t>
        </is>
      </c>
      <c r="L105" s="72" t="inlineStr">
        <is>
          <t>Трасса М11, "Москва-Санкт-Петербург",(0,5 км от МКАД) (B) в Москву (B)</t>
        </is>
      </c>
      <c r="M105" s="75" t="inlineStr">
        <is>
          <t>да</t>
        </is>
      </c>
      <c r="N105" s="73" t="n">
        <v>1.29</v>
      </c>
      <c r="O105" s="73" t="n">
        <v>132.93</v>
      </c>
      <c r="P105" s="79" t="n"/>
      <c r="Q105" s="107">
        <f>745200*1.2</f>
        <v/>
      </c>
      <c r="R105" s="108" t="n"/>
      <c r="S105" s="108" t="n"/>
      <c r="T105" s="99" t="n">
        <v>0</v>
      </c>
      <c r="U105" s="101" t="n">
        <v>0</v>
      </c>
      <c r="V105" s="75" t="inlineStr">
        <is>
          <t>НДС</t>
        </is>
      </c>
      <c r="W105" s="75" t="inlineStr">
        <is>
          <t>НДС</t>
        </is>
      </c>
      <c r="X105" s="75" t="inlineStr">
        <is>
          <t>свободно</t>
        </is>
      </c>
      <c r="Y105" s="76" t="inlineStr">
        <is>
          <t>ролик 5сек в блоке 60сек</t>
        </is>
      </c>
      <c r="Z105" s="79" t="n">
        <v>55.892835</v>
      </c>
      <c r="AA105" s="79" t="n">
        <v>37.486156</v>
      </c>
      <c r="AB105" s="74" t="inlineStr">
        <is>
          <t>ТТ4 15х5 ролик</t>
        </is>
      </c>
      <c r="AC105" s="75" t="inlineStr">
        <is>
          <t>Охват пакет</t>
        </is>
      </c>
    </row>
    <row r="106">
      <c r="B106" s="75" t="n">
        <v>95</v>
      </c>
      <c r="C106" s="75" t="inlineStr">
        <is>
          <t>МО</t>
        </is>
      </c>
      <c r="D106" s="79" t="inlineStr">
        <is>
          <t>DF Media</t>
        </is>
      </c>
      <c r="E106" s="69" t="inlineStr">
        <is>
          <t>Трасса М4 "Дон", 22км., (1км. от МКАД слева) (А) в Москву</t>
        </is>
      </c>
      <c r="F106" s="79" t="inlineStr">
        <is>
          <t>А</t>
        </is>
      </c>
      <c r="G106" s="79" t="inlineStr">
        <is>
          <t>0101-DF01-1100019A</t>
        </is>
      </c>
      <c r="H106" s="79" t="inlineStr">
        <is>
          <t>15х5</t>
        </is>
      </c>
      <c r="I106" s="75" t="inlineStr">
        <is>
          <t>Цифра</t>
        </is>
      </c>
      <c r="J106" s="49" t="inlineStr">
        <is>
          <t>Пакет</t>
        </is>
      </c>
      <c r="K106" s="71" t="inlineStr">
        <is>
          <t>Трасса М4 "Дон", 22км., (1км. от МКАД слева) (А) в Москву</t>
        </is>
      </c>
      <c r="L106" s="72" t="inlineStr">
        <is>
          <t>Трасса М4 "Дон", 22км., (1км. от МКАД слева) (А) в Москву</t>
        </is>
      </c>
      <c r="M106" s="75" t="inlineStr">
        <is>
          <t>да</t>
        </is>
      </c>
      <c r="N106" s="73" t="n">
        <v>1.12</v>
      </c>
      <c r="O106" s="73" t="n">
        <v>115.63</v>
      </c>
      <c r="P106" s="79" t="n"/>
      <c r="Q106" s="107">
        <f>770040*1.2</f>
        <v/>
      </c>
      <c r="R106" s="108" t="n"/>
      <c r="S106" s="108" t="n"/>
      <c r="T106" s="99" t="n">
        <v>0</v>
      </c>
      <c r="U106" s="101" t="n">
        <v>0</v>
      </c>
      <c r="V106" s="75" t="inlineStr">
        <is>
          <t>НДС</t>
        </is>
      </c>
      <c r="W106" s="75" t="inlineStr">
        <is>
          <t>НДС</t>
        </is>
      </c>
      <c r="X106" s="75" t="inlineStr">
        <is>
          <t>свободно</t>
        </is>
      </c>
      <c r="Y106" s="76" t="inlineStr">
        <is>
          <t>ролик 5сек в блоке 60сек</t>
        </is>
      </c>
      <c r="Z106" s="79" t="n">
        <v>55.567571</v>
      </c>
      <c r="AA106" s="79" t="n">
        <v>37.693577</v>
      </c>
      <c r="AB106" s="74" t="inlineStr">
        <is>
          <t>ТТ15х5 ролик</t>
        </is>
      </c>
      <c r="AC106" s="75" t="inlineStr">
        <is>
          <t>Охват пакет</t>
        </is>
      </c>
    </row>
    <row r="107">
      <c r="B107" s="75" t="n">
        <v>96</v>
      </c>
      <c r="C107" s="75" t="inlineStr">
        <is>
          <t>МО</t>
        </is>
      </c>
      <c r="D107" s="79" t="inlineStr">
        <is>
          <t>DF Media</t>
        </is>
      </c>
      <c r="E107" s="69" t="inlineStr">
        <is>
          <t>Трасса М4 «Дон», 22км., (1км. от МКАД слева) (B) из Москвы (B)</t>
        </is>
      </c>
      <c r="F107" s="79" t="inlineStr">
        <is>
          <t>Б</t>
        </is>
      </c>
      <c r="G107" s="79" t="inlineStr">
        <is>
          <t>0102-DF02-1100017B</t>
        </is>
      </c>
      <c r="H107" s="79" t="inlineStr">
        <is>
          <t>15х5</t>
        </is>
      </c>
      <c r="I107" s="75" t="inlineStr">
        <is>
          <t>Цифра</t>
        </is>
      </c>
      <c r="J107" s="49" t="inlineStr">
        <is>
          <t>Пакет</t>
        </is>
      </c>
      <c r="K107" s="71" t="inlineStr">
        <is>
          <t>Трасса М4 «Дон», 22км., (1км. от МКАД слева) (B) из Москвы (B)</t>
        </is>
      </c>
      <c r="L107" s="72" t="inlineStr">
        <is>
          <t>Трасса М4 «Дон», 22км., (1км. от МКАД слева) (B) из Москвы (B)</t>
        </is>
      </c>
      <c r="M107" s="75" t="inlineStr">
        <is>
          <t>да</t>
        </is>
      </c>
      <c r="N107" s="73" t="n">
        <v>1.11</v>
      </c>
      <c r="O107" s="73" t="n">
        <v>113.91</v>
      </c>
      <c r="P107" s="79" t="n"/>
      <c r="Q107" s="107">
        <f>770040*1.2</f>
        <v/>
      </c>
      <c r="R107" s="108" t="n"/>
      <c r="S107" s="108" t="n"/>
      <c r="T107" s="99" t="n">
        <v>0</v>
      </c>
      <c r="U107" s="101" t="n">
        <v>0</v>
      </c>
      <c r="V107" s="75" t="inlineStr">
        <is>
          <t>НДС</t>
        </is>
      </c>
      <c r="W107" s="75" t="inlineStr">
        <is>
          <t>НДС</t>
        </is>
      </c>
      <c r="X107" s="75" t="inlineStr">
        <is>
          <t>свободно</t>
        </is>
      </c>
      <c r="Y107" s="76" t="inlineStr">
        <is>
          <t>ролик 5сек в блоке 60сек</t>
        </is>
      </c>
      <c r="Z107" s="79" t="n">
        <v>55.567571</v>
      </c>
      <c r="AA107" s="79" t="n">
        <v>37.693577</v>
      </c>
      <c r="AB107" s="74" t="inlineStr">
        <is>
          <t>ТТ4 15х5 ролик</t>
        </is>
      </c>
      <c r="AC107" s="75" t="inlineStr">
        <is>
          <t>Охват пакет</t>
        </is>
      </c>
    </row>
    <row r="108">
      <c r="B108" s="75" t="n">
        <v>97</v>
      </c>
      <c r="C108" s="75" t="inlineStr">
        <is>
          <t>МО</t>
        </is>
      </c>
      <c r="D108" s="79" t="inlineStr">
        <is>
          <t>DF Media</t>
        </is>
      </c>
      <c r="E108" s="69" t="inlineStr">
        <is>
          <t>Энтузиастов ш., M-7 Волга, 17-й километр, левая сторона (900 м. от МКАД) (B) из Москвы</t>
        </is>
      </c>
      <c r="F108" s="79" t="inlineStr">
        <is>
          <t>Б</t>
        </is>
      </c>
      <c r="G108" s="79" t="inlineStr">
        <is>
          <t>0102-DF02-1100013B</t>
        </is>
      </c>
      <c r="H108" s="79" t="inlineStr">
        <is>
          <t>15х5</t>
        </is>
      </c>
      <c r="I108" s="75" t="inlineStr">
        <is>
          <t>Цифра</t>
        </is>
      </c>
      <c r="J108" s="49" t="inlineStr">
        <is>
          <t>Пакет</t>
        </is>
      </c>
      <c r="K108" s="71" t="inlineStr">
        <is>
          <t>Энтузиастов ш., M-7 Волга, 17-й километр, левая сторона (900 м. от МКАД) (B) из Москвы</t>
        </is>
      </c>
      <c r="L108" s="72" t="inlineStr">
        <is>
          <t>Энтузиастов ш., M-7 Волга, 17-й километр, левая сторона (900 м. от МКАД) (B) из Москвы</t>
        </is>
      </c>
      <c r="M108" s="75" t="inlineStr">
        <is>
          <t>да</t>
        </is>
      </c>
      <c r="N108" s="73" t="n">
        <v>1.49</v>
      </c>
      <c r="O108" s="73" t="n">
        <v>154.32</v>
      </c>
      <c r="P108" s="79" t="n"/>
      <c r="Q108" s="107">
        <f>770040*1.2</f>
        <v/>
      </c>
      <c r="R108" s="108" t="n"/>
      <c r="S108" s="108" t="n"/>
      <c r="T108" s="99" t="n">
        <v>0</v>
      </c>
      <c r="U108" s="101" t="n">
        <v>0</v>
      </c>
      <c r="V108" s="75" t="inlineStr">
        <is>
          <t>НДС</t>
        </is>
      </c>
      <c r="W108" s="75" t="inlineStr">
        <is>
          <t>НДС</t>
        </is>
      </c>
      <c r="X108" s="75" t="inlineStr">
        <is>
          <t>свободно</t>
        </is>
      </c>
      <c r="Y108" s="76" t="inlineStr">
        <is>
          <t>ролик 5сек в блоке 60сек</t>
        </is>
      </c>
      <c r="Z108" s="79" t="n">
        <v>55.780914</v>
      </c>
      <c r="AA108" s="79" t="n">
        <v>37.856828</v>
      </c>
      <c r="AB108" s="74" t="inlineStr">
        <is>
          <t>ТТ4 15х5 ролик</t>
        </is>
      </c>
      <c r="AC108" s="75" t="inlineStr">
        <is>
          <t>Охват пакет</t>
        </is>
      </c>
    </row>
    <row r="109">
      <c r="B109" s="75" t="n">
        <v>98</v>
      </c>
      <c r="C109" s="75" t="inlineStr">
        <is>
          <t>МО</t>
        </is>
      </c>
      <c r="D109" s="79" t="inlineStr">
        <is>
          <t>DF Media</t>
        </is>
      </c>
      <c r="E109" s="69" t="inlineStr">
        <is>
          <t>Ярославское шоссе , М8 "Холмогоры", 17км., (0,65 км. от МКАД)  (B) из Москвы</t>
        </is>
      </c>
      <c r="F109" s="79" t="inlineStr">
        <is>
          <t>Б</t>
        </is>
      </c>
      <c r="G109" s="79" t="inlineStr">
        <is>
          <t>0102-DF01-1100007B</t>
        </is>
      </c>
      <c r="H109" s="79" t="inlineStr">
        <is>
          <t>15х5</t>
        </is>
      </c>
      <c r="I109" s="75" t="inlineStr">
        <is>
          <t>Цифра</t>
        </is>
      </c>
      <c r="J109" s="49" t="inlineStr">
        <is>
          <t>Пакет</t>
        </is>
      </c>
      <c r="K109" s="71" t="inlineStr">
        <is>
          <t>Ярославское шоссе , М8 "Холмогоры", 17км., (0,65 км. от МКАД)  (B) из Москвы</t>
        </is>
      </c>
      <c r="L109" s="72" t="inlineStr">
        <is>
          <t>Ярославское шоссе , М8 "Холмогоры", 17км., (0,65 км. от МКАД)  (B) из Москвы</t>
        </is>
      </c>
      <c r="M109" s="75" t="inlineStr">
        <is>
          <t>да</t>
        </is>
      </c>
      <c r="N109" s="73" t="n">
        <v>1.58</v>
      </c>
      <c r="O109" s="73" t="n">
        <v>161.78</v>
      </c>
      <c r="P109" s="79" t="n"/>
      <c r="Q109" s="107">
        <f>745200*1.2</f>
        <v/>
      </c>
      <c r="R109" s="109" t="n"/>
      <c r="S109" s="109" t="n"/>
      <c r="T109" s="99" t="n">
        <v>0</v>
      </c>
      <c r="U109" s="101" t="n">
        <v>0</v>
      </c>
      <c r="V109" s="75" t="inlineStr">
        <is>
          <t>НДС</t>
        </is>
      </c>
      <c r="W109" s="75" t="inlineStr">
        <is>
          <t>НДС</t>
        </is>
      </c>
      <c r="X109" s="75" t="inlineStr">
        <is>
          <t>свободно</t>
        </is>
      </c>
      <c r="Y109" s="76" t="inlineStr">
        <is>
          <t>ролик 5сек в блоке 60сек</t>
        </is>
      </c>
      <c r="Z109" s="79" t="n">
        <v>55.886702</v>
      </c>
      <c r="AA109" s="79" t="n">
        <v>37.733009</v>
      </c>
      <c r="AB109" s="74" t="inlineStr">
        <is>
          <t>ТТ15х5 ролик</t>
        </is>
      </c>
      <c r="AC109" s="75" t="inlineStr">
        <is>
          <t>Охват пакет</t>
        </is>
      </c>
    </row>
    <row r="110">
      <c r="S110" s="103">
        <f>SUM(S12:S109)</f>
        <v/>
      </c>
    </row>
  </sheetData>
  <autoFilter ref="B11:AC67"/>
  <mergeCells count="2">
    <mergeCell ref="S66:S109"/>
    <mergeCell ref="R66:R109"/>
  </mergeCells>
  <conditionalFormatting sqref="G44:G61">
    <cfRule type="duplicateValues" priority="26" dxfId="0"/>
  </conditionalFormatting>
  <hyperlinks>
    <hyperlink xmlns:r="http://schemas.openxmlformats.org/officeDocument/2006/relationships" ref="J9" display="https://www.google.com/maps/d/edit?mid=17YlhbvE0szdRtutK0Tl3_XYHg5vs7W8&amp;usp=sharing" r:id="rId1"/>
    <hyperlink xmlns:r="http://schemas.openxmlformats.org/officeDocument/2006/relationships" ref="K12" r:id="rId2"/>
    <hyperlink xmlns:r="http://schemas.openxmlformats.org/officeDocument/2006/relationships" ref="L12" r:id="rId3"/>
    <hyperlink xmlns:r="http://schemas.openxmlformats.org/officeDocument/2006/relationships" ref="AB12" r:id="rId4"/>
    <hyperlink xmlns:r="http://schemas.openxmlformats.org/officeDocument/2006/relationships" ref="K13" r:id="rId5"/>
    <hyperlink xmlns:r="http://schemas.openxmlformats.org/officeDocument/2006/relationships" ref="L13" r:id="rId6"/>
    <hyperlink xmlns:r="http://schemas.openxmlformats.org/officeDocument/2006/relationships" ref="AB13" r:id="rId7"/>
    <hyperlink xmlns:r="http://schemas.openxmlformats.org/officeDocument/2006/relationships" ref="K14" r:id="rId8"/>
    <hyperlink xmlns:r="http://schemas.openxmlformats.org/officeDocument/2006/relationships" ref="L14" r:id="rId9"/>
    <hyperlink xmlns:r="http://schemas.openxmlformats.org/officeDocument/2006/relationships" ref="AB14" r:id="rId10"/>
    <hyperlink xmlns:r="http://schemas.openxmlformats.org/officeDocument/2006/relationships" ref="K15" r:id="rId11"/>
    <hyperlink xmlns:r="http://schemas.openxmlformats.org/officeDocument/2006/relationships" ref="L15" r:id="rId12"/>
    <hyperlink xmlns:r="http://schemas.openxmlformats.org/officeDocument/2006/relationships" ref="AB15" r:id="rId13"/>
    <hyperlink xmlns:r="http://schemas.openxmlformats.org/officeDocument/2006/relationships" ref="K16" r:id="rId14"/>
    <hyperlink xmlns:r="http://schemas.openxmlformats.org/officeDocument/2006/relationships" ref="L16" r:id="rId15"/>
    <hyperlink xmlns:r="http://schemas.openxmlformats.org/officeDocument/2006/relationships" ref="AB16" r:id="rId16"/>
    <hyperlink xmlns:r="http://schemas.openxmlformats.org/officeDocument/2006/relationships" ref="K17" r:id="rId17"/>
    <hyperlink xmlns:r="http://schemas.openxmlformats.org/officeDocument/2006/relationships" ref="L17" r:id="rId18"/>
    <hyperlink xmlns:r="http://schemas.openxmlformats.org/officeDocument/2006/relationships" ref="AB17" r:id="rId19"/>
    <hyperlink xmlns:r="http://schemas.openxmlformats.org/officeDocument/2006/relationships" ref="K18" r:id="rId20"/>
    <hyperlink xmlns:r="http://schemas.openxmlformats.org/officeDocument/2006/relationships" ref="L18" r:id="rId21"/>
    <hyperlink xmlns:r="http://schemas.openxmlformats.org/officeDocument/2006/relationships" ref="AB18" r:id="rId22"/>
    <hyperlink xmlns:r="http://schemas.openxmlformats.org/officeDocument/2006/relationships" ref="K19" r:id="rId23"/>
    <hyperlink xmlns:r="http://schemas.openxmlformats.org/officeDocument/2006/relationships" ref="L19" r:id="rId24"/>
    <hyperlink xmlns:r="http://schemas.openxmlformats.org/officeDocument/2006/relationships" ref="AB19" r:id="rId25"/>
    <hyperlink xmlns:r="http://schemas.openxmlformats.org/officeDocument/2006/relationships" ref="K20" r:id="rId26"/>
    <hyperlink xmlns:r="http://schemas.openxmlformats.org/officeDocument/2006/relationships" ref="L20" r:id="rId27"/>
    <hyperlink xmlns:r="http://schemas.openxmlformats.org/officeDocument/2006/relationships" ref="AB20" r:id="rId28"/>
    <hyperlink xmlns:r="http://schemas.openxmlformats.org/officeDocument/2006/relationships" ref="K21" r:id="rId29"/>
    <hyperlink xmlns:r="http://schemas.openxmlformats.org/officeDocument/2006/relationships" ref="L21" r:id="rId30"/>
    <hyperlink xmlns:r="http://schemas.openxmlformats.org/officeDocument/2006/relationships" ref="AB21" r:id="rId31"/>
    <hyperlink xmlns:r="http://schemas.openxmlformats.org/officeDocument/2006/relationships" ref="K22" r:id="rId32"/>
    <hyperlink xmlns:r="http://schemas.openxmlformats.org/officeDocument/2006/relationships" ref="L22" r:id="rId33"/>
    <hyperlink xmlns:r="http://schemas.openxmlformats.org/officeDocument/2006/relationships" ref="AB22" r:id="rId34"/>
    <hyperlink xmlns:r="http://schemas.openxmlformats.org/officeDocument/2006/relationships" ref="K23" r:id="rId35"/>
    <hyperlink xmlns:r="http://schemas.openxmlformats.org/officeDocument/2006/relationships" ref="L23" r:id="rId36"/>
    <hyperlink xmlns:r="http://schemas.openxmlformats.org/officeDocument/2006/relationships" ref="AB23" r:id="rId37"/>
    <hyperlink xmlns:r="http://schemas.openxmlformats.org/officeDocument/2006/relationships" ref="K24" r:id="rId38"/>
    <hyperlink xmlns:r="http://schemas.openxmlformats.org/officeDocument/2006/relationships" ref="L24" r:id="rId39"/>
    <hyperlink xmlns:r="http://schemas.openxmlformats.org/officeDocument/2006/relationships" ref="AB24" r:id="rId40"/>
    <hyperlink xmlns:r="http://schemas.openxmlformats.org/officeDocument/2006/relationships" ref="K25" r:id="rId41"/>
    <hyperlink xmlns:r="http://schemas.openxmlformats.org/officeDocument/2006/relationships" ref="L25" r:id="rId42"/>
    <hyperlink xmlns:r="http://schemas.openxmlformats.org/officeDocument/2006/relationships" ref="AB25" r:id="rId43"/>
    <hyperlink xmlns:r="http://schemas.openxmlformats.org/officeDocument/2006/relationships" ref="K26" r:id="rId44"/>
    <hyperlink xmlns:r="http://schemas.openxmlformats.org/officeDocument/2006/relationships" ref="L26" r:id="rId45"/>
    <hyperlink xmlns:r="http://schemas.openxmlformats.org/officeDocument/2006/relationships" ref="AB26" r:id="rId46"/>
    <hyperlink xmlns:r="http://schemas.openxmlformats.org/officeDocument/2006/relationships" ref="K27" r:id="rId47"/>
    <hyperlink xmlns:r="http://schemas.openxmlformats.org/officeDocument/2006/relationships" ref="L27" r:id="rId48"/>
    <hyperlink xmlns:r="http://schemas.openxmlformats.org/officeDocument/2006/relationships" ref="AB27" r:id="rId49"/>
    <hyperlink xmlns:r="http://schemas.openxmlformats.org/officeDocument/2006/relationships" ref="K28" r:id="rId50"/>
    <hyperlink xmlns:r="http://schemas.openxmlformats.org/officeDocument/2006/relationships" ref="L28" r:id="rId51"/>
    <hyperlink xmlns:r="http://schemas.openxmlformats.org/officeDocument/2006/relationships" ref="AB28" r:id="rId52"/>
    <hyperlink xmlns:r="http://schemas.openxmlformats.org/officeDocument/2006/relationships" ref="K29" display="https://www.mosoblreclama.ru/product/901" r:id="rId53"/>
    <hyperlink xmlns:r="http://schemas.openxmlformats.org/officeDocument/2006/relationships" ref="L29" display="https://www.mosoblreclama.ru/product/901" r:id="rId54"/>
    <hyperlink xmlns:r="http://schemas.openxmlformats.org/officeDocument/2006/relationships" ref="AB29" display="https://www.mosoblreclama.ru/img/tt-video3x6.jpg" r:id="rId55"/>
    <hyperlink xmlns:r="http://schemas.openxmlformats.org/officeDocument/2006/relationships" ref="K30" display="https://www.mosoblreclama.ru/product/1001702" r:id="rId56"/>
    <hyperlink xmlns:r="http://schemas.openxmlformats.org/officeDocument/2006/relationships" ref="L30" display="https://www.mosoblreclama.ru/product/1001702" r:id="rId57"/>
    <hyperlink xmlns:r="http://schemas.openxmlformats.org/officeDocument/2006/relationships" ref="AB30" display="https://www.mosoblreclama.ru/img/tt-video3x6.jpg" r:id="rId58"/>
    <hyperlink xmlns:r="http://schemas.openxmlformats.org/officeDocument/2006/relationships" ref="K31" display="https://www.mosoblreclama.ru/product/1221" r:id="rId59"/>
    <hyperlink xmlns:r="http://schemas.openxmlformats.org/officeDocument/2006/relationships" ref="L31" display="https://www.mosoblreclama.ru/product/1221" r:id="rId60"/>
    <hyperlink xmlns:r="http://schemas.openxmlformats.org/officeDocument/2006/relationships" ref="AB31" display="https://www.mosoblreclama.ru/img/tt-video4x12.jpg" r:id="rId61"/>
    <hyperlink xmlns:r="http://schemas.openxmlformats.org/officeDocument/2006/relationships" ref="K32" display="https://www.mosoblreclama.ru/product/833" r:id="rId62"/>
    <hyperlink xmlns:r="http://schemas.openxmlformats.org/officeDocument/2006/relationships" ref="L32" display="https://www.mosoblreclama.ru/product/833" r:id="rId63"/>
    <hyperlink xmlns:r="http://schemas.openxmlformats.org/officeDocument/2006/relationships" ref="AB32" display="https://www.mosoblreclama.ru/img/tt-video4x12.jpg" r:id="rId64"/>
    <hyperlink xmlns:r="http://schemas.openxmlformats.org/officeDocument/2006/relationships" ref="K33" display="https://www.mosoblreclama.ru/product/1000973" r:id="rId65"/>
    <hyperlink xmlns:r="http://schemas.openxmlformats.org/officeDocument/2006/relationships" ref="L33" display="https://www.mosoblreclama.ru/product/1000973" r:id="rId66"/>
    <hyperlink xmlns:r="http://schemas.openxmlformats.org/officeDocument/2006/relationships" ref="AB33" display="https://www.mosoblreclama.ru/img/tt-video4x12.jpg" r:id="rId67"/>
    <hyperlink xmlns:r="http://schemas.openxmlformats.org/officeDocument/2006/relationships" ref="K34" display="https://www.mosoblreclama.ru/product/1000983" r:id="rId68"/>
    <hyperlink xmlns:r="http://schemas.openxmlformats.org/officeDocument/2006/relationships" ref="L34" display="https://www.mosoblreclama.ru/product/1000983" r:id="rId69"/>
    <hyperlink xmlns:r="http://schemas.openxmlformats.org/officeDocument/2006/relationships" ref="AB34" display="https://www.mosoblreclama.ru/img/tt-video4x12.jpg" r:id="rId70"/>
    <hyperlink xmlns:r="http://schemas.openxmlformats.org/officeDocument/2006/relationships" ref="K35" display="https://www.mosoblreclama.ru/product/427" r:id="rId71"/>
    <hyperlink xmlns:r="http://schemas.openxmlformats.org/officeDocument/2006/relationships" ref="L35" display="https://www.mosoblreclama.ru/product/427" r:id="rId72"/>
    <hyperlink xmlns:r="http://schemas.openxmlformats.org/officeDocument/2006/relationships" ref="AB35" display="https://www.mosoblreclama.ru/img/tt-video4x12.jpg" r:id="rId73"/>
    <hyperlink xmlns:r="http://schemas.openxmlformats.org/officeDocument/2006/relationships" ref="K36" display="https://www.mosoblreclama.ru/product/1001679" r:id="rId74"/>
    <hyperlink xmlns:r="http://schemas.openxmlformats.org/officeDocument/2006/relationships" ref="L36" display="https://www.mosoblreclama.ru/product/1001679" r:id="rId75"/>
    <hyperlink xmlns:r="http://schemas.openxmlformats.org/officeDocument/2006/relationships" ref="AB36" display="https://www.mosoblreclama.ru/img/tt-video4x12.jpg" r:id="rId76"/>
    <hyperlink xmlns:r="http://schemas.openxmlformats.org/officeDocument/2006/relationships" ref="K37" display="https://www.mosoblreclama.ru/product/904" r:id="rId77"/>
    <hyperlink xmlns:r="http://schemas.openxmlformats.org/officeDocument/2006/relationships" ref="L37" display="https://www.mosoblreclama.ru/product/904" r:id="rId78"/>
    <hyperlink xmlns:r="http://schemas.openxmlformats.org/officeDocument/2006/relationships" ref="AB37" display="https://www.mosoblreclama.ru/img/tt-video4x12.jpg" r:id="rId79"/>
    <hyperlink xmlns:r="http://schemas.openxmlformats.org/officeDocument/2006/relationships" ref="K38" r:id="rId80"/>
    <hyperlink xmlns:r="http://schemas.openxmlformats.org/officeDocument/2006/relationships" ref="L38" r:id="rId81"/>
    <hyperlink xmlns:r="http://schemas.openxmlformats.org/officeDocument/2006/relationships" ref="AB38" r:id="rId82"/>
    <hyperlink xmlns:r="http://schemas.openxmlformats.org/officeDocument/2006/relationships" ref="K39" r:id="rId83"/>
    <hyperlink xmlns:r="http://schemas.openxmlformats.org/officeDocument/2006/relationships" ref="L39" r:id="rId84"/>
    <hyperlink xmlns:r="http://schemas.openxmlformats.org/officeDocument/2006/relationships" ref="AB39" r:id="rId85"/>
    <hyperlink xmlns:r="http://schemas.openxmlformats.org/officeDocument/2006/relationships" ref="K40" r:id="rId86"/>
    <hyperlink xmlns:r="http://schemas.openxmlformats.org/officeDocument/2006/relationships" ref="L40" r:id="rId87"/>
    <hyperlink xmlns:r="http://schemas.openxmlformats.org/officeDocument/2006/relationships" ref="AB40" r:id="rId88"/>
    <hyperlink xmlns:r="http://schemas.openxmlformats.org/officeDocument/2006/relationships" ref="K41" r:id="rId89"/>
    <hyperlink xmlns:r="http://schemas.openxmlformats.org/officeDocument/2006/relationships" ref="L41" r:id="rId90"/>
    <hyperlink xmlns:r="http://schemas.openxmlformats.org/officeDocument/2006/relationships" ref="AB41" r:id="rId91"/>
    <hyperlink xmlns:r="http://schemas.openxmlformats.org/officeDocument/2006/relationships" ref="K42" r:id="rId92"/>
    <hyperlink xmlns:r="http://schemas.openxmlformats.org/officeDocument/2006/relationships" ref="L42" r:id="rId93"/>
    <hyperlink xmlns:r="http://schemas.openxmlformats.org/officeDocument/2006/relationships" ref="AB42" r:id="rId94"/>
    <hyperlink xmlns:r="http://schemas.openxmlformats.org/officeDocument/2006/relationships" ref="K43" r:id="rId95"/>
    <hyperlink xmlns:r="http://schemas.openxmlformats.org/officeDocument/2006/relationships" ref="L43" r:id="rId96"/>
    <hyperlink xmlns:r="http://schemas.openxmlformats.org/officeDocument/2006/relationships" ref="AB43" r:id="rId97"/>
    <hyperlink xmlns:r="http://schemas.openxmlformats.org/officeDocument/2006/relationships" ref="K44" r:id="rId98"/>
    <hyperlink xmlns:r="http://schemas.openxmlformats.org/officeDocument/2006/relationships" ref="L44" r:id="rId99"/>
    <hyperlink xmlns:r="http://schemas.openxmlformats.org/officeDocument/2006/relationships" ref="AB44" r:id="rId100"/>
    <hyperlink xmlns:r="http://schemas.openxmlformats.org/officeDocument/2006/relationships" ref="K45" r:id="rId101"/>
    <hyperlink xmlns:r="http://schemas.openxmlformats.org/officeDocument/2006/relationships" ref="L45" r:id="rId102"/>
    <hyperlink xmlns:r="http://schemas.openxmlformats.org/officeDocument/2006/relationships" ref="AB45" r:id="rId103"/>
    <hyperlink xmlns:r="http://schemas.openxmlformats.org/officeDocument/2006/relationships" ref="K46" r:id="rId104"/>
    <hyperlink xmlns:r="http://schemas.openxmlformats.org/officeDocument/2006/relationships" ref="L46" r:id="rId105"/>
    <hyperlink xmlns:r="http://schemas.openxmlformats.org/officeDocument/2006/relationships" ref="AB46" r:id="rId106"/>
    <hyperlink xmlns:r="http://schemas.openxmlformats.org/officeDocument/2006/relationships" ref="K47" r:id="rId107"/>
    <hyperlink xmlns:r="http://schemas.openxmlformats.org/officeDocument/2006/relationships" ref="L47" r:id="rId108"/>
    <hyperlink xmlns:r="http://schemas.openxmlformats.org/officeDocument/2006/relationships" ref="AB47" r:id="rId109"/>
    <hyperlink xmlns:r="http://schemas.openxmlformats.org/officeDocument/2006/relationships" ref="K48" r:id="rId110"/>
    <hyperlink xmlns:r="http://schemas.openxmlformats.org/officeDocument/2006/relationships" ref="L48" r:id="rId111"/>
    <hyperlink xmlns:r="http://schemas.openxmlformats.org/officeDocument/2006/relationships" ref="AB48" r:id="rId112"/>
    <hyperlink xmlns:r="http://schemas.openxmlformats.org/officeDocument/2006/relationships" ref="K49" r:id="rId113"/>
    <hyperlink xmlns:r="http://schemas.openxmlformats.org/officeDocument/2006/relationships" ref="AB49" r:id="rId114"/>
    <hyperlink xmlns:r="http://schemas.openxmlformats.org/officeDocument/2006/relationships" ref="K50" r:id="rId115"/>
    <hyperlink xmlns:r="http://schemas.openxmlformats.org/officeDocument/2006/relationships" ref="L50" r:id="rId116"/>
    <hyperlink xmlns:r="http://schemas.openxmlformats.org/officeDocument/2006/relationships" ref="AB50" r:id="rId117"/>
    <hyperlink xmlns:r="http://schemas.openxmlformats.org/officeDocument/2006/relationships" ref="K51" r:id="rId118"/>
    <hyperlink xmlns:r="http://schemas.openxmlformats.org/officeDocument/2006/relationships" ref="L51" r:id="rId119"/>
    <hyperlink xmlns:r="http://schemas.openxmlformats.org/officeDocument/2006/relationships" ref="AB51" r:id="rId120"/>
    <hyperlink xmlns:r="http://schemas.openxmlformats.org/officeDocument/2006/relationships" ref="K52" r:id="rId121"/>
    <hyperlink xmlns:r="http://schemas.openxmlformats.org/officeDocument/2006/relationships" ref="L52" r:id="rId122"/>
    <hyperlink xmlns:r="http://schemas.openxmlformats.org/officeDocument/2006/relationships" ref="AB52" r:id="rId123"/>
    <hyperlink xmlns:r="http://schemas.openxmlformats.org/officeDocument/2006/relationships" ref="K53" r:id="rId124"/>
    <hyperlink xmlns:r="http://schemas.openxmlformats.org/officeDocument/2006/relationships" ref="L53" r:id="rId125"/>
    <hyperlink xmlns:r="http://schemas.openxmlformats.org/officeDocument/2006/relationships" ref="AB53" r:id="rId126"/>
    <hyperlink xmlns:r="http://schemas.openxmlformats.org/officeDocument/2006/relationships" ref="K54" r:id="rId127"/>
    <hyperlink xmlns:r="http://schemas.openxmlformats.org/officeDocument/2006/relationships" ref="L54" r:id="rId128"/>
    <hyperlink xmlns:r="http://schemas.openxmlformats.org/officeDocument/2006/relationships" ref="AB54" r:id="rId129"/>
    <hyperlink xmlns:r="http://schemas.openxmlformats.org/officeDocument/2006/relationships" ref="K55" r:id="rId130"/>
    <hyperlink xmlns:r="http://schemas.openxmlformats.org/officeDocument/2006/relationships" ref="L55" r:id="rId131"/>
    <hyperlink xmlns:r="http://schemas.openxmlformats.org/officeDocument/2006/relationships" ref="AB55" r:id="rId132"/>
    <hyperlink xmlns:r="http://schemas.openxmlformats.org/officeDocument/2006/relationships" ref="K56" r:id="rId133"/>
    <hyperlink xmlns:r="http://schemas.openxmlformats.org/officeDocument/2006/relationships" ref="L56" r:id="rId134"/>
    <hyperlink xmlns:r="http://schemas.openxmlformats.org/officeDocument/2006/relationships" ref="AB56" r:id="rId135"/>
    <hyperlink xmlns:r="http://schemas.openxmlformats.org/officeDocument/2006/relationships" ref="K57" display="https://www.mosoblreclama.ru/product/1001642" r:id="rId136"/>
    <hyperlink xmlns:r="http://schemas.openxmlformats.org/officeDocument/2006/relationships" ref="L57" display="https://www.mosoblreclama.ru/product/1001642" r:id="rId137"/>
    <hyperlink xmlns:r="http://schemas.openxmlformats.org/officeDocument/2006/relationships" ref="AB57" display="https://www.mosoblreclama.ru/img/tt-video3x6.jpg" r:id="rId138"/>
    <hyperlink xmlns:r="http://schemas.openxmlformats.org/officeDocument/2006/relationships" ref="K58" display="https://www.mosoblreclama.ru/product/111999" r:id="rId139"/>
    <hyperlink xmlns:r="http://schemas.openxmlformats.org/officeDocument/2006/relationships" ref="L58" display="https://www.mosoblreclama.ru/product/111999" r:id="rId140"/>
    <hyperlink xmlns:r="http://schemas.openxmlformats.org/officeDocument/2006/relationships" ref="AB58" display="https://www.mosoblreclama.ru/img/tt-video5x15(17km).jpg" r:id="rId141"/>
    <hyperlink xmlns:r="http://schemas.openxmlformats.org/officeDocument/2006/relationships" ref="K59" display="https://www.mosoblreclama.ru/product/830" r:id="rId142"/>
    <hyperlink xmlns:r="http://schemas.openxmlformats.org/officeDocument/2006/relationships" ref="L59" display="https://www.mosoblreclama.ru/product/830" r:id="rId143"/>
    <hyperlink xmlns:r="http://schemas.openxmlformats.org/officeDocument/2006/relationships" ref="AB59" display="https://www.mosoblreclama.ru/img/tt-video4x12.jpg" r:id="rId144"/>
    <hyperlink xmlns:r="http://schemas.openxmlformats.org/officeDocument/2006/relationships" ref="K60" display="https://www.mosoblreclama.ru/product/871" r:id="rId145"/>
    <hyperlink xmlns:r="http://schemas.openxmlformats.org/officeDocument/2006/relationships" ref="L60" display="https://www.mosoblreclama.ru/product/871" r:id="rId146"/>
    <hyperlink xmlns:r="http://schemas.openxmlformats.org/officeDocument/2006/relationships" ref="AB60" display="https://www.mosoblreclama.ru/img/tt-video4x12.jpg" r:id="rId147"/>
    <hyperlink xmlns:r="http://schemas.openxmlformats.org/officeDocument/2006/relationships" ref="K61" tooltip="Ссылка" display="Дмитровское шоссе, А104, 25,78 км., (7 км. от МКАД) (А) из Москвы старт 20.06.21" r:id="rId148"/>
    <hyperlink xmlns:r="http://schemas.openxmlformats.org/officeDocument/2006/relationships" ref="L61" tooltip="Ссылка" display="Дмитровское шоссе, А104, 25,78 км., (7 км. от МКАД) (А) из Москвы старт 20.06.21" r:id="rId149"/>
    <hyperlink xmlns:r="http://schemas.openxmlformats.org/officeDocument/2006/relationships" ref="AB61" display="https://drive.google.com/file/d/15uo26irCqtMbgxu2HX5PYWfAdBGFsz3_/view?usp=sharing" r:id="rId150"/>
    <hyperlink xmlns:r="http://schemas.openxmlformats.org/officeDocument/2006/relationships" ref="K62" r:id="rId151"/>
    <hyperlink xmlns:r="http://schemas.openxmlformats.org/officeDocument/2006/relationships" ref="L62" r:id="rId152"/>
    <hyperlink xmlns:r="http://schemas.openxmlformats.org/officeDocument/2006/relationships" ref="AB62" r:id="rId153"/>
    <hyperlink xmlns:r="http://schemas.openxmlformats.org/officeDocument/2006/relationships" ref="K63" r:id="rId154"/>
    <hyperlink xmlns:r="http://schemas.openxmlformats.org/officeDocument/2006/relationships" ref="L63" r:id="rId155"/>
    <hyperlink xmlns:r="http://schemas.openxmlformats.org/officeDocument/2006/relationships" ref="AB63" r:id="rId156"/>
    <hyperlink xmlns:r="http://schemas.openxmlformats.org/officeDocument/2006/relationships" ref="K64" r:id="rId157"/>
    <hyperlink xmlns:r="http://schemas.openxmlformats.org/officeDocument/2006/relationships" ref="L64" r:id="rId158"/>
    <hyperlink xmlns:r="http://schemas.openxmlformats.org/officeDocument/2006/relationships" ref="AB64" r:id="rId159"/>
    <hyperlink xmlns:r="http://schemas.openxmlformats.org/officeDocument/2006/relationships" ref="K65" r:id="rId160"/>
    <hyperlink xmlns:r="http://schemas.openxmlformats.org/officeDocument/2006/relationships" ref="L65" r:id="rId161"/>
    <hyperlink xmlns:r="http://schemas.openxmlformats.org/officeDocument/2006/relationships" ref="AB65" r:id="rId162"/>
    <hyperlink xmlns:r="http://schemas.openxmlformats.org/officeDocument/2006/relationships" ref="K66" tooltip="Ссылка" r:id="rId163"/>
    <hyperlink xmlns:r="http://schemas.openxmlformats.org/officeDocument/2006/relationships" ref="L66" tooltip="Ссылка" r:id="rId164"/>
    <hyperlink xmlns:r="http://schemas.openxmlformats.org/officeDocument/2006/relationships" ref="AB66" display="https://drive.google.com/file/d/1VPH_RYvegVUeXIWppkY-aRFi5VwhFvxv/view?usp=sharing" r:id="rId165"/>
    <hyperlink xmlns:r="http://schemas.openxmlformats.org/officeDocument/2006/relationships" ref="K67" tooltip="Ссылка" r:id="rId166"/>
    <hyperlink xmlns:r="http://schemas.openxmlformats.org/officeDocument/2006/relationships" ref="L67" tooltip="Ссылка" r:id="rId167"/>
    <hyperlink xmlns:r="http://schemas.openxmlformats.org/officeDocument/2006/relationships" ref="AB67" display="https://drive.google.com/file/d/1g-LBdRXdWJGObA3P-zzW7J1x1_rq71Ko/view" r:id="rId168"/>
    <hyperlink xmlns:r="http://schemas.openxmlformats.org/officeDocument/2006/relationships" ref="K68" tooltip="Ссылка" r:id="rId169"/>
    <hyperlink xmlns:r="http://schemas.openxmlformats.org/officeDocument/2006/relationships" ref="L68" tooltip="Ссылка" r:id="rId170"/>
    <hyperlink xmlns:r="http://schemas.openxmlformats.org/officeDocument/2006/relationships" ref="AB68" display="https://drive.google.com/file/d/1g-LBdRXdWJGObA3P-zzW7J1x1_rq71Ko/view" r:id="rId171"/>
    <hyperlink xmlns:r="http://schemas.openxmlformats.org/officeDocument/2006/relationships" ref="K69" tooltip="Ссылка" r:id="rId172"/>
    <hyperlink xmlns:r="http://schemas.openxmlformats.org/officeDocument/2006/relationships" ref="L69" tooltip="Ссылка" r:id="rId173"/>
    <hyperlink xmlns:r="http://schemas.openxmlformats.org/officeDocument/2006/relationships" ref="AB69" display="https://drive.google.com/file/d/15uo26irCqtMbgxu2HX5PYWfAdBGFsz3_/view?usp=sharing" r:id="rId174"/>
    <hyperlink xmlns:r="http://schemas.openxmlformats.org/officeDocument/2006/relationships" ref="K70" tooltip="Ссылка" r:id="rId175"/>
    <hyperlink xmlns:r="http://schemas.openxmlformats.org/officeDocument/2006/relationships" ref="L70" tooltip="Ссылка" r:id="rId176"/>
    <hyperlink xmlns:r="http://schemas.openxmlformats.org/officeDocument/2006/relationships" ref="AB70" display="https://drive.google.com/file/d/1J5W81j6GByLzuoi2TBokkzIPcEsQ7IsK/view?usp=sharing" r:id="rId177"/>
    <hyperlink xmlns:r="http://schemas.openxmlformats.org/officeDocument/2006/relationships" ref="K71" tooltip="Ссылка" r:id="rId178"/>
    <hyperlink xmlns:r="http://schemas.openxmlformats.org/officeDocument/2006/relationships" ref="L71" tooltip="Ссылка" r:id="rId179"/>
    <hyperlink xmlns:r="http://schemas.openxmlformats.org/officeDocument/2006/relationships" ref="AB71" display="https://drive.google.com/file/d/1J5W81j6GByLzuoi2TBokkzIPcEsQ7IsK/view?usp=sharing" r:id="rId180"/>
    <hyperlink xmlns:r="http://schemas.openxmlformats.org/officeDocument/2006/relationships" ref="K72" tooltip="Ссылка" r:id="rId181"/>
    <hyperlink xmlns:r="http://schemas.openxmlformats.org/officeDocument/2006/relationships" ref="L72" tooltip="Ссылка" r:id="rId182"/>
    <hyperlink xmlns:r="http://schemas.openxmlformats.org/officeDocument/2006/relationships" ref="AB72" display="https://drive.google.com/file/d/1R_iHgXkJZUmgeYfxKRosQfoPXyhcj1uw/view?usp=sharing" r:id="rId183"/>
    <hyperlink xmlns:r="http://schemas.openxmlformats.org/officeDocument/2006/relationships" ref="K73" tooltip="Ссылка" r:id="rId184"/>
    <hyperlink xmlns:r="http://schemas.openxmlformats.org/officeDocument/2006/relationships" ref="L73" tooltip="Ссылка" r:id="rId185"/>
    <hyperlink xmlns:r="http://schemas.openxmlformats.org/officeDocument/2006/relationships" ref="AB73" display="https://drive.google.com/file/d/1Dzc9IINihpQKG1luQLy0UuBKeOE2AzAT/view?usp=sharing" r:id="rId186"/>
    <hyperlink xmlns:r="http://schemas.openxmlformats.org/officeDocument/2006/relationships" ref="K74" tooltip="Ссылка" r:id="rId187"/>
    <hyperlink xmlns:r="http://schemas.openxmlformats.org/officeDocument/2006/relationships" ref="L74" tooltip="Ссылка" r:id="rId188"/>
    <hyperlink xmlns:r="http://schemas.openxmlformats.org/officeDocument/2006/relationships" ref="AB74" display="https://drive.google.com/file/d/1g-LBdRXdWJGObA3P-zzW7J1x1_rq71Ko/view" r:id="rId189"/>
    <hyperlink xmlns:r="http://schemas.openxmlformats.org/officeDocument/2006/relationships" ref="K75" tooltip="Ссылка" r:id="rId190"/>
    <hyperlink xmlns:r="http://schemas.openxmlformats.org/officeDocument/2006/relationships" ref="L75" tooltip="Ссылка" r:id="rId191"/>
    <hyperlink xmlns:r="http://schemas.openxmlformats.org/officeDocument/2006/relationships" ref="AB75" display="https://drive.google.com/file/d/1R_iHgXkJZUmgeYfxKRosQfoPXyhcj1uw/view?usp=sharing" r:id="rId192"/>
    <hyperlink xmlns:r="http://schemas.openxmlformats.org/officeDocument/2006/relationships" ref="K76" tooltip="Ссылка" r:id="rId193"/>
    <hyperlink xmlns:r="http://schemas.openxmlformats.org/officeDocument/2006/relationships" ref="L76" tooltip="Ссылка" r:id="rId194"/>
    <hyperlink xmlns:r="http://schemas.openxmlformats.org/officeDocument/2006/relationships" ref="AB76" display="https://drive.google.com/file/d/1R_iHgXkJZUmgeYfxKRosQfoPXyhcj1uw/view?usp=sharing" r:id="rId195"/>
    <hyperlink xmlns:r="http://schemas.openxmlformats.org/officeDocument/2006/relationships" ref="K77" tooltip="Ссылка" r:id="rId196"/>
    <hyperlink xmlns:r="http://schemas.openxmlformats.org/officeDocument/2006/relationships" ref="L77" tooltip="Ссылка" r:id="rId197"/>
    <hyperlink xmlns:r="http://schemas.openxmlformats.org/officeDocument/2006/relationships" ref="AB77" display="https://drive.google.com/file/d/1R_iHgXkJZUmgeYfxKRosQfoPXyhcj1uw/view?usp=sharing" r:id="rId198"/>
    <hyperlink xmlns:r="http://schemas.openxmlformats.org/officeDocument/2006/relationships" ref="K78" tooltip="Ссылка" r:id="rId199"/>
    <hyperlink xmlns:r="http://schemas.openxmlformats.org/officeDocument/2006/relationships" ref="L78" tooltip="Ссылка" r:id="rId200"/>
    <hyperlink xmlns:r="http://schemas.openxmlformats.org/officeDocument/2006/relationships" ref="AB78" display="https://drive.google.com/file/d/1R_iHgXkJZUmgeYfxKRosQfoPXyhcj1uw/view?usp=sharing" r:id="rId201"/>
    <hyperlink xmlns:r="http://schemas.openxmlformats.org/officeDocument/2006/relationships" ref="K79" tooltip="Ссылка" r:id="rId202"/>
    <hyperlink xmlns:r="http://schemas.openxmlformats.org/officeDocument/2006/relationships" ref="L79" tooltip="Ссылка" r:id="rId203"/>
    <hyperlink xmlns:r="http://schemas.openxmlformats.org/officeDocument/2006/relationships" ref="AB79" display="https://drive.google.com/file/d/1g-LBdRXdWJGObA3P-zzW7J1x1_rq71Ko/view" r:id="rId204"/>
    <hyperlink xmlns:r="http://schemas.openxmlformats.org/officeDocument/2006/relationships" ref="K80" tooltip="Ссылка" r:id="rId205"/>
    <hyperlink xmlns:r="http://schemas.openxmlformats.org/officeDocument/2006/relationships" ref="L80" tooltip="Ссылка" r:id="rId206"/>
    <hyperlink xmlns:r="http://schemas.openxmlformats.org/officeDocument/2006/relationships" ref="AB80" display="https://drive.google.com/file/d/1g-LBdRXdWJGObA3P-zzW7J1x1_rq71Ko/view" r:id="rId207"/>
    <hyperlink xmlns:r="http://schemas.openxmlformats.org/officeDocument/2006/relationships" ref="K81" tooltip="Ссылка" r:id="rId208"/>
    <hyperlink xmlns:r="http://schemas.openxmlformats.org/officeDocument/2006/relationships" ref="L81" tooltip="Ссылка" r:id="rId209"/>
    <hyperlink xmlns:r="http://schemas.openxmlformats.org/officeDocument/2006/relationships" ref="K82" tooltip="Ссылка" r:id="rId210"/>
    <hyperlink xmlns:r="http://schemas.openxmlformats.org/officeDocument/2006/relationships" ref="L82" tooltip="Ссылка" r:id="rId211"/>
    <hyperlink xmlns:r="http://schemas.openxmlformats.org/officeDocument/2006/relationships" ref="AB82" display="https://drive.google.com/file/d/1VPH_RYvegVUeXIWppkY-aRFi5VwhFvxv/view?usp=sharing" r:id="rId212"/>
    <hyperlink xmlns:r="http://schemas.openxmlformats.org/officeDocument/2006/relationships" ref="K83" tooltip="Ссылка" r:id="rId213"/>
    <hyperlink xmlns:r="http://schemas.openxmlformats.org/officeDocument/2006/relationships" ref="L83" tooltip="Ссылка" r:id="rId214"/>
    <hyperlink xmlns:r="http://schemas.openxmlformats.org/officeDocument/2006/relationships" ref="AB83" display="https://drive.google.com/file/d/1g-LBdRXdWJGObA3P-zzW7J1x1_rq71Ko/view" r:id="rId215"/>
    <hyperlink xmlns:r="http://schemas.openxmlformats.org/officeDocument/2006/relationships" ref="K84" tooltip="Ссылка" r:id="rId216"/>
    <hyperlink xmlns:r="http://schemas.openxmlformats.org/officeDocument/2006/relationships" ref="L84" tooltip="Ссылка" r:id="rId217"/>
    <hyperlink xmlns:r="http://schemas.openxmlformats.org/officeDocument/2006/relationships" ref="K85" tooltip="Ссылка" r:id="rId218"/>
    <hyperlink xmlns:r="http://schemas.openxmlformats.org/officeDocument/2006/relationships" ref="L85" tooltip="Ссылка" r:id="rId219"/>
    <hyperlink xmlns:r="http://schemas.openxmlformats.org/officeDocument/2006/relationships" ref="AB85" display="https://drive.google.com/file/d/1g-LBdRXdWJGObA3P-zzW7J1x1_rq71Ko/view" r:id="rId220"/>
    <hyperlink xmlns:r="http://schemas.openxmlformats.org/officeDocument/2006/relationships" ref="K86" tooltip="Ссылка" r:id="rId221"/>
    <hyperlink xmlns:r="http://schemas.openxmlformats.org/officeDocument/2006/relationships" ref="L86" tooltip="Ссылка" r:id="rId222"/>
    <hyperlink xmlns:r="http://schemas.openxmlformats.org/officeDocument/2006/relationships" ref="AB86" display="https://drive.google.com/file/d/1g-LBdRXdWJGObA3P-zzW7J1x1_rq71Ko/view" r:id="rId223"/>
    <hyperlink xmlns:r="http://schemas.openxmlformats.org/officeDocument/2006/relationships" ref="K87" tooltip="Ссылка" r:id="rId224"/>
    <hyperlink xmlns:r="http://schemas.openxmlformats.org/officeDocument/2006/relationships" ref="L87" tooltip="Ссылка" r:id="rId225"/>
    <hyperlink xmlns:r="http://schemas.openxmlformats.org/officeDocument/2006/relationships" ref="AB87" display="https://drive.google.com/file/d/1g-LBdRXdWJGObA3P-zzW7J1x1_rq71Ko/view" r:id="rId226"/>
    <hyperlink xmlns:r="http://schemas.openxmlformats.org/officeDocument/2006/relationships" ref="K88" tooltip="Ссылка" r:id="rId227"/>
    <hyperlink xmlns:r="http://schemas.openxmlformats.org/officeDocument/2006/relationships" ref="L88" tooltip="Ссылка" r:id="rId228"/>
    <hyperlink xmlns:r="http://schemas.openxmlformats.org/officeDocument/2006/relationships" ref="AB88" display="https://drive.google.com/file/d/1R_iHgXkJZUmgeYfxKRosQfoPXyhcj1uw/view?usp=sharing" r:id="rId229"/>
    <hyperlink xmlns:r="http://schemas.openxmlformats.org/officeDocument/2006/relationships" ref="K89" tooltip="Ссылка" r:id="rId230"/>
    <hyperlink xmlns:r="http://schemas.openxmlformats.org/officeDocument/2006/relationships" ref="L89" tooltip="Ссылка" r:id="rId231"/>
    <hyperlink xmlns:r="http://schemas.openxmlformats.org/officeDocument/2006/relationships" ref="AB89" display="https://drive.google.com/file/d/1R_iHgXkJZUmgeYfxKRosQfoPXyhcj1uw/view?usp=sharing" r:id="rId232"/>
    <hyperlink xmlns:r="http://schemas.openxmlformats.org/officeDocument/2006/relationships" ref="K90" r:id="rId233"/>
    <hyperlink xmlns:r="http://schemas.openxmlformats.org/officeDocument/2006/relationships" ref="L90" r:id="rId234"/>
    <hyperlink xmlns:r="http://schemas.openxmlformats.org/officeDocument/2006/relationships" ref="AB90" display="https://drive.google.com/file/d/1g-LBdRXdWJGObA3P-zzW7J1x1_rq71Ko/view" r:id="rId235"/>
    <hyperlink xmlns:r="http://schemas.openxmlformats.org/officeDocument/2006/relationships" ref="K91" tooltip="Ссылка" r:id="rId236"/>
    <hyperlink xmlns:r="http://schemas.openxmlformats.org/officeDocument/2006/relationships" ref="L91" tooltip="Ссылка" r:id="rId237"/>
    <hyperlink xmlns:r="http://schemas.openxmlformats.org/officeDocument/2006/relationships" ref="AB91" display="https://drive.google.com/file/d/1g-LBdRXdWJGObA3P-zzW7J1x1_rq71Ko/view" r:id="rId238"/>
    <hyperlink xmlns:r="http://schemas.openxmlformats.org/officeDocument/2006/relationships" ref="K92" r:id="rId239"/>
    <hyperlink xmlns:r="http://schemas.openxmlformats.org/officeDocument/2006/relationships" ref="L92" r:id="rId240"/>
    <hyperlink xmlns:r="http://schemas.openxmlformats.org/officeDocument/2006/relationships" ref="K93" tooltip="Ссылка" r:id="rId241"/>
    <hyperlink xmlns:r="http://schemas.openxmlformats.org/officeDocument/2006/relationships" ref="L93" tooltip="Ссылка" r:id="rId242"/>
    <hyperlink xmlns:r="http://schemas.openxmlformats.org/officeDocument/2006/relationships" ref="K94" tooltip="Ссылка" r:id="rId243"/>
    <hyperlink xmlns:r="http://schemas.openxmlformats.org/officeDocument/2006/relationships" ref="L94" tooltip="Ссылка" r:id="rId244"/>
    <hyperlink xmlns:r="http://schemas.openxmlformats.org/officeDocument/2006/relationships" ref="AB94" display="https://drive.google.com/file/d/1R_iHgXkJZUmgeYfxKRosQfoPXyhcj1uw/view?usp=sharing" r:id="rId245"/>
    <hyperlink xmlns:r="http://schemas.openxmlformats.org/officeDocument/2006/relationships" ref="K95" tooltip="Ссылка" r:id="rId246"/>
    <hyperlink xmlns:r="http://schemas.openxmlformats.org/officeDocument/2006/relationships" ref="L95" tooltip="Ссылка" r:id="rId247"/>
    <hyperlink xmlns:r="http://schemas.openxmlformats.org/officeDocument/2006/relationships" ref="AB95" display="https://drive.google.com/file/d/1R_iHgXkJZUmgeYfxKRosQfoPXyhcj1uw/view?usp=sharing" r:id="rId248"/>
    <hyperlink xmlns:r="http://schemas.openxmlformats.org/officeDocument/2006/relationships" ref="K96" tooltip="Ссылка" r:id="rId249"/>
    <hyperlink xmlns:r="http://schemas.openxmlformats.org/officeDocument/2006/relationships" ref="L96" tooltip="Ссылка" r:id="rId250"/>
    <hyperlink xmlns:r="http://schemas.openxmlformats.org/officeDocument/2006/relationships" ref="AB96" display="https://drive.google.com/file/d/1g-LBdRXdWJGObA3P-zzW7J1x1_rq71Ko/view" r:id="rId251"/>
    <hyperlink xmlns:r="http://schemas.openxmlformats.org/officeDocument/2006/relationships" ref="K97" tooltip="Ссылка" r:id="rId252"/>
    <hyperlink xmlns:r="http://schemas.openxmlformats.org/officeDocument/2006/relationships" ref="L97" tooltip="Ссылка" r:id="rId253"/>
    <hyperlink xmlns:r="http://schemas.openxmlformats.org/officeDocument/2006/relationships" ref="AB97" display="https://drive.google.com/file/d/1g-LBdRXdWJGObA3P-zzW7J1x1_rq71Ko/view" r:id="rId254"/>
    <hyperlink xmlns:r="http://schemas.openxmlformats.org/officeDocument/2006/relationships" ref="K98" tooltip="Ссылка" r:id="rId255"/>
    <hyperlink xmlns:r="http://schemas.openxmlformats.org/officeDocument/2006/relationships" ref="L98" tooltip="Ссылка" r:id="rId256"/>
    <hyperlink xmlns:r="http://schemas.openxmlformats.org/officeDocument/2006/relationships" ref="K99" tooltip="Ссылка" r:id="rId257"/>
    <hyperlink xmlns:r="http://schemas.openxmlformats.org/officeDocument/2006/relationships" ref="L99" tooltip="Ссылка" r:id="rId258"/>
    <hyperlink xmlns:r="http://schemas.openxmlformats.org/officeDocument/2006/relationships" ref="AB99" display="https://drive.google.com/file/d/1g-LBdRXdWJGObA3P-zzW7J1x1_rq71Ko/view" r:id="rId259"/>
    <hyperlink xmlns:r="http://schemas.openxmlformats.org/officeDocument/2006/relationships" ref="K100" tooltip="Ссылка" r:id="rId260"/>
    <hyperlink xmlns:r="http://schemas.openxmlformats.org/officeDocument/2006/relationships" ref="L100" tooltip="Ссылка" r:id="rId261"/>
    <hyperlink xmlns:r="http://schemas.openxmlformats.org/officeDocument/2006/relationships" ref="AB100" display="https://drive.google.com/file/d/1R_iHgXkJZUmgeYfxKRosQfoPXyhcj1uw/view?usp=sharing" r:id="rId262"/>
    <hyperlink xmlns:r="http://schemas.openxmlformats.org/officeDocument/2006/relationships" ref="K101" tooltip="Ссылка" r:id="rId263"/>
    <hyperlink xmlns:r="http://schemas.openxmlformats.org/officeDocument/2006/relationships" ref="L101" tooltip="Ссылка" r:id="rId264"/>
    <hyperlink xmlns:r="http://schemas.openxmlformats.org/officeDocument/2006/relationships" ref="AB101" display="https://drive.google.com/file/d/1R_iHgXkJZUmgeYfxKRosQfoPXyhcj1uw/view?usp=sharing" r:id="rId265"/>
    <hyperlink xmlns:r="http://schemas.openxmlformats.org/officeDocument/2006/relationships" ref="K102" tooltip="Ссылка" r:id="rId266"/>
    <hyperlink xmlns:r="http://schemas.openxmlformats.org/officeDocument/2006/relationships" ref="L102" tooltip="Ссылка" r:id="rId267"/>
    <hyperlink xmlns:r="http://schemas.openxmlformats.org/officeDocument/2006/relationships" ref="K103" tooltip="Ссылка" r:id="rId268"/>
    <hyperlink xmlns:r="http://schemas.openxmlformats.org/officeDocument/2006/relationships" ref="L103" tooltip="Ссылка" r:id="rId269"/>
    <hyperlink xmlns:r="http://schemas.openxmlformats.org/officeDocument/2006/relationships" ref="K104" tooltip="Ссылка" r:id="rId270"/>
    <hyperlink xmlns:r="http://schemas.openxmlformats.org/officeDocument/2006/relationships" ref="L104" tooltip="Ссылка" r:id="rId271"/>
    <hyperlink xmlns:r="http://schemas.openxmlformats.org/officeDocument/2006/relationships" ref="AB104" display="https://drive.google.com/file/d/1R_iHgXkJZUmgeYfxKRosQfoPXyhcj1uw/view?usp=sharing" r:id="rId272"/>
    <hyperlink xmlns:r="http://schemas.openxmlformats.org/officeDocument/2006/relationships" ref="K105" tooltip="Ссылка" r:id="rId273"/>
    <hyperlink xmlns:r="http://schemas.openxmlformats.org/officeDocument/2006/relationships" ref="L105" tooltip="Ссылка" r:id="rId274"/>
    <hyperlink xmlns:r="http://schemas.openxmlformats.org/officeDocument/2006/relationships" ref="AB105" display="https://drive.google.com/file/d/1g-LBdRXdWJGObA3P-zzW7J1x1_rq71Ko/view" r:id="rId275"/>
    <hyperlink xmlns:r="http://schemas.openxmlformats.org/officeDocument/2006/relationships" ref="K106" tooltip="Ссылка" r:id="rId276"/>
    <hyperlink xmlns:r="http://schemas.openxmlformats.org/officeDocument/2006/relationships" ref="L106" tooltip="Ссылка" r:id="rId277"/>
    <hyperlink xmlns:r="http://schemas.openxmlformats.org/officeDocument/2006/relationships" ref="AB106" display="https://drive.google.com/file/d/1g-LBdRXdWJGObA3P-zzW7J1x1_rq71Ko/view" r:id="rId278"/>
    <hyperlink xmlns:r="http://schemas.openxmlformats.org/officeDocument/2006/relationships" ref="K107" tooltip="Ссылка" r:id="rId279"/>
    <hyperlink xmlns:r="http://schemas.openxmlformats.org/officeDocument/2006/relationships" ref="L107" tooltip="Ссылка" r:id="rId280"/>
    <hyperlink xmlns:r="http://schemas.openxmlformats.org/officeDocument/2006/relationships" ref="AB107" display="https://drive.google.com/file/d/1g-LBdRXdWJGObA3P-zzW7J1x1_rq71Ko/view" r:id="rId281"/>
    <hyperlink xmlns:r="http://schemas.openxmlformats.org/officeDocument/2006/relationships" ref="K108" tooltip="Ссылка" r:id="rId282"/>
    <hyperlink xmlns:r="http://schemas.openxmlformats.org/officeDocument/2006/relationships" ref="L108" tooltip="Ссылка" r:id="rId283"/>
    <hyperlink xmlns:r="http://schemas.openxmlformats.org/officeDocument/2006/relationships" ref="AB108" display="https://drive.google.com/file/d/1g-LBdRXdWJGObA3P-zzW7J1x1_rq71Ko/view" r:id="rId284"/>
    <hyperlink xmlns:r="http://schemas.openxmlformats.org/officeDocument/2006/relationships" ref="K109" tooltip="Ссылка" r:id="rId285"/>
    <hyperlink xmlns:r="http://schemas.openxmlformats.org/officeDocument/2006/relationships" ref="L109" tooltip="Ссылка" r:id="rId286"/>
    <hyperlink xmlns:r="http://schemas.openxmlformats.org/officeDocument/2006/relationships" ref="AB109" display="https://drive.google.com/file/d/1g-LBdRXdWJGObA3P-zzW7J1x1_rq71Ko/view" r:id="rId2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2025-09-12T15:05:50Z</dcterms:modified>
</cp:coreProperties>
</file>