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eyfirm/Desktop/DESCARGAS DIARIAS/"/>
    </mc:Choice>
  </mc:AlternateContent>
  <xr:revisionPtr revIDLastSave="0" documentId="13_ncr:1_{F6C32353-92CD-804B-AAEA-784D1714D5BE}" xr6:coauthVersionLast="47" xr6:coauthVersionMax="47" xr10:uidLastSave="{00000000-0000-0000-0000-000000000000}"/>
  <bookViews>
    <workbookView xWindow="22080" yWindow="500" windowWidth="16320" windowHeight="19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K16" i="1" s="1"/>
  <c r="N16" i="1" s="1"/>
  <c r="I15" i="1"/>
  <c r="K15" i="1" s="1"/>
  <c r="N15" i="1" s="1"/>
  <c r="I3" i="1"/>
  <c r="K3" i="1" s="1"/>
  <c r="N3" i="1" s="1"/>
  <c r="I13" i="1"/>
  <c r="K13" i="1" s="1"/>
  <c r="N13" i="1" s="1"/>
  <c r="I17" i="1"/>
  <c r="K17" i="1" s="1"/>
  <c r="N17" i="1" s="1"/>
  <c r="I14" i="1"/>
  <c r="K14" i="1" s="1"/>
  <c r="N14" i="1" s="1"/>
  <c r="I12" i="1" l="1"/>
  <c r="K12" i="1" s="1"/>
  <c r="N12" i="1" s="1"/>
  <c r="I11" i="1" l="1"/>
  <c r="K11" i="1" s="1"/>
  <c r="N11" i="1" s="1"/>
  <c r="I4" i="1"/>
  <c r="K4" i="1" s="1"/>
  <c r="N4" i="1" s="1"/>
  <c r="I9" i="1"/>
  <c r="K9" i="1" s="1"/>
  <c r="N9" i="1" s="1"/>
  <c r="I8" i="1"/>
  <c r="K8" i="1" s="1"/>
  <c r="N8" i="1" s="1"/>
  <c r="I10" i="1"/>
  <c r="K10" i="1" s="1"/>
  <c r="I7" i="1"/>
  <c r="K7" i="1" s="1"/>
  <c r="N7" i="1" s="1"/>
  <c r="I6" i="1"/>
  <c r="K6" i="1" s="1"/>
  <c r="I5" i="1"/>
  <c r="K5" i="1" s="1"/>
  <c r="N5" i="1" s="1"/>
  <c r="I2" i="1"/>
  <c r="K2" i="1" s="1"/>
  <c r="N2" i="1" s="1"/>
  <c r="N6" i="1" l="1"/>
  <c r="N21" i="1" l="1"/>
</calcChain>
</file>

<file path=xl/sharedStrings.xml><?xml version="1.0" encoding="utf-8"?>
<sst xmlns="http://schemas.openxmlformats.org/spreadsheetml/2006/main" count="70" uniqueCount="68">
  <si>
    <t>NOMBRE</t>
  </si>
  <si>
    <t>APELLIDO</t>
  </si>
  <si>
    <t>MILLAS</t>
  </si>
  <si>
    <t>PAGO POR MILLA</t>
  </si>
  <si>
    <t>Comision</t>
  </si>
  <si>
    <t>PAGO DEL PERIODO</t>
  </si>
  <si>
    <t>OTROS PAGOS</t>
  </si>
  <si>
    <t>PAGO TOTAL</t>
  </si>
  <si>
    <t>DESCUENTOS</t>
  </si>
  <si>
    <t>PAGO NETO</t>
  </si>
  <si>
    <t>PAGO CHOFER</t>
  </si>
  <si>
    <t>Ramirez</t>
  </si>
  <si>
    <t>Melquiades</t>
  </si>
  <si>
    <t>Ahumada</t>
  </si>
  <si>
    <t>Sergio Armando</t>
  </si>
  <si>
    <t>Alba</t>
  </si>
  <si>
    <t xml:space="preserve">TOTAL </t>
  </si>
  <si>
    <t>Jose Gerardo</t>
  </si>
  <si>
    <t>Rosales</t>
  </si>
  <si>
    <t>Jonathan</t>
  </si>
  <si>
    <t>Esquivel</t>
  </si>
  <si>
    <t>Agustin</t>
  </si>
  <si>
    <t>Morales</t>
  </si>
  <si>
    <t>Edgar</t>
  </si>
  <si>
    <t>Molina</t>
  </si>
  <si>
    <t>Puentes</t>
  </si>
  <si>
    <t>Javier</t>
  </si>
  <si>
    <t>Escañuelas</t>
  </si>
  <si>
    <t>Adrian A</t>
  </si>
  <si>
    <t>Olivas</t>
  </si>
  <si>
    <t>Raul</t>
  </si>
  <si>
    <t>Garcia</t>
  </si>
  <si>
    <t>Gerardo</t>
  </si>
  <si>
    <t>Perez</t>
  </si>
  <si>
    <t>Vazquez</t>
  </si>
  <si>
    <t>Emilio</t>
  </si>
  <si>
    <t>Martinez</t>
  </si>
  <si>
    <t>Lorenzo</t>
  </si>
  <si>
    <t>Victor M</t>
  </si>
  <si>
    <t>Torres</t>
  </si>
  <si>
    <t>Ismael</t>
  </si>
  <si>
    <t>Ivan</t>
  </si>
  <si>
    <t>Alvarez</t>
  </si>
  <si>
    <t xml:space="preserve"> </t>
  </si>
  <si>
    <t>Alberto</t>
  </si>
  <si>
    <t>Lujan</t>
  </si>
  <si>
    <t>Oscar Manuel</t>
  </si>
  <si>
    <t>Jose Antonio</t>
  </si>
  <si>
    <t>Cortez</t>
  </si>
  <si>
    <t>GF0363</t>
  </si>
  <si>
    <t>GF0226</t>
  </si>
  <si>
    <t>GF0350</t>
  </si>
  <si>
    <t>GF0374</t>
  </si>
  <si>
    <t>GF0184</t>
  </si>
  <si>
    <t>GF0383</t>
  </si>
  <si>
    <t>GF0324</t>
  </si>
  <si>
    <t>GF0393</t>
  </si>
  <si>
    <t>GF0392</t>
  </si>
  <si>
    <t>GF0404</t>
  </si>
  <si>
    <t>GF0332</t>
  </si>
  <si>
    <t>GF0252</t>
  </si>
  <si>
    <t>GF0437</t>
  </si>
  <si>
    <t>GF0440</t>
  </si>
  <si>
    <t>GF0441</t>
  </si>
  <si>
    <t>GF0445</t>
  </si>
  <si>
    <t>GF0446</t>
  </si>
  <si>
    <t>GF0427</t>
  </si>
  <si>
    <t>GF0443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</si>
</sst>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0_-;\-* #,##0.000_-;_-* &quot;-&quot;??_-;_-@_-"/>
    <numFmt numFmtId="166" formatCode="0.000"/>
    <numFmt numFmtId="167" formatCode="_-* #,##0.000_-;\-* #,##0.000_-;_-* &quot;-&quot;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i/>
      <sz val="11"/>
      <color theme="1"/>
      <name val="Aharoni"/>
      <charset val="177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2" applyFill="1" applyBorder="1"/>
    <xf numFmtId="0" fontId="0" fillId="3" borderId="1" xfId="2" applyFont="1" applyFill="1" applyBorder="1"/>
    <xf numFmtId="0" fontId="1" fillId="3" borderId="1" xfId="3" applyFill="1" applyBorder="1"/>
    <xf numFmtId="165" fontId="1" fillId="0" borderId="1" xfId="1" applyNumberFormat="1" applyFont="1" applyFill="1" applyBorder="1"/>
    <xf numFmtId="164" fontId="0" fillId="0" borderId="1" xfId="1" applyFont="1" applyFill="1" applyBorder="1"/>
    <xf numFmtId="0" fontId="1" fillId="0" borderId="1" xfId="2" applyFill="1" applyBorder="1"/>
    <xf numFmtId="166" fontId="1" fillId="0" borderId="1" xfId="3" applyNumberFormat="1" applyFill="1" applyBorder="1"/>
    <xf numFmtId="166" fontId="1" fillId="0" borderId="1" xfId="2" applyNumberFormat="1" applyFill="1" applyBorder="1"/>
    <xf numFmtId="167" fontId="0" fillId="0" borderId="1" xfId="0" applyNumberFormat="1" applyFill="1" applyBorder="1" applyAlignment="1">
      <alignment horizontal="center" vertical="center" wrapText="1"/>
    </xf>
    <xf numFmtId="43" fontId="0" fillId="0" borderId="1" xfId="0" applyNumberFormat="1" applyFill="1" applyBorder="1"/>
    <xf numFmtId="0" fontId="0" fillId="4" borderId="0" xfId="0" applyFill="1"/>
    <xf numFmtId="43" fontId="0" fillId="4" borderId="0" xfId="0" applyNumberFormat="1" applyFill="1"/>
    <xf numFmtId="0" fontId="1" fillId="5" borderId="1" xfId="2" applyFill="1" applyBorder="1"/>
    <xf numFmtId="165" fontId="1" fillId="5" borderId="1" xfId="1" applyNumberFormat="1" applyFont="1" applyFill="1" applyBorder="1"/>
    <xf numFmtId="166" fontId="1" fillId="5" borderId="1" xfId="3" applyNumberFormat="1" applyFill="1" applyBorder="1"/>
    <xf numFmtId="167" fontId="0" fillId="5" borderId="1" xfId="0" applyNumberFormat="1" applyFill="1" applyBorder="1" applyAlignment="1">
      <alignment horizontal="center" vertical="center" wrapText="1"/>
    </xf>
    <xf numFmtId="164" fontId="0" fillId="5" borderId="1" xfId="1" applyFont="1" applyFill="1" applyBorder="1"/>
    <xf numFmtId="43" fontId="0" fillId="5" borderId="1" xfId="0" applyNumberFormat="1" applyFill="1" applyBorder="1"/>
    <xf numFmtId="166" fontId="1" fillId="5" borderId="1" xfId="2" applyNumberFormat="1" applyFill="1" applyBorder="1"/>
    <xf numFmtId="0" fontId="4" fillId="3" borderId="1" xfId="2" applyFont="1" applyFill="1" applyBorder="1"/>
    <xf numFmtId="164" fontId="1" fillId="0" borderId="1" xfId="1" applyFont="1" applyFill="1" applyBorder="1"/>
    <xf numFmtId="0" fontId="0" fillId="0" borderId="0" xfId="0" applyBorder="1" applyAlignment="1">
      <alignment horizontal="center"/>
    </xf>
  </cellXfs>
  <cellStyles count="4">
    <cellStyle name="Millares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zoomScale="140" zoomScaleNormal="140" workbookViewId="0">
      <selection activeCell="A20" sqref="A20"/>
    </sheetView>
  </sheetViews>
  <sheetFormatPr baseColWidth="10" defaultColWidth="9.1640625" defaultRowHeight="15" x14ac:dyDescent="0.2"/>
  <cols>
    <col min="2" max="3" width="15.6640625" customWidth="1"/>
    <col min="4" max="4" width="9" customWidth="1"/>
    <col min="5" max="5" width="8.83203125" customWidth="1"/>
    <col min="6" max="6" width="9" customWidth="1"/>
    <col min="7" max="7" width="9.33203125" customWidth="1"/>
    <col min="8" max="8" width="7.5" customWidth="1"/>
    <col min="9" max="9" width="10.83203125" customWidth="1"/>
    <col min="10" max="10" width="10.5" customWidth="1"/>
    <col min="11" max="12" width="9.83203125" customWidth="1"/>
    <col min="13" max="13" width="9.1640625" customWidth="1"/>
    <col min="14" max="14" width="11.6640625" customWidth="1"/>
  </cols>
  <sheetData>
    <row r="1" spans="1:14" ht="3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">
      <c r="A2" t="s">
        <v>50</v>
      </c>
      <c r="B2" s="5" t="s">
        <v>12</v>
      </c>
      <c r="C2" s="5" t="s">
        <v>13</v>
      </c>
      <c r="D2" s="8">
        <v>4121</v>
      </c>
      <c r="E2" s="6">
        <v>0.42</v>
      </c>
      <c r="F2" s="9">
        <v>2.5000000000000001E-2</v>
      </c>
      <c r="G2" s="10">
        <v>0.20499999999999999</v>
      </c>
      <c r="H2" s="11"/>
      <c r="I2" s="7">
        <f t="shared" ref="I2:I17" si="0">(D2*E2)</f>
        <v>1730.82</v>
      </c>
      <c r="J2" s="7">
        <v>82.42</v>
      </c>
      <c r="K2" s="7">
        <f>(I2+J2)</f>
        <v>1813.24</v>
      </c>
      <c r="L2" s="7">
        <v>110</v>
      </c>
      <c r="M2" s="7"/>
      <c r="N2" s="12">
        <f t="shared" ref="N2:N17" si="1">(K2-L2)</f>
        <v>1703.24</v>
      </c>
    </row>
    <row r="3" spans="1:14" x14ac:dyDescent="0.2">
      <c r="A3" t="s">
        <v>49</v>
      </c>
      <c r="B3" s="5" t="s">
        <v>14</v>
      </c>
      <c r="C3" s="3" t="s">
        <v>15</v>
      </c>
      <c r="D3" s="8">
        <v>2200</v>
      </c>
      <c r="E3" s="6">
        <v>0.39</v>
      </c>
      <c r="F3" s="9">
        <v>0.02</v>
      </c>
      <c r="G3" s="10">
        <v>0.24</v>
      </c>
      <c r="H3" s="11"/>
      <c r="I3" s="7">
        <f t="shared" si="0"/>
        <v>858</v>
      </c>
      <c r="J3" s="7"/>
      <c r="K3" s="7">
        <f t="shared" ref="K3:K17" si="2">(I3+J3)</f>
        <v>858</v>
      </c>
      <c r="L3" s="7"/>
      <c r="M3" s="7"/>
      <c r="N3" s="12">
        <f t="shared" si="1"/>
        <v>858</v>
      </c>
    </row>
    <row r="4" spans="1:14" x14ac:dyDescent="0.2">
      <c r="A4" t="s">
        <v>51</v>
      </c>
      <c r="B4" s="22" t="s">
        <v>28</v>
      </c>
      <c r="C4" s="22" t="s">
        <v>29</v>
      </c>
      <c r="D4" s="8">
        <v>1200</v>
      </c>
      <c r="E4" s="6">
        <v>0.42</v>
      </c>
      <c r="F4" s="9"/>
      <c r="G4" s="10"/>
      <c r="H4" s="11"/>
      <c r="I4" s="7">
        <f>(D4*E4)</f>
        <v>504</v>
      </c>
      <c r="J4" s="23"/>
      <c r="K4" s="7">
        <f>(I4+J4)</f>
        <v>504</v>
      </c>
      <c r="L4" s="7"/>
      <c r="M4" s="7"/>
      <c r="N4" s="12">
        <f t="shared" si="1"/>
        <v>504</v>
      </c>
    </row>
    <row r="5" spans="1:14" x14ac:dyDescent="0.2">
      <c r="A5" t="s">
        <v>52</v>
      </c>
      <c r="B5" s="4" t="s">
        <v>17</v>
      </c>
      <c r="C5" s="4" t="s">
        <v>18</v>
      </c>
      <c r="D5" s="8">
        <v>2430</v>
      </c>
      <c r="E5" s="6">
        <v>0.41</v>
      </c>
      <c r="F5" s="9">
        <v>0.3</v>
      </c>
      <c r="G5" s="10">
        <v>0.4</v>
      </c>
      <c r="H5" s="11"/>
      <c r="I5" s="7">
        <f t="shared" si="0"/>
        <v>996.3</v>
      </c>
      <c r="J5" s="8"/>
      <c r="K5" s="7">
        <f t="shared" si="2"/>
        <v>996.3</v>
      </c>
      <c r="L5" s="8"/>
      <c r="M5" s="7"/>
      <c r="N5" s="12">
        <f>(K5-L5)</f>
        <v>996.3</v>
      </c>
    </row>
    <row r="6" spans="1:14" x14ac:dyDescent="0.2">
      <c r="A6" t="s">
        <v>53</v>
      </c>
      <c r="B6" s="4" t="s">
        <v>19</v>
      </c>
      <c r="C6" s="4" t="s">
        <v>20</v>
      </c>
      <c r="D6" s="15">
        <v>4263</v>
      </c>
      <c r="E6" s="16">
        <v>0.4</v>
      </c>
      <c r="F6" s="17">
        <v>0.2</v>
      </c>
      <c r="G6" s="21">
        <v>0.24</v>
      </c>
      <c r="H6" s="18"/>
      <c r="I6" s="19">
        <f t="shared" si="0"/>
        <v>1705.2</v>
      </c>
      <c r="J6" s="15">
        <v>85.26</v>
      </c>
      <c r="K6" s="19">
        <f t="shared" si="2"/>
        <v>1790.46</v>
      </c>
      <c r="L6" s="15">
        <v>220</v>
      </c>
      <c r="M6" s="19"/>
      <c r="N6" s="20">
        <f>(K6-L6)</f>
        <v>1570.46</v>
      </c>
    </row>
    <row r="7" spans="1:14" x14ac:dyDescent="0.2">
      <c r="A7" t="s">
        <v>54</v>
      </c>
      <c r="B7" s="4" t="s">
        <v>21</v>
      </c>
      <c r="C7" s="4" t="s">
        <v>22</v>
      </c>
      <c r="D7" s="8">
        <v>1695</v>
      </c>
      <c r="E7" s="6">
        <v>0.42</v>
      </c>
      <c r="F7" s="9"/>
      <c r="G7" s="10"/>
      <c r="H7" s="11"/>
      <c r="I7" s="7">
        <f t="shared" si="0"/>
        <v>711.9</v>
      </c>
      <c r="J7" s="8">
        <v>156</v>
      </c>
      <c r="K7" s="7">
        <f t="shared" si="2"/>
        <v>867.9</v>
      </c>
      <c r="L7" s="8">
        <v>200</v>
      </c>
      <c r="M7" s="7"/>
      <c r="N7" s="12">
        <f t="shared" si="1"/>
        <v>667.9</v>
      </c>
    </row>
    <row r="8" spans="1:14" x14ac:dyDescent="0.2">
      <c r="A8" t="s">
        <v>55</v>
      </c>
      <c r="B8" s="4" t="s">
        <v>23</v>
      </c>
      <c r="C8" s="4" t="s">
        <v>24</v>
      </c>
      <c r="D8" s="8">
        <v>750</v>
      </c>
      <c r="E8" s="6">
        <v>0.25</v>
      </c>
      <c r="F8" s="9"/>
      <c r="G8" s="10"/>
      <c r="H8" s="11"/>
      <c r="I8" s="7">
        <f t="shared" si="0"/>
        <v>187.5</v>
      </c>
      <c r="J8" s="8"/>
      <c r="K8" s="7">
        <f t="shared" si="2"/>
        <v>187.5</v>
      </c>
      <c r="L8" s="8"/>
      <c r="M8" s="7"/>
      <c r="N8" s="12">
        <f t="shared" si="1"/>
        <v>187.5</v>
      </c>
    </row>
    <row r="9" spans="1:14" x14ac:dyDescent="0.2">
      <c r="A9" t="s">
        <v>56</v>
      </c>
      <c r="B9" s="4" t="s">
        <v>26</v>
      </c>
      <c r="C9" s="4" t="s">
        <v>27</v>
      </c>
      <c r="D9" s="15">
        <v>2310</v>
      </c>
      <c r="E9" s="16">
        <v>0.44</v>
      </c>
      <c r="F9" s="17"/>
      <c r="G9" s="21"/>
      <c r="H9" s="18"/>
      <c r="I9" s="19">
        <f t="shared" si="0"/>
        <v>1016.4</v>
      </c>
      <c r="J9" s="15"/>
      <c r="K9" s="19">
        <f t="shared" si="2"/>
        <v>1016.4</v>
      </c>
      <c r="L9" s="15">
        <v>100</v>
      </c>
      <c r="M9" s="19"/>
      <c r="N9" s="20">
        <f t="shared" si="1"/>
        <v>916.4</v>
      </c>
    </row>
    <row r="10" spans="1:14" x14ac:dyDescent="0.2">
      <c r="A10" t="s">
        <v>57</v>
      </c>
      <c r="B10" s="4" t="s">
        <v>32</v>
      </c>
      <c r="C10" s="4" t="s">
        <v>25</v>
      </c>
      <c r="D10" s="15">
        <v>4420</v>
      </c>
      <c r="E10" s="16">
        <v>0.42</v>
      </c>
      <c r="F10" s="17"/>
      <c r="G10" s="21"/>
      <c r="H10" s="18"/>
      <c r="I10" s="19">
        <f t="shared" si="0"/>
        <v>1856.3999999999999</v>
      </c>
      <c r="J10" s="15">
        <v>108.4</v>
      </c>
      <c r="K10" s="19">
        <f t="shared" si="2"/>
        <v>1964.8</v>
      </c>
      <c r="L10" s="15">
        <v>110</v>
      </c>
      <c r="M10" s="19"/>
      <c r="N10" s="20">
        <v>1835.2</v>
      </c>
    </row>
    <row r="11" spans="1:14" x14ac:dyDescent="0.2">
      <c r="A11" t="s">
        <v>58</v>
      </c>
      <c r="B11" s="4" t="s">
        <v>30</v>
      </c>
      <c r="C11" s="4" t="s">
        <v>31</v>
      </c>
      <c r="D11" s="8">
        <v>1470</v>
      </c>
      <c r="E11" s="6">
        <v>0.4</v>
      </c>
      <c r="F11" s="9"/>
      <c r="G11" s="10"/>
      <c r="H11" s="11"/>
      <c r="I11" s="7">
        <f t="shared" si="0"/>
        <v>588</v>
      </c>
      <c r="J11" s="8"/>
      <c r="K11" s="7">
        <f t="shared" si="2"/>
        <v>588</v>
      </c>
      <c r="L11" s="8"/>
      <c r="M11" s="7"/>
      <c r="N11" s="12">
        <f t="shared" si="1"/>
        <v>588</v>
      </c>
    </row>
    <row r="12" spans="1:14" x14ac:dyDescent="0.2">
      <c r="A12" t="s">
        <v>59</v>
      </c>
      <c r="B12" s="4" t="s">
        <v>32</v>
      </c>
      <c r="C12" s="4" t="s">
        <v>33</v>
      </c>
      <c r="D12" s="8">
        <v>1000</v>
      </c>
      <c r="E12" s="6">
        <v>0.41</v>
      </c>
      <c r="F12" s="9"/>
      <c r="G12" s="10"/>
      <c r="H12" s="11"/>
      <c r="I12" s="7">
        <f t="shared" si="0"/>
        <v>410</v>
      </c>
      <c r="J12" s="8"/>
      <c r="K12" s="7">
        <f t="shared" si="2"/>
        <v>410</v>
      </c>
      <c r="L12" s="8"/>
      <c r="M12" s="7"/>
      <c r="N12" s="12">
        <f t="shared" si="1"/>
        <v>410</v>
      </c>
    </row>
    <row r="13" spans="1:14" x14ac:dyDescent="0.2">
      <c r="A13" t="s">
        <v>60</v>
      </c>
      <c r="B13" s="4" t="s">
        <v>38</v>
      </c>
      <c r="C13" s="4" t="s">
        <v>39</v>
      </c>
      <c r="D13" s="8">
        <v>2390</v>
      </c>
      <c r="E13" s="6">
        <v>0.41</v>
      </c>
      <c r="F13" s="9"/>
      <c r="G13" s="8"/>
      <c r="H13" s="11"/>
      <c r="I13" s="7">
        <f t="shared" si="0"/>
        <v>979.9</v>
      </c>
      <c r="J13" s="8"/>
      <c r="K13" s="7">
        <f t="shared" si="2"/>
        <v>979.9</v>
      </c>
      <c r="L13" s="8"/>
      <c r="M13" s="7"/>
      <c r="N13" s="12">
        <f t="shared" si="1"/>
        <v>979.9</v>
      </c>
    </row>
    <row r="14" spans="1:14" x14ac:dyDescent="0.2">
      <c r="A14" t="s">
        <v>61</v>
      </c>
      <c r="B14" s="4" t="s">
        <v>35</v>
      </c>
      <c r="C14" s="4" t="s">
        <v>36</v>
      </c>
      <c r="D14" s="8">
        <v>1300</v>
      </c>
      <c r="E14" s="6">
        <v>0.4</v>
      </c>
      <c r="F14" s="9"/>
      <c r="G14" s="8"/>
      <c r="H14" s="11"/>
      <c r="I14" s="7">
        <f t="shared" si="0"/>
        <v>520</v>
      </c>
      <c r="J14" s="8"/>
      <c r="K14" s="7">
        <f t="shared" si="2"/>
        <v>520</v>
      </c>
      <c r="L14" s="8"/>
      <c r="M14" s="7"/>
      <c r="N14" s="12">
        <f t="shared" si="1"/>
        <v>520</v>
      </c>
    </row>
    <row r="15" spans="1:14" x14ac:dyDescent="0.2">
      <c r="A15" t="s">
        <v>67</v>
      </c>
      <c r="B15" s="4" t="s">
        <v>40</v>
      </c>
      <c r="C15" s="4" t="s">
        <v>36</v>
      </c>
      <c r="D15" s="8">
        <v>630</v>
      </c>
      <c r="E15" s="6">
        <v>0.4</v>
      </c>
      <c r="F15" s="9"/>
      <c r="G15" s="8"/>
      <c r="H15" s="11"/>
      <c r="I15" s="7">
        <f t="shared" si="0"/>
        <v>252</v>
      </c>
      <c r="J15" s="8"/>
      <c r="K15" s="7">
        <f t="shared" si="2"/>
        <v>252</v>
      </c>
      <c r="L15" s="8"/>
      <c r="M15" s="7"/>
      <c r="N15" s="12">
        <f t="shared" si="1"/>
        <v>252</v>
      </c>
    </row>
    <row r="16" spans="1:14" x14ac:dyDescent="0.2">
      <c r="A16" t="s">
        <v>62</v>
      </c>
      <c r="B16" s="4" t="s">
        <v>41</v>
      </c>
      <c r="C16" s="4" t="s">
        <v>42</v>
      </c>
      <c r="D16" s="8">
        <v>3203</v>
      </c>
      <c r="E16" s="6">
        <v>0.4</v>
      </c>
      <c r="F16" s="9"/>
      <c r="G16" s="8"/>
      <c r="H16" s="11"/>
      <c r="I16" s="7">
        <f t="shared" si="0"/>
        <v>1281.2</v>
      </c>
      <c r="J16" s="8">
        <v>20</v>
      </c>
      <c r="K16" s="7">
        <f t="shared" si="2"/>
        <v>1301.2</v>
      </c>
      <c r="L16" s="8">
        <v>220</v>
      </c>
      <c r="M16" s="7"/>
      <c r="N16" s="12">
        <f t="shared" si="1"/>
        <v>1081.2</v>
      </c>
    </row>
    <row r="17" spans="1:14" x14ac:dyDescent="0.2">
      <c r="A17" t="s">
        <v>63</v>
      </c>
      <c r="B17" s="4" t="s">
        <v>37</v>
      </c>
      <c r="C17" s="4" t="s">
        <v>34</v>
      </c>
      <c r="D17" s="8">
        <v>1252</v>
      </c>
      <c r="E17" s="6">
        <v>0.4</v>
      </c>
      <c r="F17" s="9"/>
      <c r="G17" s="8"/>
      <c r="H17" s="11"/>
      <c r="I17" s="7">
        <f t="shared" si="0"/>
        <v>500.8</v>
      </c>
      <c r="J17" s="8"/>
      <c r="K17" s="7">
        <f t="shared" si="2"/>
        <v>500.8</v>
      </c>
      <c r="L17" s="8"/>
      <c r="M17" s="7"/>
      <c r="N17" s="12">
        <f t="shared" si="1"/>
        <v>500.8</v>
      </c>
    </row>
    <row r="18" spans="1:14" x14ac:dyDescent="0.2">
      <c r="A18" t="s">
        <v>64</v>
      </c>
      <c r="B18" s="4" t="s">
        <v>46</v>
      </c>
      <c r="C18" s="4" t="s">
        <v>11</v>
      </c>
      <c r="D18" s="15">
        <v>2081</v>
      </c>
      <c r="E18" s="16">
        <v>0.26</v>
      </c>
      <c r="F18" s="17"/>
      <c r="G18" s="15"/>
      <c r="H18" s="18"/>
      <c r="I18" s="19"/>
      <c r="J18" s="15"/>
      <c r="K18" s="19"/>
      <c r="L18" s="15">
        <v>110</v>
      </c>
      <c r="M18" s="19"/>
      <c r="N18" s="20">
        <v>431.06</v>
      </c>
    </row>
    <row r="19" spans="1:14" x14ac:dyDescent="0.2">
      <c r="A19" t="s">
        <v>65</v>
      </c>
      <c r="B19" s="4" t="s">
        <v>47</v>
      </c>
      <c r="C19" s="4" t="s">
        <v>48</v>
      </c>
      <c r="D19" s="15">
        <v>2130</v>
      </c>
      <c r="E19" s="16">
        <v>0.42</v>
      </c>
      <c r="F19" s="17"/>
      <c r="G19" s="15"/>
      <c r="H19" s="18"/>
      <c r="I19" s="19"/>
      <c r="J19" s="15"/>
      <c r="K19" s="19"/>
      <c r="L19" s="15">
        <v>220</v>
      </c>
      <c r="M19" s="19"/>
      <c r="N19" s="20">
        <v>674.6</v>
      </c>
    </row>
    <row r="20" spans="1:14" x14ac:dyDescent="0.2">
      <c r="A20" t="s">
        <v>66</v>
      </c>
      <c r="B20" s="4" t="s">
        <v>44</v>
      </c>
      <c r="C20" s="4" t="s">
        <v>45</v>
      </c>
      <c r="D20" s="15">
        <v>2081</v>
      </c>
      <c r="E20" s="16">
        <v>0.26</v>
      </c>
      <c r="F20" s="17"/>
      <c r="G20" s="15"/>
      <c r="H20" s="18"/>
      <c r="I20" s="19"/>
      <c r="J20" s="15"/>
      <c r="K20" s="19"/>
      <c r="L20" s="15">
        <v>110</v>
      </c>
      <c r="M20" s="19"/>
      <c r="N20" s="20">
        <v>431.06</v>
      </c>
    </row>
    <row r="21" spans="1:14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13" t="s">
        <v>16</v>
      </c>
      <c r="N21" s="14">
        <f>SUM(N2:N20)</f>
        <v>15107.619999999999</v>
      </c>
    </row>
    <row r="27" spans="1:14" x14ac:dyDescent="0.2">
      <c r="F27" t="s">
        <v>43</v>
      </c>
    </row>
  </sheetData>
  <mergeCells count="1">
    <mergeCell ref="B21:L2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 EXPRESS</dc:creator>
  <cp:lastModifiedBy>Key Innovation</cp:lastModifiedBy>
  <cp:lastPrinted>2022-01-20T17:02:59Z</cp:lastPrinted>
  <dcterms:created xsi:type="dcterms:W3CDTF">2021-03-04T14:12:43Z</dcterms:created>
  <dcterms:modified xsi:type="dcterms:W3CDTF">2022-01-21T17:24:34Z</dcterms:modified>
</cp:coreProperties>
</file>