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yfirm\Desktop\Diego Work\XAMPP\htdocs\testExcel\"/>
    </mc:Choice>
  </mc:AlternateContent>
  <xr:revisionPtr revIDLastSave="0" documentId="13_ncr:1_{6F5A5E5A-E52F-4B55-89D5-92AB5DC429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K40" i="1"/>
  <c r="I41" i="1" l="1"/>
  <c r="K41" i="1" s="1"/>
  <c r="N41" i="1" s="1"/>
  <c r="I42" i="1"/>
  <c r="K42" i="1" s="1"/>
  <c r="N42" i="1" s="1"/>
  <c r="I39" i="1"/>
  <c r="K39" i="1" s="1"/>
  <c r="N39" i="1" s="1"/>
  <c r="I40" i="1"/>
  <c r="N40" i="1" s="1"/>
  <c r="I5" i="1"/>
  <c r="K5" i="1" s="1"/>
  <c r="N5" i="1" s="1"/>
  <c r="I6" i="1"/>
  <c r="K6" i="1" s="1"/>
  <c r="N6" i="1" s="1"/>
  <c r="I7" i="1"/>
  <c r="K7" i="1" s="1"/>
  <c r="N7" i="1" s="1"/>
  <c r="I9" i="1"/>
  <c r="K9" i="1" s="1"/>
  <c r="N9" i="1" s="1"/>
  <c r="I14" i="1"/>
  <c r="K14" i="1" s="1"/>
  <c r="N14" i="1" s="1"/>
  <c r="I15" i="1"/>
  <c r="K15" i="1" s="1"/>
  <c r="N15" i="1" s="1"/>
  <c r="I16" i="1"/>
  <c r="K16" i="1" s="1"/>
  <c r="N16" i="1" s="1"/>
  <c r="I36" i="1"/>
  <c r="K36" i="1" s="1"/>
  <c r="N36" i="1" s="1"/>
  <c r="I46" i="1"/>
  <c r="K46" i="1" s="1"/>
  <c r="N46" i="1" s="1"/>
  <c r="I38" i="1"/>
  <c r="K38" i="1" s="1"/>
  <c r="N38" i="1" s="1"/>
  <c r="I44" i="1"/>
  <c r="K44" i="1" s="1"/>
  <c r="N44" i="1" s="1"/>
  <c r="I43" i="1"/>
  <c r="K43" i="1" s="1"/>
  <c r="N43" i="1" s="1"/>
  <c r="I10" i="1"/>
  <c r="K10" i="1" s="1"/>
  <c r="N10" i="1" s="1"/>
  <c r="I37" i="1"/>
  <c r="K37" i="1" s="1"/>
  <c r="N37" i="1" s="1"/>
  <c r="I35" i="1"/>
  <c r="K35" i="1" s="1"/>
  <c r="N35" i="1" s="1"/>
  <c r="I30" i="1"/>
  <c r="K30" i="1" s="1"/>
  <c r="N30" i="1" s="1"/>
  <c r="I28" i="1"/>
  <c r="K28" i="1" s="1"/>
  <c r="N28" i="1" s="1"/>
  <c r="I29" i="1" l="1"/>
  <c r="K29" i="1" s="1"/>
  <c r="N29" i="1" s="1"/>
  <c r="I31" i="1"/>
  <c r="K31" i="1" s="1"/>
  <c r="N31" i="1" s="1"/>
  <c r="I32" i="1"/>
  <c r="K32" i="1" s="1"/>
  <c r="N32" i="1" s="1"/>
  <c r="I34" i="1"/>
  <c r="K34" i="1" s="1"/>
  <c r="N34" i="1" s="1"/>
  <c r="I33" i="1" l="1"/>
  <c r="K33" i="1" s="1"/>
  <c r="N33" i="1" s="1"/>
  <c r="I27" i="1"/>
  <c r="K27" i="1" s="1"/>
  <c r="N27" i="1" s="1"/>
  <c r="I45" i="1"/>
  <c r="K45" i="1" s="1"/>
  <c r="N45" i="1" s="1"/>
  <c r="I47" i="1"/>
  <c r="K47" i="1" s="1"/>
  <c r="N47" i="1" s="1"/>
  <c r="I12" i="1"/>
  <c r="K12" i="1" s="1"/>
  <c r="N12" i="1" s="1"/>
  <c r="I3" i="1"/>
  <c r="K3" i="1" s="1"/>
  <c r="N3" i="1" s="1"/>
  <c r="I4" i="1"/>
  <c r="K4" i="1" s="1"/>
  <c r="N4" i="1" s="1"/>
  <c r="I48" i="1"/>
  <c r="K48" i="1" s="1"/>
  <c r="N48" i="1" s="1"/>
  <c r="I23" i="1"/>
  <c r="K23" i="1" s="1"/>
  <c r="N23" i="1" s="1"/>
  <c r="I24" i="1"/>
  <c r="K24" i="1" s="1"/>
  <c r="N24" i="1" s="1"/>
  <c r="I22" i="1"/>
  <c r="K22" i="1" s="1"/>
  <c r="N22" i="1" s="1"/>
  <c r="I25" i="1"/>
  <c r="K25" i="1" s="1"/>
  <c r="N25" i="1" s="1"/>
  <c r="I21" i="1"/>
  <c r="K21" i="1" s="1"/>
  <c r="N21" i="1" s="1"/>
  <c r="I26" i="1"/>
  <c r="K26" i="1" s="1"/>
  <c r="N26" i="1" s="1"/>
  <c r="I20" i="1"/>
  <c r="K20" i="1" s="1"/>
  <c r="N20" i="1" s="1"/>
  <c r="I19" i="1"/>
  <c r="K19" i="1" s="1"/>
  <c r="I18" i="1"/>
  <c r="K18" i="1" s="1"/>
  <c r="N18" i="1" s="1"/>
  <c r="I2" i="1"/>
  <c r="K2" i="1" s="1"/>
  <c r="N2" i="1" s="1"/>
  <c r="I17" i="1"/>
  <c r="K17" i="1" s="1"/>
  <c r="N17" i="1" s="1"/>
  <c r="I8" i="1"/>
  <c r="K8" i="1" s="1"/>
  <c r="N8" i="1" s="1"/>
  <c r="N19" i="1" l="1"/>
  <c r="I13" i="1"/>
  <c r="K13" i="1" s="1"/>
  <c r="N13" i="1" s="1"/>
  <c r="I11" i="1"/>
  <c r="K11" i="1" s="1"/>
  <c r="N11" i="1" s="1"/>
  <c r="N49" i="1" l="1"/>
</calcChain>
</file>

<file path=xl/sharedStrings.xml><?xml version="1.0" encoding="utf-8"?>
<sst xmlns="http://schemas.openxmlformats.org/spreadsheetml/2006/main" count="109" uniqueCount="97">
  <si>
    <t>NOMBRE</t>
  </si>
  <si>
    <t>APELLIDO</t>
  </si>
  <si>
    <t>MILLAS</t>
  </si>
  <si>
    <t>PAGO POR MILLA</t>
  </si>
  <si>
    <t>Comision</t>
  </si>
  <si>
    <t>PAGO DEL PERIODO</t>
  </si>
  <si>
    <t>OTROS PAGOS</t>
  </si>
  <si>
    <t>PAGO TOTAL</t>
  </si>
  <si>
    <t>DESCUENTOS</t>
  </si>
  <si>
    <t>PAGO NETO</t>
  </si>
  <si>
    <t>PAGO CHOFER</t>
  </si>
  <si>
    <t>Chavez</t>
  </si>
  <si>
    <t>Jesus Miguel</t>
  </si>
  <si>
    <t>Ramirez</t>
  </si>
  <si>
    <t>Flores</t>
  </si>
  <si>
    <t xml:space="preserve">Horacio </t>
  </si>
  <si>
    <t>Pacheco</t>
  </si>
  <si>
    <t>Carlos</t>
  </si>
  <si>
    <t>Moreno</t>
  </si>
  <si>
    <t>Melquiades</t>
  </si>
  <si>
    <t>Ahumada</t>
  </si>
  <si>
    <t>Sergio Armando</t>
  </si>
  <si>
    <t>Alba</t>
  </si>
  <si>
    <t>Fernando</t>
  </si>
  <si>
    <t xml:space="preserve">Gustavo </t>
  </si>
  <si>
    <t>Lopez</t>
  </si>
  <si>
    <t>Jose Dolores</t>
  </si>
  <si>
    <t>Sanchez</t>
  </si>
  <si>
    <t>Luis A</t>
  </si>
  <si>
    <t xml:space="preserve">Eduardo </t>
  </si>
  <si>
    <t xml:space="preserve">Huerta </t>
  </si>
  <si>
    <t>Cesar</t>
  </si>
  <si>
    <t>Palacios</t>
  </si>
  <si>
    <t xml:space="preserve">Rodolfo </t>
  </si>
  <si>
    <t>Sastre</t>
  </si>
  <si>
    <t>Jesus</t>
  </si>
  <si>
    <t xml:space="preserve">TOTAL </t>
  </si>
  <si>
    <t>Pedro</t>
  </si>
  <si>
    <t>Loera</t>
  </si>
  <si>
    <t>Jose Gerardo</t>
  </si>
  <si>
    <t>Rosales</t>
  </si>
  <si>
    <t>Jonathan</t>
  </si>
  <si>
    <t>Esquivel</t>
  </si>
  <si>
    <t>Agustin</t>
  </si>
  <si>
    <t>Morales</t>
  </si>
  <si>
    <t>Hernandez</t>
  </si>
  <si>
    <t>Manuel Edel</t>
  </si>
  <si>
    <t>Vicente</t>
  </si>
  <si>
    <t>Hector</t>
  </si>
  <si>
    <t>Alanis</t>
  </si>
  <si>
    <t>Edgar</t>
  </si>
  <si>
    <t>Molina</t>
  </si>
  <si>
    <t>Puentes</t>
  </si>
  <si>
    <t>Javier</t>
  </si>
  <si>
    <t>Escañuelas</t>
  </si>
  <si>
    <t>Jose Maximo</t>
  </si>
  <si>
    <t>Oscar</t>
  </si>
  <si>
    <t>Ramos</t>
  </si>
  <si>
    <t xml:space="preserve">Ricardo </t>
  </si>
  <si>
    <t>Medrano</t>
  </si>
  <si>
    <t>Angel</t>
  </si>
  <si>
    <t>Adrian A</t>
  </si>
  <si>
    <t>Olivas</t>
  </si>
  <si>
    <t>Prieto</t>
  </si>
  <si>
    <t>Gutierrez</t>
  </si>
  <si>
    <t>Jimenez</t>
  </si>
  <si>
    <t>Raul</t>
  </si>
  <si>
    <t>Garcia</t>
  </si>
  <si>
    <t>Osvaldo</t>
  </si>
  <si>
    <t>Beltran</t>
  </si>
  <si>
    <t>Juan Luis</t>
  </si>
  <si>
    <t>Gerardo</t>
  </si>
  <si>
    <t>Perez</t>
  </si>
  <si>
    <t>Javier V</t>
  </si>
  <si>
    <t>Alejandro</t>
  </si>
  <si>
    <t>Francisco</t>
  </si>
  <si>
    <t>Rodriguez</t>
  </si>
  <si>
    <t>Herrera</t>
  </si>
  <si>
    <t>Manuel Ivan</t>
  </si>
  <si>
    <t>Muñoz</t>
  </si>
  <si>
    <t>Vazquez</t>
  </si>
  <si>
    <t>Juan Domingo</t>
  </si>
  <si>
    <t>Cerda</t>
  </si>
  <si>
    <t>Emilio</t>
  </si>
  <si>
    <t>Martinez</t>
  </si>
  <si>
    <t>Lorenzo</t>
  </si>
  <si>
    <t>Victor M</t>
  </si>
  <si>
    <t>Torres</t>
  </si>
  <si>
    <t>Ismael</t>
  </si>
  <si>
    <t>Omar</t>
  </si>
  <si>
    <t>Joya</t>
  </si>
  <si>
    <t>Ivan</t>
  </si>
  <si>
    <t>Alvarez</t>
  </si>
  <si>
    <t>Jose</t>
  </si>
  <si>
    <t>test1</t>
  </si>
  <si>
    <t>test2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</si>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</sst>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0_-;\-* #,##0.000_-;_-* &quot;-&quot;??_-;_-@_-"/>
    <numFmt numFmtId="165" formatCode="0.000"/>
    <numFmt numFmtId="166" formatCode="_-* #,##0.000_-;\-* #,##0.000_-;_-* &quot;-&quot;???_-;_-@_-"/>
    <numFmt numFmtId="167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haroni"/>
      <charset val="177"/>
    </font>
    <font>
      <b/>
      <i/>
      <sz val="11"/>
      <color theme="1"/>
      <name val="Aharoni"/>
      <charset val="177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2" applyFill="1" applyBorder="1"/>
    <xf numFmtId="0" fontId="0" fillId="3" borderId="1" xfId="2" applyFont="1" applyFill="1" applyBorder="1"/>
    <xf numFmtId="0" fontId="1" fillId="3" borderId="1" xfId="3" applyFill="1" applyBorder="1"/>
    <xf numFmtId="164" fontId="1" fillId="0" borderId="1" xfId="1" applyNumberFormat="1" applyFont="1" applyFill="1" applyBorder="1"/>
    <xf numFmtId="43" fontId="0" fillId="0" borderId="1" xfId="1" applyFont="1" applyFill="1" applyBorder="1"/>
    <xf numFmtId="0" fontId="1" fillId="0" borderId="1" xfId="2" applyFill="1" applyBorder="1"/>
    <xf numFmtId="165" fontId="1" fillId="0" borderId="1" xfId="3" applyNumberFormat="1" applyFill="1" applyBorder="1"/>
    <xf numFmtId="165" fontId="1" fillId="0" borderId="1" xfId="2" applyNumberFormat="1" applyFill="1" applyBorder="1"/>
    <xf numFmtId="166" fontId="0" fillId="0" borderId="1" xfId="0" applyNumberFormat="1" applyFill="1" applyBorder="1" applyAlignment="1">
      <alignment horizontal="center" vertical="center" wrapText="1"/>
    </xf>
    <xf numFmtId="167" fontId="0" fillId="0" borderId="1" xfId="0" applyNumberFormat="1" applyFill="1" applyBorder="1"/>
    <xf numFmtId="0" fontId="0" fillId="4" borderId="0" xfId="0" applyFill="1"/>
    <xf numFmtId="167" fontId="0" fillId="4" borderId="0" xfId="0" applyNumberFormat="1" applyFill="1"/>
    <xf numFmtId="0" fontId="1" fillId="0" borderId="1" xfId="0" applyFont="1" applyFill="1" applyBorder="1"/>
    <xf numFmtId="0" fontId="1" fillId="5" borderId="1" xfId="2" applyFill="1" applyBorder="1"/>
    <xf numFmtId="164" fontId="1" fillId="5" borderId="1" xfId="1" applyNumberFormat="1" applyFont="1" applyFill="1" applyBorder="1"/>
    <xf numFmtId="165" fontId="1" fillId="5" borderId="1" xfId="3" applyNumberFormat="1" applyFill="1" applyBorder="1"/>
    <xf numFmtId="166" fontId="0" fillId="5" borderId="1" xfId="0" applyNumberFormat="1" applyFill="1" applyBorder="1" applyAlignment="1">
      <alignment horizontal="center" vertical="center" wrapText="1"/>
    </xf>
    <xf numFmtId="43" fontId="0" fillId="5" borderId="1" xfId="1" applyFont="1" applyFill="1" applyBorder="1"/>
    <xf numFmtId="167" fontId="0" fillId="5" borderId="1" xfId="0" applyNumberFormat="1" applyFill="1" applyBorder="1"/>
    <xf numFmtId="165" fontId="1" fillId="5" borderId="1" xfId="2" applyNumberFormat="1" applyFill="1" applyBorder="1"/>
    <xf numFmtId="0" fontId="5" fillId="3" borderId="1" xfId="2" applyFont="1" applyFill="1" applyBorder="1"/>
    <xf numFmtId="0" fontId="1" fillId="5" borderId="1" xfId="3" applyFill="1" applyBorder="1"/>
    <xf numFmtId="165" fontId="4" fillId="5" borderId="1" xfId="2" applyNumberFormat="1" applyFont="1" applyFill="1" applyBorder="1"/>
    <xf numFmtId="0" fontId="4" fillId="5" borderId="1" xfId="2" applyFont="1" applyFill="1" applyBorder="1"/>
    <xf numFmtId="43" fontId="1" fillId="0" borderId="1" xfId="1" applyFont="1" applyFill="1" applyBorder="1"/>
    <xf numFmtId="0" fontId="2" fillId="6" borderId="1" xfId="0" applyFont="1" applyFill="1" applyBorder="1" applyAlignment="1">
      <alignment horizontal="center" vertical="center" wrapText="1"/>
    </xf>
    <xf numFmtId="43" fontId="0" fillId="6" borderId="1" xfId="1" applyFont="1" applyFill="1" applyBorder="1"/>
    <xf numFmtId="0" fontId="0" fillId="6" borderId="0" xfId="0" applyFill="1"/>
    <xf numFmtId="0" fontId="3" fillId="6" borderId="1" xfId="0" applyFont="1" applyFill="1" applyBorder="1" applyAlignment="1">
      <alignment horizontal="center" vertical="center" wrapText="1"/>
    </xf>
    <xf numFmtId="0" fontId="1" fillId="6" borderId="1" xfId="2" applyFill="1" applyBorder="1"/>
    <xf numFmtId="0" fontId="0" fillId="0" borderId="0" xfId="0" applyBorder="1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9"/>
  <sheetViews>
    <sheetView tabSelected="1" zoomScale="90" zoomScaleNormal="90" workbookViewId="0">
      <selection activeCell="O3" sqref="O3"/>
    </sheetView>
  </sheetViews>
  <sheetFormatPr defaultRowHeight="14.4" x14ac:dyDescent="0.3"/>
  <cols>
    <col min="2" max="3" width="15.6640625" customWidth="1"/>
    <col min="4" max="4" width="9" customWidth="1"/>
    <col min="5" max="5" width="8.88671875" customWidth="1"/>
    <col min="6" max="6" width="9" customWidth="1"/>
    <col min="7" max="7" width="9.33203125" customWidth="1"/>
    <col min="8" max="8" width="9.21875" bestFit="1" customWidth="1"/>
    <col min="9" max="9" width="10.88671875" style="30" customWidth="1"/>
    <col min="10" max="10" width="10.5546875" customWidth="1"/>
    <col min="11" max="11" width="9.88671875" customWidth="1"/>
    <col min="12" max="12" width="9.88671875" style="30" customWidth="1"/>
    <col min="13" max="13" width="9.109375" customWidth="1"/>
    <col min="14" max="14" width="11.6640625" customWidth="1"/>
  </cols>
  <sheetData>
    <row r="1" spans="1:14" ht="43.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28" t="s">
        <v>5</v>
      </c>
      <c r="J1" s="1" t="s">
        <v>6</v>
      </c>
      <c r="K1" s="2" t="s">
        <v>7</v>
      </c>
      <c r="L1" s="31" t="s">
        <v>8</v>
      </c>
      <c r="M1" s="2" t="s">
        <v>9</v>
      </c>
      <c r="N1" s="2" t="s">
        <v>10</v>
      </c>
    </row>
    <row r="2" spans="1:14" x14ac:dyDescent="0.3">
      <c r="A2" t="s">
        <v>94</v>
      </c>
      <c r="B2" s="5" t="s">
        <v>12</v>
      </c>
      <c r="C2" s="3" t="s">
        <v>13</v>
      </c>
      <c r="D2" s="15">
        <v>2035</v>
      </c>
      <c r="E2" s="6">
        <v>0.41</v>
      </c>
      <c r="F2" s="9">
        <v>0.02</v>
      </c>
      <c r="G2" s="10">
        <v>0.24</v>
      </c>
      <c r="H2" s="11">
        <f>D2*E2</f>
        <v>834.34999999999991</v>
      </c>
      <c r="I2" s="29">
        <f t="shared" ref="I2:I47" si="0">(D2*E2)</f>
        <v>834.34999999999991</v>
      </c>
      <c r="J2" s="7">
        <v>100</v>
      </c>
      <c r="K2" s="7">
        <f t="shared" ref="K2:K47" si="1">(I2+J2)</f>
        <v>934.34999999999991</v>
      </c>
      <c r="L2" s="29">
        <v>440</v>
      </c>
      <c r="M2" s="7"/>
      <c r="N2" s="12">
        <f t="shared" ref="N2:N48" si="2">(K2-L2)</f>
        <v>494.34999999999991</v>
      </c>
    </row>
    <row r="3" spans="1:14" x14ac:dyDescent="0.3">
      <c r="A3" t="s">
        <v>95</v>
      </c>
      <c r="B3" s="5" t="s">
        <v>58</v>
      </c>
      <c r="C3" s="3" t="s">
        <v>59</v>
      </c>
      <c r="D3" s="15"/>
      <c r="E3" s="6">
        <v>0.25</v>
      </c>
      <c r="F3" s="9"/>
      <c r="G3" s="10"/>
      <c r="H3" s="11"/>
      <c r="I3" s="29">
        <f t="shared" si="0"/>
        <v>0</v>
      </c>
      <c r="J3" s="7"/>
      <c r="K3" s="7">
        <f t="shared" si="1"/>
        <v>0</v>
      </c>
      <c r="L3" s="29"/>
      <c r="M3" s="7"/>
      <c r="N3" s="12">
        <f t="shared" si="2"/>
        <v>0</v>
      </c>
    </row>
    <row r="4" spans="1:14" x14ac:dyDescent="0.3">
      <c r="A4" t="s">
        <v>96</v>
      </c>
      <c r="B4" s="5" t="s">
        <v>60</v>
      </c>
      <c r="C4" s="3" t="s">
        <v>59</v>
      </c>
      <c r="D4" s="15"/>
      <c r="E4" s="6">
        <v>0.25</v>
      </c>
      <c r="F4" s="9"/>
      <c r="G4" s="10"/>
      <c r="H4" s="11"/>
      <c r="I4" s="29">
        <f t="shared" si="0"/>
        <v>0</v>
      </c>
      <c r="J4" s="7"/>
      <c r="K4" s="7">
        <f t="shared" si="1"/>
        <v>0</v>
      </c>
      <c r="L4" s="29"/>
      <c r="M4" s="7"/>
      <c r="N4" s="12">
        <f t="shared" si="2"/>
        <v>0</v>
      </c>
    </row>
    <row r="5" spans="1:14" x14ac:dyDescent="0.3">
      <c r="B5" s="5" t="s">
        <v>15</v>
      </c>
      <c r="C5" s="5" t="s">
        <v>16</v>
      </c>
      <c r="D5" s="24"/>
      <c r="E5" s="18">
        <v>0.4</v>
      </c>
      <c r="F5" s="18">
        <v>2.5000000000000001E-2</v>
      </c>
      <c r="G5" s="22">
        <v>0.245</v>
      </c>
      <c r="H5" s="19"/>
      <c r="I5" s="29">
        <f t="shared" si="0"/>
        <v>0</v>
      </c>
      <c r="J5" s="20">
        <v>100</v>
      </c>
      <c r="K5" s="20">
        <f t="shared" si="1"/>
        <v>100</v>
      </c>
      <c r="L5" s="29"/>
      <c r="M5" s="20"/>
      <c r="N5" s="21">
        <f t="shared" si="2"/>
        <v>100</v>
      </c>
    </row>
    <row r="6" spans="1:14" x14ac:dyDescent="0.3">
      <c r="B6" s="3" t="s">
        <v>17</v>
      </c>
      <c r="C6" s="3" t="s">
        <v>18</v>
      </c>
      <c r="D6" s="16"/>
      <c r="E6" s="22">
        <v>0.38</v>
      </c>
      <c r="F6" s="18">
        <v>2.5000000000000001E-2</v>
      </c>
      <c r="G6" s="25">
        <v>2.5000000000000001E-2</v>
      </c>
      <c r="H6" s="19"/>
      <c r="I6" s="29">
        <f t="shared" si="0"/>
        <v>0</v>
      </c>
      <c r="J6" s="20"/>
      <c r="K6" s="20">
        <f t="shared" si="1"/>
        <v>0</v>
      </c>
      <c r="L6" s="29">
        <v>200</v>
      </c>
      <c r="M6" s="20"/>
      <c r="N6" s="21">
        <f t="shared" si="2"/>
        <v>-200</v>
      </c>
    </row>
    <row r="7" spans="1:14" x14ac:dyDescent="0.3">
      <c r="B7" s="3" t="s">
        <v>17</v>
      </c>
      <c r="C7" s="3" t="s">
        <v>63</v>
      </c>
      <c r="D7" s="16"/>
      <c r="E7" s="22">
        <v>0.38</v>
      </c>
      <c r="F7" s="18"/>
      <c r="G7" s="25"/>
      <c r="H7" s="19"/>
      <c r="I7" s="29">
        <f t="shared" si="0"/>
        <v>0</v>
      </c>
      <c r="J7" s="20"/>
      <c r="K7" s="20">
        <f>(I7+J7)</f>
        <v>0</v>
      </c>
      <c r="L7" s="29"/>
      <c r="M7" s="20"/>
      <c r="N7" s="21">
        <f t="shared" si="2"/>
        <v>0</v>
      </c>
    </row>
    <row r="8" spans="1:14" x14ac:dyDescent="0.3">
      <c r="B8" s="5" t="s">
        <v>19</v>
      </c>
      <c r="C8" s="5" t="s">
        <v>20</v>
      </c>
      <c r="D8" s="8"/>
      <c r="E8" s="6">
        <v>0.41</v>
      </c>
      <c r="F8" s="9">
        <v>2.5000000000000001E-2</v>
      </c>
      <c r="G8" s="10">
        <v>0.20499999999999999</v>
      </c>
      <c r="H8" s="11"/>
      <c r="I8" s="29">
        <f t="shared" si="0"/>
        <v>0</v>
      </c>
      <c r="J8" s="7"/>
      <c r="K8" s="7">
        <f>(I8+J8)</f>
        <v>0</v>
      </c>
      <c r="L8" s="29"/>
      <c r="M8" s="7"/>
      <c r="N8" s="12">
        <f t="shared" si="2"/>
        <v>0</v>
      </c>
    </row>
    <row r="9" spans="1:14" x14ac:dyDescent="0.3">
      <c r="B9" s="5" t="s">
        <v>21</v>
      </c>
      <c r="C9" s="3" t="s">
        <v>22</v>
      </c>
      <c r="D9" s="8">
        <v>1558</v>
      </c>
      <c r="E9" s="6">
        <v>0.39</v>
      </c>
      <c r="F9" s="9">
        <v>0.02</v>
      </c>
      <c r="G9" s="10">
        <v>0.24</v>
      </c>
      <c r="H9" s="11"/>
      <c r="I9" s="29">
        <f t="shared" si="0"/>
        <v>607.62</v>
      </c>
      <c r="J9" s="7"/>
      <c r="K9" s="7">
        <f t="shared" si="1"/>
        <v>607.62</v>
      </c>
      <c r="L9" s="29"/>
      <c r="M9" s="7"/>
      <c r="N9" s="12">
        <f t="shared" si="2"/>
        <v>607.62</v>
      </c>
    </row>
    <row r="10" spans="1:14" x14ac:dyDescent="0.3">
      <c r="B10" s="4" t="s">
        <v>24</v>
      </c>
      <c r="C10" s="4" t="s">
        <v>25</v>
      </c>
      <c r="D10" s="8"/>
      <c r="E10" s="6">
        <v>0.41</v>
      </c>
      <c r="F10" s="9">
        <v>0.02</v>
      </c>
      <c r="G10" s="10">
        <v>0.24</v>
      </c>
      <c r="H10" s="11"/>
      <c r="I10" s="29">
        <f t="shared" si="0"/>
        <v>0</v>
      </c>
      <c r="J10" s="27"/>
      <c r="K10" s="7">
        <f t="shared" si="1"/>
        <v>0</v>
      </c>
      <c r="L10" s="29"/>
      <c r="M10" s="7"/>
      <c r="N10" s="12">
        <f t="shared" si="2"/>
        <v>0</v>
      </c>
    </row>
    <row r="11" spans="1:14" x14ac:dyDescent="0.3">
      <c r="B11" s="23" t="s">
        <v>26</v>
      </c>
      <c r="C11" s="23" t="s">
        <v>27</v>
      </c>
      <c r="D11" s="8"/>
      <c r="E11" s="6">
        <v>0.41</v>
      </c>
      <c r="F11" s="9">
        <v>0.03</v>
      </c>
      <c r="G11" s="10">
        <v>0.38</v>
      </c>
      <c r="H11" s="11"/>
      <c r="I11" s="29">
        <f t="shared" si="0"/>
        <v>0</v>
      </c>
      <c r="J11" s="27"/>
      <c r="K11" s="7">
        <f t="shared" si="1"/>
        <v>0</v>
      </c>
      <c r="L11" s="29"/>
      <c r="M11" s="7"/>
      <c r="N11" s="12">
        <f t="shared" si="2"/>
        <v>0</v>
      </c>
    </row>
    <row r="12" spans="1:14" x14ac:dyDescent="0.3">
      <c r="B12" s="23" t="s">
        <v>61</v>
      </c>
      <c r="C12" s="23" t="s">
        <v>62</v>
      </c>
      <c r="D12" s="8"/>
      <c r="E12" s="6">
        <v>0.42</v>
      </c>
      <c r="F12" s="9"/>
      <c r="G12" s="10"/>
      <c r="H12" s="11"/>
      <c r="I12" s="29">
        <f>(D12*E12)</f>
        <v>0</v>
      </c>
      <c r="J12" s="27"/>
      <c r="K12" s="7">
        <f>(I12+J12)</f>
        <v>0</v>
      </c>
      <c r="L12" s="29"/>
      <c r="M12" s="7"/>
      <c r="N12" s="12">
        <f t="shared" si="2"/>
        <v>0</v>
      </c>
    </row>
    <row r="13" spans="1:14" x14ac:dyDescent="0.3">
      <c r="B13" s="3" t="s">
        <v>28</v>
      </c>
      <c r="C13" s="3" t="s">
        <v>14</v>
      </c>
      <c r="D13" s="16"/>
      <c r="E13" s="17">
        <v>0.41</v>
      </c>
      <c r="F13" s="18">
        <v>2.5000000000000001E-2</v>
      </c>
      <c r="G13" s="16">
        <v>0.375</v>
      </c>
      <c r="H13" s="19"/>
      <c r="I13" s="29">
        <f>(D13*E13)</f>
        <v>0</v>
      </c>
      <c r="J13" s="16"/>
      <c r="K13" s="20">
        <f>(I13+J13)</f>
        <v>0</v>
      </c>
      <c r="L13" s="32"/>
      <c r="M13" s="20"/>
      <c r="N13" s="21">
        <f t="shared" si="2"/>
        <v>0</v>
      </c>
    </row>
    <row r="14" spans="1:14" x14ac:dyDescent="0.3">
      <c r="B14" s="3" t="s">
        <v>29</v>
      </c>
      <c r="C14" s="3" t="s">
        <v>30</v>
      </c>
      <c r="D14" s="16"/>
      <c r="E14" s="17">
        <v>0.41</v>
      </c>
      <c r="F14" s="18">
        <v>0.03</v>
      </c>
      <c r="G14" s="26">
        <v>0.39</v>
      </c>
      <c r="H14" s="19"/>
      <c r="I14" s="29">
        <f t="shared" si="0"/>
        <v>0</v>
      </c>
      <c r="J14" s="16"/>
      <c r="K14" s="20">
        <f t="shared" si="1"/>
        <v>0</v>
      </c>
      <c r="L14" s="32"/>
      <c r="M14" s="20"/>
      <c r="N14" s="21">
        <f t="shared" si="2"/>
        <v>0</v>
      </c>
    </row>
    <row r="15" spans="1:14" x14ac:dyDescent="0.3">
      <c r="B15" s="4" t="s">
        <v>31</v>
      </c>
      <c r="C15" s="4" t="s">
        <v>32</v>
      </c>
      <c r="D15" s="16"/>
      <c r="E15" s="17">
        <v>0.4</v>
      </c>
      <c r="F15" s="18">
        <v>0.03</v>
      </c>
      <c r="G15" s="25">
        <v>0.4</v>
      </c>
      <c r="H15" s="19"/>
      <c r="I15" s="29">
        <f t="shared" si="0"/>
        <v>0</v>
      </c>
      <c r="J15" s="16"/>
      <c r="K15" s="20">
        <f t="shared" si="1"/>
        <v>0</v>
      </c>
      <c r="L15" s="32"/>
      <c r="M15" s="20"/>
      <c r="N15" s="21">
        <f t="shared" si="2"/>
        <v>0</v>
      </c>
    </row>
    <row r="16" spans="1:14" x14ac:dyDescent="0.3">
      <c r="B16" s="4" t="s">
        <v>33</v>
      </c>
      <c r="C16" s="4" t="s">
        <v>34</v>
      </c>
      <c r="D16" s="16"/>
      <c r="E16" s="17">
        <v>0.4</v>
      </c>
      <c r="F16" s="18">
        <v>0.03</v>
      </c>
      <c r="G16" s="22">
        <v>0.4</v>
      </c>
      <c r="H16" s="19"/>
      <c r="I16" s="29">
        <f t="shared" si="0"/>
        <v>0</v>
      </c>
      <c r="J16" s="16"/>
      <c r="K16" s="20">
        <f t="shared" si="1"/>
        <v>0</v>
      </c>
      <c r="L16" s="32"/>
      <c r="M16" s="20"/>
      <c r="N16" s="21">
        <f t="shared" si="2"/>
        <v>0</v>
      </c>
    </row>
    <row r="17" spans="2:14" x14ac:dyDescent="0.3">
      <c r="B17" s="4" t="s">
        <v>37</v>
      </c>
      <c r="C17" s="4" t="s">
        <v>38</v>
      </c>
      <c r="D17" s="16"/>
      <c r="E17" s="17">
        <v>0.41</v>
      </c>
      <c r="F17" s="18">
        <v>0.3</v>
      </c>
      <c r="G17" s="22">
        <v>0.41</v>
      </c>
      <c r="H17" s="19"/>
      <c r="I17" s="29">
        <f t="shared" si="0"/>
        <v>0</v>
      </c>
      <c r="J17" s="16"/>
      <c r="K17" s="20">
        <f t="shared" si="1"/>
        <v>0</v>
      </c>
      <c r="L17" s="32"/>
      <c r="M17" s="20"/>
      <c r="N17" s="21">
        <f t="shared" si="2"/>
        <v>0</v>
      </c>
    </row>
    <row r="18" spans="2:14" x14ac:dyDescent="0.3">
      <c r="B18" s="4" t="s">
        <v>39</v>
      </c>
      <c r="C18" s="4" t="s">
        <v>40</v>
      </c>
      <c r="D18" s="8"/>
      <c r="E18" s="6">
        <v>0.41</v>
      </c>
      <c r="F18" s="9">
        <v>0.3</v>
      </c>
      <c r="G18" s="10">
        <v>0.4</v>
      </c>
      <c r="H18" s="11"/>
      <c r="I18" s="29">
        <f t="shared" si="0"/>
        <v>0</v>
      </c>
      <c r="J18" s="8"/>
      <c r="K18" s="7">
        <f t="shared" si="1"/>
        <v>0</v>
      </c>
      <c r="L18" s="32"/>
      <c r="M18" s="7"/>
      <c r="N18" s="12">
        <f>(K18-L18)</f>
        <v>0</v>
      </c>
    </row>
    <row r="19" spans="2:14" x14ac:dyDescent="0.3">
      <c r="B19" s="4" t="s">
        <v>41</v>
      </c>
      <c r="C19" s="4" t="s">
        <v>42</v>
      </c>
      <c r="D19" s="16"/>
      <c r="E19" s="17">
        <v>0.4</v>
      </c>
      <c r="F19" s="18">
        <v>0.2</v>
      </c>
      <c r="G19" s="22">
        <v>0.24</v>
      </c>
      <c r="H19" s="19"/>
      <c r="I19" s="29">
        <f t="shared" si="0"/>
        <v>0</v>
      </c>
      <c r="J19" s="16"/>
      <c r="K19" s="20">
        <f t="shared" si="1"/>
        <v>0</v>
      </c>
      <c r="L19" s="32"/>
      <c r="M19" s="20"/>
      <c r="N19" s="21">
        <f>(K19-L19)</f>
        <v>0</v>
      </c>
    </row>
    <row r="20" spans="2:14" x14ac:dyDescent="0.3">
      <c r="B20" s="4" t="s">
        <v>43</v>
      </c>
      <c r="C20" s="4" t="s">
        <v>44</v>
      </c>
      <c r="D20" s="8"/>
      <c r="E20" s="6">
        <v>0.42</v>
      </c>
      <c r="F20" s="9"/>
      <c r="G20" s="10"/>
      <c r="H20" s="11"/>
      <c r="I20" s="29">
        <f t="shared" si="0"/>
        <v>0</v>
      </c>
      <c r="J20" s="8"/>
      <c r="K20" s="7">
        <f t="shared" si="1"/>
        <v>0</v>
      </c>
      <c r="L20" s="32"/>
      <c r="M20" s="7"/>
      <c r="N20" s="12">
        <f t="shared" si="2"/>
        <v>0</v>
      </c>
    </row>
    <row r="21" spans="2:14" x14ac:dyDescent="0.3">
      <c r="B21" s="4" t="s">
        <v>48</v>
      </c>
      <c r="C21" s="4" t="s">
        <v>49</v>
      </c>
      <c r="D21" s="16"/>
      <c r="E21" s="17">
        <v>0.41</v>
      </c>
      <c r="F21" s="18"/>
      <c r="G21" s="22"/>
      <c r="H21" s="19"/>
      <c r="I21" s="29">
        <f t="shared" si="0"/>
        <v>0</v>
      </c>
      <c r="J21" s="16"/>
      <c r="K21" s="20">
        <f t="shared" si="1"/>
        <v>0</v>
      </c>
      <c r="L21" s="32"/>
      <c r="M21" s="20"/>
      <c r="N21" s="21">
        <f t="shared" si="2"/>
        <v>0</v>
      </c>
    </row>
    <row r="22" spans="2:14" x14ac:dyDescent="0.3">
      <c r="B22" s="4" t="s">
        <v>50</v>
      </c>
      <c r="C22" s="4" t="s">
        <v>51</v>
      </c>
      <c r="D22" s="8"/>
      <c r="E22" s="6">
        <v>0.25</v>
      </c>
      <c r="F22" s="9"/>
      <c r="G22" s="10"/>
      <c r="H22" s="11"/>
      <c r="I22" s="29">
        <f t="shared" si="0"/>
        <v>0</v>
      </c>
      <c r="J22" s="8"/>
      <c r="K22" s="7">
        <f t="shared" si="1"/>
        <v>0</v>
      </c>
      <c r="L22" s="32"/>
      <c r="M22" s="7"/>
      <c r="N22" s="12">
        <f t="shared" si="2"/>
        <v>0</v>
      </c>
    </row>
    <row r="23" spans="2:14" x14ac:dyDescent="0.3">
      <c r="B23" s="4" t="s">
        <v>53</v>
      </c>
      <c r="C23" s="4" t="s">
        <v>54</v>
      </c>
      <c r="D23" s="16"/>
      <c r="E23" s="17">
        <v>0.42</v>
      </c>
      <c r="F23" s="18"/>
      <c r="G23" s="22"/>
      <c r="H23" s="19"/>
      <c r="I23" s="29">
        <f t="shared" si="0"/>
        <v>0</v>
      </c>
      <c r="J23" s="16"/>
      <c r="K23" s="20">
        <f t="shared" si="1"/>
        <v>0</v>
      </c>
      <c r="L23" s="32"/>
      <c r="M23" s="20"/>
      <c r="N23" s="21">
        <f t="shared" si="2"/>
        <v>0</v>
      </c>
    </row>
    <row r="24" spans="2:14" x14ac:dyDescent="0.3">
      <c r="B24" s="4" t="s">
        <v>55</v>
      </c>
      <c r="C24" s="4" t="s">
        <v>45</v>
      </c>
      <c r="D24" s="8"/>
      <c r="E24" s="6">
        <v>0.41</v>
      </c>
      <c r="F24" s="9"/>
      <c r="G24" s="10"/>
      <c r="H24" s="11"/>
      <c r="I24" s="29">
        <f t="shared" si="0"/>
        <v>0</v>
      </c>
      <c r="J24" s="8"/>
      <c r="K24" s="7">
        <f t="shared" si="1"/>
        <v>0</v>
      </c>
      <c r="L24" s="32"/>
      <c r="M24" s="7"/>
      <c r="N24" s="12">
        <f t="shared" si="2"/>
        <v>0</v>
      </c>
    </row>
    <row r="25" spans="2:14" x14ac:dyDescent="0.3">
      <c r="B25" s="4" t="s">
        <v>71</v>
      </c>
      <c r="C25" s="4" t="s">
        <v>52</v>
      </c>
      <c r="D25" s="16"/>
      <c r="E25" s="17">
        <v>0.39</v>
      </c>
      <c r="F25" s="18"/>
      <c r="G25" s="22"/>
      <c r="H25" s="19"/>
      <c r="I25" s="29">
        <f t="shared" si="0"/>
        <v>0</v>
      </c>
      <c r="J25" s="16"/>
      <c r="K25" s="20">
        <f t="shared" si="1"/>
        <v>0</v>
      </c>
      <c r="L25" s="32"/>
      <c r="M25" s="20"/>
      <c r="N25" s="21">
        <f t="shared" si="2"/>
        <v>0</v>
      </c>
    </row>
    <row r="26" spans="2:14" x14ac:dyDescent="0.3">
      <c r="B26" s="4" t="s">
        <v>46</v>
      </c>
      <c r="C26" s="4" t="s">
        <v>47</v>
      </c>
      <c r="D26" s="16"/>
      <c r="E26" s="17">
        <v>0.4</v>
      </c>
      <c r="F26" s="18"/>
      <c r="G26" s="22"/>
      <c r="H26" s="19"/>
      <c r="I26" s="29">
        <f t="shared" si="0"/>
        <v>0</v>
      </c>
      <c r="J26" s="16"/>
      <c r="K26" s="20">
        <f t="shared" si="1"/>
        <v>0</v>
      </c>
      <c r="L26" s="32"/>
      <c r="M26" s="20"/>
      <c r="N26" s="21">
        <f t="shared" si="2"/>
        <v>0</v>
      </c>
    </row>
    <row r="27" spans="2:14" x14ac:dyDescent="0.3">
      <c r="B27" s="4" t="s">
        <v>66</v>
      </c>
      <c r="C27" s="4" t="s">
        <v>67</v>
      </c>
      <c r="D27" s="8"/>
      <c r="E27" s="6">
        <v>0.4</v>
      </c>
      <c r="F27" s="9"/>
      <c r="G27" s="10"/>
      <c r="H27" s="11"/>
      <c r="I27" s="29">
        <f t="shared" si="0"/>
        <v>0</v>
      </c>
      <c r="J27" s="8"/>
      <c r="K27" s="7">
        <f t="shared" si="1"/>
        <v>0</v>
      </c>
      <c r="L27" s="32"/>
      <c r="M27" s="7"/>
      <c r="N27" s="12">
        <f t="shared" si="2"/>
        <v>0</v>
      </c>
    </row>
    <row r="28" spans="2:14" x14ac:dyDescent="0.3">
      <c r="B28" s="4" t="s">
        <v>74</v>
      </c>
      <c r="C28" s="4" t="s">
        <v>67</v>
      </c>
      <c r="D28" s="8"/>
      <c r="E28" s="6">
        <v>0.5</v>
      </c>
      <c r="F28" s="9"/>
      <c r="G28" s="10"/>
      <c r="H28" s="11"/>
      <c r="I28" s="29">
        <f t="shared" si="0"/>
        <v>0</v>
      </c>
      <c r="J28" s="8"/>
      <c r="K28" s="7">
        <f t="shared" si="1"/>
        <v>0</v>
      </c>
      <c r="L28" s="32"/>
      <c r="M28" s="7"/>
      <c r="N28" s="12">
        <f t="shared" si="2"/>
        <v>0</v>
      </c>
    </row>
    <row r="29" spans="2:14" x14ac:dyDescent="0.3">
      <c r="B29" s="4" t="s">
        <v>71</v>
      </c>
      <c r="C29" s="4" t="s">
        <v>72</v>
      </c>
      <c r="D29" s="8"/>
      <c r="E29" s="6">
        <v>0.41</v>
      </c>
      <c r="F29" s="9"/>
      <c r="G29" s="10"/>
      <c r="H29" s="11"/>
      <c r="I29" s="29">
        <f t="shared" si="0"/>
        <v>0</v>
      </c>
      <c r="J29" s="8"/>
      <c r="K29" s="7">
        <f t="shared" si="1"/>
        <v>0</v>
      </c>
      <c r="L29" s="32"/>
      <c r="M29" s="7"/>
      <c r="N29" s="12">
        <f t="shared" si="2"/>
        <v>0</v>
      </c>
    </row>
    <row r="30" spans="2:14" x14ac:dyDescent="0.3">
      <c r="B30" s="4" t="s">
        <v>75</v>
      </c>
      <c r="C30" s="4" t="s">
        <v>76</v>
      </c>
      <c r="D30" s="8"/>
      <c r="E30" s="6">
        <v>0.41</v>
      </c>
      <c r="F30" s="9"/>
      <c r="G30" s="10"/>
      <c r="H30" s="11"/>
      <c r="I30" s="29">
        <f t="shared" si="0"/>
        <v>0</v>
      </c>
      <c r="J30" s="8"/>
      <c r="K30" s="7">
        <f t="shared" si="1"/>
        <v>0</v>
      </c>
      <c r="L30" s="32"/>
      <c r="M30" s="7"/>
      <c r="N30" s="12">
        <f t="shared" si="2"/>
        <v>0</v>
      </c>
    </row>
    <row r="31" spans="2:14" x14ac:dyDescent="0.3">
      <c r="B31" s="4" t="s">
        <v>73</v>
      </c>
      <c r="C31" s="4" t="s">
        <v>16</v>
      </c>
      <c r="D31" s="8"/>
      <c r="E31" s="6">
        <v>0.4</v>
      </c>
      <c r="F31" s="9"/>
      <c r="G31" s="10"/>
      <c r="H31" s="11"/>
      <c r="I31" s="29">
        <f t="shared" si="0"/>
        <v>0</v>
      </c>
      <c r="J31" s="8"/>
      <c r="K31" s="7">
        <f t="shared" si="1"/>
        <v>0</v>
      </c>
      <c r="L31" s="32"/>
      <c r="M31" s="7"/>
      <c r="N31" s="12">
        <f t="shared" si="2"/>
        <v>0</v>
      </c>
    </row>
    <row r="32" spans="2:14" x14ac:dyDescent="0.3">
      <c r="B32" s="4" t="s">
        <v>35</v>
      </c>
      <c r="C32" s="4" t="s">
        <v>11</v>
      </c>
      <c r="D32" s="16"/>
      <c r="E32" s="17">
        <v>0.4</v>
      </c>
      <c r="F32" s="18"/>
      <c r="G32" s="16"/>
      <c r="H32" s="19"/>
      <c r="I32" s="29">
        <f t="shared" si="0"/>
        <v>0</v>
      </c>
      <c r="J32" s="16"/>
      <c r="K32" s="20">
        <f t="shared" si="1"/>
        <v>0</v>
      </c>
      <c r="L32" s="32"/>
      <c r="M32" s="20"/>
      <c r="N32" s="21">
        <f t="shared" si="2"/>
        <v>0</v>
      </c>
    </row>
    <row r="33" spans="2:14" x14ac:dyDescent="0.3">
      <c r="B33" s="4" t="s">
        <v>68</v>
      </c>
      <c r="C33" s="4" t="s">
        <v>69</v>
      </c>
      <c r="D33" s="16"/>
      <c r="E33" s="17">
        <v>0.25</v>
      </c>
      <c r="F33" s="18"/>
      <c r="G33" s="16"/>
      <c r="H33" s="19"/>
      <c r="I33" s="29">
        <f t="shared" si="0"/>
        <v>0</v>
      </c>
      <c r="J33" s="16"/>
      <c r="K33" s="20">
        <f t="shared" si="1"/>
        <v>0</v>
      </c>
      <c r="L33" s="32"/>
      <c r="M33" s="20"/>
      <c r="N33" s="21">
        <f t="shared" si="2"/>
        <v>0</v>
      </c>
    </row>
    <row r="34" spans="2:14" x14ac:dyDescent="0.3">
      <c r="B34" s="4" t="s">
        <v>70</v>
      </c>
      <c r="C34" s="4" t="s">
        <v>64</v>
      </c>
      <c r="D34" s="16"/>
      <c r="E34" s="17">
        <v>0.25</v>
      </c>
      <c r="F34" s="18"/>
      <c r="G34" s="16"/>
      <c r="H34" s="19"/>
      <c r="I34" s="29">
        <f t="shared" si="0"/>
        <v>0</v>
      </c>
      <c r="J34" s="16"/>
      <c r="K34" s="20">
        <f t="shared" si="1"/>
        <v>0</v>
      </c>
      <c r="L34" s="32"/>
      <c r="M34" s="20"/>
      <c r="N34" s="21">
        <f t="shared" si="2"/>
        <v>0</v>
      </c>
    </row>
    <row r="35" spans="2:14" x14ac:dyDescent="0.3">
      <c r="B35" s="4" t="s">
        <v>56</v>
      </c>
      <c r="C35" s="4" t="s">
        <v>77</v>
      </c>
      <c r="D35" s="16"/>
      <c r="E35" s="17">
        <v>0.41</v>
      </c>
      <c r="F35" s="18"/>
      <c r="G35" s="16"/>
      <c r="H35" s="19"/>
      <c r="I35" s="29">
        <f t="shared" si="0"/>
        <v>0</v>
      </c>
      <c r="J35" s="16"/>
      <c r="K35" s="20">
        <f t="shared" si="1"/>
        <v>0</v>
      </c>
      <c r="L35" s="32"/>
      <c r="M35" s="20"/>
      <c r="N35" s="21">
        <f t="shared" si="2"/>
        <v>0</v>
      </c>
    </row>
    <row r="36" spans="2:14" x14ac:dyDescent="0.3">
      <c r="B36" s="4" t="s">
        <v>86</v>
      </c>
      <c r="C36" s="4" t="s">
        <v>87</v>
      </c>
      <c r="D36" s="8">
        <v>2162</v>
      </c>
      <c r="E36" s="6">
        <v>0.41</v>
      </c>
      <c r="F36" s="9"/>
      <c r="G36" s="8"/>
      <c r="H36" s="11"/>
      <c r="I36" s="29">
        <f t="shared" si="0"/>
        <v>886.42</v>
      </c>
      <c r="J36" s="8"/>
      <c r="K36" s="7">
        <f t="shared" si="1"/>
        <v>886.42</v>
      </c>
      <c r="L36" s="32"/>
      <c r="M36" s="7"/>
      <c r="N36" s="12">
        <f t="shared" si="2"/>
        <v>886.42</v>
      </c>
    </row>
    <row r="37" spans="2:14" x14ac:dyDescent="0.3">
      <c r="B37" s="4" t="s">
        <v>78</v>
      </c>
      <c r="C37" s="4" t="s">
        <v>79</v>
      </c>
      <c r="D37" s="16"/>
      <c r="E37" s="17">
        <v>0.41</v>
      </c>
      <c r="F37" s="18"/>
      <c r="G37" s="16"/>
      <c r="H37" s="19"/>
      <c r="I37" s="29">
        <f t="shared" si="0"/>
        <v>0</v>
      </c>
      <c r="J37" s="16"/>
      <c r="K37" s="20">
        <f t="shared" si="1"/>
        <v>0</v>
      </c>
      <c r="L37" s="32"/>
      <c r="M37" s="20"/>
      <c r="N37" s="21">
        <f t="shared" si="2"/>
        <v>0</v>
      </c>
    </row>
    <row r="38" spans="2:14" x14ac:dyDescent="0.3">
      <c r="B38" s="4" t="s">
        <v>83</v>
      </c>
      <c r="C38" s="4" t="s">
        <v>84</v>
      </c>
      <c r="D38" s="8">
        <v>1250</v>
      </c>
      <c r="E38" s="6">
        <v>0.4</v>
      </c>
      <c r="F38" s="9"/>
      <c r="G38" s="8"/>
      <c r="H38" s="11"/>
      <c r="I38" s="29">
        <f t="shared" si="0"/>
        <v>500</v>
      </c>
      <c r="J38" s="8"/>
      <c r="K38" s="7">
        <f t="shared" si="1"/>
        <v>500</v>
      </c>
      <c r="L38" s="32"/>
      <c r="M38" s="7"/>
      <c r="N38" s="12">
        <f t="shared" si="2"/>
        <v>500</v>
      </c>
    </row>
    <row r="39" spans="2:14" x14ac:dyDescent="0.3">
      <c r="B39" s="4" t="s">
        <v>88</v>
      </c>
      <c r="C39" s="4" t="s">
        <v>84</v>
      </c>
      <c r="D39" s="8">
        <v>1250</v>
      </c>
      <c r="E39" s="6">
        <v>0.4</v>
      </c>
      <c r="F39" s="9"/>
      <c r="G39" s="8"/>
      <c r="H39" s="11"/>
      <c r="I39" s="29">
        <f t="shared" si="0"/>
        <v>500</v>
      </c>
      <c r="J39" s="8"/>
      <c r="K39" s="7">
        <f t="shared" si="1"/>
        <v>500</v>
      </c>
      <c r="L39" s="32"/>
      <c r="M39" s="7"/>
      <c r="N39" s="12">
        <f t="shared" si="2"/>
        <v>500</v>
      </c>
    </row>
    <row r="40" spans="2:14" x14ac:dyDescent="0.3">
      <c r="B40" s="4" t="s">
        <v>89</v>
      </c>
      <c r="C40" s="4" t="s">
        <v>90</v>
      </c>
      <c r="D40" s="8"/>
      <c r="E40" s="6">
        <v>0.25</v>
      </c>
      <c r="F40" s="9"/>
      <c r="G40" s="8"/>
      <c r="H40" s="11"/>
      <c r="I40" s="29">
        <f t="shared" si="0"/>
        <v>0</v>
      </c>
      <c r="J40" s="8"/>
      <c r="K40" s="7">
        <f>J3</f>
        <v>0</v>
      </c>
      <c r="L40" s="32"/>
      <c r="M40" s="7"/>
      <c r="N40" s="12">
        <f t="shared" si="2"/>
        <v>0</v>
      </c>
    </row>
    <row r="41" spans="2:14" x14ac:dyDescent="0.3">
      <c r="B41" s="4" t="s">
        <v>91</v>
      </c>
      <c r="C41" s="4" t="s">
        <v>92</v>
      </c>
      <c r="D41" s="8"/>
      <c r="E41" s="6">
        <v>0.4</v>
      </c>
      <c r="F41" s="9"/>
      <c r="G41" s="8"/>
      <c r="H41" s="11"/>
      <c r="I41" s="29">
        <f t="shared" si="0"/>
        <v>0</v>
      </c>
      <c r="J41" s="8"/>
      <c r="K41" s="7">
        <f t="shared" si="1"/>
        <v>0</v>
      </c>
      <c r="L41" s="32"/>
      <c r="M41" s="7"/>
      <c r="N41" s="12">
        <f t="shared" si="2"/>
        <v>0</v>
      </c>
    </row>
    <row r="42" spans="2:14" x14ac:dyDescent="0.3">
      <c r="B42" s="4" t="s">
        <v>93</v>
      </c>
      <c r="C42" s="4" t="s">
        <v>92</v>
      </c>
      <c r="D42" s="16"/>
      <c r="E42" s="17">
        <v>0.4</v>
      </c>
      <c r="F42" s="18"/>
      <c r="G42" s="16"/>
      <c r="H42" s="19"/>
      <c r="I42" s="29">
        <f t="shared" si="0"/>
        <v>0</v>
      </c>
      <c r="J42" s="16"/>
      <c r="K42" s="20">
        <f t="shared" si="1"/>
        <v>0</v>
      </c>
      <c r="L42" s="32"/>
      <c r="M42" s="20"/>
      <c r="N42" s="21">
        <f t="shared" si="2"/>
        <v>0</v>
      </c>
    </row>
    <row r="43" spans="2:14" x14ac:dyDescent="0.3">
      <c r="B43" s="4" t="s">
        <v>35</v>
      </c>
      <c r="C43" s="4" t="s">
        <v>45</v>
      </c>
      <c r="D43" s="16"/>
      <c r="E43" s="17">
        <v>0.38</v>
      </c>
      <c r="F43" s="18"/>
      <c r="G43" s="16"/>
      <c r="H43" s="19"/>
      <c r="I43" s="29">
        <f t="shared" si="0"/>
        <v>0</v>
      </c>
      <c r="J43" s="16"/>
      <c r="K43" s="20">
        <f t="shared" si="1"/>
        <v>0</v>
      </c>
      <c r="L43" s="32"/>
      <c r="M43" s="20"/>
      <c r="N43" s="21">
        <f t="shared" si="2"/>
        <v>0</v>
      </c>
    </row>
    <row r="44" spans="2:14" x14ac:dyDescent="0.3">
      <c r="B44" s="4" t="s">
        <v>81</v>
      </c>
      <c r="C44" s="4" t="s">
        <v>82</v>
      </c>
      <c r="D44" s="16"/>
      <c r="E44" s="17">
        <v>0.41</v>
      </c>
      <c r="F44" s="18"/>
      <c r="G44" s="16"/>
      <c r="H44" s="19"/>
      <c r="I44" s="29">
        <f t="shared" si="0"/>
        <v>0</v>
      </c>
      <c r="J44" s="16"/>
      <c r="K44" s="20">
        <f t="shared" si="1"/>
        <v>0</v>
      </c>
      <c r="L44" s="32"/>
      <c r="M44" s="20"/>
      <c r="N44" s="21">
        <f t="shared" si="2"/>
        <v>0</v>
      </c>
    </row>
    <row r="45" spans="2:14" x14ac:dyDescent="0.3">
      <c r="B45" s="4" t="s">
        <v>50</v>
      </c>
      <c r="C45" s="4" t="s">
        <v>65</v>
      </c>
      <c r="D45" s="8"/>
      <c r="E45" s="6">
        <v>0.41</v>
      </c>
      <c r="F45" s="9"/>
      <c r="G45" s="8"/>
      <c r="H45" s="11"/>
      <c r="I45" s="29">
        <f t="shared" si="0"/>
        <v>0</v>
      </c>
      <c r="J45" s="8"/>
      <c r="K45" s="7">
        <f t="shared" si="1"/>
        <v>0</v>
      </c>
      <c r="L45" s="32"/>
      <c r="M45" s="7"/>
      <c r="N45" s="12">
        <f t="shared" si="2"/>
        <v>0</v>
      </c>
    </row>
    <row r="46" spans="2:14" x14ac:dyDescent="0.3">
      <c r="B46" s="4" t="s">
        <v>85</v>
      </c>
      <c r="C46" s="4" t="s">
        <v>80</v>
      </c>
      <c r="D46" s="8"/>
      <c r="E46" s="6">
        <v>0.4</v>
      </c>
      <c r="F46" s="9"/>
      <c r="G46" s="8"/>
      <c r="H46" s="11"/>
      <c r="I46" s="29">
        <f t="shared" si="0"/>
        <v>0</v>
      </c>
      <c r="J46" s="8"/>
      <c r="K46" s="7">
        <f t="shared" si="1"/>
        <v>0</v>
      </c>
      <c r="L46" s="32"/>
      <c r="M46" s="7"/>
      <c r="N46" s="12">
        <f t="shared" si="2"/>
        <v>0</v>
      </c>
    </row>
    <row r="47" spans="2:14" x14ac:dyDescent="0.3">
      <c r="B47" s="4" t="s">
        <v>23</v>
      </c>
      <c r="C47" s="4" t="s">
        <v>57</v>
      </c>
      <c r="D47" s="16"/>
      <c r="E47" s="17">
        <v>0.25</v>
      </c>
      <c r="F47" s="18"/>
      <c r="G47" s="16"/>
      <c r="H47" s="19"/>
      <c r="I47" s="29">
        <f t="shared" si="0"/>
        <v>0</v>
      </c>
      <c r="J47" s="16"/>
      <c r="K47" s="20">
        <f t="shared" si="1"/>
        <v>0</v>
      </c>
      <c r="L47" s="32"/>
      <c r="M47" s="20"/>
      <c r="N47" s="21">
        <f t="shared" si="2"/>
        <v>0</v>
      </c>
    </row>
    <row r="48" spans="2:14" x14ac:dyDescent="0.3">
      <c r="B48" s="4" t="s">
        <v>56</v>
      </c>
      <c r="C48" s="4" t="s">
        <v>57</v>
      </c>
      <c r="D48" s="8">
        <v>1581</v>
      </c>
      <c r="E48" s="6">
        <v>0.4</v>
      </c>
      <c r="F48" s="9"/>
      <c r="G48" s="8"/>
      <c r="H48" s="11"/>
      <c r="I48" s="29">
        <f>(D48*E48)</f>
        <v>632.40000000000009</v>
      </c>
      <c r="J48" s="8"/>
      <c r="K48" s="7">
        <f>(I48+J48)</f>
        <v>632.40000000000009</v>
      </c>
      <c r="L48" s="32"/>
      <c r="M48" s="7"/>
      <c r="N48" s="12">
        <f t="shared" si="2"/>
        <v>632.40000000000009</v>
      </c>
    </row>
    <row r="49" spans="2:14" x14ac:dyDescent="0.3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13" t="s">
        <v>36</v>
      </c>
      <c r="N49" s="14">
        <f>SUM(N2:N48)</f>
        <v>3520.79</v>
      </c>
    </row>
  </sheetData>
  <mergeCells count="1">
    <mergeCell ref="B49:L49"/>
  </mergeCells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 EXPRESS</dc:creator>
  <cp:lastModifiedBy>Keyfirm</cp:lastModifiedBy>
  <cp:lastPrinted>2022-01-06T15:37:42Z</cp:lastPrinted>
  <dcterms:created xsi:type="dcterms:W3CDTF">2021-03-04T14:12:43Z</dcterms:created>
  <dcterms:modified xsi:type="dcterms:W3CDTF">2022-01-11T22:06:06Z</dcterms:modified>
</cp:coreProperties>
</file>