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Villamil\Library\Repos\risk-loan-decision-engine\epic_magicbox\refs\"/>
    </mc:Choice>
  </mc:AlternateContent>
  <xr:revisionPtr revIDLastSave="0" documentId="13_ncr:1_{F45DAC20-51AB-4D06-ADA3-0460FE2A027F}" xr6:coauthVersionLast="47" xr6:coauthVersionMax="47" xr10:uidLastSave="{00000000-0000-0000-0000-000000000000}"/>
  <bookViews>
    <workbookView xWindow="900" yWindow="-110" windowWidth="18410" windowHeight="11020" xr2:uid="{E3A8FC35-8549-4707-BF8A-4F2671731EDD}"/>
  </bookViews>
  <sheets>
    <sheet name="Catálogo" sheetId="2" r:id="rId1"/>
    <sheet name="Inconvenientes" sheetId="1" r:id="rId2"/>
    <sheet name="Dependencias" sheetId="3" r:id="rId3"/>
    <sheet name="Estados" sheetId="4" r:id="rId4"/>
    <sheet name="Nacionalidad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6" i="2"/>
  <c r="E7" i="2"/>
  <c r="E8" i="2"/>
  <c r="E9" i="2"/>
  <c r="E10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E41" i="5"/>
  <c r="E42" i="5"/>
  <c r="E43" i="5"/>
  <c r="E45" i="5"/>
  <c r="E46" i="5"/>
  <c r="E90" i="5"/>
  <c r="E94" i="5"/>
  <c r="E105" i="5"/>
  <c r="E106" i="5"/>
  <c r="E139" i="5"/>
  <c r="E153" i="5"/>
  <c r="E154" i="5"/>
  <c r="E155" i="5"/>
  <c r="E189" i="5"/>
  <c r="E202" i="5"/>
  <c r="E203" i="5"/>
  <c r="E238" i="5"/>
  <c r="F9" i="5"/>
  <c r="F21" i="5"/>
  <c r="F57" i="5"/>
  <c r="F73" i="5"/>
  <c r="F85" i="5"/>
  <c r="F137" i="5"/>
  <c r="F149" i="5"/>
  <c r="F201" i="5"/>
  <c r="F213" i="5"/>
  <c r="D4" i="5"/>
  <c r="D5" i="5"/>
  <c r="F5" i="5" s="1"/>
  <c r="D6" i="5"/>
  <c r="F6" i="5" s="1"/>
  <c r="D7" i="5"/>
  <c r="D8" i="5"/>
  <c r="F8" i="5" s="1"/>
  <c r="D9" i="5"/>
  <c r="D10" i="5"/>
  <c r="F10" i="5" s="1"/>
  <c r="D11" i="5"/>
  <c r="F11" i="5" s="1"/>
  <c r="D12" i="5"/>
  <c r="F12" i="5" s="1"/>
  <c r="D13" i="5"/>
  <c r="F13" i="5" s="1"/>
  <c r="D14" i="5"/>
  <c r="F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D21" i="5"/>
  <c r="D22" i="5"/>
  <c r="F22" i="5" s="1"/>
  <c r="D23" i="5"/>
  <c r="D24" i="5"/>
  <c r="F24" i="5" s="1"/>
  <c r="D25" i="5"/>
  <c r="D26" i="5"/>
  <c r="F26" i="5" s="1"/>
  <c r="D27" i="5"/>
  <c r="F27" i="5" s="1"/>
  <c r="D28" i="5"/>
  <c r="F28" i="5" s="1"/>
  <c r="D29" i="5"/>
  <c r="F29" i="5" s="1"/>
  <c r="D30" i="5"/>
  <c r="F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D37" i="5"/>
  <c r="F37" i="5" s="1"/>
  <c r="D38" i="5"/>
  <c r="F38" i="5" s="1"/>
  <c r="D39" i="5"/>
  <c r="D40" i="5"/>
  <c r="F40" i="5" s="1"/>
  <c r="D41" i="5"/>
  <c r="D42" i="5"/>
  <c r="F42" i="5" s="1"/>
  <c r="D43" i="5"/>
  <c r="F43" i="5" s="1"/>
  <c r="D44" i="5"/>
  <c r="F44" i="5" s="1"/>
  <c r="D45" i="5"/>
  <c r="F45" i="5" s="1"/>
  <c r="D46" i="5"/>
  <c r="F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D53" i="5"/>
  <c r="F53" i="5" s="1"/>
  <c r="D54" i="5"/>
  <c r="F54" i="5" s="1"/>
  <c r="D55" i="5"/>
  <c r="D56" i="5"/>
  <c r="F56" i="5" s="1"/>
  <c r="D57" i="5"/>
  <c r="D58" i="5"/>
  <c r="F58" i="5" s="1"/>
  <c r="D59" i="5"/>
  <c r="F59" i="5" s="1"/>
  <c r="D60" i="5"/>
  <c r="F60" i="5" s="1"/>
  <c r="D61" i="5"/>
  <c r="F61" i="5" s="1"/>
  <c r="D62" i="5"/>
  <c r="F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D69" i="5"/>
  <c r="F69" i="5" s="1"/>
  <c r="D70" i="5"/>
  <c r="F70" i="5" s="1"/>
  <c r="D71" i="5"/>
  <c r="D72" i="5"/>
  <c r="F72" i="5" s="1"/>
  <c r="D73" i="5"/>
  <c r="D74" i="5"/>
  <c r="F74" i="5" s="1"/>
  <c r="D75" i="5"/>
  <c r="F75" i="5" s="1"/>
  <c r="D76" i="5"/>
  <c r="F76" i="5" s="1"/>
  <c r="D77" i="5"/>
  <c r="F77" i="5" s="1"/>
  <c r="D78" i="5"/>
  <c r="F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D85" i="5"/>
  <c r="D86" i="5"/>
  <c r="F86" i="5" s="1"/>
  <c r="D87" i="5"/>
  <c r="D88" i="5"/>
  <c r="F88" i="5" s="1"/>
  <c r="D89" i="5"/>
  <c r="D90" i="5"/>
  <c r="F90" i="5" s="1"/>
  <c r="D91" i="5"/>
  <c r="F91" i="5" s="1"/>
  <c r="D92" i="5"/>
  <c r="F92" i="5" s="1"/>
  <c r="D93" i="5"/>
  <c r="F93" i="5" s="1"/>
  <c r="D94" i="5"/>
  <c r="F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D101" i="5"/>
  <c r="F101" i="5" s="1"/>
  <c r="D102" i="5"/>
  <c r="F102" i="5" s="1"/>
  <c r="D103" i="5"/>
  <c r="D104" i="5"/>
  <c r="F104" i="5" s="1"/>
  <c r="D105" i="5"/>
  <c r="D106" i="5"/>
  <c r="F106" i="5" s="1"/>
  <c r="D107" i="5"/>
  <c r="F107" i="5" s="1"/>
  <c r="D108" i="5"/>
  <c r="F108" i="5" s="1"/>
  <c r="D109" i="5"/>
  <c r="F109" i="5" s="1"/>
  <c r="D110" i="5"/>
  <c r="F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7" i="5"/>
  <c r="F117" i="5" s="1"/>
  <c r="D118" i="5"/>
  <c r="F118" i="5" s="1"/>
  <c r="D119" i="5"/>
  <c r="D120" i="5"/>
  <c r="F120" i="5" s="1"/>
  <c r="D121" i="5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D133" i="5"/>
  <c r="F133" i="5" s="1"/>
  <c r="D134" i="5"/>
  <c r="F134" i="5" s="1"/>
  <c r="D135" i="5"/>
  <c r="D136" i="5"/>
  <c r="F136" i="5" s="1"/>
  <c r="D137" i="5"/>
  <c r="D138" i="5"/>
  <c r="F138" i="5" s="1"/>
  <c r="D139" i="5"/>
  <c r="F139" i="5" s="1"/>
  <c r="D140" i="5"/>
  <c r="F140" i="5" s="1"/>
  <c r="D141" i="5"/>
  <c r="F141" i="5" s="1"/>
  <c r="D142" i="5"/>
  <c r="F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D149" i="5"/>
  <c r="D150" i="5"/>
  <c r="F150" i="5" s="1"/>
  <c r="D151" i="5"/>
  <c r="D152" i="5"/>
  <c r="F152" i="5" s="1"/>
  <c r="D153" i="5"/>
  <c r="D154" i="5"/>
  <c r="F154" i="5" s="1"/>
  <c r="D155" i="5"/>
  <c r="F155" i="5" s="1"/>
  <c r="D156" i="5"/>
  <c r="F156" i="5" s="1"/>
  <c r="D157" i="5"/>
  <c r="F157" i="5" s="1"/>
  <c r="D158" i="5"/>
  <c r="F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D165" i="5"/>
  <c r="F165" i="5" s="1"/>
  <c r="D166" i="5"/>
  <c r="F166" i="5" s="1"/>
  <c r="D167" i="5"/>
  <c r="D168" i="5"/>
  <c r="F168" i="5" s="1"/>
  <c r="D169" i="5"/>
  <c r="D170" i="5"/>
  <c r="F170" i="5" s="1"/>
  <c r="D171" i="5"/>
  <c r="F171" i="5" s="1"/>
  <c r="D172" i="5"/>
  <c r="F172" i="5" s="1"/>
  <c r="D173" i="5"/>
  <c r="F173" i="5" s="1"/>
  <c r="D174" i="5"/>
  <c r="F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D181" i="5"/>
  <c r="F181" i="5" s="1"/>
  <c r="D182" i="5"/>
  <c r="F182" i="5" s="1"/>
  <c r="D183" i="5"/>
  <c r="D184" i="5"/>
  <c r="F184" i="5" s="1"/>
  <c r="D185" i="5"/>
  <c r="D186" i="5"/>
  <c r="F186" i="5" s="1"/>
  <c r="D187" i="5"/>
  <c r="F187" i="5" s="1"/>
  <c r="D188" i="5"/>
  <c r="F188" i="5" s="1"/>
  <c r="D189" i="5"/>
  <c r="F189" i="5" s="1"/>
  <c r="D190" i="5"/>
  <c r="F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D197" i="5"/>
  <c r="F197" i="5" s="1"/>
  <c r="D198" i="5"/>
  <c r="F198" i="5" s="1"/>
  <c r="D199" i="5"/>
  <c r="D200" i="5"/>
  <c r="F200" i="5" s="1"/>
  <c r="D201" i="5"/>
  <c r="D202" i="5"/>
  <c r="F202" i="5" s="1"/>
  <c r="D203" i="5"/>
  <c r="F203" i="5" s="1"/>
  <c r="D204" i="5"/>
  <c r="F204" i="5" s="1"/>
  <c r="D205" i="5"/>
  <c r="F205" i="5" s="1"/>
  <c r="D206" i="5"/>
  <c r="F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D213" i="5"/>
  <c r="D214" i="5"/>
  <c r="F214" i="5" s="1"/>
  <c r="D215" i="5"/>
  <c r="D216" i="5"/>
  <c r="F216" i="5" s="1"/>
  <c r="D217" i="5"/>
  <c r="D218" i="5"/>
  <c r="F218" i="5" s="1"/>
  <c r="D219" i="5"/>
  <c r="F219" i="5" s="1"/>
  <c r="D220" i="5"/>
  <c r="F220" i="5" s="1"/>
  <c r="D221" i="5"/>
  <c r="F221" i="5" s="1"/>
  <c r="D222" i="5"/>
  <c r="F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D229" i="5"/>
  <c r="F229" i="5" s="1"/>
  <c r="D230" i="5"/>
  <c r="F230" i="5" s="1"/>
  <c r="D231" i="5"/>
  <c r="D232" i="5"/>
  <c r="F232" i="5" s="1"/>
  <c r="D233" i="5"/>
  <c r="D234" i="5"/>
  <c r="F234" i="5" s="1"/>
  <c r="D235" i="5"/>
  <c r="F235" i="5" s="1"/>
  <c r="D236" i="5"/>
  <c r="F236" i="5" s="1"/>
  <c r="D237" i="5"/>
  <c r="F237" i="5" s="1"/>
  <c r="D238" i="5"/>
  <c r="F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D245" i="5"/>
  <c r="F245" i="5" s="1"/>
  <c r="D246" i="5"/>
  <c r="F246" i="5" s="1"/>
  <c r="D247" i="5"/>
  <c r="D248" i="5"/>
  <c r="F248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D4" i="3"/>
  <c r="E4" i="3" s="1"/>
  <c r="D5" i="3"/>
  <c r="E5" i="3" s="1"/>
  <c r="D6" i="3"/>
  <c r="E6" i="3" s="1"/>
  <c r="F6" i="3" s="1"/>
  <c r="D7" i="3"/>
  <c r="E7" i="3" s="1"/>
  <c r="F7" i="3" s="1"/>
  <c r="D8" i="3"/>
  <c r="E8" i="3" s="1"/>
  <c r="F8" i="3" s="1"/>
  <c r="D9" i="3"/>
  <c r="E9" i="3" s="1"/>
  <c r="F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F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D20" i="3"/>
  <c r="E20" i="3" s="1"/>
  <c r="D21" i="3"/>
  <c r="E21" i="3" s="1"/>
  <c r="G21" i="3" s="1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D27" i="3"/>
  <c r="E27" i="3" s="1"/>
  <c r="D28" i="3"/>
  <c r="E28" i="3" s="1"/>
  <c r="F28" i="3" s="1"/>
  <c r="D29" i="3"/>
  <c r="E29" i="3" s="1"/>
  <c r="D30" i="3"/>
  <c r="E30" i="3" s="1"/>
  <c r="D31" i="3"/>
  <c r="E31" i="3" s="1"/>
  <c r="F31" i="3" s="1"/>
  <c r="D32" i="3"/>
  <c r="E32" i="3" s="1"/>
  <c r="F32" i="3" s="1"/>
  <c r="D33" i="3"/>
  <c r="E33" i="3" s="1"/>
  <c r="F33" i="3" s="1"/>
  <c r="D34" i="3"/>
  <c r="E34" i="3" s="1"/>
  <c r="F34" i="3" s="1"/>
  <c r="D35" i="3"/>
  <c r="E35" i="3" s="1"/>
  <c r="D36" i="3"/>
  <c r="E36" i="3" s="1"/>
  <c r="D37" i="3"/>
  <c r="E37" i="3" s="1"/>
  <c r="D38" i="3"/>
  <c r="E38" i="3" s="1"/>
  <c r="D39" i="3"/>
  <c r="E39" i="3" s="1"/>
  <c r="F39" i="3" s="1"/>
  <c r="D40" i="3"/>
  <c r="E40" i="3" s="1"/>
  <c r="G40" i="3" s="1"/>
  <c r="D41" i="3"/>
  <c r="E41" i="3" s="1"/>
  <c r="F41" i="3" s="1"/>
  <c r="D42" i="3"/>
  <c r="E42" i="3" s="1"/>
  <c r="D43" i="3"/>
  <c r="E43" i="3" s="1"/>
  <c r="G43" i="3" s="1"/>
  <c r="D44" i="3"/>
  <c r="E44" i="3" s="1"/>
  <c r="F44" i="3" s="1"/>
  <c r="D45" i="3"/>
  <c r="E45" i="3" s="1"/>
  <c r="D46" i="3"/>
  <c r="E46" i="3" s="1"/>
  <c r="F46" i="3" s="1"/>
  <c r="D47" i="3"/>
  <c r="E47" i="3" s="1"/>
  <c r="F47" i="3" s="1"/>
  <c r="D48" i="3"/>
  <c r="E48" i="3" s="1"/>
  <c r="G48" i="3" s="1"/>
  <c r="D49" i="3"/>
  <c r="E49" i="3" s="1"/>
  <c r="F49" i="3" s="1"/>
  <c r="D50" i="3"/>
  <c r="E50" i="3" s="1"/>
  <c r="F50" i="3" s="1"/>
  <c r="D51" i="3"/>
  <c r="E51" i="3" s="1"/>
  <c r="D52" i="3"/>
  <c r="E52" i="3" s="1"/>
  <c r="D53" i="3"/>
  <c r="E53" i="3" s="1"/>
  <c r="D54" i="3"/>
  <c r="E54" i="3" s="1"/>
  <c r="F54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D59" i="3"/>
  <c r="E59" i="3" s="1"/>
  <c r="F59" i="3" s="1"/>
  <c r="D60" i="3"/>
  <c r="E60" i="3" s="1"/>
  <c r="D61" i="3"/>
  <c r="E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E67" i="3" s="1"/>
  <c r="D68" i="3"/>
  <c r="E68" i="3" s="1"/>
  <c r="D69" i="3"/>
  <c r="E69" i="3" s="1"/>
  <c r="D70" i="3"/>
  <c r="E70" i="3" s="1"/>
  <c r="D71" i="3"/>
  <c r="E71" i="3" s="1"/>
  <c r="G71" i="3" s="1"/>
  <c r="D72" i="3"/>
  <c r="E72" i="3" s="1"/>
  <c r="F72" i="3" s="1"/>
  <c r="D73" i="3"/>
  <c r="E73" i="3" s="1"/>
  <c r="F73" i="3" s="1"/>
  <c r="D74" i="3"/>
  <c r="E74" i="3" s="1"/>
  <c r="D75" i="3"/>
  <c r="E75" i="3" s="1"/>
  <c r="D76" i="3"/>
  <c r="E76" i="3" s="1"/>
  <c r="F76" i="3" s="1"/>
  <c r="D77" i="3"/>
  <c r="E77" i="3" s="1"/>
  <c r="D78" i="3"/>
  <c r="E78" i="3" s="1"/>
  <c r="D79" i="3"/>
  <c r="E79" i="3" s="1"/>
  <c r="F79" i="3" s="1"/>
  <c r="D80" i="3"/>
  <c r="E80" i="3" s="1"/>
  <c r="G80" i="3" s="1"/>
  <c r="D81" i="3"/>
  <c r="E81" i="3" s="1"/>
  <c r="F81" i="3" s="1"/>
  <c r="D82" i="3"/>
  <c r="E82" i="3" s="1"/>
  <c r="F82" i="3" s="1"/>
  <c r="D83" i="3"/>
  <c r="E83" i="3" s="1"/>
  <c r="D84" i="3"/>
  <c r="E84" i="3" s="1"/>
  <c r="D85" i="3"/>
  <c r="E85" i="3" s="1"/>
  <c r="D86" i="3"/>
  <c r="E86" i="3" s="1"/>
  <c r="F86" i="3" s="1"/>
  <c r="D87" i="3"/>
  <c r="E87" i="3" s="1"/>
  <c r="F87" i="3" s="1"/>
  <c r="D88" i="3"/>
  <c r="E88" i="3" s="1"/>
  <c r="F88" i="3" s="1"/>
  <c r="D89" i="3"/>
  <c r="E89" i="3" s="1"/>
  <c r="G89" i="3" s="1"/>
  <c r="D90" i="3"/>
  <c r="E90" i="3" s="1"/>
  <c r="F90" i="3" s="1"/>
  <c r="D91" i="3"/>
  <c r="E91" i="3" s="1"/>
  <c r="D92" i="3"/>
  <c r="E92" i="3" s="1"/>
  <c r="F92" i="3" s="1"/>
  <c r="D93" i="3"/>
  <c r="E93" i="3" s="1"/>
  <c r="D94" i="3"/>
  <c r="E94" i="3" s="1"/>
  <c r="D95" i="3"/>
  <c r="E95" i="3" s="1"/>
  <c r="F95" i="3" s="1"/>
  <c r="D96" i="3"/>
  <c r="E96" i="3" s="1"/>
  <c r="D97" i="3"/>
  <c r="E97" i="3" s="1"/>
  <c r="F97" i="3" s="1"/>
  <c r="D98" i="3"/>
  <c r="E98" i="3" s="1"/>
  <c r="F98" i="3" s="1"/>
  <c r="D99" i="3"/>
  <c r="E99" i="3" s="1"/>
  <c r="D100" i="3"/>
  <c r="E100" i="3" s="1"/>
  <c r="D101" i="3"/>
  <c r="E101" i="3" s="1"/>
  <c r="D102" i="3"/>
  <c r="E102" i="3" s="1"/>
  <c r="D103" i="3"/>
  <c r="E103" i="3" s="1"/>
  <c r="F103" i="3" s="1"/>
  <c r="D104" i="3"/>
  <c r="E104" i="3" s="1"/>
  <c r="F104" i="3" s="1"/>
  <c r="D105" i="3"/>
  <c r="E105" i="3" s="1"/>
  <c r="F105" i="3" s="1"/>
  <c r="D106" i="3"/>
  <c r="E106" i="3" s="1"/>
  <c r="D107" i="3"/>
  <c r="E107" i="3" s="1"/>
  <c r="D108" i="3"/>
  <c r="E108" i="3" s="1"/>
  <c r="F108" i="3" s="1"/>
  <c r="D109" i="3"/>
  <c r="E109" i="3" s="1"/>
  <c r="D110" i="3"/>
  <c r="E110" i="3" s="1"/>
  <c r="F110" i="3" s="1"/>
  <c r="D111" i="3"/>
  <c r="E111" i="3" s="1"/>
  <c r="F111" i="3" s="1"/>
  <c r="D112" i="3"/>
  <c r="E112" i="3" s="1"/>
  <c r="D113" i="3"/>
  <c r="E113" i="3" s="1"/>
  <c r="G113" i="3" s="1"/>
  <c r="D114" i="3"/>
  <c r="E114" i="3" s="1"/>
  <c r="F114" i="3" s="1"/>
  <c r="D115" i="3"/>
  <c r="E115" i="3" s="1"/>
  <c r="D116" i="3"/>
  <c r="E116" i="3" s="1"/>
  <c r="D117" i="3"/>
  <c r="E117" i="3" s="1"/>
  <c r="D118" i="3"/>
  <c r="E118" i="3" s="1"/>
  <c r="F118" i="3" s="1"/>
  <c r="D119" i="3"/>
  <c r="E119" i="3" s="1"/>
  <c r="F119" i="3" s="1"/>
  <c r="D120" i="3"/>
  <c r="E120" i="3" s="1"/>
  <c r="F120" i="3" s="1"/>
  <c r="D121" i="3"/>
  <c r="E121" i="3" s="1"/>
  <c r="F121" i="3" s="1"/>
  <c r="D122" i="3"/>
  <c r="E122" i="3" s="1"/>
  <c r="F122" i="3" s="1"/>
  <c r="D123" i="3"/>
  <c r="E123" i="3" s="1"/>
  <c r="D124" i="3"/>
  <c r="E124" i="3" s="1"/>
  <c r="F124" i="3" s="1"/>
  <c r="D125" i="3"/>
  <c r="E125" i="3" s="1"/>
  <c r="D126" i="3"/>
  <c r="E126" i="3" s="1"/>
  <c r="D127" i="3"/>
  <c r="E127" i="3" s="1"/>
  <c r="G127" i="3" s="1"/>
  <c r="C12" i="3"/>
  <c r="C4" i="3"/>
  <c r="C5" i="3"/>
  <c r="C6" i="3"/>
  <c r="C7" i="3"/>
  <c r="C8" i="3"/>
  <c r="C9" i="3"/>
  <c r="C10" i="3"/>
  <c r="C11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G57" i="5" l="1"/>
  <c r="G25" i="5"/>
  <c r="G9" i="5"/>
  <c r="E205" i="5"/>
  <c r="E57" i="5"/>
  <c r="E201" i="5"/>
  <c r="G201" i="5" s="1"/>
  <c r="E142" i="5"/>
  <c r="E93" i="5"/>
  <c r="E190" i="5"/>
  <c r="E141" i="5"/>
  <c r="E91" i="5"/>
  <c r="E237" i="5"/>
  <c r="E187" i="5"/>
  <c r="E138" i="5"/>
  <c r="E89" i="5"/>
  <c r="G89" i="5" s="1"/>
  <c r="E30" i="5"/>
  <c r="G30" i="5" s="1"/>
  <c r="F185" i="5"/>
  <c r="E235" i="5"/>
  <c r="E186" i="5"/>
  <c r="G186" i="5" s="1"/>
  <c r="E137" i="5"/>
  <c r="G137" i="5" s="1"/>
  <c r="E78" i="5"/>
  <c r="E29" i="5"/>
  <c r="F121" i="5"/>
  <c r="E234" i="5"/>
  <c r="E185" i="5"/>
  <c r="G185" i="5" s="1"/>
  <c r="E126" i="5"/>
  <c r="E77" i="5"/>
  <c r="E27" i="5"/>
  <c r="F233" i="5"/>
  <c r="F169" i="5"/>
  <c r="F105" i="5"/>
  <c r="G105" i="5" s="1"/>
  <c r="F41" i="5"/>
  <c r="G41" i="5" s="1"/>
  <c r="E233" i="5"/>
  <c r="G233" i="5" s="1"/>
  <c r="E174" i="5"/>
  <c r="E125" i="5"/>
  <c r="E75" i="5"/>
  <c r="E26" i="5"/>
  <c r="E222" i="5"/>
  <c r="E173" i="5"/>
  <c r="E123" i="5"/>
  <c r="E74" i="5"/>
  <c r="E25" i="5"/>
  <c r="E221" i="5"/>
  <c r="E171" i="5"/>
  <c r="E122" i="5"/>
  <c r="E73" i="5"/>
  <c r="G73" i="5" s="1"/>
  <c r="E14" i="5"/>
  <c r="E219" i="5"/>
  <c r="E170" i="5"/>
  <c r="E121" i="5"/>
  <c r="G121" i="5" s="1"/>
  <c r="E62" i="5"/>
  <c r="G62" i="5" s="1"/>
  <c r="E13" i="5"/>
  <c r="F217" i="5"/>
  <c r="F153" i="5"/>
  <c r="G153" i="5" s="1"/>
  <c r="F89" i="5"/>
  <c r="F25" i="5"/>
  <c r="E218" i="5"/>
  <c r="E169" i="5"/>
  <c r="G169" i="5" s="1"/>
  <c r="E110" i="5"/>
  <c r="E61" i="5"/>
  <c r="E11" i="5"/>
  <c r="E217" i="5"/>
  <c r="G217" i="5" s="1"/>
  <c r="E158" i="5"/>
  <c r="E109" i="5"/>
  <c r="G109" i="5" s="1"/>
  <c r="E59" i="5"/>
  <c r="E10" i="5"/>
  <c r="E206" i="5"/>
  <c r="G206" i="5" s="1"/>
  <c r="E157" i="5"/>
  <c r="E107" i="5"/>
  <c r="E58" i="5"/>
  <c r="E9" i="5"/>
  <c r="G67" i="5"/>
  <c r="F247" i="5"/>
  <c r="F231" i="5"/>
  <c r="F215" i="5"/>
  <c r="F199" i="5"/>
  <c r="F183" i="5"/>
  <c r="F167" i="5"/>
  <c r="F151" i="5"/>
  <c r="F135" i="5"/>
  <c r="F119" i="5"/>
  <c r="F103" i="5"/>
  <c r="F87" i="5"/>
  <c r="F71" i="5"/>
  <c r="F55" i="5"/>
  <c r="F39" i="5"/>
  <c r="F23" i="5"/>
  <c r="F7" i="5"/>
  <c r="E236" i="5"/>
  <c r="E220" i="5"/>
  <c r="G220" i="5" s="1"/>
  <c r="E204" i="5"/>
  <c r="G204" i="5" s="1"/>
  <c r="E188" i="5"/>
  <c r="E172" i="5"/>
  <c r="E156" i="5"/>
  <c r="E140" i="5"/>
  <c r="E124" i="5"/>
  <c r="E108" i="5"/>
  <c r="E92" i="5"/>
  <c r="E76" i="5"/>
  <c r="G76" i="5" s="1"/>
  <c r="E60" i="5"/>
  <c r="E44" i="5"/>
  <c r="E28" i="5"/>
  <c r="E12" i="5"/>
  <c r="G12" i="5" s="1"/>
  <c r="F244" i="5"/>
  <c r="F228" i="5"/>
  <c r="F212" i="5"/>
  <c r="F196" i="5"/>
  <c r="F180" i="5"/>
  <c r="F164" i="5"/>
  <c r="F148" i="5"/>
  <c r="F132" i="5"/>
  <c r="F116" i="5"/>
  <c r="F100" i="5"/>
  <c r="F84" i="5"/>
  <c r="F68" i="5"/>
  <c r="F52" i="5"/>
  <c r="F36" i="5"/>
  <c r="F20" i="5"/>
  <c r="F4" i="5"/>
  <c r="G238" i="5"/>
  <c r="G222" i="5"/>
  <c r="G190" i="5"/>
  <c r="G174" i="5"/>
  <c r="G158" i="5"/>
  <c r="G142" i="5"/>
  <c r="G126" i="5"/>
  <c r="G110" i="5"/>
  <c r="G94" i="5"/>
  <c r="G78" i="5"/>
  <c r="G46" i="5"/>
  <c r="G14" i="5"/>
  <c r="F243" i="5"/>
  <c r="G243" i="5" s="1"/>
  <c r="F227" i="5"/>
  <c r="G227" i="5" s="1"/>
  <c r="F211" i="5"/>
  <c r="G211" i="5" s="1"/>
  <c r="F195" i="5"/>
  <c r="G195" i="5" s="1"/>
  <c r="F179" i="5"/>
  <c r="G179" i="5" s="1"/>
  <c r="F163" i="5"/>
  <c r="G163" i="5" s="1"/>
  <c r="F147" i="5"/>
  <c r="G147" i="5" s="1"/>
  <c r="F131" i="5"/>
  <c r="G131" i="5" s="1"/>
  <c r="F115" i="5"/>
  <c r="G115" i="5" s="1"/>
  <c r="F99" i="5"/>
  <c r="G99" i="5" s="1"/>
  <c r="F83" i="5"/>
  <c r="G83" i="5" s="1"/>
  <c r="F67" i="5"/>
  <c r="F51" i="5"/>
  <c r="G51" i="5" s="1"/>
  <c r="F35" i="5"/>
  <c r="G35" i="5" s="1"/>
  <c r="F19" i="5"/>
  <c r="G19" i="5" s="1"/>
  <c r="E248" i="5"/>
  <c r="G248" i="5" s="1"/>
  <c r="E232" i="5"/>
  <c r="G232" i="5" s="1"/>
  <c r="E216" i="5"/>
  <c r="G216" i="5" s="1"/>
  <c r="E200" i="5"/>
  <c r="G200" i="5" s="1"/>
  <c r="E184" i="5"/>
  <c r="G184" i="5" s="1"/>
  <c r="E168" i="5"/>
  <c r="G168" i="5" s="1"/>
  <c r="E152" i="5"/>
  <c r="G152" i="5" s="1"/>
  <c r="E136" i="5"/>
  <c r="G136" i="5" s="1"/>
  <c r="E120" i="5"/>
  <c r="G120" i="5" s="1"/>
  <c r="E104" i="5"/>
  <c r="G104" i="5" s="1"/>
  <c r="E88" i="5"/>
  <c r="G88" i="5" s="1"/>
  <c r="E72" i="5"/>
  <c r="G72" i="5" s="1"/>
  <c r="E56" i="5"/>
  <c r="G56" i="5" s="1"/>
  <c r="E40" i="5"/>
  <c r="G40" i="5" s="1"/>
  <c r="E24" i="5"/>
  <c r="G24" i="5" s="1"/>
  <c r="E8" i="5"/>
  <c r="G8" i="5" s="1"/>
  <c r="G237" i="5"/>
  <c r="G221" i="5"/>
  <c r="G205" i="5"/>
  <c r="G189" i="5"/>
  <c r="G173" i="5"/>
  <c r="G157" i="5"/>
  <c r="G141" i="5"/>
  <c r="G125" i="5"/>
  <c r="G93" i="5"/>
  <c r="G77" i="5"/>
  <c r="G61" i="5"/>
  <c r="G45" i="5"/>
  <c r="G29" i="5"/>
  <c r="G13" i="5"/>
  <c r="F242" i="5"/>
  <c r="G242" i="5" s="1"/>
  <c r="F226" i="5"/>
  <c r="G226" i="5" s="1"/>
  <c r="F210" i="5"/>
  <c r="G210" i="5" s="1"/>
  <c r="F194" i="5"/>
  <c r="G194" i="5" s="1"/>
  <c r="F178" i="5"/>
  <c r="G178" i="5" s="1"/>
  <c r="F162" i="5"/>
  <c r="G162" i="5" s="1"/>
  <c r="F146" i="5"/>
  <c r="G146" i="5" s="1"/>
  <c r="F130" i="5"/>
  <c r="G130" i="5" s="1"/>
  <c r="F114" i="5"/>
  <c r="G114" i="5" s="1"/>
  <c r="F98" i="5"/>
  <c r="G98" i="5" s="1"/>
  <c r="F82" i="5"/>
  <c r="G82" i="5" s="1"/>
  <c r="F66" i="5"/>
  <c r="G66" i="5" s="1"/>
  <c r="F50" i="5"/>
  <c r="G50" i="5" s="1"/>
  <c r="F34" i="5"/>
  <c r="G34" i="5" s="1"/>
  <c r="F18" i="5"/>
  <c r="G18" i="5" s="1"/>
  <c r="E247" i="5"/>
  <c r="G247" i="5" s="1"/>
  <c r="E231" i="5"/>
  <c r="G231" i="5" s="1"/>
  <c r="E215" i="5"/>
  <c r="E199" i="5"/>
  <c r="G199" i="5" s="1"/>
  <c r="E183" i="5"/>
  <c r="G183" i="5" s="1"/>
  <c r="E167" i="5"/>
  <c r="G167" i="5" s="1"/>
  <c r="E151" i="5"/>
  <c r="G151" i="5" s="1"/>
  <c r="E135" i="5"/>
  <c r="G135" i="5" s="1"/>
  <c r="E119" i="5"/>
  <c r="G119" i="5" s="1"/>
  <c r="E103" i="5"/>
  <c r="G103" i="5" s="1"/>
  <c r="E87" i="5"/>
  <c r="E71" i="5"/>
  <c r="G71" i="5" s="1"/>
  <c r="E55" i="5"/>
  <c r="G55" i="5" s="1"/>
  <c r="E39" i="5"/>
  <c r="G39" i="5" s="1"/>
  <c r="E23" i="5"/>
  <c r="G23" i="5" s="1"/>
  <c r="E7" i="5"/>
  <c r="G7" i="5" s="1"/>
  <c r="G236" i="5"/>
  <c r="G188" i="5"/>
  <c r="G172" i="5"/>
  <c r="G156" i="5"/>
  <c r="G140" i="5"/>
  <c r="G124" i="5"/>
  <c r="G108" i="5"/>
  <c r="G92" i="5"/>
  <c r="G60" i="5"/>
  <c r="G44" i="5"/>
  <c r="G28" i="5"/>
  <c r="F241" i="5"/>
  <c r="G241" i="5" s="1"/>
  <c r="F225" i="5"/>
  <c r="G225" i="5" s="1"/>
  <c r="F209" i="5"/>
  <c r="G209" i="5" s="1"/>
  <c r="F193" i="5"/>
  <c r="G193" i="5" s="1"/>
  <c r="F177" i="5"/>
  <c r="G177" i="5" s="1"/>
  <c r="F161" i="5"/>
  <c r="G161" i="5" s="1"/>
  <c r="F145" i="5"/>
  <c r="G145" i="5" s="1"/>
  <c r="F129" i="5"/>
  <c r="G129" i="5" s="1"/>
  <c r="F113" i="5"/>
  <c r="G113" i="5" s="1"/>
  <c r="F97" i="5"/>
  <c r="G97" i="5" s="1"/>
  <c r="F81" i="5"/>
  <c r="G81" i="5" s="1"/>
  <c r="F65" i="5"/>
  <c r="G65" i="5" s="1"/>
  <c r="F49" i="5"/>
  <c r="G49" i="5" s="1"/>
  <c r="F33" i="5"/>
  <c r="G33" i="5" s="1"/>
  <c r="F17" i="5"/>
  <c r="G17" i="5" s="1"/>
  <c r="E246" i="5"/>
  <c r="G246" i="5" s="1"/>
  <c r="E230" i="5"/>
  <c r="G230" i="5" s="1"/>
  <c r="E214" i="5"/>
  <c r="G214" i="5" s="1"/>
  <c r="E198" i="5"/>
  <c r="G198" i="5" s="1"/>
  <c r="E182" i="5"/>
  <c r="G182" i="5" s="1"/>
  <c r="E166" i="5"/>
  <c r="G166" i="5" s="1"/>
  <c r="E150" i="5"/>
  <c r="G150" i="5" s="1"/>
  <c r="E134" i="5"/>
  <c r="G134" i="5" s="1"/>
  <c r="E118" i="5"/>
  <c r="G118" i="5" s="1"/>
  <c r="E102" i="5"/>
  <c r="G102" i="5" s="1"/>
  <c r="E86" i="5"/>
  <c r="G86" i="5" s="1"/>
  <c r="E70" i="5"/>
  <c r="G70" i="5" s="1"/>
  <c r="E54" i="5"/>
  <c r="G54" i="5" s="1"/>
  <c r="E38" i="5"/>
  <c r="G38" i="5" s="1"/>
  <c r="E22" i="5"/>
  <c r="G22" i="5" s="1"/>
  <c r="E6" i="5"/>
  <c r="G6" i="5" s="1"/>
  <c r="G235" i="5"/>
  <c r="G219" i="5"/>
  <c r="G203" i="5"/>
  <c r="G187" i="5"/>
  <c r="G171" i="5"/>
  <c r="G155" i="5"/>
  <c r="G139" i="5"/>
  <c r="G123" i="5"/>
  <c r="G107" i="5"/>
  <c r="G91" i="5"/>
  <c r="G75" i="5"/>
  <c r="G59" i="5"/>
  <c r="G43" i="5"/>
  <c r="G27" i="5"/>
  <c r="G11" i="5"/>
  <c r="F240" i="5"/>
  <c r="G240" i="5" s="1"/>
  <c r="F224" i="5"/>
  <c r="G224" i="5" s="1"/>
  <c r="F208" i="5"/>
  <c r="G208" i="5" s="1"/>
  <c r="F192" i="5"/>
  <c r="G192" i="5" s="1"/>
  <c r="F176" i="5"/>
  <c r="G176" i="5" s="1"/>
  <c r="F160" i="5"/>
  <c r="G160" i="5" s="1"/>
  <c r="F144" i="5"/>
  <c r="G144" i="5" s="1"/>
  <c r="F128" i="5"/>
  <c r="G128" i="5" s="1"/>
  <c r="F112" i="5"/>
  <c r="G112" i="5" s="1"/>
  <c r="F96" i="5"/>
  <c r="G96" i="5" s="1"/>
  <c r="F80" i="5"/>
  <c r="G80" i="5" s="1"/>
  <c r="F64" i="5"/>
  <c r="G64" i="5" s="1"/>
  <c r="F48" i="5"/>
  <c r="G48" i="5" s="1"/>
  <c r="F32" i="5"/>
  <c r="G32" i="5" s="1"/>
  <c r="F16" i="5"/>
  <c r="G16" i="5" s="1"/>
  <c r="E245" i="5"/>
  <c r="G245" i="5" s="1"/>
  <c r="E229" i="5"/>
  <c r="G229" i="5" s="1"/>
  <c r="E213" i="5"/>
  <c r="G213" i="5" s="1"/>
  <c r="E197" i="5"/>
  <c r="G197" i="5" s="1"/>
  <c r="E181" i="5"/>
  <c r="G181" i="5" s="1"/>
  <c r="E165" i="5"/>
  <c r="G165" i="5" s="1"/>
  <c r="E149" i="5"/>
  <c r="G149" i="5" s="1"/>
  <c r="E133" i="5"/>
  <c r="G133" i="5" s="1"/>
  <c r="E117" i="5"/>
  <c r="G117" i="5" s="1"/>
  <c r="E101" i="5"/>
  <c r="G101" i="5" s="1"/>
  <c r="E85" i="5"/>
  <c r="G85" i="5" s="1"/>
  <c r="E69" i="5"/>
  <c r="G69" i="5" s="1"/>
  <c r="E53" i="5"/>
  <c r="G53" i="5" s="1"/>
  <c r="E37" i="5"/>
  <c r="G37" i="5" s="1"/>
  <c r="E21" i="5"/>
  <c r="G21" i="5" s="1"/>
  <c r="E5" i="5"/>
  <c r="G5" i="5" s="1"/>
  <c r="G234" i="5"/>
  <c r="G218" i="5"/>
  <c r="G202" i="5"/>
  <c r="G170" i="5"/>
  <c r="G154" i="5"/>
  <c r="G138" i="5"/>
  <c r="G122" i="5"/>
  <c r="G106" i="5"/>
  <c r="G90" i="5"/>
  <c r="G74" i="5"/>
  <c r="G58" i="5"/>
  <c r="G42" i="5"/>
  <c r="G26" i="5"/>
  <c r="G10" i="5"/>
  <c r="F239" i="5"/>
  <c r="G239" i="5" s="1"/>
  <c r="F223" i="5"/>
  <c r="G223" i="5" s="1"/>
  <c r="F207" i="5"/>
  <c r="G207" i="5" s="1"/>
  <c r="F191" i="5"/>
  <c r="G191" i="5" s="1"/>
  <c r="F175" i="5"/>
  <c r="G175" i="5" s="1"/>
  <c r="F159" i="5"/>
  <c r="G159" i="5" s="1"/>
  <c r="F143" i="5"/>
  <c r="G143" i="5" s="1"/>
  <c r="F127" i="5"/>
  <c r="G127" i="5" s="1"/>
  <c r="F111" i="5"/>
  <c r="G111" i="5" s="1"/>
  <c r="F95" i="5"/>
  <c r="G95" i="5" s="1"/>
  <c r="F79" i="5"/>
  <c r="G79" i="5" s="1"/>
  <c r="F63" i="5"/>
  <c r="G63" i="5" s="1"/>
  <c r="F47" i="5"/>
  <c r="G47" i="5" s="1"/>
  <c r="F31" i="5"/>
  <c r="G31" i="5" s="1"/>
  <c r="F15" i="5"/>
  <c r="G15" i="5" s="1"/>
  <c r="E244" i="5"/>
  <c r="G244" i="5" s="1"/>
  <c r="E228" i="5"/>
  <c r="G228" i="5" s="1"/>
  <c r="E212" i="5"/>
  <c r="G212" i="5" s="1"/>
  <c r="E196" i="5"/>
  <c r="G196" i="5" s="1"/>
  <c r="E180" i="5"/>
  <c r="E164" i="5"/>
  <c r="G164" i="5" s="1"/>
  <c r="E148" i="5"/>
  <c r="G148" i="5" s="1"/>
  <c r="E132" i="5"/>
  <c r="G132" i="5" s="1"/>
  <c r="E116" i="5"/>
  <c r="G116" i="5" s="1"/>
  <c r="E100" i="5"/>
  <c r="G100" i="5" s="1"/>
  <c r="E84" i="5"/>
  <c r="G84" i="5" s="1"/>
  <c r="E68" i="5"/>
  <c r="G68" i="5" s="1"/>
  <c r="E52" i="5"/>
  <c r="G52" i="5" s="1"/>
  <c r="E36" i="5"/>
  <c r="G36" i="5" s="1"/>
  <c r="E20" i="5"/>
  <c r="G20" i="5" s="1"/>
  <c r="E4" i="5"/>
  <c r="G4" i="5" s="1"/>
  <c r="G83" i="3"/>
  <c r="G74" i="3"/>
  <c r="G58" i="3"/>
  <c r="G42" i="3"/>
  <c r="G10" i="3"/>
  <c r="G96" i="3"/>
  <c r="G112" i="3"/>
  <c r="F40" i="3"/>
  <c r="G12" i="3"/>
  <c r="F12" i="3"/>
  <c r="G123" i="3"/>
  <c r="F123" i="3"/>
  <c r="G27" i="3"/>
  <c r="F27" i="3"/>
  <c r="G60" i="3"/>
  <c r="F60" i="3"/>
  <c r="G107" i="3"/>
  <c r="F107" i="3"/>
  <c r="G91" i="3"/>
  <c r="F91" i="3"/>
  <c r="G70" i="3"/>
  <c r="F70" i="3"/>
  <c r="G38" i="3"/>
  <c r="F38" i="3"/>
  <c r="G85" i="3"/>
  <c r="F85" i="3"/>
  <c r="G53" i="3"/>
  <c r="F53" i="3"/>
  <c r="G5" i="3"/>
  <c r="F5" i="3"/>
  <c r="G102" i="3"/>
  <c r="F102" i="3"/>
  <c r="G101" i="3"/>
  <c r="F101" i="3"/>
  <c r="G69" i="3"/>
  <c r="F69" i="3"/>
  <c r="G100" i="3"/>
  <c r="F100" i="3"/>
  <c r="G115" i="3"/>
  <c r="F115" i="3"/>
  <c r="G67" i="3"/>
  <c r="F67" i="3"/>
  <c r="G35" i="3"/>
  <c r="F35" i="3"/>
  <c r="G99" i="3"/>
  <c r="F99" i="3"/>
  <c r="G51" i="3"/>
  <c r="F51" i="3"/>
  <c r="G19" i="3"/>
  <c r="F19" i="3"/>
  <c r="G106" i="3"/>
  <c r="G114" i="3"/>
  <c r="G66" i="3"/>
  <c r="G84" i="3"/>
  <c r="G11" i="3"/>
  <c r="F83" i="3"/>
  <c r="G116" i="3"/>
  <c r="F113" i="3"/>
  <c r="G14" i="3"/>
  <c r="G4" i="3"/>
  <c r="F112" i="3"/>
  <c r="F96" i="3"/>
  <c r="F80" i="3"/>
  <c r="F48" i="3"/>
  <c r="G16" i="3"/>
  <c r="G94" i="3"/>
  <c r="G61" i="3"/>
  <c r="G37" i="3"/>
  <c r="F127" i="3"/>
  <c r="G117" i="3"/>
  <c r="G126" i="3"/>
  <c r="G78" i="3"/>
  <c r="G30" i="3"/>
  <c r="G125" i="3"/>
  <c r="G93" i="3"/>
  <c r="G45" i="3"/>
  <c r="G13" i="3"/>
  <c r="G36" i="3"/>
  <c r="F126" i="3"/>
  <c r="F94" i="3"/>
  <c r="F78" i="3"/>
  <c r="F30" i="3"/>
  <c r="F14" i="3"/>
  <c r="G110" i="3"/>
  <c r="G62" i="3"/>
  <c r="G46" i="3"/>
  <c r="G109" i="3"/>
  <c r="G77" i="3"/>
  <c r="G29" i="3"/>
  <c r="G75" i="3"/>
  <c r="F125" i="3"/>
  <c r="F109" i="3"/>
  <c r="F93" i="3"/>
  <c r="F77" i="3"/>
  <c r="F61" i="3"/>
  <c r="F45" i="3"/>
  <c r="F29" i="3"/>
  <c r="F13" i="3"/>
  <c r="G26" i="3"/>
  <c r="G68" i="3"/>
  <c r="F75" i="3"/>
  <c r="F43" i="3"/>
  <c r="F11" i="3"/>
  <c r="F106" i="3"/>
  <c r="F74" i="3"/>
  <c r="F58" i="3"/>
  <c r="F42" i="3"/>
  <c r="F26" i="3"/>
  <c r="F10" i="3"/>
  <c r="G90" i="3"/>
  <c r="F89" i="3"/>
  <c r="G64" i="3"/>
  <c r="G59" i="3"/>
  <c r="F71" i="3"/>
  <c r="G122" i="3"/>
  <c r="G20" i="3"/>
  <c r="G52" i="3"/>
  <c r="F117" i="3"/>
  <c r="F37" i="3"/>
  <c r="F21" i="3"/>
  <c r="G32" i="3"/>
  <c r="F116" i="3"/>
  <c r="F84" i="3"/>
  <c r="F68" i="3"/>
  <c r="F52" i="3"/>
  <c r="F36" i="3"/>
  <c r="F20" i="3"/>
  <c r="F4" i="3"/>
  <c r="G57" i="3"/>
  <c r="G9" i="3"/>
  <c r="G28" i="3"/>
  <c r="G73" i="3"/>
  <c r="G104" i="3"/>
  <c r="G24" i="3"/>
  <c r="G65" i="3"/>
  <c r="G108" i="3"/>
  <c r="G103" i="3"/>
  <c r="G7" i="3"/>
  <c r="G22" i="3"/>
  <c r="G41" i="3"/>
  <c r="G72" i="3"/>
  <c r="G8" i="3"/>
  <c r="G87" i="3"/>
  <c r="G23" i="3"/>
  <c r="G88" i="3"/>
  <c r="G119" i="3"/>
  <c r="G39" i="3"/>
  <c r="G92" i="3"/>
  <c r="G54" i="3"/>
  <c r="G105" i="3"/>
  <c r="G120" i="3"/>
  <c r="G56" i="3"/>
  <c r="G55" i="3"/>
  <c r="G124" i="3"/>
  <c r="G86" i="3"/>
  <c r="G121" i="3"/>
  <c r="G81" i="3"/>
  <c r="G82" i="3"/>
  <c r="G49" i="3"/>
  <c r="G50" i="3"/>
  <c r="G18" i="3"/>
  <c r="G17" i="3"/>
  <c r="G25" i="3"/>
  <c r="G98" i="3"/>
  <c r="G97" i="3"/>
  <c r="G33" i="3"/>
  <c r="G34" i="3"/>
  <c r="G118" i="3"/>
  <c r="G44" i="3"/>
  <c r="G6" i="3"/>
  <c r="G111" i="3"/>
  <c r="G95" i="3"/>
  <c r="G79" i="3"/>
  <c r="G63" i="3"/>
  <c r="G47" i="3"/>
  <c r="G31" i="3"/>
  <c r="G15" i="3"/>
  <c r="G76" i="3"/>
  <c r="G215" i="5" l="1"/>
  <c r="G180" i="5"/>
  <c r="G87" i="5"/>
</calcChain>
</file>

<file path=xl/sharedStrings.xml><?xml version="1.0" encoding="utf-8"?>
<sst xmlns="http://schemas.openxmlformats.org/spreadsheetml/2006/main" count="604" uniqueCount="595">
  <si>
    <t>BACA</t>
  </si>
  <si>
    <t>BXCA</t>
  </si>
  <si>
    <t>LOCO</t>
  </si>
  <si>
    <t>LXCO</t>
  </si>
  <si>
    <t>BAKA</t>
  </si>
  <si>
    <t>BXKA</t>
  </si>
  <si>
    <t>LOKA</t>
  </si>
  <si>
    <t>LXKA</t>
  </si>
  <si>
    <t>BUEI</t>
  </si>
  <si>
    <t>BXEI</t>
  </si>
  <si>
    <t>LOKO</t>
  </si>
  <si>
    <t>LXKO</t>
  </si>
  <si>
    <t>BUEY</t>
  </si>
  <si>
    <t>BXEY</t>
  </si>
  <si>
    <t>MAME</t>
  </si>
  <si>
    <t>MXME</t>
  </si>
  <si>
    <t>CACA</t>
  </si>
  <si>
    <t>CXCA</t>
  </si>
  <si>
    <t>MAMO</t>
  </si>
  <si>
    <t>MXMO</t>
  </si>
  <si>
    <t>CACO</t>
  </si>
  <si>
    <t>CXCO</t>
  </si>
  <si>
    <t>MEAR</t>
  </si>
  <si>
    <t>MXAR</t>
  </si>
  <si>
    <t>CAGA</t>
  </si>
  <si>
    <t>CXGA</t>
  </si>
  <si>
    <t>MEAS</t>
  </si>
  <si>
    <t>MXAS</t>
  </si>
  <si>
    <t>CAGO</t>
  </si>
  <si>
    <t>CXGO</t>
  </si>
  <si>
    <t>MEON</t>
  </si>
  <si>
    <t>MXON</t>
  </si>
  <si>
    <t>CAKA</t>
  </si>
  <si>
    <t>CXKA</t>
  </si>
  <si>
    <t>MIAR</t>
  </si>
  <si>
    <t>CAKO</t>
  </si>
  <si>
    <t>CXKO</t>
  </si>
  <si>
    <t>MION</t>
  </si>
  <si>
    <t>COGE</t>
  </si>
  <si>
    <t>CXGE</t>
  </si>
  <si>
    <t>MOCO</t>
  </si>
  <si>
    <t>MXCO</t>
  </si>
  <si>
    <t>COGI</t>
  </si>
  <si>
    <t>CXGI</t>
  </si>
  <si>
    <t>MOKO</t>
  </si>
  <si>
    <t>MXKO</t>
  </si>
  <si>
    <t>COJA</t>
  </si>
  <si>
    <t>CXJA</t>
  </si>
  <si>
    <t>MULA</t>
  </si>
  <si>
    <t>MXLA</t>
  </si>
  <si>
    <t>COJE</t>
  </si>
  <si>
    <t>CXJE</t>
  </si>
  <si>
    <t>MULO</t>
  </si>
  <si>
    <t>MXLO</t>
  </si>
  <si>
    <t>COJI</t>
  </si>
  <si>
    <t>CXJI</t>
  </si>
  <si>
    <t>NACA</t>
  </si>
  <si>
    <t>NXCA</t>
  </si>
  <si>
    <t>COJO</t>
  </si>
  <si>
    <t>CXJO</t>
  </si>
  <si>
    <t>NACO</t>
  </si>
  <si>
    <t>NXCO</t>
  </si>
  <si>
    <t>COLA</t>
  </si>
  <si>
    <t>CXLA</t>
  </si>
  <si>
    <t>PEDA</t>
  </si>
  <si>
    <t>PXDA</t>
  </si>
  <si>
    <t>CULO</t>
  </si>
  <si>
    <t>CXLO</t>
  </si>
  <si>
    <t>PEDO</t>
  </si>
  <si>
    <t>PXDO</t>
  </si>
  <si>
    <t>FALO</t>
  </si>
  <si>
    <t>FXLO</t>
  </si>
  <si>
    <t>PENE</t>
  </si>
  <si>
    <t>PXNE</t>
  </si>
  <si>
    <t>FETO</t>
  </si>
  <si>
    <t>FXTO</t>
  </si>
  <si>
    <t>PIPI</t>
  </si>
  <si>
    <t>PXPI</t>
  </si>
  <si>
    <t>GETA</t>
  </si>
  <si>
    <t>GXTA</t>
  </si>
  <si>
    <t>PITO</t>
  </si>
  <si>
    <t>PXTO</t>
  </si>
  <si>
    <t>GUEI</t>
  </si>
  <si>
    <t>GXEI</t>
  </si>
  <si>
    <t>POPO</t>
  </si>
  <si>
    <t>PXPO</t>
  </si>
  <si>
    <t>GUEY</t>
  </si>
  <si>
    <t>GXEY</t>
  </si>
  <si>
    <t>PUTA</t>
  </si>
  <si>
    <t>PXTA</t>
  </si>
  <si>
    <t>JETA</t>
  </si>
  <si>
    <t>JXTA</t>
  </si>
  <si>
    <t>PUTO</t>
  </si>
  <si>
    <t>JOTO</t>
  </si>
  <si>
    <t>JXTO</t>
  </si>
  <si>
    <t>QULO</t>
  </si>
  <si>
    <t>QXLO</t>
  </si>
  <si>
    <t>KACA</t>
  </si>
  <si>
    <t>KXCA</t>
  </si>
  <si>
    <t>RATA</t>
  </si>
  <si>
    <t>RXTA</t>
  </si>
  <si>
    <t>KACO</t>
  </si>
  <si>
    <t>KXCO</t>
  </si>
  <si>
    <t>ROBA</t>
  </si>
  <si>
    <t>RXBA</t>
  </si>
  <si>
    <t>KAGA</t>
  </si>
  <si>
    <t>KXGA</t>
  </si>
  <si>
    <t>ROBE</t>
  </si>
  <si>
    <t>RXBE</t>
  </si>
  <si>
    <t>KAGO</t>
  </si>
  <si>
    <t>KXGO</t>
  </si>
  <si>
    <t>ROBO</t>
  </si>
  <si>
    <t>RXBO</t>
  </si>
  <si>
    <t>KAKA</t>
  </si>
  <si>
    <t>KXKA</t>
  </si>
  <si>
    <t>RUIN</t>
  </si>
  <si>
    <t>RXIN</t>
  </si>
  <si>
    <t>KAKO</t>
  </si>
  <si>
    <t>KXKO</t>
  </si>
  <si>
    <t>SENO</t>
  </si>
  <si>
    <t>SXNO</t>
  </si>
  <si>
    <t>KOGE</t>
  </si>
  <si>
    <t>KXGE</t>
  </si>
  <si>
    <t>TETA</t>
  </si>
  <si>
    <t>TXTA</t>
  </si>
  <si>
    <t>KOGI</t>
  </si>
  <si>
    <t>KXGI</t>
  </si>
  <si>
    <t>VACA</t>
  </si>
  <si>
    <t>VXCA</t>
  </si>
  <si>
    <t>KOJA</t>
  </si>
  <si>
    <t>KXJA</t>
  </si>
  <si>
    <t>VAGA</t>
  </si>
  <si>
    <t>VXGA</t>
  </si>
  <si>
    <t>KOJE</t>
  </si>
  <si>
    <t>KXJE</t>
  </si>
  <si>
    <t>VAGO</t>
  </si>
  <si>
    <t>VXGO</t>
  </si>
  <si>
    <t>KOJI</t>
  </si>
  <si>
    <t>KXJI</t>
  </si>
  <si>
    <t>VAKA</t>
  </si>
  <si>
    <t>VXKA</t>
  </si>
  <si>
    <t>KOJO</t>
  </si>
  <si>
    <t>KXJO</t>
  </si>
  <si>
    <t>VUEI</t>
  </si>
  <si>
    <t>VXEI</t>
  </si>
  <si>
    <t>KOLA</t>
  </si>
  <si>
    <t>KXLA</t>
  </si>
  <si>
    <t>VUEY</t>
  </si>
  <si>
    <t>VXEY</t>
  </si>
  <si>
    <t>KULO</t>
  </si>
  <si>
    <t>KXLO</t>
  </si>
  <si>
    <t>WUEI</t>
  </si>
  <si>
    <t>WXEI</t>
  </si>
  <si>
    <t>LILO</t>
  </si>
  <si>
    <t>LXLO</t>
  </si>
  <si>
    <t>WUEY</t>
  </si>
  <si>
    <t>WXEY</t>
  </si>
  <si>
    <t>LOCA</t>
  </si>
  <si>
    <t>LXCA</t>
  </si>
  <si>
    <t>Palabra</t>
  </si>
  <si>
    <t>Remplazo</t>
  </si>
  <si>
    <t>Inconvenientes</t>
  </si>
  <si>
    <t>01 Poder Legislativo de la Federación</t>
  </si>
  <si>
    <t>02 Presidencia de la República</t>
  </si>
  <si>
    <t>03 Poder Judicial de la Federación</t>
  </si>
  <si>
    <t>04 Secretaría de Gobernación</t>
  </si>
  <si>
    <t>05 Secretaría de Relaciones Exteriores</t>
  </si>
  <si>
    <t>06 Secretaría de Hacienda y Crédito Público</t>
  </si>
  <si>
    <t>07 Secretaría de la Defensa Nacional</t>
  </si>
  <si>
    <t>08 Secretaría de Agricultura, Ganadería, Desarrollo Rural,</t>
  </si>
  <si>
    <t>Pesca y Alimentación</t>
  </si>
  <si>
    <t>09 Secretaría de Comunicaciones y Transportes</t>
  </si>
  <si>
    <t>10 Secretaría de Economía</t>
  </si>
  <si>
    <t>11 Secretaría de Educación Pública</t>
  </si>
  <si>
    <t>12 Secretaría de Salud</t>
  </si>
  <si>
    <t>13 Secretaría de Marina</t>
  </si>
  <si>
    <t>14 Secretaría del Trabajo y Previsión Social</t>
  </si>
  <si>
    <t>15 Secretaría de la Reforma Agraria</t>
  </si>
  <si>
    <t>16 Secretaría de Medio Ambiente y Recursos Naturales</t>
  </si>
  <si>
    <t>(SEMANART)</t>
  </si>
  <si>
    <t>17 Procuraduría General de la República</t>
  </si>
  <si>
    <t>18 Secretaría de Energía</t>
  </si>
  <si>
    <t>20 Secretaría de Desarrollo Social</t>
  </si>
  <si>
    <t>21 Secretaría de Turismo</t>
  </si>
  <si>
    <t>22 Instituto Federal Electoral</t>
  </si>
  <si>
    <t>27 Secretaría de la Función Pública</t>
  </si>
  <si>
    <t>31 Tribunales Agrarios</t>
  </si>
  <si>
    <t>32 Tribunal Federal de Justicia Fiscal y Administrativa</t>
  </si>
  <si>
    <t>35 Comisión Nacional de los Derechos Humanos</t>
  </si>
  <si>
    <t>36 Secretaría de Seguridad Pública</t>
  </si>
  <si>
    <t>37 Consejería Jurídica del Ejecutivo Federal</t>
  </si>
  <si>
    <t>38 Consejo Nacional de Ciencia y Tecnología (CONACYT)</t>
  </si>
  <si>
    <t>42 Instituto de Seguridad Social y Servicios Sociales de los</t>
  </si>
  <si>
    <t>Trabajadores del Estado (I.S.S.S.T.E.)</t>
  </si>
  <si>
    <t>43 Instituto Mexicano del Seguro Social (I.M.S.S.)</t>
  </si>
  <si>
    <t>44 Instituto del Fondo Nacional de la Vivienda para los</t>
  </si>
  <si>
    <t>Trabajadores</t>
  </si>
  <si>
    <t>46 Organismos Constitucionales Autónomos y no</t>
  </si>
  <si>
    <t>Sectorizados</t>
  </si>
  <si>
    <t>51 Aguascalientes</t>
  </si>
  <si>
    <t>51701 Secretaría General de Gobierno del Estado de</t>
  </si>
  <si>
    <t>Aguascalientes</t>
  </si>
  <si>
    <t>52 Baja California</t>
  </si>
  <si>
    <t>52701 Dirección del Registro Civil del Estado de Baja California</t>
  </si>
  <si>
    <t>53 Baja California Sur</t>
  </si>
  <si>
    <t>53701 Dirección del Registro Publico de la Propiedad y el</t>
  </si>
  <si>
    <t>Comercio, Registro Civil y Archivo General</t>
  </si>
  <si>
    <t>54 Campeche</t>
  </si>
  <si>
    <t>54701 Dirección General del Registro Civil del Estado de</t>
  </si>
  <si>
    <t>Campeche</t>
  </si>
  <si>
    <t>55 Coahuila</t>
  </si>
  <si>
    <t>55701 Dirección del Registro Civil del Estado de Coahuila</t>
  </si>
  <si>
    <t>56 Colima</t>
  </si>
  <si>
    <t>56701 Dirección del Registro Civil del Estado de Colima</t>
  </si>
  <si>
    <t>57 Chiapas</t>
  </si>
  <si>
    <t>57701 Dirección del Registro Civil del Estado de Chiapas</t>
  </si>
  <si>
    <t>58 Chihuahua</t>
  </si>
  <si>
    <t>58701 Dirección General del Registro Civil del Estado de</t>
  </si>
  <si>
    <t>Chihuahua</t>
  </si>
  <si>
    <t>59 Distrito Federal</t>
  </si>
  <si>
    <t>59701 Secretaría de Gobierno del Distrito Federal</t>
  </si>
  <si>
    <t>60 Durango</t>
  </si>
  <si>
    <t>60701 Dirección del Registro Civil del Estado de Durango</t>
  </si>
  <si>
    <t>61 Guanajuato</t>
  </si>
  <si>
    <t>61701 Dirección del Registro Civil del Estado de Guanajuato</t>
  </si>
  <si>
    <t>62 Guerrero</t>
  </si>
  <si>
    <t>62701 Dirección del Registro Civil del Estado de Guerrero</t>
  </si>
  <si>
    <t>63 Hidalgo</t>
  </si>
  <si>
    <t>63701 Dirección del Registro del Estado Familiar del Estado de</t>
  </si>
  <si>
    <t>Hidalgo</t>
  </si>
  <si>
    <t>64 Jalisco</t>
  </si>
  <si>
    <t>64701 Dirección del Registro Civil del</t>
  </si>
  <si>
    <t>65 México</t>
  </si>
  <si>
    <t>65701 Dirección General del Registro Civil del Estado de México</t>
  </si>
  <si>
    <t>66 Michoacán</t>
  </si>
  <si>
    <t>66701 Dirección del Registro Civil del Estado de Michoacán</t>
  </si>
  <si>
    <t>67 Morelos</t>
  </si>
  <si>
    <t>67701 Dirección General del Registro Civil del Estado de</t>
  </si>
  <si>
    <t>Morelos</t>
  </si>
  <si>
    <t>68 Nayarit</t>
  </si>
  <si>
    <t>68701 Dirección Estatal del Registro Civil del Estado de Nayarit</t>
  </si>
  <si>
    <t>69 Nuevo León</t>
  </si>
  <si>
    <t>69701 Dirección del Registro Civil del Estado de Nuevo León</t>
  </si>
  <si>
    <t>70 Oaxaca</t>
  </si>
  <si>
    <t>70701 Dirección del Registro Civil del Estado de Oaxaca</t>
  </si>
  <si>
    <t>71 Puebla</t>
  </si>
  <si>
    <t>71701 Dirección del Registro del Estado Civil de las Personas</t>
  </si>
  <si>
    <t>del Estado de Puebla</t>
  </si>
  <si>
    <t>72 Querétaro</t>
  </si>
  <si>
    <t>72701 Dirección del Registro Civil del Estado de Querétaro</t>
  </si>
  <si>
    <t>73 Quintana Roo</t>
  </si>
  <si>
    <t>73701 Dirección Estatal del Registro Civil de Quintana Roo</t>
  </si>
  <si>
    <t>74 San Luis Potosí</t>
  </si>
  <si>
    <t>74701 Dirección del Registro Civil del Estado de San Luis Potosí</t>
  </si>
  <si>
    <t>75 Sinaloa</t>
  </si>
  <si>
    <t>75701 Dirección del Registro Civil del Estado de Sinaloa</t>
  </si>
  <si>
    <t>76 Sonora</t>
  </si>
  <si>
    <t>76701 Dirección General del Registro Civil del Estado de Sonora</t>
  </si>
  <si>
    <t>77 Tabasco</t>
  </si>
  <si>
    <t>77701 Dirección General del Registro Civil del Estado de</t>
  </si>
  <si>
    <t>Tabasco</t>
  </si>
  <si>
    <t>78 Tamaulipas</t>
  </si>
  <si>
    <t>78701 Dirección del Registro Civil del Estado de Tamaulipas</t>
  </si>
  <si>
    <t>79 Tlaxcala</t>
  </si>
  <si>
    <t>79701 Dirección Coordinadora del Registro Civil</t>
  </si>
  <si>
    <t>80 Veracruz</t>
  </si>
  <si>
    <t>80701 Secretaría de Gobierno del Estado de Veracruz</t>
  </si>
  <si>
    <t>81 Yucatán</t>
  </si>
  <si>
    <t>81701 Dirección del Registro Civil del Estado de Yucatán</t>
  </si>
  <si>
    <t>82 Zacatecas</t>
  </si>
  <si>
    <t>82701 Dirección General del Registro Civil del Estado de</t>
  </si>
  <si>
    <t>Zacatecas</t>
  </si>
  <si>
    <t>90 Iniciativa Privada</t>
  </si>
  <si>
    <t>99 Administradoras de Fondo Para el Retiro (Afores)</t>
  </si>
  <si>
    <t>99516 Afore Siglo XXI</t>
  </si>
  <si>
    <t>99530 Afore Banorte</t>
  </si>
  <si>
    <t>99532 Afore Allianz Dresdner</t>
  </si>
  <si>
    <t>99534 Afore G.N.P.</t>
  </si>
  <si>
    <t>99538 Afore Principal</t>
  </si>
  <si>
    <t>99540 Afore Santander</t>
  </si>
  <si>
    <t>99544 Afore ING</t>
  </si>
  <si>
    <t>99550 Afore Inbursa</t>
  </si>
  <si>
    <t>99552 Afore Banamex</t>
  </si>
  <si>
    <t>99554 Afore Bancomer</t>
  </si>
  <si>
    <t>99556 Afore Azteca</t>
  </si>
  <si>
    <t>99558 Afore Actinver</t>
  </si>
  <si>
    <t>Dependencias y Entidades de la Administración Pública</t>
  </si>
  <si>
    <t>Clave</t>
  </si>
  <si>
    <t>Denominación</t>
  </si>
  <si>
    <t>Dos números</t>
  </si>
  <si>
    <t>Texto</t>
  </si>
  <si>
    <t>Espacio</t>
  </si>
  <si>
    <t>Aux</t>
  </si>
  <si>
    <t>Descripción</t>
  </si>
  <si>
    <t>Prepara</t>
  </si>
  <si>
    <t>AGUASCALIENTES AS</t>
  </si>
  <si>
    <t>BAJA CALIFORNIA BC</t>
  </si>
  <si>
    <t>BAJA CALIFORNIA SUR BS</t>
  </si>
  <si>
    <t>CAMPECHE CC</t>
  </si>
  <si>
    <t>COAHUILA CL</t>
  </si>
  <si>
    <t>COLIMA CM</t>
  </si>
  <si>
    <t>CHIAPAS CS</t>
  </si>
  <si>
    <t>CHIHUAHUA CH</t>
  </si>
  <si>
    <t>DISTRITO FEDERAL DF</t>
  </si>
  <si>
    <t>DURANGO DG</t>
  </si>
  <si>
    <t>GUANAJUATO GT</t>
  </si>
  <si>
    <t>GUERRERO GR</t>
  </si>
  <si>
    <t>HIDALGO HG</t>
  </si>
  <si>
    <t>JALISCO JC</t>
  </si>
  <si>
    <t>MÉXICO MC</t>
  </si>
  <si>
    <t>MICHOACÁN MN</t>
  </si>
  <si>
    <t>MORELOS MS</t>
  </si>
  <si>
    <t>NAYARIT NT</t>
  </si>
  <si>
    <t>NUEVO LEÓN NL</t>
  </si>
  <si>
    <t>OAXACA OC</t>
  </si>
  <si>
    <t>PUEBLA PL</t>
  </si>
  <si>
    <t>QUERÉTARO QT</t>
  </si>
  <si>
    <t>QUINTANA ROO QR</t>
  </si>
  <si>
    <t>SAN LUIS POTOSÍ SP</t>
  </si>
  <si>
    <t>SINALOA SL</t>
  </si>
  <si>
    <t>SONORA SR</t>
  </si>
  <si>
    <t>TABASCO TC</t>
  </si>
  <si>
    <t>TAMAULIPAS TS</t>
  </si>
  <si>
    <t>TLAXCALA TL</t>
  </si>
  <si>
    <t>VERACRUZ VZ</t>
  </si>
  <si>
    <t>YUCATÁN YN</t>
  </si>
  <si>
    <t>ZACATECAS ZS</t>
  </si>
  <si>
    <t>EXTRANJERO NE</t>
  </si>
  <si>
    <t>Dependencias</t>
  </si>
  <si>
    <t>Estados</t>
  </si>
  <si>
    <t>Nacionalidades</t>
  </si>
  <si>
    <t>ABW Aruba</t>
  </si>
  <si>
    <t>AFG Afganistán</t>
  </si>
  <si>
    <t>AGO Angola</t>
  </si>
  <si>
    <t>AIA Anguila</t>
  </si>
  <si>
    <t>ALB Albania</t>
  </si>
  <si>
    <t>AND Andorra</t>
  </si>
  <si>
    <t>ANT Antillas Neerlandesas</t>
  </si>
  <si>
    <t>ARE Emiratos Árabes Unidos</t>
  </si>
  <si>
    <t>ARG Argentina</t>
  </si>
  <si>
    <t>ARM Armenia</t>
  </si>
  <si>
    <t>ASM Samoa Estadounidense</t>
  </si>
  <si>
    <t>ATA Antártida</t>
  </si>
  <si>
    <t>ATF Territorios Franceses del Sur</t>
  </si>
  <si>
    <t>ATG Antigua y Barbuda</t>
  </si>
  <si>
    <t>AUS Australia</t>
  </si>
  <si>
    <t>AUT Áustria</t>
  </si>
  <si>
    <t>AZE Azerbaiyán</t>
  </si>
  <si>
    <t>BDI Burundi</t>
  </si>
  <si>
    <t>BEL Bélgica</t>
  </si>
  <si>
    <t>BEN Benin</t>
  </si>
  <si>
    <t>BFA Burkina Faso</t>
  </si>
  <si>
    <t>BGD Bangladesh</t>
  </si>
  <si>
    <t>BGR Bulgaria</t>
  </si>
  <si>
    <t>BHR Bahrein</t>
  </si>
  <si>
    <t>BHS Bahamas</t>
  </si>
  <si>
    <t>BIH Bosnia y Herzegovina</t>
  </si>
  <si>
    <t>BLR Belarus</t>
  </si>
  <si>
    <t>BLZ Belice</t>
  </si>
  <si>
    <t>BMU Bermudas</t>
  </si>
  <si>
    <t>BOL Bolivia</t>
  </si>
  <si>
    <t>BRA Brasil</t>
  </si>
  <si>
    <t>BRB Barbados</t>
  </si>
  <si>
    <t>BRN Brunei Darussalam</t>
  </si>
  <si>
    <t>BTN Bhutan</t>
  </si>
  <si>
    <t>BUR Birmania</t>
  </si>
  <si>
    <t>BVT Isla Bouvet</t>
  </si>
  <si>
    <t>BWA Botswana</t>
  </si>
  <si>
    <t>CAF República Centroafricana</t>
  </si>
  <si>
    <t>CAN Canadá</t>
  </si>
  <si>
    <t>CCK Islas Cocos (Keeling)</t>
  </si>
  <si>
    <t>CIV Costa de Marfil</t>
  </si>
  <si>
    <t>CMR Camerún</t>
  </si>
  <si>
    <t>COD Congo</t>
  </si>
  <si>
    <t>COG Congo</t>
  </si>
  <si>
    <t>COK Islas Cook</t>
  </si>
  <si>
    <t>COL Colombia</t>
  </si>
  <si>
    <t>COM Comoras</t>
  </si>
  <si>
    <t>CPV Cabo Verde</t>
  </si>
  <si>
    <t>CRI Costa Rica</t>
  </si>
  <si>
    <t>CSK Checoslovaquia</t>
  </si>
  <si>
    <t>CUB Cuba</t>
  </si>
  <si>
    <t>CXR Isla Christmas</t>
  </si>
  <si>
    <t>CYM Islas Caimanes</t>
  </si>
  <si>
    <t>CYP Chipre</t>
  </si>
  <si>
    <t>CZE Checa, República</t>
  </si>
  <si>
    <t>CHE Suiza</t>
  </si>
  <si>
    <t>CHL Chile</t>
  </si>
  <si>
    <t>CHN China</t>
  </si>
  <si>
    <t>DEU Alemania</t>
  </si>
  <si>
    <t>DJI Djibouti</t>
  </si>
  <si>
    <t>DMA Dominica</t>
  </si>
  <si>
    <t>DNK Dinamarca</t>
  </si>
  <si>
    <t>DOM República Dominicana</t>
  </si>
  <si>
    <t>DZA Argelia</t>
  </si>
  <si>
    <t>ECU Ecuador</t>
  </si>
  <si>
    <t>EGY Egipto</t>
  </si>
  <si>
    <t>ESH Saharaui</t>
  </si>
  <si>
    <t>ESP España</t>
  </si>
  <si>
    <t>EST Estonia</t>
  </si>
  <si>
    <t>ETH Etiopía</t>
  </si>
  <si>
    <t>FIN Finlandia</t>
  </si>
  <si>
    <t>FJI Fiji</t>
  </si>
  <si>
    <t>FLK Islas Malvinas (Falkland)</t>
  </si>
  <si>
    <t>FRA Francia</t>
  </si>
  <si>
    <t>FRO Islas Feroe</t>
  </si>
  <si>
    <t>FSM Micronesia, Estados Federados De</t>
  </si>
  <si>
    <t>GAB Gabón</t>
  </si>
  <si>
    <t>GBD Reino Unido(C. de Depen. Territ. Brit.)</t>
  </si>
  <si>
    <t>GBN Reino Unido(C. de Nal. Brit. del Ext.)</t>
  </si>
  <si>
    <t>GBO Reino Unido(C. Brit. del Extranjero)</t>
  </si>
  <si>
    <t>GBP Reino Unido(Persona Bajo Protec. Brit.)</t>
  </si>
  <si>
    <t>GBR Reino Unido (Ciudadano Británico)</t>
  </si>
  <si>
    <t>GBS Reino Unido (Subdito Británico)</t>
  </si>
  <si>
    <t>GEO Georgia</t>
  </si>
  <si>
    <t>GHA Ghana</t>
  </si>
  <si>
    <t>GIB Gibraltar</t>
  </si>
  <si>
    <t>GIN Guinea</t>
  </si>
  <si>
    <t>GLP Guadalupe</t>
  </si>
  <si>
    <t>GMB Gambia</t>
  </si>
  <si>
    <t>GNB Guinea-Bissau</t>
  </si>
  <si>
    <t>GNQ Guinea Ecuatorial</t>
  </si>
  <si>
    <t>GRC Grecia</t>
  </si>
  <si>
    <t>GRD Granada</t>
  </si>
  <si>
    <t>GRL Groenlandia</t>
  </si>
  <si>
    <t>GTM Guatemala</t>
  </si>
  <si>
    <t>GUF Guayana Francesa</t>
  </si>
  <si>
    <t>GUM Guam</t>
  </si>
  <si>
    <t>GUY Guyana</t>
  </si>
  <si>
    <t>HKG Hong Kong</t>
  </si>
  <si>
    <t>HMD Islas Heard y Mcdonald</t>
  </si>
  <si>
    <t>HND Honduras</t>
  </si>
  <si>
    <t>HRV Croacia</t>
  </si>
  <si>
    <t>HTI Haití</t>
  </si>
  <si>
    <t>HUN Hungría</t>
  </si>
  <si>
    <t>IDN Indonesia</t>
  </si>
  <si>
    <t>IND India</t>
  </si>
  <si>
    <t>IOT Territorio Británico del Océano Índico</t>
  </si>
  <si>
    <t>IRL Irlanda</t>
  </si>
  <si>
    <t>IRN Irán, República Islámica Del</t>
  </si>
  <si>
    <t>IRQ Iráq</t>
  </si>
  <si>
    <t>ISL Islandia</t>
  </si>
  <si>
    <t>ISR Israél</t>
  </si>
  <si>
    <t>ITA Italia</t>
  </si>
  <si>
    <t>JAM Jamaica</t>
  </si>
  <si>
    <t>JOR Jordania</t>
  </si>
  <si>
    <t>JPN Japón</t>
  </si>
  <si>
    <t>KAZ Kazajstan</t>
  </si>
  <si>
    <t>KEN Kenya</t>
  </si>
  <si>
    <t>KGZ Kirguistan</t>
  </si>
  <si>
    <t>KHM Camboya</t>
  </si>
  <si>
    <t>KIR Kiribati</t>
  </si>
  <si>
    <t>KNA Saint Kitts y Nevis</t>
  </si>
  <si>
    <t>KOR República de Corea</t>
  </si>
  <si>
    <t>KWT Kuwáit</t>
  </si>
  <si>
    <t>LAO República Democrática Popular Lao</t>
  </si>
  <si>
    <t>LBN Líbano</t>
  </si>
  <si>
    <t>LBR Liberia</t>
  </si>
  <si>
    <t>LBY Jamahiriya Árabe Libia</t>
  </si>
  <si>
    <t>LCA Santa Lucía</t>
  </si>
  <si>
    <t>LIE Liechtenstein</t>
  </si>
  <si>
    <t>LKA Srí Lanka</t>
  </si>
  <si>
    <t>LSO Lesotho</t>
  </si>
  <si>
    <t>LTU Lituánia</t>
  </si>
  <si>
    <t>LUX Luxemburgo</t>
  </si>
  <si>
    <t>LVA Letonia</t>
  </si>
  <si>
    <t>MAC Macao</t>
  </si>
  <si>
    <t>MAR Marruecos</t>
  </si>
  <si>
    <t>MCO Mónaco</t>
  </si>
  <si>
    <t>MDA República de Moldova</t>
  </si>
  <si>
    <t>MDG Madagascar</t>
  </si>
  <si>
    <t>MDV Maldivas</t>
  </si>
  <si>
    <t>MEX México</t>
  </si>
  <si>
    <t>MHL Islas Marshall</t>
  </si>
  <si>
    <t>MKD Macedonia, República Yugoslava de</t>
  </si>
  <si>
    <t>MLI Malí</t>
  </si>
  <si>
    <t>MLT Malta</t>
  </si>
  <si>
    <t>MMR Myanmar</t>
  </si>
  <si>
    <t>MNG Mongolia</t>
  </si>
  <si>
    <t>MNP Islas Maríanas Septentrionales</t>
  </si>
  <si>
    <t>MOZ Mozambique</t>
  </si>
  <si>
    <t>MRT Mauritania</t>
  </si>
  <si>
    <t>MSR Montserrat</t>
  </si>
  <si>
    <t>MTQ Martinica</t>
  </si>
  <si>
    <t>MUS Mauricio</t>
  </si>
  <si>
    <t>MWI Malawi</t>
  </si>
  <si>
    <t>MYS Malasia</t>
  </si>
  <si>
    <t>NAM Namibia</t>
  </si>
  <si>
    <t>NCL Nueva Caledonia</t>
  </si>
  <si>
    <t>NER Níger</t>
  </si>
  <si>
    <t>NFK Isla Norfolk</t>
  </si>
  <si>
    <t>NGA Nigeria</t>
  </si>
  <si>
    <t>NIC Nicarágua</t>
  </si>
  <si>
    <t>NIU Niué</t>
  </si>
  <si>
    <t>NLD Holanda (Países Bajos, Reino Unido de los)</t>
  </si>
  <si>
    <t>NOR Noruega</t>
  </si>
  <si>
    <t>NPL Nepál</t>
  </si>
  <si>
    <t>NRU Naurú</t>
  </si>
  <si>
    <t>NTZ Zona Neutral</t>
  </si>
  <si>
    <t>NZL Nueva Zelandia</t>
  </si>
  <si>
    <t>OMN Omán</t>
  </si>
  <si>
    <t>PAK Pakistán</t>
  </si>
  <si>
    <t>PAN Panamá</t>
  </si>
  <si>
    <t>PCN Pitcairn</t>
  </si>
  <si>
    <t>PER Perú</t>
  </si>
  <si>
    <t>PHL Filipinas</t>
  </si>
  <si>
    <t>PLW Palaú</t>
  </si>
  <si>
    <t>PNG Papúa Nueva Guinéa</t>
  </si>
  <si>
    <t>POL Polónia</t>
  </si>
  <si>
    <t>PRI Puerto Rico</t>
  </si>
  <si>
    <t>PRK República Popular Democrática de Corea</t>
  </si>
  <si>
    <t>PRT Portugal</t>
  </si>
  <si>
    <t>PRY Paraguay</t>
  </si>
  <si>
    <t>PYF Polinesia Francesa</t>
  </si>
  <si>
    <t>QAT Qatar</t>
  </si>
  <si>
    <t>REU Reunion</t>
  </si>
  <si>
    <t>ROM Rumania</t>
  </si>
  <si>
    <t>RUS Federación de Rusia</t>
  </si>
  <si>
    <t>RWA Rwanda</t>
  </si>
  <si>
    <t>SAU Arabia Saudita</t>
  </si>
  <si>
    <t>SDN Sudán</t>
  </si>
  <si>
    <t>SEN Senegal</t>
  </si>
  <si>
    <t>SGP Singapur</t>
  </si>
  <si>
    <t>SHN Santa Elena</t>
  </si>
  <si>
    <t>SJM Islas Svalbard y Jan Mayen</t>
  </si>
  <si>
    <t>SLB Islas Salomón</t>
  </si>
  <si>
    <t>SLE Sierra Leóna</t>
  </si>
  <si>
    <t>SLV El Salvador</t>
  </si>
  <si>
    <t>SMR San Marino</t>
  </si>
  <si>
    <t>SOM Somalia</t>
  </si>
  <si>
    <t>SPM Saínt Pierre y Miquelón</t>
  </si>
  <si>
    <t>STP Santo Tome y Príncipe</t>
  </si>
  <si>
    <t>SUR Suriname</t>
  </si>
  <si>
    <t>SVK Eslovaquia, República</t>
  </si>
  <si>
    <t>SVN Eslovenia</t>
  </si>
  <si>
    <t>SWE Suecia</t>
  </si>
  <si>
    <t>SWZ Swazilandia</t>
  </si>
  <si>
    <t>SYC Seychelles</t>
  </si>
  <si>
    <t>SYR República Árabe Siria</t>
  </si>
  <si>
    <t>TCA Islas Turcas y Caicos</t>
  </si>
  <si>
    <t>TCD Chad</t>
  </si>
  <si>
    <t>TGO Togo</t>
  </si>
  <si>
    <t>THA Tailandia</t>
  </si>
  <si>
    <t>TJK Tayikistán</t>
  </si>
  <si>
    <t>TKL Tokeláu</t>
  </si>
  <si>
    <t>TKM Turkmenistan</t>
  </si>
  <si>
    <t>TMP Timor Oriental</t>
  </si>
  <si>
    <t>TON Tonga</t>
  </si>
  <si>
    <t>TTO Trinidad y Tobago</t>
  </si>
  <si>
    <t>TUN Túnez</t>
  </si>
  <si>
    <t>TUR Turquía</t>
  </si>
  <si>
    <t>TUV Tuvalú</t>
  </si>
  <si>
    <t>TWN Taiwán, Provincia de China</t>
  </si>
  <si>
    <t>TZA República Unida de Tanzania</t>
  </si>
  <si>
    <t>UGA Uganda</t>
  </si>
  <si>
    <t>UKR Ucrania</t>
  </si>
  <si>
    <t>UMI Islas Remotas Menores de los Estados Unidos</t>
  </si>
  <si>
    <t>URY Uruguay</t>
  </si>
  <si>
    <t>USA Estados Unidos</t>
  </si>
  <si>
    <t>UZB Uzbekistan</t>
  </si>
  <si>
    <t>VAT Estado de La Ciudad del Vaticano</t>
  </si>
  <si>
    <t>VCT San Vicente y las Granadinas</t>
  </si>
  <si>
    <t>VEN Venezuela</t>
  </si>
  <si>
    <t>VGB Islas Vírgenes Británicas</t>
  </si>
  <si>
    <t>VIR Islas Vírgenes (Estados Unidos)</t>
  </si>
  <si>
    <t>VNM Viet Nam</t>
  </si>
  <si>
    <t>VUT Vanuatu</t>
  </si>
  <si>
    <t>WLF Islas Wallis y Futuna</t>
  </si>
  <si>
    <t>WSM Samoa</t>
  </si>
  <si>
    <t>XES Eslovaquia</t>
  </si>
  <si>
    <t>YEM Yemen, República del</t>
  </si>
  <si>
    <t>YUG Yugoslavia</t>
  </si>
  <si>
    <t>ZAF Sudáfrica</t>
  </si>
  <si>
    <t>ZAR Zaire</t>
  </si>
  <si>
    <t>ZMB Zambia</t>
  </si>
  <si>
    <t>ZWE Zimbabwe</t>
  </si>
  <si>
    <t>No se copia este catálogo
Pero para el caso se utiliza el del marco geoestadístico</t>
  </si>
  <si>
    <t>Anexo</t>
  </si>
  <si>
    <t>Pagina</t>
  </si>
  <si>
    <t>Nombre Completo</t>
  </si>
  <si>
    <t>Vínculo</t>
  </si>
  <si>
    <t>Acuerdos Comisión Intersectarial</t>
  </si>
  <si>
    <t>Catálogo de Entidades Federativas y Municipios</t>
  </si>
  <si>
    <t>Catálogo de Nacionalidades</t>
  </si>
  <si>
    <t>Catálogo de las Entidades Federativas para la Conformación del CURP</t>
  </si>
  <si>
    <t>Catálogo de las Dependencias y Entidades de la Administración Pública</t>
  </si>
  <si>
    <t>Catálogo de Palabras Inconvenientes</t>
  </si>
  <si>
    <t>Marco Jurídico</t>
  </si>
  <si>
    <t>No se utiliza como catálogo</t>
  </si>
  <si>
    <t>Codigo</t>
  </si>
  <si>
    <t>Extra</t>
  </si>
  <si>
    <t>Aux2</t>
  </si>
  <si>
    <t>Estado</t>
  </si>
  <si>
    <t>Comentario</t>
  </si>
  <si>
    <t>Comparación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</si>
</sst>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NumberFormat="1" applyAlignment="1">
      <alignment vertical="top"/>
    </xf>
    <xf numFmtId="0" fontId="2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30">
    <dxf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9.9978637043366805E-2"/>
        <name val="Calibri"/>
        <family val="2"/>
        <scheme val="minor"/>
      </font>
      <numFmt numFmtId="0" formatCode="General"/>
    </dxf>
    <dxf>
      <font>
        <color theme="2" tint="-9.9978637043366805E-2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2" tint="-9.9978637043366805E-2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9.9978637043366805E-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family val="2"/>
        <scheme val="minor"/>
      </font>
      <numFmt numFmtId="0" formatCode="General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9.9978637043366805E-2"/>
        <name val="Calibri"/>
        <family val="2"/>
        <scheme val="minor"/>
      </font>
      <numFmt numFmtId="0" formatCode="General"/>
      <alignment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9.9978637043366805E-2"/>
        <name val="Calibri"/>
        <family val="2"/>
        <scheme val="minor"/>
      </font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0" formatCode="General"/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  <numFmt numFmtId="0" formatCode="General"/>
      <alignment vertical="top" textRotation="0" indent="0" justifyLastLine="0" shrinkToFit="0" readingOrder="0"/>
    </dxf>
    <dxf>
      <numFmt numFmtId="0" formatCode="General"/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  <numFmt numFmtId="0" formatCode="General"/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  <numFmt numFmtId="0" formatCode="General"/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A9860-2424-4A15-BC89-A4472E3A01F3}" name="Anexos" displayName="Anexos" ref="B3:F10" totalsRowShown="0" headerRowDxfId="16" dataDxfId="20">
  <autoFilter ref="B3:F10" xr:uid="{658A9860-2424-4A15-BC89-A4472E3A01F3}"/>
  <tableColumns count="5">
    <tableColumn id="1" xr3:uid="{63EDF678-6DF1-456C-AB1C-51EDE17023FA}" name="Anexo" dataDxfId="21"/>
    <tableColumn id="2" xr3:uid="{6C280A74-A9E3-4BCA-8629-1B3249CD1E3B}" name="Pagina" dataDxfId="19"/>
    <tableColumn id="3" xr3:uid="{EC426583-D673-48EC-9E10-89B457CF9C1D}" name="Nombre Completo" dataDxfId="17"/>
    <tableColumn id="9" xr3:uid="{22AECB36-FD08-48A3-A3A3-18CB2B0CB613}" name="Vínculo" dataDxfId="0">
      <calculatedColumnFormula>IF(NOT(ISBLANK(Anexos[[#This Row],[Pagina]])),
    HYPERLINK("#"&amp;Anexos[[#This Row],[Pagina]]&amp;"!A1",  "Ir a hoja"), "")</calculatedColumnFormula>
    </tableColumn>
    <tableColumn id="4" xr3:uid="{7B346685-71DE-4F04-8345-2DCDAFB95DD1}" name="Comentario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29AA5-5298-47C4-88F7-C227A6304679}" name="inconvenientes" displayName="inconvenientes" ref="B3:D84" totalsRowShown="0">
  <autoFilter ref="B3:D84" xr:uid="{4CF29AA5-5298-47C4-88F7-C227A6304679}"/>
  <tableColumns count="3">
    <tableColumn id="1" xr3:uid="{0D6D18DE-41F2-4598-87C0-5D502A83DBD9}" name="Palabra"/>
    <tableColumn id="2" xr3:uid="{AA265259-541A-4478-B60A-F7F7B8934847}" name="Remplazo"/>
    <tableColumn id="3" xr3:uid="{B0B58144-32D5-4CB0-80D8-E2A44D25E2A0}" name="Comparación" dataDxfId="2">
      <calculatedColumnFormula>EXACT(inconvenientes[[#This Row],[Remplazo]],
LEFT(inconvenientes[[#This Row],[Remplazo]], 1)&amp;"X"&amp;RIGHT(inconvenientes[[#This Row],[Remplazo]], 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886DA-87B6-411F-B349-D6E799DCD2B5}" name="Table2" displayName="Table2" ref="B3:H127" totalsRowShown="0" headerRowDxfId="23" dataDxfId="22">
  <autoFilter ref="B3:H127" xr:uid="{26B886DA-87B6-411F-B349-D6E799DCD2B5}"/>
  <tableColumns count="7">
    <tableColumn id="1" xr3:uid="{07E958DA-7B34-41C3-BC9B-3C0E46B26B92}" name="Texto" dataDxfId="29"/>
    <tableColumn id="3" xr3:uid="{91E665C1-2DF7-4E5C-BE10-9B966045E784}" name="Dos números" dataDxfId="28">
      <calculatedColumnFormula>EXACT(MID(Table2[[#This Row],[Texto]], 3, 1), " ")</calculatedColumnFormula>
    </tableColumn>
    <tableColumn id="4" xr3:uid="{4591902D-C767-4354-9E03-00F87D26F57E}" name="Espacio" dataDxfId="27">
      <calculatedColumnFormula>IFERROR(FIND(" ", Table2[[#This Row],[Texto]]), "Error")</calculatedColumnFormula>
    </tableColumn>
    <tableColumn id="5" xr3:uid="{09F234CB-80CE-471F-AFE0-4459C9E8E5F0}" name="Clave" dataDxfId="26">
      <calculatedColumnFormula>IFERROR(VALUE(LEFT(Table2[[#This Row],[Texto]], Table2[[#This Row],[Espacio]] - 1)), "Error")</calculatedColumnFormula>
    </tableColumn>
    <tableColumn id="7" xr3:uid="{90E9C3B8-E299-4873-B80D-4141B6AD4DDA}" name="Prepara" dataDxfId="25">
      <calculatedColumnFormula>IF(EXACT(Table2[[#This Row],[Clave]], "Error"), Table2[[#This Row],[Texto]],
    RIGHT(Table2[[#This Row],[Texto]], LEN(Table2[[#This Row],[Texto]]) - Table2[[#This Row],[Espacio]]))</calculatedColumnFormula>
    </tableColumn>
    <tableColumn id="6" xr3:uid="{C5A0FB43-2304-418E-8BEC-C8A94172B5BB}" name="Aux" dataDxfId="24">
      <calculatedColumnFormula>IF(EXACT(Table2[[#This Row],[Clave]], "Error"), -1,
    IF(EXACT(E5, "Error"), 2,
        1))</calculatedColumnFormula>
    </tableColumn>
    <tableColumn id="8" xr3:uid="{88D0FF45-F9AC-4C37-81A6-A96E07F3C0D8}" name="Denominación" dataDxfId="1">
      <calculatedColumnFormula>IF(Table2[[#This Row],[Aux]] = 1, Table2[[#This Row],[Prepara]],
    IF(Table2[[#This Row],[Aux]] = 2, Table2[[#This Row],[Prepara]] &amp; " " &amp; F5,
        ""))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CEE453-7BC5-4076-9432-3545B3C07E6C}" name="Table7" displayName="Table7" ref="B3:E36" totalsRowShown="0" headerRowDxfId="6">
  <autoFilter ref="B3:E36" xr:uid="{20CEE453-7BC5-4076-9432-3545B3C07E6C}"/>
  <tableColumns count="4">
    <tableColumn id="1" xr3:uid="{2C60677D-4DEE-497B-9FD7-3B9DB258A9DA}" name="Texto" dataDxfId="5"/>
    <tableColumn id="3" xr3:uid="{6B07492F-84DC-4CE8-8E6D-ABAF0BC8D828}" name="Clave" dataDxfId="3">
      <calculatedColumnFormula>RIGHT(Table7[[#This Row],[Texto]], 2)</calculatedColumnFormula>
    </tableColumn>
    <tableColumn id="2" xr3:uid="{D6B4ADE8-A415-44F9-88DB-F5C52BAB76BA}" name="Estado" dataDxfId="4">
      <calculatedColumnFormula>LEFT(Table7[[#This Row],[Texto]], LEN(Table7[[#This Row],[Texto]]) - 3)</calculatedColumnFormula>
    </tableColumn>
    <tableColumn id="4" xr3:uid="{83DEB59B-67BB-4FD0-9065-F38ABF6A77FB}" name="Aux" dataDxfId="7">
      <calculatedColumnFormula>IF(EXACT(MID(Table7[[#This Row],[Texto]], LEN(Table7[[#This Row],[Texto]])-2, 1), " "), "OK", "Error")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800036-5B67-403C-A686-F3E94F468C36}" name="Table5" displayName="Table5" ref="B3:G248" totalsRowShown="0" headerRowDxfId="11" dataDxfId="10">
  <autoFilter ref="B3:G248" xr:uid="{FF800036-5B67-403C-A686-F3E94F468C36}"/>
  <tableColumns count="6">
    <tableColumn id="1" xr3:uid="{E89240AD-7E45-424F-8772-95DA92B7AFE8}" name="Texto" dataDxfId="15"/>
    <tableColumn id="2" xr3:uid="{355D50A9-3DF3-4604-886A-DEF4B21BBB64}" name="Codigo" dataDxfId="14">
      <calculatedColumnFormula>LEFT(B4, 3)</calculatedColumnFormula>
    </tableColumn>
    <tableColumn id="3" xr3:uid="{02CFAF6C-2BFD-4891-B460-A8FA21435E23}" name="Descripción" dataDxfId="13">
      <calculatedColumnFormula>RIGHT(Table5[[#This Row],[Texto]], LEN(Table5[[#This Row],[Texto]]) - 4)</calculatedColumnFormula>
    </tableColumn>
    <tableColumn id="6" xr3:uid="{86F7AD7A-4348-4F7A-A495-B151FB8E466D}" name="Aux" dataDxfId="12">
      <calculatedColumnFormula>IFERROR(FIND("(", Table5[[#This Row],[Descripción]]), FALSE)</calculatedColumnFormula>
    </tableColumn>
    <tableColumn id="8" xr3:uid="{C66CA6D6-F299-4C0E-9378-28D47177D3EC}" name="Aux2" dataDxfId="9">
      <calculatedColumnFormula>IFERROR(FIND(")", Table5[[#This Row],[Descripción]]), FALSE)</calculatedColumnFormula>
    </tableColumn>
    <tableColumn id="7" xr3:uid="{83D3F59D-CAD5-44D3-A1F2-83EFF91C5B1D}" name="Extra" dataDxfId="8">
      <calculatedColumnFormula>IFERROR( MID(Table5[[#This Row],[Descripción]], Table5[[#This Row],[Aux]]+1, Table5[[#This Row],[Aux2]]-Table5[[#This Row],[Aux]]-1),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1759-C724-45A7-A9D7-53E528C30FEA}">
  <dimension ref="B3:F1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5" sqref="F5"/>
    </sheetView>
  </sheetViews>
  <sheetFormatPr defaultRowHeight="14.5" x14ac:dyDescent="0.35"/>
  <cols>
    <col min="1" max="2" width="8.7265625" style="3"/>
    <col min="3" max="3" width="13.54296875" style="3" bestFit="1" customWidth="1"/>
    <col min="4" max="4" width="34.26953125" style="3" customWidth="1"/>
    <col min="5" max="5" width="11.54296875" style="3" bestFit="1" customWidth="1"/>
    <col min="6" max="6" width="30.1796875" style="3" customWidth="1"/>
    <col min="7" max="16384" width="8.7265625" style="3"/>
  </cols>
  <sheetData>
    <row r="3" spans="2:6" x14ac:dyDescent="0.35">
      <c r="B3" s="4" t="s">
        <v>577</v>
      </c>
      <c r="C3" s="4" t="s">
        <v>578</v>
      </c>
      <c r="D3" s="4" t="s">
        <v>579</v>
      </c>
      <c r="E3" s="4" t="s">
        <v>580</v>
      </c>
      <c r="F3" s="4" t="s">
        <v>593</v>
      </c>
    </row>
    <row r="4" spans="2:6" x14ac:dyDescent="0.35">
      <c r="B4" s="3">
        <v>1</v>
      </c>
      <c r="D4" s="8" t="s">
        <v>587</v>
      </c>
      <c r="E4" s="8" t="str">
        <f>IF(NOT(ISBLANK(Anexos[[#This Row],[Pagina]])),
    HYPERLINK("#"&amp;Anexos[[#This Row],[Pagina]]&amp;"!A1",  "Ir a hoja"), "")</f>
        <v/>
      </c>
      <c r="F4" s="3" t="s">
        <v>588</v>
      </c>
    </row>
    <row r="5" spans="2:6" x14ac:dyDescent="0.35">
      <c r="B5" s="3">
        <v>2</v>
      </c>
      <c r="C5" s="3" t="s">
        <v>161</v>
      </c>
      <c r="D5" s="8" t="s">
        <v>586</v>
      </c>
      <c r="E5" s="8" t="str">
        <f>IF(NOT(ISBLANK(Anexos[[#This Row],[Pagina]])),
    HYPERLINK("#"&amp;Anexos[[#This Row],[Pagina]]&amp;"!A1",  "Ir a hoja"), "")</f>
        <v>Ir a hoja</v>
      </c>
    </row>
    <row r="6" spans="2:6" ht="29" x14ac:dyDescent="0.35">
      <c r="B6" s="3">
        <v>3</v>
      </c>
      <c r="C6" s="3" t="s">
        <v>328</v>
      </c>
      <c r="D6" s="8" t="s">
        <v>585</v>
      </c>
      <c r="E6" s="8" t="str">
        <f>IF(NOT(ISBLANK(Anexos[[#This Row],[Pagina]])),
    HYPERLINK("#"&amp;Anexos[[#This Row],[Pagina]]&amp;"!A1",  "Ir a hoja"), "")</f>
        <v>Ir a hoja</v>
      </c>
    </row>
    <row r="7" spans="2:6" ht="29" x14ac:dyDescent="0.35">
      <c r="B7" s="3">
        <v>4</v>
      </c>
      <c r="C7" s="3" t="s">
        <v>329</v>
      </c>
      <c r="D7" s="8" t="s">
        <v>584</v>
      </c>
      <c r="E7" s="8" t="str">
        <f>IF(NOT(ISBLANK(Anexos[[#This Row],[Pagina]])),
    HYPERLINK("#"&amp;Anexos[[#This Row],[Pagina]]&amp;"!A1",  "Ir a hoja"), "")</f>
        <v>Ir a hoja</v>
      </c>
    </row>
    <row r="8" spans="2:6" x14ac:dyDescent="0.35">
      <c r="B8" s="3">
        <v>5</v>
      </c>
      <c r="C8" s="3" t="s">
        <v>330</v>
      </c>
      <c r="D8" s="8" t="s">
        <v>583</v>
      </c>
      <c r="E8" s="8" t="str">
        <f>IF(NOT(ISBLANK(Anexos[[#This Row],[Pagina]])),
    HYPERLINK("#"&amp;Anexos[[#This Row],[Pagina]]&amp;"!A1",  "Ir a hoja"), "")</f>
        <v>Ir a hoja</v>
      </c>
      <c r="F8" s="8"/>
    </row>
    <row r="9" spans="2:6" ht="43.5" x14ac:dyDescent="0.35">
      <c r="B9" s="3">
        <v>6</v>
      </c>
      <c r="D9" s="8" t="s">
        <v>582</v>
      </c>
      <c r="E9" s="8" t="str">
        <f>IF(NOT(ISBLANK(Anexos[[#This Row],[Pagina]])),
    HYPERLINK("#"&amp;Anexos[[#This Row],[Pagina]]&amp;"!A1",  "Ir a hoja"), "")</f>
        <v/>
      </c>
      <c r="F9" s="8" t="s">
        <v>576</v>
      </c>
    </row>
    <row r="10" spans="2:6" x14ac:dyDescent="0.35">
      <c r="B10" s="3">
        <v>7</v>
      </c>
      <c r="D10" s="8" t="s">
        <v>581</v>
      </c>
      <c r="E10" s="8" t="str">
        <f>IF(NOT(ISBLANK(Anexos[[#This Row],[Pagina]])),
    HYPERLINK("#"&amp;Anexos[[#This Row],[Pagina]]&amp;"!A1",  "Ir a hoja"), "")</f>
        <v/>
      </c>
      <c r="F10" s="3" t="s">
        <v>588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5241-C304-4F2B-A938-EB2FD5DAA22A}">
  <dimension ref="B3:D84"/>
  <sheetViews>
    <sheetView workbookViewId="0">
      <pane ySplit="3" topLeftCell="A4" activePane="bottomLeft" state="frozen"/>
      <selection pane="bottomLeft" activeCell="C6" sqref="C6"/>
    </sheetView>
  </sheetViews>
  <sheetFormatPr defaultRowHeight="14.5" x14ac:dyDescent="0.35"/>
  <cols>
    <col min="1" max="1" width="9.1796875" customWidth="1"/>
    <col min="2" max="2" width="11" customWidth="1"/>
  </cols>
  <sheetData>
    <row r="3" spans="2:4" x14ac:dyDescent="0.35">
      <c r="B3" t="s">
        <v>159</v>
      </c>
      <c r="C3" t="s">
        <v>160</v>
      </c>
      <c r="D3" t="s">
        <v>594</v>
      </c>
    </row>
    <row r="4" spans="2:4" x14ac:dyDescent="0.35">
      <c r="B4" s="1" t="s">
        <v>0</v>
      </c>
      <c r="C4" t="s">
        <v>1</v>
      </c>
      <c r="D4" s="9" t="b">
        <f>EXACT(inconvenientes[[#This Row],[Remplazo]],
LEFT(inconvenientes[[#This Row],[Remplazo]], 1)&amp;"X"&amp;RIGHT(inconvenientes[[#This Row],[Remplazo]], 2))</f>
        <v>1</v>
      </c>
    </row>
    <row r="5" spans="2:4" x14ac:dyDescent="0.35">
      <c r="B5" s="1" t="s">
        <v>4</v>
      </c>
      <c r="C5" t="s">
        <v>5</v>
      </c>
      <c r="D5" s="9" t="b">
        <f>EXACT(inconvenientes[[#This Row],[Remplazo]],
LEFT(inconvenientes[[#This Row],[Remplazo]], 1)&amp;"X"&amp;RIGHT(inconvenientes[[#This Row],[Remplazo]], 2))</f>
        <v>1</v>
      </c>
    </row>
    <row r="6" spans="2:4" x14ac:dyDescent="0.35">
      <c r="B6" s="1" t="s">
        <v>8</v>
      </c>
      <c r="C6" t="s">
        <v>9</v>
      </c>
      <c r="D6" s="9" t="b">
        <f>EXACT(inconvenientes[[#This Row],[Remplazo]],
LEFT(inconvenientes[[#This Row],[Remplazo]], 1)&amp;"X"&amp;RIGHT(inconvenientes[[#This Row],[Remplazo]], 2))</f>
        <v>1</v>
      </c>
    </row>
    <row r="7" spans="2:4" x14ac:dyDescent="0.35">
      <c r="B7" s="1" t="s">
        <v>12</v>
      </c>
      <c r="C7" t="s">
        <v>13</v>
      </c>
      <c r="D7" s="9" t="b">
        <f>EXACT(inconvenientes[[#This Row],[Remplazo]],
LEFT(inconvenientes[[#This Row],[Remplazo]], 1)&amp;"X"&amp;RIGHT(inconvenientes[[#This Row],[Remplazo]], 2))</f>
        <v>1</v>
      </c>
    </row>
    <row r="8" spans="2:4" x14ac:dyDescent="0.35">
      <c r="B8" s="1" t="s">
        <v>16</v>
      </c>
      <c r="C8" t="s">
        <v>17</v>
      </c>
      <c r="D8" s="9" t="b">
        <f>EXACT(inconvenientes[[#This Row],[Remplazo]],
LEFT(inconvenientes[[#This Row],[Remplazo]], 1)&amp;"X"&amp;RIGHT(inconvenientes[[#This Row],[Remplazo]], 2))</f>
        <v>1</v>
      </c>
    </row>
    <row r="9" spans="2:4" x14ac:dyDescent="0.35">
      <c r="B9" s="1" t="s">
        <v>20</v>
      </c>
      <c r="C9" t="s">
        <v>21</v>
      </c>
      <c r="D9" s="9" t="b">
        <f>EXACT(inconvenientes[[#This Row],[Remplazo]],
LEFT(inconvenientes[[#This Row],[Remplazo]], 1)&amp;"X"&amp;RIGHT(inconvenientes[[#This Row],[Remplazo]], 2))</f>
        <v>1</v>
      </c>
    </row>
    <row r="10" spans="2:4" x14ac:dyDescent="0.35">
      <c r="B10" s="1" t="s">
        <v>24</v>
      </c>
      <c r="C10" t="s">
        <v>25</v>
      </c>
      <c r="D10" s="9" t="b">
        <f>EXACT(inconvenientes[[#This Row],[Remplazo]],
LEFT(inconvenientes[[#This Row],[Remplazo]], 1)&amp;"X"&amp;RIGHT(inconvenientes[[#This Row],[Remplazo]], 2))</f>
        <v>1</v>
      </c>
    </row>
    <row r="11" spans="2:4" x14ac:dyDescent="0.35">
      <c r="B11" s="1" t="s">
        <v>28</v>
      </c>
      <c r="C11" t="s">
        <v>29</v>
      </c>
      <c r="D11" s="9" t="b">
        <f>EXACT(inconvenientes[[#This Row],[Remplazo]],
LEFT(inconvenientes[[#This Row],[Remplazo]], 1)&amp;"X"&amp;RIGHT(inconvenientes[[#This Row],[Remplazo]], 2))</f>
        <v>1</v>
      </c>
    </row>
    <row r="12" spans="2:4" x14ac:dyDescent="0.35">
      <c r="B12" s="1" t="s">
        <v>32</v>
      </c>
      <c r="C12" t="s">
        <v>33</v>
      </c>
      <c r="D12" s="9" t="b">
        <f>EXACT(inconvenientes[[#This Row],[Remplazo]],
LEFT(inconvenientes[[#This Row],[Remplazo]], 1)&amp;"X"&amp;RIGHT(inconvenientes[[#This Row],[Remplazo]], 2))</f>
        <v>1</v>
      </c>
    </row>
    <row r="13" spans="2:4" x14ac:dyDescent="0.35">
      <c r="B13" s="1" t="s">
        <v>35</v>
      </c>
      <c r="C13" t="s">
        <v>36</v>
      </c>
      <c r="D13" s="9" t="b">
        <f>EXACT(inconvenientes[[#This Row],[Remplazo]],
LEFT(inconvenientes[[#This Row],[Remplazo]], 1)&amp;"X"&amp;RIGHT(inconvenientes[[#This Row],[Remplazo]], 2))</f>
        <v>1</v>
      </c>
    </row>
    <row r="14" spans="2:4" x14ac:dyDescent="0.35">
      <c r="B14" s="1" t="s">
        <v>38</v>
      </c>
      <c r="C14" t="s">
        <v>39</v>
      </c>
      <c r="D14" s="9" t="b">
        <f>EXACT(inconvenientes[[#This Row],[Remplazo]],
LEFT(inconvenientes[[#This Row],[Remplazo]], 1)&amp;"X"&amp;RIGHT(inconvenientes[[#This Row],[Remplazo]], 2))</f>
        <v>1</v>
      </c>
    </row>
    <row r="15" spans="2:4" x14ac:dyDescent="0.35">
      <c r="B15" s="1" t="s">
        <v>42</v>
      </c>
      <c r="C15" t="s">
        <v>43</v>
      </c>
      <c r="D15" s="9" t="b">
        <f>EXACT(inconvenientes[[#This Row],[Remplazo]],
LEFT(inconvenientes[[#This Row],[Remplazo]], 1)&amp;"X"&amp;RIGHT(inconvenientes[[#This Row],[Remplazo]], 2))</f>
        <v>1</v>
      </c>
    </row>
    <row r="16" spans="2:4" x14ac:dyDescent="0.35">
      <c r="B16" s="1" t="s">
        <v>46</v>
      </c>
      <c r="C16" t="s">
        <v>47</v>
      </c>
      <c r="D16" s="9" t="b">
        <f>EXACT(inconvenientes[[#This Row],[Remplazo]],
LEFT(inconvenientes[[#This Row],[Remplazo]], 1)&amp;"X"&amp;RIGHT(inconvenientes[[#This Row],[Remplazo]], 2))</f>
        <v>1</v>
      </c>
    </row>
    <row r="17" spans="2:4" x14ac:dyDescent="0.35">
      <c r="B17" s="1" t="s">
        <v>50</v>
      </c>
      <c r="C17" t="s">
        <v>51</v>
      </c>
      <c r="D17" s="9" t="b">
        <f>EXACT(inconvenientes[[#This Row],[Remplazo]],
LEFT(inconvenientes[[#This Row],[Remplazo]], 1)&amp;"X"&amp;RIGHT(inconvenientes[[#This Row],[Remplazo]], 2))</f>
        <v>1</v>
      </c>
    </row>
    <row r="18" spans="2:4" x14ac:dyDescent="0.35">
      <c r="B18" s="1" t="s">
        <v>54</v>
      </c>
      <c r="C18" t="s">
        <v>55</v>
      </c>
      <c r="D18" s="9" t="b">
        <f>EXACT(inconvenientes[[#This Row],[Remplazo]],
LEFT(inconvenientes[[#This Row],[Remplazo]], 1)&amp;"X"&amp;RIGHT(inconvenientes[[#This Row],[Remplazo]], 2))</f>
        <v>1</v>
      </c>
    </row>
    <row r="19" spans="2:4" x14ac:dyDescent="0.35">
      <c r="B19" s="1" t="s">
        <v>58</v>
      </c>
      <c r="C19" t="s">
        <v>59</v>
      </c>
      <c r="D19" s="9" t="b">
        <f>EXACT(inconvenientes[[#This Row],[Remplazo]],
LEFT(inconvenientes[[#This Row],[Remplazo]], 1)&amp;"X"&amp;RIGHT(inconvenientes[[#This Row],[Remplazo]], 2))</f>
        <v>1</v>
      </c>
    </row>
    <row r="20" spans="2:4" x14ac:dyDescent="0.35">
      <c r="B20" s="1" t="s">
        <v>62</v>
      </c>
      <c r="C20" t="s">
        <v>63</v>
      </c>
      <c r="D20" s="9" t="b">
        <f>EXACT(inconvenientes[[#This Row],[Remplazo]],
LEFT(inconvenientes[[#This Row],[Remplazo]], 1)&amp;"X"&amp;RIGHT(inconvenientes[[#This Row],[Remplazo]], 2))</f>
        <v>1</v>
      </c>
    </row>
    <row r="21" spans="2:4" x14ac:dyDescent="0.35">
      <c r="B21" s="1" t="s">
        <v>66</v>
      </c>
      <c r="C21" t="s">
        <v>67</v>
      </c>
      <c r="D21" s="9" t="b">
        <f>EXACT(inconvenientes[[#This Row],[Remplazo]],
LEFT(inconvenientes[[#This Row],[Remplazo]], 1)&amp;"X"&amp;RIGHT(inconvenientes[[#This Row],[Remplazo]], 2))</f>
        <v>1</v>
      </c>
    </row>
    <row r="22" spans="2:4" x14ac:dyDescent="0.35">
      <c r="B22" s="1" t="s">
        <v>70</v>
      </c>
      <c r="C22" t="s">
        <v>71</v>
      </c>
      <c r="D22" s="9" t="b">
        <f>EXACT(inconvenientes[[#This Row],[Remplazo]],
LEFT(inconvenientes[[#This Row],[Remplazo]], 1)&amp;"X"&amp;RIGHT(inconvenientes[[#This Row],[Remplazo]], 2))</f>
        <v>1</v>
      </c>
    </row>
    <row r="23" spans="2:4" x14ac:dyDescent="0.35">
      <c r="B23" s="1" t="s">
        <v>74</v>
      </c>
      <c r="C23" t="s">
        <v>75</v>
      </c>
      <c r="D23" s="9" t="b">
        <f>EXACT(inconvenientes[[#This Row],[Remplazo]],
LEFT(inconvenientes[[#This Row],[Remplazo]], 1)&amp;"X"&amp;RIGHT(inconvenientes[[#This Row],[Remplazo]], 2))</f>
        <v>1</v>
      </c>
    </row>
    <row r="24" spans="2:4" x14ac:dyDescent="0.35">
      <c r="B24" s="1" t="s">
        <v>78</v>
      </c>
      <c r="C24" t="s">
        <v>79</v>
      </c>
      <c r="D24" s="9" t="b">
        <f>EXACT(inconvenientes[[#This Row],[Remplazo]],
LEFT(inconvenientes[[#This Row],[Remplazo]], 1)&amp;"X"&amp;RIGHT(inconvenientes[[#This Row],[Remplazo]], 2))</f>
        <v>1</v>
      </c>
    </row>
    <row r="25" spans="2:4" x14ac:dyDescent="0.35">
      <c r="B25" s="1" t="s">
        <v>82</v>
      </c>
      <c r="C25" t="s">
        <v>83</v>
      </c>
      <c r="D25" s="9" t="b">
        <f>EXACT(inconvenientes[[#This Row],[Remplazo]],
LEFT(inconvenientes[[#This Row],[Remplazo]], 1)&amp;"X"&amp;RIGHT(inconvenientes[[#This Row],[Remplazo]], 2))</f>
        <v>1</v>
      </c>
    </row>
    <row r="26" spans="2:4" x14ac:dyDescent="0.35">
      <c r="B26" s="1" t="s">
        <v>86</v>
      </c>
      <c r="C26" t="s">
        <v>87</v>
      </c>
      <c r="D26" s="9" t="b">
        <f>EXACT(inconvenientes[[#This Row],[Remplazo]],
LEFT(inconvenientes[[#This Row],[Remplazo]], 1)&amp;"X"&amp;RIGHT(inconvenientes[[#This Row],[Remplazo]], 2))</f>
        <v>1</v>
      </c>
    </row>
    <row r="27" spans="2:4" x14ac:dyDescent="0.35">
      <c r="B27" s="1" t="s">
        <v>90</v>
      </c>
      <c r="C27" t="s">
        <v>91</v>
      </c>
      <c r="D27" s="9" t="b">
        <f>EXACT(inconvenientes[[#This Row],[Remplazo]],
LEFT(inconvenientes[[#This Row],[Remplazo]], 1)&amp;"X"&amp;RIGHT(inconvenientes[[#This Row],[Remplazo]], 2))</f>
        <v>1</v>
      </c>
    </row>
    <row r="28" spans="2:4" x14ac:dyDescent="0.35">
      <c r="B28" s="1" t="s">
        <v>93</v>
      </c>
      <c r="C28" t="s">
        <v>94</v>
      </c>
      <c r="D28" s="9" t="b">
        <f>EXACT(inconvenientes[[#This Row],[Remplazo]],
LEFT(inconvenientes[[#This Row],[Remplazo]], 1)&amp;"X"&amp;RIGHT(inconvenientes[[#This Row],[Remplazo]], 2))</f>
        <v>1</v>
      </c>
    </row>
    <row r="29" spans="2:4" x14ac:dyDescent="0.35">
      <c r="B29" s="1" t="s">
        <v>97</v>
      </c>
      <c r="C29" t="s">
        <v>98</v>
      </c>
      <c r="D29" s="9" t="b">
        <f>EXACT(inconvenientes[[#This Row],[Remplazo]],
LEFT(inconvenientes[[#This Row],[Remplazo]], 1)&amp;"X"&amp;RIGHT(inconvenientes[[#This Row],[Remplazo]], 2))</f>
        <v>1</v>
      </c>
    </row>
    <row r="30" spans="2:4" x14ac:dyDescent="0.35">
      <c r="B30" s="1" t="s">
        <v>101</v>
      </c>
      <c r="C30" t="s">
        <v>102</v>
      </c>
      <c r="D30" s="9" t="b">
        <f>EXACT(inconvenientes[[#This Row],[Remplazo]],
LEFT(inconvenientes[[#This Row],[Remplazo]], 1)&amp;"X"&amp;RIGHT(inconvenientes[[#This Row],[Remplazo]], 2))</f>
        <v>1</v>
      </c>
    </row>
    <row r="31" spans="2:4" x14ac:dyDescent="0.35">
      <c r="B31" s="1" t="s">
        <v>105</v>
      </c>
      <c r="C31" t="s">
        <v>106</v>
      </c>
      <c r="D31" s="9" t="b">
        <f>EXACT(inconvenientes[[#This Row],[Remplazo]],
LEFT(inconvenientes[[#This Row],[Remplazo]], 1)&amp;"X"&amp;RIGHT(inconvenientes[[#This Row],[Remplazo]], 2))</f>
        <v>1</v>
      </c>
    </row>
    <row r="32" spans="2:4" x14ac:dyDescent="0.35">
      <c r="B32" s="1" t="s">
        <v>109</v>
      </c>
      <c r="C32" t="s">
        <v>110</v>
      </c>
      <c r="D32" s="9" t="b">
        <f>EXACT(inconvenientes[[#This Row],[Remplazo]],
LEFT(inconvenientes[[#This Row],[Remplazo]], 1)&amp;"X"&amp;RIGHT(inconvenientes[[#This Row],[Remplazo]], 2))</f>
        <v>1</v>
      </c>
    </row>
    <row r="33" spans="2:4" x14ac:dyDescent="0.35">
      <c r="B33" s="1" t="s">
        <v>113</v>
      </c>
      <c r="C33" t="s">
        <v>114</v>
      </c>
      <c r="D33" s="9" t="b">
        <f>EXACT(inconvenientes[[#This Row],[Remplazo]],
LEFT(inconvenientes[[#This Row],[Remplazo]], 1)&amp;"X"&amp;RIGHT(inconvenientes[[#This Row],[Remplazo]], 2))</f>
        <v>1</v>
      </c>
    </row>
    <row r="34" spans="2:4" x14ac:dyDescent="0.35">
      <c r="B34" s="1" t="s">
        <v>117</v>
      </c>
      <c r="C34" t="s">
        <v>118</v>
      </c>
      <c r="D34" s="9" t="b">
        <f>EXACT(inconvenientes[[#This Row],[Remplazo]],
LEFT(inconvenientes[[#This Row],[Remplazo]], 1)&amp;"X"&amp;RIGHT(inconvenientes[[#This Row],[Remplazo]], 2))</f>
        <v>1</v>
      </c>
    </row>
    <row r="35" spans="2:4" x14ac:dyDescent="0.35">
      <c r="B35" s="1" t="s">
        <v>121</v>
      </c>
      <c r="C35" t="s">
        <v>122</v>
      </c>
      <c r="D35" s="9" t="b">
        <f>EXACT(inconvenientes[[#This Row],[Remplazo]],
LEFT(inconvenientes[[#This Row],[Remplazo]], 1)&amp;"X"&amp;RIGHT(inconvenientes[[#This Row],[Remplazo]], 2))</f>
        <v>1</v>
      </c>
    </row>
    <row r="36" spans="2:4" x14ac:dyDescent="0.35">
      <c r="B36" s="1" t="s">
        <v>125</v>
      </c>
      <c r="C36" t="s">
        <v>126</v>
      </c>
      <c r="D36" s="9" t="b">
        <f>EXACT(inconvenientes[[#This Row],[Remplazo]],
LEFT(inconvenientes[[#This Row],[Remplazo]], 1)&amp;"X"&amp;RIGHT(inconvenientes[[#This Row],[Remplazo]], 2))</f>
        <v>1</v>
      </c>
    </row>
    <row r="37" spans="2:4" x14ac:dyDescent="0.35">
      <c r="B37" s="1" t="s">
        <v>129</v>
      </c>
      <c r="C37" t="s">
        <v>130</v>
      </c>
      <c r="D37" s="9" t="b">
        <f>EXACT(inconvenientes[[#This Row],[Remplazo]],
LEFT(inconvenientes[[#This Row],[Remplazo]], 1)&amp;"X"&amp;RIGHT(inconvenientes[[#This Row],[Remplazo]], 2))</f>
        <v>1</v>
      </c>
    </row>
    <row r="38" spans="2:4" x14ac:dyDescent="0.35">
      <c r="B38" s="1" t="s">
        <v>133</v>
      </c>
      <c r="C38" t="s">
        <v>134</v>
      </c>
      <c r="D38" s="9" t="b">
        <f>EXACT(inconvenientes[[#This Row],[Remplazo]],
LEFT(inconvenientes[[#This Row],[Remplazo]], 1)&amp;"X"&amp;RIGHT(inconvenientes[[#This Row],[Remplazo]], 2))</f>
        <v>1</v>
      </c>
    </row>
    <row r="39" spans="2:4" x14ac:dyDescent="0.35">
      <c r="B39" s="1" t="s">
        <v>137</v>
      </c>
      <c r="C39" t="s">
        <v>138</v>
      </c>
      <c r="D39" s="9" t="b">
        <f>EXACT(inconvenientes[[#This Row],[Remplazo]],
LEFT(inconvenientes[[#This Row],[Remplazo]], 1)&amp;"X"&amp;RIGHT(inconvenientes[[#This Row],[Remplazo]], 2))</f>
        <v>1</v>
      </c>
    </row>
    <row r="40" spans="2:4" x14ac:dyDescent="0.35">
      <c r="B40" s="1" t="s">
        <v>141</v>
      </c>
      <c r="C40" t="s">
        <v>142</v>
      </c>
      <c r="D40" s="9" t="b">
        <f>EXACT(inconvenientes[[#This Row],[Remplazo]],
LEFT(inconvenientes[[#This Row],[Remplazo]], 1)&amp;"X"&amp;RIGHT(inconvenientes[[#This Row],[Remplazo]], 2))</f>
        <v>1</v>
      </c>
    </row>
    <row r="41" spans="2:4" x14ac:dyDescent="0.35">
      <c r="B41" s="1" t="s">
        <v>145</v>
      </c>
      <c r="C41" t="s">
        <v>146</v>
      </c>
      <c r="D41" s="9" t="b">
        <f>EXACT(inconvenientes[[#This Row],[Remplazo]],
LEFT(inconvenientes[[#This Row],[Remplazo]], 1)&amp;"X"&amp;RIGHT(inconvenientes[[#This Row],[Remplazo]], 2))</f>
        <v>1</v>
      </c>
    </row>
    <row r="42" spans="2:4" x14ac:dyDescent="0.35">
      <c r="B42" s="1" t="s">
        <v>149</v>
      </c>
      <c r="C42" t="s">
        <v>150</v>
      </c>
      <c r="D42" s="9" t="b">
        <f>EXACT(inconvenientes[[#This Row],[Remplazo]],
LEFT(inconvenientes[[#This Row],[Remplazo]], 1)&amp;"X"&amp;RIGHT(inconvenientes[[#This Row],[Remplazo]], 2))</f>
        <v>1</v>
      </c>
    </row>
    <row r="43" spans="2:4" x14ac:dyDescent="0.35">
      <c r="B43" s="1" t="s">
        <v>153</v>
      </c>
      <c r="C43" t="s">
        <v>154</v>
      </c>
      <c r="D43" s="9" t="b">
        <f>EXACT(inconvenientes[[#This Row],[Remplazo]],
LEFT(inconvenientes[[#This Row],[Remplazo]], 1)&amp;"X"&amp;RIGHT(inconvenientes[[#This Row],[Remplazo]], 2))</f>
        <v>1</v>
      </c>
    </row>
    <row r="44" spans="2:4" x14ac:dyDescent="0.35">
      <c r="B44" s="1" t="s">
        <v>157</v>
      </c>
      <c r="C44" t="s">
        <v>158</v>
      </c>
      <c r="D44" s="9" t="b">
        <f>EXACT(inconvenientes[[#This Row],[Remplazo]],
LEFT(inconvenientes[[#This Row],[Remplazo]], 1)&amp;"X"&amp;RIGHT(inconvenientes[[#This Row],[Remplazo]], 2))</f>
        <v>1</v>
      </c>
    </row>
    <row r="45" spans="2:4" x14ac:dyDescent="0.35">
      <c r="B45" t="s">
        <v>2</v>
      </c>
      <c r="C45" t="s">
        <v>3</v>
      </c>
      <c r="D45" s="9" t="b">
        <f>EXACT(inconvenientes[[#This Row],[Remplazo]],
LEFT(inconvenientes[[#This Row],[Remplazo]], 1)&amp;"X"&amp;RIGHT(inconvenientes[[#This Row],[Remplazo]], 2))</f>
        <v>1</v>
      </c>
    </row>
    <row r="46" spans="2:4" x14ac:dyDescent="0.35">
      <c r="B46" t="s">
        <v>6</v>
      </c>
      <c r="C46" t="s">
        <v>7</v>
      </c>
      <c r="D46" s="9" t="b">
        <f>EXACT(inconvenientes[[#This Row],[Remplazo]],
LEFT(inconvenientes[[#This Row],[Remplazo]], 1)&amp;"X"&amp;RIGHT(inconvenientes[[#This Row],[Remplazo]], 2))</f>
        <v>1</v>
      </c>
    </row>
    <row r="47" spans="2:4" x14ac:dyDescent="0.35">
      <c r="B47" t="s">
        <v>10</v>
      </c>
      <c r="C47" t="s">
        <v>11</v>
      </c>
      <c r="D47" s="9" t="b">
        <f>EXACT(inconvenientes[[#This Row],[Remplazo]],
LEFT(inconvenientes[[#This Row],[Remplazo]], 1)&amp;"X"&amp;RIGHT(inconvenientes[[#This Row],[Remplazo]], 2))</f>
        <v>1</v>
      </c>
    </row>
    <row r="48" spans="2:4" x14ac:dyDescent="0.35">
      <c r="B48" t="s">
        <v>14</v>
      </c>
      <c r="C48" t="s">
        <v>15</v>
      </c>
      <c r="D48" s="9" t="b">
        <f>EXACT(inconvenientes[[#This Row],[Remplazo]],
LEFT(inconvenientes[[#This Row],[Remplazo]], 1)&amp;"X"&amp;RIGHT(inconvenientes[[#This Row],[Remplazo]], 2))</f>
        <v>1</v>
      </c>
    </row>
    <row r="49" spans="2:4" x14ac:dyDescent="0.35">
      <c r="B49" t="s">
        <v>18</v>
      </c>
      <c r="C49" t="s">
        <v>19</v>
      </c>
      <c r="D49" s="9" t="b">
        <f>EXACT(inconvenientes[[#This Row],[Remplazo]],
LEFT(inconvenientes[[#This Row],[Remplazo]], 1)&amp;"X"&amp;RIGHT(inconvenientes[[#This Row],[Remplazo]], 2))</f>
        <v>1</v>
      </c>
    </row>
    <row r="50" spans="2:4" x14ac:dyDescent="0.35">
      <c r="B50" t="s">
        <v>22</v>
      </c>
      <c r="C50" t="s">
        <v>23</v>
      </c>
      <c r="D50" s="9" t="b">
        <f>EXACT(inconvenientes[[#This Row],[Remplazo]],
LEFT(inconvenientes[[#This Row],[Remplazo]], 1)&amp;"X"&amp;RIGHT(inconvenientes[[#This Row],[Remplazo]], 2))</f>
        <v>1</v>
      </c>
    </row>
    <row r="51" spans="2:4" x14ac:dyDescent="0.35">
      <c r="B51" t="s">
        <v>26</v>
      </c>
      <c r="C51" t="s">
        <v>27</v>
      </c>
      <c r="D51" s="9" t="b">
        <f>EXACT(inconvenientes[[#This Row],[Remplazo]],
LEFT(inconvenientes[[#This Row],[Remplazo]], 1)&amp;"X"&amp;RIGHT(inconvenientes[[#This Row],[Remplazo]], 2))</f>
        <v>1</v>
      </c>
    </row>
    <row r="52" spans="2:4" x14ac:dyDescent="0.35">
      <c r="B52" t="s">
        <v>30</v>
      </c>
      <c r="C52" t="s">
        <v>31</v>
      </c>
      <c r="D52" s="9" t="b">
        <f>EXACT(inconvenientes[[#This Row],[Remplazo]],
LEFT(inconvenientes[[#This Row],[Remplazo]], 1)&amp;"X"&amp;RIGHT(inconvenientes[[#This Row],[Remplazo]], 2))</f>
        <v>1</v>
      </c>
    </row>
    <row r="53" spans="2:4" x14ac:dyDescent="0.35">
      <c r="B53" t="s">
        <v>34</v>
      </c>
      <c r="C53" t="s">
        <v>23</v>
      </c>
      <c r="D53" s="9" t="b">
        <f>EXACT(inconvenientes[[#This Row],[Remplazo]],
LEFT(inconvenientes[[#This Row],[Remplazo]], 1)&amp;"X"&amp;RIGHT(inconvenientes[[#This Row],[Remplazo]], 2))</f>
        <v>1</v>
      </c>
    </row>
    <row r="54" spans="2:4" x14ac:dyDescent="0.35">
      <c r="B54" t="s">
        <v>37</v>
      </c>
      <c r="C54" t="s">
        <v>31</v>
      </c>
      <c r="D54" s="9" t="b">
        <f>EXACT(inconvenientes[[#This Row],[Remplazo]],
LEFT(inconvenientes[[#This Row],[Remplazo]], 1)&amp;"X"&amp;RIGHT(inconvenientes[[#This Row],[Remplazo]], 2))</f>
        <v>1</v>
      </c>
    </row>
    <row r="55" spans="2:4" x14ac:dyDescent="0.35">
      <c r="B55" t="s">
        <v>40</v>
      </c>
      <c r="C55" t="s">
        <v>41</v>
      </c>
      <c r="D55" s="9" t="b">
        <f>EXACT(inconvenientes[[#This Row],[Remplazo]],
LEFT(inconvenientes[[#This Row],[Remplazo]], 1)&amp;"X"&amp;RIGHT(inconvenientes[[#This Row],[Remplazo]], 2))</f>
        <v>1</v>
      </c>
    </row>
    <row r="56" spans="2:4" x14ac:dyDescent="0.35">
      <c r="B56" t="s">
        <v>44</v>
      </c>
      <c r="C56" t="s">
        <v>45</v>
      </c>
      <c r="D56" s="9" t="b">
        <f>EXACT(inconvenientes[[#This Row],[Remplazo]],
LEFT(inconvenientes[[#This Row],[Remplazo]], 1)&amp;"X"&amp;RIGHT(inconvenientes[[#This Row],[Remplazo]], 2))</f>
        <v>1</v>
      </c>
    </row>
    <row r="57" spans="2:4" x14ac:dyDescent="0.35">
      <c r="B57" t="s">
        <v>48</v>
      </c>
      <c r="C57" t="s">
        <v>49</v>
      </c>
      <c r="D57" s="9" t="b">
        <f>EXACT(inconvenientes[[#This Row],[Remplazo]],
LEFT(inconvenientes[[#This Row],[Remplazo]], 1)&amp;"X"&amp;RIGHT(inconvenientes[[#This Row],[Remplazo]], 2))</f>
        <v>1</v>
      </c>
    </row>
    <row r="58" spans="2:4" x14ac:dyDescent="0.35">
      <c r="B58" t="s">
        <v>52</v>
      </c>
      <c r="C58" t="s">
        <v>53</v>
      </c>
      <c r="D58" s="9" t="b">
        <f>EXACT(inconvenientes[[#This Row],[Remplazo]],
LEFT(inconvenientes[[#This Row],[Remplazo]], 1)&amp;"X"&amp;RIGHT(inconvenientes[[#This Row],[Remplazo]], 2))</f>
        <v>1</v>
      </c>
    </row>
    <row r="59" spans="2:4" x14ac:dyDescent="0.35">
      <c r="B59" t="s">
        <v>56</v>
      </c>
      <c r="C59" t="s">
        <v>57</v>
      </c>
      <c r="D59" s="9" t="b">
        <f>EXACT(inconvenientes[[#This Row],[Remplazo]],
LEFT(inconvenientes[[#This Row],[Remplazo]], 1)&amp;"X"&amp;RIGHT(inconvenientes[[#This Row],[Remplazo]], 2))</f>
        <v>1</v>
      </c>
    </row>
    <row r="60" spans="2:4" x14ac:dyDescent="0.35">
      <c r="B60" t="s">
        <v>60</v>
      </c>
      <c r="C60" t="s">
        <v>61</v>
      </c>
      <c r="D60" s="9" t="b">
        <f>EXACT(inconvenientes[[#This Row],[Remplazo]],
LEFT(inconvenientes[[#This Row],[Remplazo]], 1)&amp;"X"&amp;RIGHT(inconvenientes[[#This Row],[Remplazo]], 2))</f>
        <v>1</v>
      </c>
    </row>
    <row r="61" spans="2:4" x14ac:dyDescent="0.35">
      <c r="B61" t="s">
        <v>64</v>
      </c>
      <c r="C61" t="s">
        <v>65</v>
      </c>
      <c r="D61" s="9" t="b">
        <f>EXACT(inconvenientes[[#This Row],[Remplazo]],
LEFT(inconvenientes[[#This Row],[Remplazo]], 1)&amp;"X"&amp;RIGHT(inconvenientes[[#This Row],[Remplazo]], 2))</f>
        <v>1</v>
      </c>
    </row>
    <row r="62" spans="2:4" x14ac:dyDescent="0.35">
      <c r="B62" t="s">
        <v>68</v>
      </c>
      <c r="C62" t="s">
        <v>69</v>
      </c>
      <c r="D62" s="9" t="b">
        <f>EXACT(inconvenientes[[#This Row],[Remplazo]],
LEFT(inconvenientes[[#This Row],[Remplazo]], 1)&amp;"X"&amp;RIGHT(inconvenientes[[#This Row],[Remplazo]], 2))</f>
        <v>1</v>
      </c>
    </row>
    <row r="63" spans="2:4" x14ac:dyDescent="0.35">
      <c r="B63" t="s">
        <v>72</v>
      </c>
      <c r="C63" t="s">
        <v>73</v>
      </c>
      <c r="D63" s="9" t="b">
        <f>EXACT(inconvenientes[[#This Row],[Remplazo]],
LEFT(inconvenientes[[#This Row],[Remplazo]], 1)&amp;"X"&amp;RIGHT(inconvenientes[[#This Row],[Remplazo]], 2))</f>
        <v>1</v>
      </c>
    </row>
    <row r="64" spans="2:4" x14ac:dyDescent="0.35">
      <c r="B64" t="s">
        <v>76</v>
      </c>
      <c r="C64" t="s">
        <v>77</v>
      </c>
      <c r="D64" s="9" t="b">
        <f>EXACT(inconvenientes[[#This Row],[Remplazo]],
LEFT(inconvenientes[[#This Row],[Remplazo]], 1)&amp;"X"&amp;RIGHT(inconvenientes[[#This Row],[Remplazo]], 2))</f>
        <v>1</v>
      </c>
    </row>
    <row r="65" spans="2:4" x14ac:dyDescent="0.35">
      <c r="B65" t="s">
        <v>80</v>
      </c>
      <c r="C65" t="s">
        <v>81</v>
      </c>
      <c r="D65" s="9" t="b">
        <f>EXACT(inconvenientes[[#This Row],[Remplazo]],
LEFT(inconvenientes[[#This Row],[Remplazo]], 1)&amp;"X"&amp;RIGHT(inconvenientes[[#This Row],[Remplazo]], 2))</f>
        <v>1</v>
      </c>
    </row>
    <row r="66" spans="2:4" x14ac:dyDescent="0.35">
      <c r="B66" t="s">
        <v>84</v>
      </c>
      <c r="C66" t="s">
        <v>85</v>
      </c>
      <c r="D66" s="9" t="b">
        <f>EXACT(inconvenientes[[#This Row],[Remplazo]],
LEFT(inconvenientes[[#This Row],[Remplazo]], 1)&amp;"X"&amp;RIGHT(inconvenientes[[#This Row],[Remplazo]], 2))</f>
        <v>1</v>
      </c>
    </row>
    <row r="67" spans="2:4" x14ac:dyDescent="0.35">
      <c r="B67" t="s">
        <v>88</v>
      </c>
      <c r="C67" t="s">
        <v>89</v>
      </c>
      <c r="D67" s="9" t="b">
        <f>EXACT(inconvenientes[[#This Row],[Remplazo]],
LEFT(inconvenientes[[#This Row],[Remplazo]], 1)&amp;"X"&amp;RIGHT(inconvenientes[[#This Row],[Remplazo]], 2))</f>
        <v>1</v>
      </c>
    </row>
    <row r="68" spans="2:4" x14ac:dyDescent="0.35">
      <c r="B68" t="s">
        <v>92</v>
      </c>
      <c r="C68" t="s">
        <v>81</v>
      </c>
      <c r="D68" s="9" t="b">
        <f>EXACT(inconvenientes[[#This Row],[Remplazo]],
LEFT(inconvenientes[[#This Row],[Remplazo]], 1)&amp;"X"&amp;RIGHT(inconvenientes[[#This Row],[Remplazo]], 2))</f>
        <v>1</v>
      </c>
    </row>
    <row r="69" spans="2:4" x14ac:dyDescent="0.35">
      <c r="B69" t="s">
        <v>95</v>
      </c>
      <c r="C69" t="s">
        <v>96</v>
      </c>
      <c r="D69" s="9" t="b">
        <f>EXACT(inconvenientes[[#This Row],[Remplazo]],
LEFT(inconvenientes[[#This Row],[Remplazo]], 1)&amp;"X"&amp;RIGHT(inconvenientes[[#This Row],[Remplazo]], 2))</f>
        <v>1</v>
      </c>
    </row>
    <row r="70" spans="2:4" x14ac:dyDescent="0.35">
      <c r="B70" t="s">
        <v>99</v>
      </c>
      <c r="C70" t="s">
        <v>100</v>
      </c>
      <c r="D70" s="9" t="b">
        <f>EXACT(inconvenientes[[#This Row],[Remplazo]],
LEFT(inconvenientes[[#This Row],[Remplazo]], 1)&amp;"X"&amp;RIGHT(inconvenientes[[#This Row],[Remplazo]], 2))</f>
        <v>1</v>
      </c>
    </row>
    <row r="71" spans="2:4" x14ac:dyDescent="0.35">
      <c r="B71" t="s">
        <v>103</v>
      </c>
      <c r="C71" t="s">
        <v>104</v>
      </c>
      <c r="D71" s="9" t="b">
        <f>EXACT(inconvenientes[[#This Row],[Remplazo]],
LEFT(inconvenientes[[#This Row],[Remplazo]], 1)&amp;"X"&amp;RIGHT(inconvenientes[[#This Row],[Remplazo]], 2))</f>
        <v>1</v>
      </c>
    </row>
    <row r="72" spans="2:4" x14ac:dyDescent="0.35">
      <c r="B72" t="s">
        <v>107</v>
      </c>
      <c r="C72" t="s">
        <v>108</v>
      </c>
      <c r="D72" s="9" t="b">
        <f>EXACT(inconvenientes[[#This Row],[Remplazo]],
LEFT(inconvenientes[[#This Row],[Remplazo]], 1)&amp;"X"&amp;RIGHT(inconvenientes[[#This Row],[Remplazo]], 2))</f>
        <v>1</v>
      </c>
    </row>
    <row r="73" spans="2:4" x14ac:dyDescent="0.35">
      <c r="B73" t="s">
        <v>111</v>
      </c>
      <c r="C73" t="s">
        <v>112</v>
      </c>
      <c r="D73" s="9" t="b">
        <f>EXACT(inconvenientes[[#This Row],[Remplazo]],
LEFT(inconvenientes[[#This Row],[Remplazo]], 1)&amp;"X"&amp;RIGHT(inconvenientes[[#This Row],[Remplazo]], 2))</f>
        <v>1</v>
      </c>
    </row>
    <row r="74" spans="2:4" x14ac:dyDescent="0.35">
      <c r="B74" t="s">
        <v>115</v>
      </c>
      <c r="C74" t="s">
        <v>116</v>
      </c>
      <c r="D74" s="9" t="b">
        <f>EXACT(inconvenientes[[#This Row],[Remplazo]],
LEFT(inconvenientes[[#This Row],[Remplazo]], 1)&amp;"X"&amp;RIGHT(inconvenientes[[#This Row],[Remplazo]], 2))</f>
        <v>1</v>
      </c>
    </row>
    <row r="75" spans="2:4" x14ac:dyDescent="0.35">
      <c r="B75" t="s">
        <v>119</v>
      </c>
      <c r="C75" t="s">
        <v>120</v>
      </c>
      <c r="D75" s="9" t="b">
        <f>EXACT(inconvenientes[[#This Row],[Remplazo]],
LEFT(inconvenientes[[#This Row],[Remplazo]], 1)&amp;"X"&amp;RIGHT(inconvenientes[[#This Row],[Remplazo]], 2))</f>
        <v>1</v>
      </c>
    </row>
    <row r="76" spans="2:4" x14ac:dyDescent="0.35">
      <c r="B76" t="s">
        <v>123</v>
      </c>
      <c r="C76" t="s">
        <v>124</v>
      </c>
      <c r="D76" s="9" t="b">
        <f>EXACT(inconvenientes[[#This Row],[Remplazo]],
LEFT(inconvenientes[[#This Row],[Remplazo]], 1)&amp;"X"&amp;RIGHT(inconvenientes[[#This Row],[Remplazo]], 2))</f>
        <v>1</v>
      </c>
    </row>
    <row r="77" spans="2:4" x14ac:dyDescent="0.35">
      <c r="B77" t="s">
        <v>127</v>
      </c>
      <c r="C77" t="s">
        <v>128</v>
      </c>
      <c r="D77" s="9" t="b">
        <f>EXACT(inconvenientes[[#This Row],[Remplazo]],
LEFT(inconvenientes[[#This Row],[Remplazo]], 1)&amp;"X"&amp;RIGHT(inconvenientes[[#This Row],[Remplazo]], 2))</f>
        <v>1</v>
      </c>
    </row>
    <row r="78" spans="2:4" x14ac:dyDescent="0.35">
      <c r="B78" t="s">
        <v>131</v>
      </c>
      <c r="C78" t="s">
        <v>132</v>
      </c>
      <c r="D78" s="9" t="b">
        <f>EXACT(inconvenientes[[#This Row],[Remplazo]],
LEFT(inconvenientes[[#This Row],[Remplazo]], 1)&amp;"X"&amp;RIGHT(inconvenientes[[#This Row],[Remplazo]], 2))</f>
        <v>1</v>
      </c>
    </row>
    <row r="79" spans="2:4" x14ac:dyDescent="0.35">
      <c r="B79" t="s">
        <v>135</v>
      </c>
      <c r="C79" t="s">
        <v>136</v>
      </c>
      <c r="D79" s="9" t="b">
        <f>EXACT(inconvenientes[[#This Row],[Remplazo]],
LEFT(inconvenientes[[#This Row],[Remplazo]], 1)&amp;"X"&amp;RIGHT(inconvenientes[[#This Row],[Remplazo]], 2))</f>
        <v>1</v>
      </c>
    </row>
    <row r="80" spans="2:4" x14ac:dyDescent="0.35">
      <c r="B80" t="s">
        <v>139</v>
      </c>
      <c r="C80" t="s">
        <v>140</v>
      </c>
      <c r="D80" s="9" t="b">
        <f>EXACT(inconvenientes[[#This Row],[Remplazo]],
LEFT(inconvenientes[[#This Row],[Remplazo]], 1)&amp;"X"&amp;RIGHT(inconvenientes[[#This Row],[Remplazo]], 2))</f>
        <v>1</v>
      </c>
    </row>
    <row r="81" spans="2:4" x14ac:dyDescent="0.35">
      <c r="B81" t="s">
        <v>143</v>
      </c>
      <c r="C81" t="s">
        <v>144</v>
      </c>
      <c r="D81" s="9" t="b">
        <f>EXACT(inconvenientes[[#This Row],[Remplazo]],
LEFT(inconvenientes[[#This Row],[Remplazo]], 1)&amp;"X"&amp;RIGHT(inconvenientes[[#This Row],[Remplazo]], 2))</f>
        <v>1</v>
      </c>
    </row>
    <row r="82" spans="2:4" x14ac:dyDescent="0.35">
      <c r="B82" t="s">
        <v>147</v>
      </c>
      <c r="C82" t="s">
        <v>148</v>
      </c>
      <c r="D82" s="9" t="b">
        <f>EXACT(inconvenientes[[#This Row],[Remplazo]],
LEFT(inconvenientes[[#This Row],[Remplazo]], 1)&amp;"X"&amp;RIGHT(inconvenientes[[#This Row],[Remplazo]], 2))</f>
        <v>1</v>
      </c>
    </row>
    <row r="83" spans="2:4" x14ac:dyDescent="0.35">
      <c r="B83" t="s">
        <v>151</v>
      </c>
      <c r="C83" t="s">
        <v>152</v>
      </c>
      <c r="D83" s="9" t="b">
        <f>EXACT(inconvenientes[[#This Row],[Remplazo]],
LEFT(inconvenientes[[#This Row],[Remplazo]], 1)&amp;"X"&amp;RIGHT(inconvenientes[[#This Row],[Remplazo]], 2))</f>
        <v>1</v>
      </c>
    </row>
    <row r="84" spans="2:4" x14ac:dyDescent="0.35">
      <c r="B84" t="s">
        <v>155</v>
      </c>
      <c r="C84" t="s">
        <v>156</v>
      </c>
      <c r="D84" s="9" t="b">
        <f>EXACT(inconvenientes[[#This Row],[Remplazo]],
LEFT(inconvenientes[[#This Row],[Remplazo]], 1)&amp;"X"&amp;RIGHT(inconvenientes[[#This Row],[Remplazo]], 2))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1EED-0EE6-498B-819D-1693B43139DA}">
  <dimension ref="B1:H1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RowHeight="14.5" x14ac:dyDescent="0.35"/>
  <cols>
    <col min="1" max="1" width="8.7265625" style="3"/>
    <col min="2" max="2" width="6.81640625" style="3" customWidth="1"/>
    <col min="3" max="3" width="9.36328125" style="3" customWidth="1"/>
    <col min="4" max="4" width="6.26953125" style="3" customWidth="1"/>
    <col min="5" max="5" width="7" style="3" customWidth="1"/>
    <col min="6" max="6" width="7.453125" style="3" customWidth="1"/>
    <col min="7" max="7" width="7.08984375" style="3" customWidth="1"/>
    <col min="8" max="8" width="40.36328125" style="3" customWidth="1"/>
    <col min="9" max="16384" width="8.7265625" style="3"/>
  </cols>
  <sheetData>
    <row r="1" spans="2:8" x14ac:dyDescent="0.35">
      <c r="B1" s="3" t="s">
        <v>286</v>
      </c>
    </row>
    <row r="3" spans="2:8" x14ac:dyDescent="0.35">
      <c r="B3" s="4" t="s">
        <v>290</v>
      </c>
      <c r="C3" s="4" t="s">
        <v>289</v>
      </c>
      <c r="D3" s="4" t="s">
        <v>291</v>
      </c>
      <c r="E3" s="4" t="s">
        <v>287</v>
      </c>
      <c r="F3" s="4" t="s">
        <v>294</v>
      </c>
      <c r="G3" s="4" t="s">
        <v>292</v>
      </c>
      <c r="H3" s="4" t="s">
        <v>288</v>
      </c>
    </row>
    <row r="4" spans="2:8" x14ac:dyDescent="0.35">
      <c r="B4" s="5" t="s">
        <v>162</v>
      </c>
      <c r="C4" s="5" t="b">
        <f>EXACT(MID(Table2[[#This Row],[Texto]], 3, 1), " ")</f>
        <v>1</v>
      </c>
      <c r="D4" s="5">
        <f>IFERROR(FIND(" ", Table2[[#This Row],[Texto]]), "Error")</f>
        <v>3</v>
      </c>
      <c r="E4" s="3">
        <f>IFERROR(VALUE(LEFT(Table2[[#This Row],[Texto]], Table2[[#This Row],[Espacio]] - 1)), "Error")</f>
        <v>1</v>
      </c>
      <c r="F4" s="5" t="str">
        <f>IF(EXACT(Table2[[#This Row],[Clave]], "Error"), Table2[[#This Row],[Texto]],
    RIGHT(Table2[[#This Row],[Texto]], LEN(Table2[[#This Row],[Texto]]) - Table2[[#This Row],[Espacio]]))</f>
        <v>Poder Legislativo de la Federación</v>
      </c>
      <c r="G4" s="6">
        <f>IF(EXACT(Table2[[#This Row],[Clave]], "Error"), -1,
    IF(EXACT(E5, "Error"), 2,
        1))</f>
        <v>1</v>
      </c>
      <c r="H4" s="7" t="str">
        <f>IF(Table2[[#This Row],[Aux]] = 1, Table2[[#This Row],[Prepara]],
    IF(Table2[[#This Row],[Aux]] = 2, Table2[[#This Row],[Prepara]] &amp; " " &amp; F5,
        ""))</f>
        <v>Poder Legislativo de la Federación</v>
      </c>
    </row>
    <row r="5" spans="2:8" x14ac:dyDescent="0.35">
      <c r="B5" s="5" t="s">
        <v>163</v>
      </c>
      <c r="C5" s="5" t="b">
        <f>EXACT(MID(Table2[[#This Row],[Texto]], 3, 1), " ")</f>
        <v>1</v>
      </c>
      <c r="D5" s="5">
        <f>IFERROR(FIND(" ", Table2[[#This Row],[Texto]]), "Error")</f>
        <v>3</v>
      </c>
      <c r="E5" s="3">
        <f>IFERROR(VALUE(LEFT(Table2[[#This Row],[Texto]], Table2[[#This Row],[Espacio]] - 1)), "Error")</f>
        <v>2</v>
      </c>
      <c r="F5" s="5" t="str">
        <f>IF(EXACT(Table2[[#This Row],[Clave]], "Error"), Table2[[#This Row],[Texto]],
    RIGHT(Table2[[#This Row],[Texto]], LEN(Table2[[#This Row],[Texto]]) - Table2[[#This Row],[Espacio]]))</f>
        <v>Presidencia de la República</v>
      </c>
      <c r="G5" s="6">
        <f>IF(EXACT(Table2[[#This Row],[Clave]], "Error"), -1,
    IF(EXACT(E6, "Error"), 2,
        1))</f>
        <v>1</v>
      </c>
      <c r="H5" s="7" t="str">
        <f>IF(Table2[[#This Row],[Aux]] = 1, Table2[[#This Row],[Prepara]],
    IF(Table2[[#This Row],[Aux]] = 2, Table2[[#This Row],[Prepara]] &amp; " " &amp; F6,
        ""))</f>
        <v>Presidencia de la República</v>
      </c>
    </row>
    <row r="6" spans="2:8" x14ac:dyDescent="0.35">
      <c r="B6" s="5" t="s">
        <v>164</v>
      </c>
      <c r="C6" s="5" t="b">
        <f>EXACT(MID(Table2[[#This Row],[Texto]], 3, 1), " ")</f>
        <v>1</v>
      </c>
      <c r="D6" s="5">
        <f>IFERROR(FIND(" ", Table2[[#This Row],[Texto]]), "Error")</f>
        <v>3</v>
      </c>
      <c r="E6" s="3">
        <f>IFERROR(VALUE(LEFT(Table2[[#This Row],[Texto]], Table2[[#This Row],[Espacio]] - 1)), "Error")</f>
        <v>3</v>
      </c>
      <c r="F6" s="5" t="str">
        <f>IF(EXACT(Table2[[#This Row],[Clave]], "Error"), Table2[[#This Row],[Texto]],
    RIGHT(Table2[[#This Row],[Texto]], LEN(Table2[[#This Row],[Texto]]) - Table2[[#This Row],[Espacio]]))</f>
        <v>Poder Judicial de la Federación</v>
      </c>
      <c r="G6" s="6">
        <f>IF(EXACT(Table2[[#This Row],[Clave]], "Error"), -1,
    IF(EXACT(E7, "Error"), 2,
        1))</f>
        <v>1</v>
      </c>
      <c r="H6" s="7" t="str">
        <f>IF(Table2[[#This Row],[Aux]] = 1, Table2[[#This Row],[Prepara]],
    IF(Table2[[#This Row],[Aux]] = 2, Table2[[#This Row],[Prepara]] &amp; " " &amp; F7,
        ""))</f>
        <v>Poder Judicial de la Federación</v>
      </c>
    </row>
    <row r="7" spans="2:8" x14ac:dyDescent="0.35">
      <c r="B7" s="5" t="s">
        <v>165</v>
      </c>
      <c r="C7" s="5" t="b">
        <f>EXACT(MID(Table2[[#This Row],[Texto]], 3, 1), " ")</f>
        <v>1</v>
      </c>
      <c r="D7" s="5">
        <f>IFERROR(FIND(" ", Table2[[#This Row],[Texto]]), "Error")</f>
        <v>3</v>
      </c>
      <c r="E7" s="3">
        <f>IFERROR(VALUE(LEFT(Table2[[#This Row],[Texto]], Table2[[#This Row],[Espacio]] - 1)), "Error")</f>
        <v>4</v>
      </c>
      <c r="F7" s="5" t="str">
        <f>IF(EXACT(Table2[[#This Row],[Clave]], "Error"), Table2[[#This Row],[Texto]],
    RIGHT(Table2[[#This Row],[Texto]], LEN(Table2[[#This Row],[Texto]]) - Table2[[#This Row],[Espacio]]))</f>
        <v>Secretaría de Gobernación</v>
      </c>
      <c r="G7" s="6">
        <f>IF(EXACT(Table2[[#This Row],[Clave]], "Error"), -1,
    IF(EXACT(E8, "Error"), 2,
        1))</f>
        <v>1</v>
      </c>
      <c r="H7" s="7" t="str">
        <f>IF(Table2[[#This Row],[Aux]] = 1, Table2[[#This Row],[Prepara]],
    IF(Table2[[#This Row],[Aux]] = 2, Table2[[#This Row],[Prepara]] &amp; " " &amp; F8,
        ""))</f>
        <v>Secretaría de Gobernación</v>
      </c>
    </row>
    <row r="8" spans="2:8" x14ac:dyDescent="0.35">
      <c r="B8" s="5" t="s">
        <v>166</v>
      </c>
      <c r="C8" s="5" t="b">
        <f>EXACT(MID(Table2[[#This Row],[Texto]], 3, 1), " ")</f>
        <v>1</v>
      </c>
      <c r="D8" s="5">
        <f>IFERROR(FIND(" ", Table2[[#This Row],[Texto]]), "Error")</f>
        <v>3</v>
      </c>
      <c r="E8" s="3">
        <f>IFERROR(VALUE(LEFT(Table2[[#This Row],[Texto]], Table2[[#This Row],[Espacio]] - 1)), "Error")</f>
        <v>5</v>
      </c>
      <c r="F8" s="5" t="str">
        <f>IF(EXACT(Table2[[#This Row],[Clave]], "Error"), Table2[[#This Row],[Texto]],
    RIGHT(Table2[[#This Row],[Texto]], LEN(Table2[[#This Row],[Texto]]) - Table2[[#This Row],[Espacio]]))</f>
        <v>Secretaría de Relaciones Exteriores</v>
      </c>
      <c r="G8" s="6">
        <f>IF(EXACT(Table2[[#This Row],[Clave]], "Error"), -1,
    IF(EXACT(E9, "Error"), 2,
        1))</f>
        <v>1</v>
      </c>
      <c r="H8" s="7" t="str">
        <f>IF(Table2[[#This Row],[Aux]] = 1, Table2[[#This Row],[Prepara]],
    IF(Table2[[#This Row],[Aux]] = 2, Table2[[#This Row],[Prepara]] &amp; " " &amp; F9,
        ""))</f>
        <v>Secretaría de Relaciones Exteriores</v>
      </c>
    </row>
    <row r="9" spans="2:8" x14ac:dyDescent="0.35">
      <c r="B9" s="5" t="s">
        <v>167</v>
      </c>
      <c r="C9" s="5" t="b">
        <f>EXACT(MID(Table2[[#This Row],[Texto]], 3, 1), " ")</f>
        <v>1</v>
      </c>
      <c r="D9" s="5">
        <f>IFERROR(FIND(" ", Table2[[#This Row],[Texto]]), "Error")</f>
        <v>3</v>
      </c>
      <c r="E9" s="3">
        <f>IFERROR(VALUE(LEFT(Table2[[#This Row],[Texto]], Table2[[#This Row],[Espacio]] - 1)), "Error")</f>
        <v>6</v>
      </c>
      <c r="F9" s="5" t="str">
        <f>IF(EXACT(Table2[[#This Row],[Clave]], "Error"), Table2[[#This Row],[Texto]],
    RIGHT(Table2[[#This Row],[Texto]], LEN(Table2[[#This Row],[Texto]]) - Table2[[#This Row],[Espacio]]))</f>
        <v>Secretaría de Hacienda y Crédito Público</v>
      </c>
      <c r="G9" s="6">
        <f>IF(EXACT(Table2[[#This Row],[Clave]], "Error"), -1,
    IF(EXACT(E10, "Error"), 2,
        1))</f>
        <v>1</v>
      </c>
      <c r="H9" s="7" t="str">
        <f>IF(Table2[[#This Row],[Aux]] = 1, Table2[[#This Row],[Prepara]],
    IF(Table2[[#This Row],[Aux]] = 2, Table2[[#This Row],[Prepara]] &amp; " " &amp; F10,
        ""))</f>
        <v>Secretaría de Hacienda y Crédito Público</v>
      </c>
    </row>
    <row r="10" spans="2:8" x14ac:dyDescent="0.35">
      <c r="B10" s="5" t="s">
        <v>168</v>
      </c>
      <c r="C10" s="5" t="b">
        <f>EXACT(MID(Table2[[#This Row],[Texto]], 3, 1), " ")</f>
        <v>1</v>
      </c>
      <c r="D10" s="5">
        <f>IFERROR(FIND(" ", Table2[[#This Row],[Texto]]), "Error")</f>
        <v>3</v>
      </c>
      <c r="E10" s="3">
        <f>IFERROR(VALUE(LEFT(Table2[[#This Row],[Texto]], Table2[[#This Row],[Espacio]] - 1)), "Error")</f>
        <v>7</v>
      </c>
      <c r="F10" s="5" t="str">
        <f>IF(EXACT(Table2[[#This Row],[Clave]], "Error"), Table2[[#This Row],[Texto]],
    RIGHT(Table2[[#This Row],[Texto]], LEN(Table2[[#This Row],[Texto]]) - Table2[[#This Row],[Espacio]]))</f>
        <v>Secretaría de la Defensa Nacional</v>
      </c>
      <c r="G10" s="6">
        <f>IF(EXACT(Table2[[#This Row],[Clave]], "Error"), -1,
    IF(EXACT(E11, "Error"), 2,
        1))</f>
        <v>1</v>
      </c>
      <c r="H10" s="7" t="str">
        <f>IF(Table2[[#This Row],[Aux]] = 1, Table2[[#This Row],[Prepara]],
    IF(Table2[[#This Row],[Aux]] = 2, Table2[[#This Row],[Prepara]] &amp; " " &amp; F11,
        ""))</f>
        <v>Secretaría de la Defensa Nacional</v>
      </c>
    </row>
    <row r="11" spans="2:8" ht="29" x14ac:dyDescent="0.35">
      <c r="B11" s="5" t="s">
        <v>169</v>
      </c>
      <c r="C11" s="5" t="b">
        <f>EXACT(MID(Table2[[#This Row],[Texto]], 3, 1), " ")</f>
        <v>1</v>
      </c>
      <c r="D11" s="5">
        <f>IFERROR(FIND(" ", Table2[[#This Row],[Texto]]), "Error")</f>
        <v>3</v>
      </c>
      <c r="E11" s="3">
        <f>IFERROR(VALUE(LEFT(Table2[[#This Row],[Texto]], Table2[[#This Row],[Espacio]] - 1)), "Error")</f>
        <v>8</v>
      </c>
      <c r="F11" s="5" t="str">
        <f>IF(EXACT(Table2[[#This Row],[Clave]], "Error"), Table2[[#This Row],[Texto]],
    RIGHT(Table2[[#This Row],[Texto]], LEN(Table2[[#This Row],[Texto]]) - Table2[[#This Row],[Espacio]]))</f>
        <v>Secretaría de Agricultura, Ganadería, Desarrollo Rural,</v>
      </c>
      <c r="G11" s="6">
        <f>IF(EXACT(Table2[[#This Row],[Clave]], "Error"), -1,
    IF(EXACT(E12, "Error"), 2,
        1))</f>
        <v>2</v>
      </c>
      <c r="H11" s="7" t="str">
        <f>IF(Table2[[#This Row],[Aux]] = 1, Table2[[#This Row],[Prepara]],
    IF(Table2[[#This Row],[Aux]] = 2, Table2[[#This Row],[Prepara]] &amp; " " &amp; F12,
        ""))</f>
        <v>Secretaría de Agricultura, Ganadería, Desarrollo Rural, Pesca y Alimentación</v>
      </c>
    </row>
    <row r="12" spans="2:8" x14ac:dyDescent="0.35">
      <c r="B12" s="5" t="s">
        <v>170</v>
      </c>
      <c r="C12" s="5" t="b">
        <f>EXACT(MID(Table2[[#This Row],[Texto]], 3, 1), " ")</f>
        <v>0</v>
      </c>
      <c r="D12" s="5">
        <f>IFERROR(FIND(" ", Table2[[#This Row],[Texto]]), "Error")</f>
        <v>6</v>
      </c>
      <c r="E12" s="3" t="str">
        <f>IFERROR(VALUE(LEFT(Table2[[#This Row],[Texto]], Table2[[#This Row],[Espacio]] - 1)), "Error")</f>
        <v>Error</v>
      </c>
      <c r="F12" s="5" t="str">
        <f>IF(EXACT(Table2[[#This Row],[Clave]], "Error"), Table2[[#This Row],[Texto]],
    RIGHT(Table2[[#This Row],[Texto]], LEN(Table2[[#This Row],[Texto]]) - Table2[[#This Row],[Espacio]]))</f>
        <v>Pesca y Alimentación</v>
      </c>
      <c r="G12" s="6">
        <f>IF(EXACT(Table2[[#This Row],[Clave]], "Error"), -1,
    IF(EXACT(E13, "Error"), 2,
        1))</f>
        <v>-1</v>
      </c>
      <c r="H12" s="7" t="str">
        <f>IF(Table2[[#This Row],[Aux]] = 1, Table2[[#This Row],[Prepara]],
    IF(Table2[[#This Row],[Aux]] = 2, Table2[[#This Row],[Prepara]] &amp; " " &amp; F13,
        ""))</f>
        <v/>
      </c>
    </row>
    <row r="13" spans="2:8" x14ac:dyDescent="0.35">
      <c r="B13" s="5" t="s">
        <v>171</v>
      </c>
      <c r="C13" s="5" t="b">
        <f>EXACT(MID(Table2[[#This Row],[Texto]], 3, 1), " ")</f>
        <v>1</v>
      </c>
      <c r="D13" s="5">
        <f>IFERROR(FIND(" ", Table2[[#This Row],[Texto]]), "Error")</f>
        <v>3</v>
      </c>
      <c r="E13" s="3">
        <f>IFERROR(VALUE(LEFT(Table2[[#This Row],[Texto]], Table2[[#This Row],[Espacio]] - 1)), "Error")</f>
        <v>9</v>
      </c>
      <c r="F13" s="5" t="str">
        <f>IF(EXACT(Table2[[#This Row],[Clave]], "Error"), Table2[[#This Row],[Texto]],
    RIGHT(Table2[[#This Row],[Texto]], LEN(Table2[[#This Row],[Texto]]) - Table2[[#This Row],[Espacio]]))</f>
        <v>Secretaría de Comunicaciones y Transportes</v>
      </c>
      <c r="G13" s="6">
        <f>IF(EXACT(Table2[[#This Row],[Clave]], "Error"), -1,
    IF(EXACT(E14, "Error"), 2,
        1))</f>
        <v>1</v>
      </c>
      <c r="H13" s="7" t="str">
        <f>IF(Table2[[#This Row],[Aux]] = 1, Table2[[#This Row],[Prepara]],
    IF(Table2[[#This Row],[Aux]] = 2, Table2[[#This Row],[Prepara]] &amp; " " &amp; F14,
        ""))</f>
        <v>Secretaría de Comunicaciones y Transportes</v>
      </c>
    </row>
    <row r="14" spans="2:8" x14ac:dyDescent="0.35">
      <c r="B14" s="5" t="s">
        <v>172</v>
      </c>
      <c r="C14" s="5" t="b">
        <f>EXACT(MID(Table2[[#This Row],[Texto]], 3, 1), " ")</f>
        <v>1</v>
      </c>
      <c r="D14" s="5">
        <f>IFERROR(FIND(" ", Table2[[#This Row],[Texto]]), "Error")</f>
        <v>3</v>
      </c>
      <c r="E14" s="3">
        <f>IFERROR(VALUE(LEFT(Table2[[#This Row],[Texto]], Table2[[#This Row],[Espacio]] - 1)), "Error")</f>
        <v>10</v>
      </c>
      <c r="F14" s="5" t="str">
        <f>IF(EXACT(Table2[[#This Row],[Clave]], "Error"), Table2[[#This Row],[Texto]],
    RIGHT(Table2[[#This Row],[Texto]], LEN(Table2[[#This Row],[Texto]]) - Table2[[#This Row],[Espacio]]))</f>
        <v>Secretaría de Economía</v>
      </c>
      <c r="G14" s="6">
        <f>IF(EXACT(Table2[[#This Row],[Clave]], "Error"), -1,
    IF(EXACT(E15, "Error"), 2,
        1))</f>
        <v>1</v>
      </c>
      <c r="H14" s="7" t="str">
        <f>IF(Table2[[#This Row],[Aux]] = 1, Table2[[#This Row],[Prepara]],
    IF(Table2[[#This Row],[Aux]] = 2, Table2[[#This Row],[Prepara]] &amp; " " &amp; F15,
        ""))</f>
        <v>Secretaría de Economía</v>
      </c>
    </row>
    <row r="15" spans="2:8" x14ac:dyDescent="0.35">
      <c r="B15" s="5" t="s">
        <v>173</v>
      </c>
      <c r="C15" s="5" t="b">
        <f>EXACT(MID(Table2[[#This Row],[Texto]], 3, 1), " ")</f>
        <v>1</v>
      </c>
      <c r="D15" s="5">
        <f>IFERROR(FIND(" ", Table2[[#This Row],[Texto]]), "Error")</f>
        <v>3</v>
      </c>
      <c r="E15" s="3">
        <f>IFERROR(VALUE(LEFT(Table2[[#This Row],[Texto]], Table2[[#This Row],[Espacio]] - 1)), "Error")</f>
        <v>11</v>
      </c>
      <c r="F15" s="5" t="str">
        <f>IF(EXACT(Table2[[#This Row],[Clave]], "Error"), Table2[[#This Row],[Texto]],
    RIGHT(Table2[[#This Row],[Texto]], LEN(Table2[[#This Row],[Texto]]) - Table2[[#This Row],[Espacio]]))</f>
        <v>Secretaría de Educación Pública</v>
      </c>
      <c r="G15" s="6">
        <f>IF(EXACT(Table2[[#This Row],[Clave]], "Error"), -1,
    IF(EXACT(E16, "Error"), 2,
        1))</f>
        <v>1</v>
      </c>
      <c r="H15" s="7" t="str">
        <f>IF(Table2[[#This Row],[Aux]] = 1, Table2[[#This Row],[Prepara]],
    IF(Table2[[#This Row],[Aux]] = 2, Table2[[#This Row],[Prepara]] &amp; " " &amp; F16,
        ""))</f>
        <v>Secretaría de Educación Pública</v>
      </c>
    </row>
    <row r="16" spans="2:8" x14ac:dyDescent="0.35">
      <c r="B16" s="5" t="s">
        <v>174</v>
      </c>
      <c r="C16" s="5" t="b">
        <f>EXACT(MID(Table2[[#This Row],[Texto]], 3, 1), " ")</f>
        <v>1</v>
      </c>
      <c r="D16" s="5">
        <f>IFERROR(FIND(" ", Table2[[#This Row],[Texto]]), "Error")</f>
        <v>3</v>
      </c>
      <c r="E16" s="3">
        <f>IFERROR(VALUE(LEFT(Table2[[#This Row],[Texto]], Table2[[#This Row],[Espacio]] - 1)), "Error")</f>
        <v>12</v>
      </c>
      <c r="F16" s="5" t="str">
        <f>IF(EXACT(Table2[[#This Row],[Clave]], "Error"), Table2[[#This Row],[Texto]],
    RIGHT(Table2[[#This Row],[Texto]], LEN(Table2[[#This Row],[Texto]]) - Table2[[#This Row],[Espacio]]))</f>
        <v>Secretaría de Salud</v>
      </c>
      <c r="G16" s="6">
        <f>IF(EXACT(Table2[[#This Row],[Clave]], "Error"), -1,
    IF(EXACT(E17, "Error"), 2,
        1))</f>
        <v>1</v>
      </c>
      <c r="H16" s="7" t="str">
        <f>IF(Table2[[#This Row],[Aux]] = 1, Table2[[#This Row],[Prepara]],
    IF(Table2[[#This Row],[Aux]] = 2, Table2[[#This Row],[Prepara]] &amp; " " &amp; F17,
        ""))</f>
        <v>Secretaría de Salud</v>
      </c>
    </row>
    <row r="17" spans="2:8" x14ac:dyDescent="0.35">
      <c r="B17" s="5" t="s">
        <v>175</v>
      </c>
      <c r="C17" s="5" t="b">
        <f>EXACT(MID(Table2[[#This Row],[Texto]], 3, 1), " ")</f>
        <v>1</v>
      </c>
      <c r="D17" s="5">
        <f>IFERROR(FIND(" ", Table2[[#This Row],[Texto]]), "Error")</f>
        <v>3</v>
      </c>
      <c r="E17" s="3">
        <f>IFERROR(VALUE(LEFT(Table2[[#This Row],[Texto]], Table2[[#This Row],[Espacio]] - 1)), "Error")</f>
        <v>13</v>
      </c>
      <c r="F17" s="5" t="str">
        <f>IF(EXACT(Table2[[#This Row],[Clave]], "Error"), Table2[[#This Row],[Texto]],
    RIGHT(Table2[[#This Row],[Texto]], LEN(Table2[[#This Row],[Texto]]) - Table2[[#This Row],[Espacio]]))</f>
        <v>Secretaría de Marina</v>
      </c>
      <c r="G17" s="6">
        <f>IF(EXACT(Table2[[#This Row],[Clave]], "Error"), -1,
    IF(EXACT(E18, "Error"), 2,
        1))</f>
        <v>1</v>
      </c>
      <c r="H17" s="7" t="str">
        <f>IF(Table2[[#This Row],[Aux]] = 1, Table2[[#This Row],[Prepara]],
    IF(Table2[[#This Row],[Aux]] = 2, Table2[[#This Row],[Prepara]] &amp; " " &amp; F18,
        ""))</f>
        <v>Secretaría de Marina</v>
      </c>
    </row>
    <row r="18" spans="2:8" x14ac:dyDescent="0.35">
      <c r="B18" s="5" t="s">
        <v>176</v>
      </c>
      <c r="C18" s="5" t="b">
        <f>EXACT(MID(Table2[[#This Row],[Texto]], 3, 1), " ")</f>
        <v>1</v>
      </c>
      <c r="D18" s="5">
        <f>IFERROR(FIND(" ", Table2[[#This Row],[Texto]]), "Error")</f>
        <v>3</v>
      </c>
      <c r="E18" s="3">
        <f>IFERROR(VALUE(LEFT(Table2[[#This Row],[Texto]], Table2[[#This Row],[Espacio]] - 1)), "Error")</f>
        <v>14</v>
      </c>
      <c r="F18" s="5" t="str">
        <f>IF(EXACT(Table2[[#This Row],[Clave]], "Error"), Table2[[#This Row],[Texto]],
    RIGHT(Table2[[#This Row],[Texto]], LEN(Table2[[#This Row],[Texto]]) - Table2[[#This Row],[Espacio]]))</f>
        <v>Secretaría del Trabajo y Previsión Social</v>
      </c>
      <c r="G18" s="6">
        <f>IF(EXACT(Table2[[#This Row],[Clave]], "Error"), -1,
    IF(EXACT(E19, "Error"), 2,
        1))</f>
        <v>1</v>
      </c>
      <c r="H18" s="7" t="str">
        <f>IF(Table2[[#This Row],[Aux]] = 1, Table2[[#This Row],[Prepara]],
    IF(Table2[[#This Row],[Aux]] = 2, Table2[[#This Row],[Prepara]] &amp; " " &amp; F19,
        ""))</f>
        <v>Secretaría del Trabajo y Previsión Social</v>
      </c>
    </row>
    <row r="19" spans="2:8" x14ac:dyDescent="0.35">
      <c r="B19" s="5" t="s">
        <v>177</v>
      </c>
      <c r="C19" s="5" t="b">
        <f>EXACT(MID(Table2[[#This Row],[Texto]], 3, 1), " ")</f>
        <v>1</v>
      </c>
      <c r="D19" s="5">
        <f>IFERROR(FIND(" ", Table2[[#This Row],[Texto]]), "Error")</f>
        <v>3</v>
      </c>
      <c r="E19" s="3">
        <f>IFERROR(VALUE(LEFT(Table2[[#This Row],[Texto]], Table2[[#This Row],[Espacio]] - 1)), "Error")</f>
        <v>15</v>
      </c>
      <c r="F19" s="5" t="str">
        <f>IF(EXACT(Table2[[#This Row],[Clave]], "Error"), Table2[[#This Row],[Texto]],
    RIGHT(Table2[[#This Row],[Texto]], LEN(Table2[[#This Row],[Texto]]) - Table2[[#This Row],[Espacio]]))</f>
        <v>Secretaría de la Reforma Agraria</v>
      </c>
      <c r="G19" s="6">
        <f>IF(EXACT(Table2[[#This Row],[Clave]], "Error"), -1,
    IF(EXACT(E20, "Error"), 2,
        1))</f>
        <v>1</v>
      </c>
      <c r="H19" s="7" t="str">
        <f>IF(Table2[[#This Row],[Aux]] = 1, Table2[[#This Row],[Prepara]],
    IF(Table2[[#This Row],[Aux]] = 2, Table2[[#This Row],[Prepara]] &amp; " " &amp; F20,
        ""))</f>
        <v>Secretaría de la Reforma Agraria</v>
      </c>
    </row>
    <row r="20" spans="2:8" ht="29" x14ac:dyDescent="0.35">
      <c r="B20" s="5" t="s">
        <v>178</v>
      </c>
      <c r="C20" s="5" t="b">
        <f>EXACT(MID(Table2[[#This Row],[Texto]], 3, 1), " ")</f>
        <v>1</v>
      </c>
      <c r="D20" s="5">
        <f>IFERROR(FIND(" ", Table2[[#This Row],[Texto]]), "Error")</f>
        <v>3</v>
      </c>
      <c r="E20" s="3">
        <f>IFERROR(VALUE(LEFT(Table2[[#This Row],[Texto]], Table2[[#This Row],[Espacio]] - 1)), "Error")</f>
        <v>16</v>
      </c>
      <c r="F20" s="5" t="str">
        <f>IF(EXACT(Table2[[#This Row],[Clave]], "Error"), Table2[[#This Row],[Texto]],
    RIGHT(Table2[[#This Row],[Texto]], LEN(Table2[[#This Row],[Texto]]) - Table2[[#This Row],[Espacio]]))</f>
        <v>Secretaría de Medio Ambiente y Recursos Naturales</v>
      </c>
      <c r="G20" s="6">
        <f>IF(EXACT(Table2[[#This Row],[Clave]], "Error"), -1,
    IF(EXACT(E21, "Error"), 2,
        1))</f>
        <v>2</v>
      </c>
      <c r="H20" s="7" t="str">
        <f>IF(Table2[[#This Row],[Aux]] = 1, Table2[[#This Row],[Prepara]],
    IF(Table2[[#This Row],[Aux]] = 2, Table2[[#This Row],[Prepara]] &amp; " " &amp; F21,
        ""))</f>
        <v>Secretaría de Medio Ambiente y Recursos Naturales (SEMANART)</v>
      </c>
    </row>
    <row r="21" spans="2:8" x14ac:dyDescent="0.35">
      <c r="B21" s="5" t="s">
        <v>179</v>
      </c>
      <c r="C21" s="5" t="b">
        <f>EXACT(MID(Table2[[#This Row],[Texto]], 3, 1), " ")</f>
        <v>0</v>
      </c>
      <c r="D21" s="5" t="str">
        <f>IFERROR(FIND(" ", Table2[[#This Row],[Texto]]), "Error")</f>
        <v>Error</v>
      </c>
      <c r="E21" s="3" t="str">
        <f>IFERROR(VALUE(LEFT(Table2[[#This Row],[Texto]], Table2[[#This Row],[Espacio]] - 1)), "Error")</f>
        <v>Error</v>
      </c>
      <c r="F21" s="5" t="str">
        <f>IF(EXACT(Table2[[#This Row],[Clave]], "Error"), Table2[[#This Row],[Texto]],
    RIGHT(Table2[[#This Row],[Texto]], LEN(Table2[[#This Row],[Texto]]) - Table2[[#This Row],[Espacio]]))</f>
        <v>(SEMANART)</v>
      </c>
      <c r="G21" s="6">
        <f>IF(EXACT(Table2[[#This Row],[Clave]], "Error"), -1,
    IF(EXACT(E22, "Error"), 2,
        1))</f>
        <v>-1</v>
      </c>
      <c r="H21" s="7" t="str">
        <f>IF(Table2[[#This Row],[Aux]] = 1, Table2[[#This Row],[Prepara]],
    IF(Table2[[#This Row],[Aux]] = 2, Table2[[#This Row],[Prepara]] &amp; " " &amp; F22,
        ""))</f>
        <v/>
      </c>
    </row>
    <row r="22" spans="2:8" x14ac:dyDescent="0.35">
      <c r="B22" s="5" t="s">
        <v>180</v>
      </c>
      <c r="C22" s="5" t="b">
        <f>EXACT(MID(Table2[[#This Row],[Texto]], 3, 1), " ")</f>
        <v>1</v>
      </c>
      <c r="D22" s="5">
        <f>IFERROR(FIND(" ", Table2[[#This Row],[Texto]]), "Error")</f>
        <v>3</v>
      </c>
      <c r="E22" s="3">
        <f>IFERROR(VALUE(LEFT(Table2[[#This Row],[Texto]], Table2[[#This Row],[Espacio]] - 1)), "Error")</f>
        <v>17</v>
      </c>
      <c r="F22" s="5" t="str">
        <f>IF(EXACT(Table2[[#This Row],[Clave]], "Error"), Table2[[#This Row],[Texto]],
    RIGHT(Table2[[#This Row],[Texto]], LEN(Table2[[#This Row],[Texto]]) - Table2[[#This Row],[Espacio]]))</f>
        <v>Procuraduría General de la República</v>
      </c>
      <c r="G22" s="6">
        <f>IF(EXACT(Table2[[#This Row],[Clave]], "Error"), -1,
    IF(EXACT(E23, "Error"), 2,
        1))</f>
        <v>1</v>
      </c>
      <c r="H22" s="7" t="str">
        <f>IF(Table2[[#This Row],[Aux]] = 1, Table2[[#This Row],[Prepara]],
    IF(Table2[[#This Row],[Aux]] = 2, Table2[[#This Row],[Prepara]] &amp; " " &amp; F23,
        ""))</f>
        <v>Procuraduría General de la República</v>
      </c>
    </row>
    <row r="23" spans="2:8" x14ac:dyDescent="0.35">
      <c r="B23" s="5" t="s">
        <v>181</v>
      </c>
      <c r="C23" s="5" t="b">
        <f>EXACT(MID(Table2[[#This Row],[Texto]], 3, 1), " ")</f>
        <v>1</v>
      </c>
      <c r="D23" s="5">
        <f>IFERROR(FIND(" ", Table2[[#This Row],[Texto]]), "Error")</f>
        <v>3</v>
      </c>
      <c r="E23" s="3">
        <f>IFERROR(VALUE(LEFT(Table2[[#This Row],[Texto]], Table2[[#This Row],[Espacio]] - 1)), "Error")</f>
        <v>18</v>
      </c>
      <c r="F23" s="5" t="str">
        <f>IF(EXACT(Table2[[#This Row],[Clave]], "Error"), Table2[[#This Row],[Texto]],
    RIGHT(Table2[[#This Row],[Texto]], LEN(Table2[[#This Row],[Texto]]) - Table2[[#This Row],[Espacio]]))</f>
        <v>Secretaría de Energía</v>
      </c>
      <c r="G23" s="6">
        <f>IF(EXACT(Table2[[#This Row],[Clave]], "Error"), -1,
    IF(EXACT(E24, "Error"), 2,
        1))</f>
        <v>1</v>
      </c>
      <c r="H23" s="7" t="str">
        <f>IF(Table2[[#This Row],[Aux]] = 1, Table2[[#This Row],[Prepara]],
    IF(Table2[[#This Row],[Aux]] = 2, Table2[[#This Row],[Prepara]] &amp; " " &amp; F24,
        ""))</f>
        <v>Secretaría de Energía</v>
      </c>
    </row>
    <row r="24" spans="2:8" x14ac:dyDescent="0.35">
      <c r="B24" s="5" t="s">
        <v>182</v>
      </c>
      <c r="C24" s="5" t="b">
        <f>EXACT(MID(Table2[[#This Row],[Texto]], 3, 1), " ")</f>
        <v>1</v>
      </c>
      <c r="D24" s="5">
        <f>IFERROR(FIND(" ", Table2[[#This Row],[Texto]]), "Error")</f>
        <v>3</v>
      </c>
      <c r="E24" s="3">
        <f>IFERROR(VALUE(LEFT(Table2[[#This Row],[Texto]], Table2[[#This Row],[Espacio]] - 1)), "Error")</f>
        <v>20</v>
      </c>
      <c r="F24" s="5" t="str">
        <f>IF(EXACT(Table2[[#This Row],[Clave]], "Error"), Table2[[#This Row],[Texto]],
    RIGHT(Table2[[#This Row],[Texto]], LEN(Table2[[#This Row],[Texto]]) - Table2[[#This Row],[Espacio]]))</f>
        <v>Secretaría de Desarrollo Social</v>
      </c>
      <c r="G24" s="6">
        <f>IF(EXACT(Table2[[#This Row],[Clave]], "Error"), -1,
    IF(EXACT(E25, "Error"), 2,
        1))</f>
        <v>1</v>
      </c>
      <c r="H24" s="7" t="str">
        <f>IF(Table2[[#This Row],[Aux]] = 1, Table2[[#This Row],[Prepara]],
    IF(Table2[[#This Row],[Aux]] = 2, Table2[[#This Row],[Prepara]] &amp; " " &amp; F25,
        ""))</f>
        <v>Secretaría de Desarrollo Social</v>
      </c>
    </row>
    <row r="25" spans="2:8" x14ac:dyDescent="0.35">
      <c r="B25" s="5" t="s">
        <v>183</v>
      </c>
      <c r="C25" s="5" t="b">
        <f>EXACT(MID(Table2[[#This Row],[Texto]], 3, 1), " ")</f>
        <v>1</v>
      </c>
      <c r="D25" s="5">
        <f>IFERROR(FIND(" ", Table2[[#This Row],[Texto]]), "Error")</f>
        <v>3</v>
      </c>
      <c r="E25" s="3">
        <f>IFERROR(VALUE(LEFT(Table2[[#This Row],[Texto]], Table2[[#This Row],[Espacio]] - 1)), "Error")</f>
        <v>21</v>
      </c>
      <c r="F25" s="5" t="str">
        <f>IF(EXACT(Table2[[#This Row],[Clave]], "Error"), Table2[[#This Row],[Texto]],
    RIGHT(Table2[[#This Row],[Texto]], LEN(Table2[[#This Row],[Texto]]) - Table2[[#This Row],[Espacio]]))</f>
        <v>Secretaría de Turismo</v>
      </c>
      <c r="G25" s="6">
        <f>IF(EXACT(Table2[[#This Row],[Clave]], "Error"), -1,
    IF(EXACT(E26, "Error"), 2,
        1))</f>
        <v>1</v>
      </c>
      <c r="H25" s="7" t="str">
        <f>IF(Table2[[#This Row],[Aux]] = 1, Table2[[#This Row],[Prepara]],
    IF(Table2[[#This Row],[Aux]] = 2, Table2[[#This Row],[Prepara]] &amp; " " &amp; F26,
        ""))</f>
        <v>Secretaría de Turismo</v>
      </c>
    </row>
    <row r="26" spans="2:8" x14ac:dyDescent="0.35">
      <c r="B26" s="5" t="s">
        <v>184</v>
      </c>
      <c r="C26" s="5" t="b">
        <f>EXACT(MID(Table2[[#This Row],[Texto]], 3, 1), " ")</f>
        <v>1</v>
      </c>
      <c r="D26" s="5">
        <f>IFERROR(FIND(" ", Table2[[#This Row],[Texto]]), "Error")</f>
        <v>3</v>
      </c>
      <c r="E26" s="3">
        <f>IFERROR(VALUE(LEFT(Table2[[#This Row],[Texto]], Table2[[#This Row],[Espacio]] - 1)), "Error")</f>
        <v>22</v>
      </c>
      <c r="F26" s="5" t="str">
        <f>IF(EXACT(Table2[[#This Row],[Clave]], "Error"), Table2[[#This Row],[Texto]],
    RIGHT(Table2[[#This Row],[Texto]], LEN(Table2[[#This Row],[Texto]]) - Table2[[#This Row],[Espacio]]))</f>
        <v>Instituto Federal Electoral</v>
      </c>
      <c r="G26" s="6">
        <f>IF(EXACT(Table2[[#This Row],[Clave]], "Error"), -1,
    IF(EXACT(E27, "Error"), 2,
        1))</f>
        <v>1</v>
      </c>
      <c r="H26" s="7" t="str">
        <f>IF(Table2[[#This Row],[Aux]] = 1, Table2[[#This Row],[Prepara]],
    IF(Table2[[#This Row],[Aux]] = 2, Table2[[#This Row],[Prepara]] &amp; " " &amp; F27,
        ""))</f>
        <v>Instituto Federal Electoral</v>
      </c>
    </row>
    <row r="27" spans="2:8" x14ac:dyDescent="0.35">
      <c r="B27" s="5" t="s">
        <v>185</v>
      </c>
      <c r="C27" s="5" t="b">
        <f>EXACT(MID(Table2[[#This Row],[Texto]], 3, 1), " ")</f>
        <v>1</v>
      </c>
      <c r="D27" s="5">
        <f>IFERROR(FIND(" ", Table2[[#This Row],[Texto]]), "Error")</f>
        <v>3</v>
      </c>
      <c r="E27" s="3">
        <f>IFERROR(VALUE(LEFT(Table2[[#This Row],[Texto]], Table2[[#This Row],[Espacio]] - 1)), "Error")</f>
        <v>27</v>
      </c>
      <c r="F27" s="5" t="str">
        <f>IF(EXACT(Table2[[#This Row],[Clave]], "Error"), Table2[[#This Row],[Texto]],
    RIGHT(Table2[[#This Row],[Texto]], LEN(Table2[[#This Row],[Texto]]) - Table2[[#This Row],[Espacio]]))</f>
        <v>Secretaría de la Función Pública</v>
      </c>
      <c r="G27" s="6">
        <f>IF(EXACT(Table2[[#This Row],[Clave]], "Error"), -1,
    IF(EXACT(E28, "Error"), 2,
        1))</f>
        <v>1</v>
      </c>
      <c r="H27" s="7" t="str">
        <f>IF(Table2[[#This Row],[Aux]] = 1, Table2[[#This Row],[Prepara]],
    IF(Table2[[#This Row],[Aux]] = 2, Table2[[#This Row],[Prepara]] &amp; " " &amp; F28,
        ""))</f>
        <v>Secretaría de la Función Pública</v>
      </c>
    </row>
    <row r="28" spans="2:8" x14ac:dyDescent="0.35">
      <c r="B28" s="5" t="s">
        <v>186</v>
      </c>
      <c r="C28" s="5" t="b">
        <f>EXACT(MID(Table2[[#This Row],[Texto]], 3, 1), " ")</f>
        <v>1</v>
      </c>
      <c r="D28" s="5">
        <f>IFERROR(FIND(" ", Table2[[#This Row],[Texto]]), "Error")</f>
        <v>3</v>
      </c>
      <c r="E28" s="3">
        <f>IFERROR(VALUE(LEFT(Table2[[#This Row],[Texto]], Table2[[#This Row],[Espacio]] - 1)), "Error")</f>
        <v>31</v>
      </c>
      <c r="F28" s="5" t="str">
        <f>IF(EXACT(Table2[[#This Row],[Clave]], "Error"), Table2[[#This Row],[Texto]],
    RIGHT(Table2[[#This Row],[Texto]], LEN(Table2[[#This Row],[Texto]]) - Table2[[#This Row],[Espacio]]))</f>
        <v>Tribunales Agrarios</v>
      </c>
      <c r="G28" s="6">
        <f>IF(EXACT(Table2[[#This Row],[Clave]], "Error"), -1,
    IF(EXACT(E29, "Error"), 2,
        1))</f>
        <v>1</v>
      </c>
      <c r="H28" s="7" t="str">
        <f>IF(Table2[[#This Row],[Aux]] = 1, Table2[[#This Row],[Prepara]],
    IF(Table2[[#This Row],[Aux]] = 2, Table2[[#This Row],[Prepara]] &amp; " " &amp; F29,
        ""))</f>
        <v>Tribunales Agrarios</v>
      </c>
    </row>
    <row r="29" spans="2:8" ht="29" x14ac:dyDescent="0.35">
      <c r="B29" s="5" t="s">
        <v>187</v>
      </c>
      <c r="C29" s="5" t="b">
        <f>EXACT(MID(Table2[[#This Row],[Texto]], 3, 1), " ")</f>
        <v>1</v>
      </c>
      <c r="D29" s="5">
        <f>IFERROR(FIND(" ", Table2[[#This Row],[Texto]]), "Error")</f>
        <v>3</v>
      </c>
      <c r="E29" s="3">
        <f>IFERROR(VALUE(LEFT(Table2[[#This Row],[Texto]], Table2[[#This Row],[Espacio]] - 1)), "Error")</f>
        <v>32</v>
      </c>
      <c r="F29" s="5" t="str">
        <f>IF(EXACT(Table2[[#This Row],[Clave]], "Error"), Table2[[#This Row],[Texto]],
    RIGHT(Table2[[#This Row],[Texto]], LEN(Table2[[#This Row],[Texto]]) - Table2[[#This Row],[Espacio]]))</f>
        <v>Tribunal Federal de Justicia Fiscal y Administrativa</v>
      </c>
      <c r="G29" s="6">
        <f>IF(EXACT(Table2[[#This Row],[Clave]], "Error"), -1,
    IF(EXACT(E30, "Error"), 2,
        1))</f>
        <v>1</v>
      </c>
      <c r="H29" s="7" t="str">
        <f>IF(Table2[[#This Row],[Aux]] = 1, Table2[[#This Row],[Prepara]],
    IF(Table2[[#This Row],[Aux]] = 2, Table2[[#This Row],[Prepara]] &amp; " " &amp; F30,
        ""))</f>
        <v>Tribunal Federal de Justicia Fiscal y Administrativa</v>
      </c>
    </row>
    <row r="30" spans="2:8" x14ac:dyDescent="0.35">
      <c r="B30" s="5" t="s">
        <v>188</v>
      </c>
      <c r="C30" s="5" t="b">
        <f>EXACT(MID(Table2[[#This Row],[Texto]], 3, 1), " ")</f>
        <v>1</v>
      </c>
      <c r="D30" s="5">
        <f>IFERROR(FIND(" ", Table2[[#This Row],[Texto]]), "Error")</f>
        <v>3</v>
      </c>
      <c r="E30" s="3">
        <f>IFERROR(VALUE(LEFT(Table2[[#This Row],[Texto]], Table2[[#This Row],[Espacio]] - 1)), "Error")</f>
        <v>35</v>
      </c>
      <c r="F30" s="5" t="str">
        <f>IF(EXACT(Table2[[#This Row],[Clave]], "Error"), Table2[[#This Row],[Texto]],
    RIGHT(Table2[[#This Row],[Texto]], LEN(Table2[[#This Row],[Texto]]) - Table2[[#This Row],[Espacio]]))</f>
        <v>Comisión Nacional de los Derechos Humanos</v>
      </c>
      <c r="G30" s="6">
        <f>IF(EXACT(Table2[[#This Row],[Clave]], "Error"), -1,
    IF(EXACT(E31, "Error"), 2,
        1))</f>
        <v>1</v>
      </c>
      <c r="H30" s="7" t="str">
        <f>IF(Table2[[#This Row],[Aux]] = 1, Table2[[#This Row],[Prepara]],
    IF(Table2[[#This Row],[Aux]] = 2, Table2[[#This Row],[Prepara]] &amp; " " &amp; F31,
        ""))</f>
        <v>Comisión Nacional de los Derechos Humanos</v>
      </c>
    </row>
    <row r="31" spans="2:8" x14ac:dyDescent="0.35">
      <c r="B31" s="5" t="s">
        <v>189</v>
      </c>
      <c r="C31" s="5" t="b">
        <f>EXACT(MID(Table2[[#This Row],[Texto]], 3, 1), " ")</f>
        <v>1</v>
      </c>
      <c r="D31" s="5">
        <f>IFERROR(FIND(" ", Table2[[#This Row],[Texto]]), "Error")</f>
        <v>3</v>
      </c>
      <c r="E31" s="3">
        <f>IFERROR(VALUE(LEFT(Table2[[#This Row],[Texto]], Table2[[#This Row],[Espacio]] - 1)), "Error")</f>
        <v>36</v>
      </c>
      <c r="F31" s="5" t="str">
        <f>IF(EXACT(Table2[[#This Row],[Clave]], "Error"), Table2[[#This Row],[Texto]],
    RIGHT(Table2[[#This Row],[Texto]], LEN(Table2[[#This Row],[Texto]]) - Table2[[#This Row],[Espacio]]))</f>
        <v>Secretaría de Seguridad Pública</v>
      </c>
      <c r="G31" s="6">
        <f>IF(EXACT(Table2[[#This Row],[Clave]], "Error"), -1,
    IF(EXACT(E32, "Error"), 2,
        1))</f>
        <v>1</v>
      </c>
      <c r="H31" s="7" t="str">
        <f>IF(Table2[[#This Row],[Aux]] = 1, Table2[[#This Row],[Prepara]],
    IF(Table2[[#This Row],[Aux]] = 2, Table2[[#This Row],[Prepara]] &amp; " " &amp; F32,
        ""))</f>
        <v>Secretaría de Seguridad Pública</v>
      </c>
    </row>
    <row r="32" spans="2:8" x14ac:dyDescent="0.35">
      <c r="B32" s="5" t="s">
        <v>190</v>
      </c>
      <c r="C32" s="5" t="b">
        <f>EXACT(MID(Table2[[#This Row],[Texto]], 3, 1), " ")</f>
        <v>1</v>
      </c>
      <c r="D32" s="5">
        <f>IFERROR(FIND(" ", Table2[[#This Row],[Texto]]), "Error")</f>
        <v>3</v>
      </c>
      <c r="E32" s="3">
        <f>IFERROR(VALUE(LEFT(Table2[[#This Row],[Texto]], Table2[[#This Row],[Espacio]] - 1)), "Error")</f>
        <v>37</v>
      </c>
      <c r="F32" s="5" t="str">
        <f>IF(EXACT(Table2[[#This Row],[Clave]], "Error"), Table2[[#This Row],[Texto]],
    RIGHT(Table2[[#This Row],[Texto]], LEN(Table2[[#This Row],[Texto]]) - Table2[[#This Row],[Espacio]]))</f>
        <v>Consejería Jurídica del Ejecutivo Federal</v>
      </c>
      <c r="G32" s="6">
        <f>IF(EXACT(Table2[[#This Row],[Clave]], "Error"), -1,
    IF(EXACT(E33, "Error"), 2,
        1))</f>
        <v>1</v>
      </c>
      <c r="H32" s="7" t="str">
        <f>IF(Table2[[#This Row],[Aux]] = 1, Table2[[#This Row],[Prepara]],
    IF(Table2[[#This Row],[Aux]] = 2, Table2[[#This Row],[Prepara]] &amp; " " &amp; F33,
        ""))</f>
        <v>Consejería Jurídica del Ejecutivo Federal</v>
      </c>
    </row>
    <row r="33" spans="2:8" ht="29" x14ac:dyDescent="0.35">
      <c r="B33" s="5" t="s">
        <v>191</v>
      </c>
      <c r="C33" s="5" t="b">
        <f>EXACT(MID(Table2[[#This Row],[Texto]], 3, 1), " ")</f>
        <v>1</v>
      </c>
      <c r="D33" s="5">
        <f>IFERROR(FIND(" ", Table2[[#This Row],[Texto]]), "Error")</f>
        <v>3</v>
      </c>
      <c r="E33" s="3">
        <f>IFERROR(VALUE(LEFT(Table2[[#This Row],[Texto]], Table2[[#This Row],[Espacio]] - 1)), "Error")</f>
        <v>38</v>
      </c>
      <c r="F33" s="5" t="str">
        <f>IF(EXACT(Table2[[#This Row],[Clave]], "Error"), Table2[[#This Row],[Texto]],
    RIGHT(Table2[[#This Row],[Texto]], LEN(Table2[[#This Row],[Texto]]) - Table2[[#This Row],[Espacio]]))</f>
        <v>Consejo Nacional de Ciencia y Tecnología (CONACYT)</v>
      </c>
      <c r="G33" s="6">
        <f>IF(EXACT(Table2[[#This Row],[Clave]], "Error"), -1,
    IF(EXACT(E34, "Error"), 2,
        1))</f>
        <v>1</v>
      </c>
      <c r="H33" s="7" t="str">
        <f>IF(Table2[[#This Row],[Aux]] = 1, Table2[[#This Row],[Prepara]],
    IF(Table2[[#This Row],[Aux]] = 2, Table2[[#This Row],[Prepara]] &amp; " " &amp; F34,
        ""))</f>
        <v>Consejo Nacional de Ciencia y Tecnología (CONACYT)</v>
      </c>
    </row>
    <row r="34" spans="2:8" ht="29" x14ac:dyDescent="0.35">
      <c r="B34" s="5" t="s">
        <v>192</v>
      </c>
      <c r="C34" s="5" t="b">
        <f>EXACT(MID(Table2[[#This Row],[Texto]], 3, 1), " ")</f>
        <v>1</v>
      </c>
      <c r="D34" s="5">
        <f>IFERROR(FIND(" ", Table2[[#This Row],[Texto]]), "Error")</f>
        <v>3</v>
      </c>
      <c r="E34" s="3">
        <f>IFERROR(VALUE(LEFT(Table2[[#This Row],[Texto]], Table2[[#This Row],[Espacio]] - 1)), "Error")</f>
        <v>42</v>
      </c>
      <c r="F34" s="5" t="str">
        <f>IF(EXACT(Table2[[#This Row],[Clave]], "Error"), Table2[[#This Row],[Texto]],
    RIGHT(Table2[[#This Row],[Texto]], LEN(Table2[[#This Row],[Texto]]) - Table2[[#This Row],[Espacio]]))</f>
        <v>Instituto de Seguridad Social y Servicios Sociales de los</v>
      </c>
      <c r="G34" s="6">
        <f>IF(EXACT(Table2[[#This Row],[Clave]], "Error"), -1,
    IF(EXACT(E35, "Error"), 2,
        1))</f>
        <v>2</v>
      </c>
      <c r="H34" s="7" t="str">
        <f>IF(Table2[[#This Row],[Aux]] = 1, Table2[[#This Row],[Prepara]],
    IF(Table2[[#This Row],[Aux]] = 2, Table2[[#This Row],[Prepara]] &amp; " " &amp; F35,
        ""))</f>
        <v>Instituto de Seguridad Social y Servicios Sociales de los Trabajadores del Estado (I.S.S.S.T.E.)</v>
      </c>
    </row>
    <row r="35" spans="2:8" x14ac:dyDescent="0.35">
      <c r="B35" s="5" t="s">
        <v>193</v>
      </c>
      <c r="C35" s="5" t="b">
        <f>EXACT(MID(Table2[[#This Row],[Texto]], 3, 1), " ")</f>
        <v>0</v>
      </c>
      <c r="D35" s="5">
        <f>IFERROR(FIND(" ", Table2[[#This Row],[Texto]]), "Error")</f>
        <v>13</v>
      </c>
      <c r="E35" s="3" t="str">
        <f>IFERROR(VALUE(LEFT(Table2[[#This Row],[Texto]], Table2[[#This Row],[Espacio]] - 1)), "Error")</f>
        <v>Error</v>
      </c>
      <c r="F35" s="5" t="str">
        <f>IF(EXACT(Table2[[#This Row],[Clave]], "Error"), Table2[[#This Row],[Texto]],
    RIGHT(Table2[[#This Row],[Texto]], LEN(Table2[[#This Row],[Texto]]) - Table2[[#This Row],[Espacio]]))</f>
        <v>Trabajadores del Estado (I.S.S.S.T.E.)</v>
      </c>
      <c r="G35" s="6">
        <f>IF(EXACT(Table2[[#This Row],[Clave]], "Error"), -1,
    IF(EXACT(E36, "Error"), 2,
        1))</f>
        <v>-1</v>
      </c>
      <c r="H35" s="7" t="str">
        <f>IF(Table2[[#This Row],[Aux]] = 1, Table2[[#This Row],[Prepara]],
    IF(Table2[[#This Row],[Aux]] = 2, Table2[[#This Row],[Prepara]] &amp; " " &amp; F36,
        ""))</f>
        <v/>
      </c>
    </row>
    <row r="36" spans="2:8" x14ac:dyDescent="0.35">
      <c r="B36" s="5" t="s">
        <v>194</v>
      </c>
      <c r="C36" s="5" t="b">
        <f>EXACT(MID(Table2[[#This Row],[Texto]], 3, 1), " ")</f>
        <v>1</v>
      </c>
      <c r="D36" s="5">
        <f>IFERROR(FIND(" ", Table2[[#This Row],[Texto]]), "Error")</f>
        <v>3</v>
      </c>
      <c r="E36" s="3">
        <f>IFERROR(VALUE(LEFT(Table2[[#This Row],[Texto]], Table2[[#This Row],[Espacio]] - 1)), "Error")</f>
        <v>43</v>
      </c>
      <c r="F36" s="5" t="str">
        <f>IF(EXACT(Table2[[#This Row],[Clave]], "Error"), Table2[[#This Row],[Texto]],
    RIGHT(Table2[[#This Row],[Texto]], LEN(Table2[[#This Row],[Texto]]) - Table2[[#This Row],[Espacio]]))</f>
        <v>Instituto Mexicano del Seguro Social (I.M.S.S.)</v>
      </c>
      <c r="G36" s="6">
        <f>IF(EXACT(Table2[[#This Row],[Clave]], "Error"), -1,
    IF(EXACT(E37, "Error"), 2,
        1))</f>
        <v>1</v>
      </c>
      <c r="H36" s="7" t="str">
        <f>IF(Table2[[#This Row],[Aux]] = 1, Table2[[#This Row],[Prepara]],
    IF(Table2[[#This Row],[Aux]] = 2, Table2[[#This Row],[Prepara]] &amp; " " &amp; F37,
        ""))</f>
        <v>Instituto Mexicano del Seguro Social (I.M.S.S.)</v>
      </c>
    </row>
    <row r="37" spans="2:8" ht="29" x14ac:dyDescent="0.35">
      <c r="B37" s="5" t="s">
        <v>195</v>
      </c>
      <c r="C37" s="5" t="b">
        <f>EXACT(MID(Table2[[#This Row],[Texto]], 3, 1), " ")</f>
        <v>1</v>
      </c>
      <c r="D37" s="5">
        <f>IFERROR(FIND(" ", Table2[[#This Row],[Texto]]), "Error")</f>
        <v>3</v>
      </c>
      <c r="E37" s="3">
        <f>IFERROR(VALUE(LEFT(Table2[[#This Row],[Texto]], Table2[[#This Row],[Espacio]] - 1)), "Error")</f>
        <v>44</v>
      </c>
      <c r="F37" s="5" t="str">
        <f>IF(EXACT(Table2[[#This Row],[Clave]], "Error"), Table2[[#This Row],[Texto]],
    RIGHT(Table2[[#This Row],[Texto]], LEN(Table2[[#This Row],[Texto]]) - Table2[[#This Row],[Espacio]]))</f>
        <v>Instituto del Fondo Nacional de la Vivienda para los</v>
      </c>
      <c r="G37" s="6">
        <f>IF(EXACT(Table2[[#This Row],[Clave]], "Error"), -1,
    IF(EXACT(E38, "Error"), 2,
        1))</f>
        <v>2</v>
      </c>
      <c r="H37" s="7" t="str">
        <f>IF(Table2[[#This Row],[Aux]] = 1, Table2[[#This Row],[Prepara]],
    IF(Table2[[#This Row],[Aux]] = 2, Table2[[#This Row],[Prepara]] &amp; " " &amp; F38,
        ""))</f>
        <v>Instituto del Fondo Nacional de la Vivienda para los Trabajadores</v>
      </c>
    </row>
    <row r="38" spans="2:8" x14ac:dyDescent="0.35">
      <c r="B38" s="5" t="s">
        <v>196</v>
      </c>
      <c r="C38" s="5" t="b">
        <f>EXACT(MID(Table2[[#This Row],[Texto]], 3, 1), " ")</f>
        <v>0</v>
      </c>
      <c r="D38" s="5" t="str">
        <f>IFERROR(FIND(" ", Table2[[#This Row],[Texto]]), "Error")</f>
        <v>Error</v>
      </c>
      <c r="E38" s="3" t="str">
        <f>IFERROR(VALUE(LEFT(Table2[[#This Row],[Texto]], Table2[[#This Row],[Espacio]] - 1)), "Error")</f>
        <v>Error</v>
      </c>
      <c r="F38" s="5" t="str">
        <f>IF(EXACT(Table2[[#This Row],[Clave]], "Error"), Table2[[#This Row],[Texto]],
    RIGHT(Table2[[#This Row],[Texto]], LEN(Table2[[#This Row],[Texto]]) - Table2[[#This Row],[Espacio]]))</f>
        <v>Trabajadores</v>
      </c>
      <c r="G38" s="6">
        <f>IF(EXACT(Table2[[#This Row],[Clave]], "Error"), -1,
    IF(EXACT(E39, "Error"), 2,
        1))</f>
        <v>-1</v>
      </c>
      <c r="H38" s="7" t="str">
        <f>IF(Table2[[#This Row],[Aux]] = 1, Table2[[#This Row],[Prepara]],
    IF(Table2[[#This Row],[Aux]] = 2, Table2[[#This Row],[Prepara]] &amp; " " &amp; F39,
        ""))</f>
        <v/>
      </c>
    </row>
    <row r="39" spans="2:8" ht="29" x14ac:dyDescent="0.35">
      <c r="B39" s="5" t="s">
        <v>197</v>
      </c>
      <c r="C39" s="5" t="b">
        <f>EXACT(MID(Table2[[#This Row],[Texto]], 3, 1), " ")</f>
        <v>1</v>
      </c>
      <c r="D39" s="5">
        <f>IFERROR(FIND(" ", Table2[[#This Row],[Texto]]), "Error")</f>
        <v>3</v>
      </c>
      <c r="E39" s="3">
        <f>IFERROR(VALUE(LEFT(Table2[[#This Row],[Texto]], Table2[[#This Row],[Espacio]] - 1)), "Error")</f>
        <v>46</v>
      </c>
      <c r="F39" s="5" t="str">
        <f>IF(EXACT(Table2[[#This Row],[Clave]], "Error"), Table2[[#This Row],[Texto]],
    RIGHT(Table2[[#This Row],[Texto]], LEN(Table2[[#This Row],[Texto]]) - Table2[[#This Row],[Espacio]]))</f>
        <v>Organismos Constitucionales Autónomos y no</v>
      </c>
      <c r="G39" s="6">
        <f>IF(EXACT(Table2[[#This Row],[Clave]], "Error"), -1,
    IF(EXACT(E40, "Error"), 2,
        1))</f>
        <v>2</v>
      </c>
      <c r="H39" s="7" t="str">
        <f>IF(Table2[[#This Row],[Aux]] = 1, Table2[[#This Row],[Prepara]],
    IF(Table2[[#This Row],[Aux]] = 2, Table2[[#This Row],[Prepara]] &amp; " " &amp; F40,
        ""))</f>
        <v>Organismos Constitucionales Autónomos y no Sectorizados</v>
      </c>
    </row>
    <row r="40" spans="2:8" x14ac:dyDescent="0.35">
      <c r="B40" s="5" t="s">
        <v>198</v>
      </c>
      <c r="C40" s="5" t="b">
        <f>EXACT(MID(Table2[[#This Row],[Texto]], 3, 1), " ")</f>
        <v>0</v>
      </c>
      <c r="D40" s="5" t="str">
        <f>IFERROR(FIND(" ", Table2[[#This Row],[Texto]]), "Error")</f>
        <v>Error</v>
      </c>
      <c r="E40" s="3" t="str">
        <f>IFERROR(VALUE(LEFT(Table2[[#This Row],[Texto]], Table2[[#This Row],[Espacio]] - 1)), "Error")</f>
        <v>Error</v>
      </c>
      <c r="F40" s="5" t="str">
        <f>IF(EXACT(Table2[[#This Row],[Clave]], "Error"), Table2[[#This Row],[Texto]],
    RIGHT(Table2[[#This Row],[Texto]], LEN(Table2[[#This Row],[Texto]]) - Table2[[#This Row],[Espacio]]))</f>
        <v>Sectorizados</v>
      </c>
      <c r="G40" s="6">
        <f>IF(EXACT(Table2[[#This Row],[Clave]], "Error"), -1,
    IF(EXACT(E41, "Error"), 2,
        1))</f>
        <v>-1</v>
      </c>
      <c r="H40" s="7" t="str">
        <f>IF(Table2[[#This Row],[Aux]] = 1, Table2[[#This Row],[Prepara]],
    IF(Table2[[#This Row],[Aux]] = 2, Table2[[#This Row],[Prepara]] &amp; " " &amp; F41,
        ""))</f>
        <v/>
      </c>
    </row>
    <row r="41" spans="2:8" x14ac:dyDescent="0.35">
      <c r="B41" s="5" t="s">
        <v>199</v>
      </c>
      <c r="C41" s="5" t="b">
        <f>EXACT(MID(Table2[[#This Row],[Texto]], 3, 1), " ")</f>
        <v>1</v>
      </c>
      <c r="D41" s="5">
        <f>IFERROR(FIND(" ", Table2[[#This Row],[Texto]]), "Error")</f>
        <v>3</v>
      </c>
      <c r="E41" s="3">
        <f>IFERROR(VALUE(LEFT(Table2[[#This Row],[Texto]], Table2[[#This Row],[Espacio]] - 1)), "Error")</f>
        <v>51</v>
      </c>
      <c r="F41" s="5" t="str">
        <f>IF(EXACT(Table2[[#This Row],[Clave]], "Error"), Table2[[#This Row],[Texto]],
    RIGHT(Table2[[#This Row],[Texto]], LEN(Table2[[#This Row],[Texto]]) - Table2[[#This Row],[Espacio]]))</f>
        <v>Aguascalientes</v>
      </c>
      <c r="G41" s="6">
        <f>IF(EXACT(Table2[[#This Row],[Clave]], "Error"), -1,
    IF(EXACT(E42, "Error"), 2,
        1))</f>
        <v>1</v>
      </c>
      <c r="H41" s="7" t="str">
        <f>IF(Table2[[#This Row],[Aux]] = 1, Table2[[#This Row],[Prepara]],
    IF(Table2[[#This Row],[Aux]] = 2, Table2[[#This Row],[Prepara]] &amp; " " &amp; F42,
        ""))</f>
        <v>Aguascalientes</v>
      </c>
    </row>
    <row r="42" spans="2:8" ht="29" x14ac:dyDescent="0.35">
      <c r="B42" s="5" t="s">
        <v>200</v>
      </c>
      <c r="C42" s="5" t="b">
        <f>EXACT(MID(Table2[[#This Row],[Texto]], 3, 1), " ")</f>
        <v>0</v>
      </c>
      <c r="D42" s="5">
        <f>IFERROR(FIND(" ", Table2[[#This Row],[Texto]]), "Error")</f>
        <v>6</v>
      </c>
      <c r="E42" s="3">
        <f>IFERROR(VALUE(LEFT(Table2[[#This Row],[Texto]], Table2[[#This Row],[Espacio]] - 1)), "Error")</f>
        <v>51701</v>
      </c>
      <c r="F42" s="5" t="str">
        <f>IF(EXACT(Table2[[#This Row],[Clave]], "Error"), Table2[[#This Row],[Texto]],
    RIGHT(Table2[[#This Row],[Texto]], LEN(Table2[[#This Row],[Texto]]) - Table2[[#This Row],[Espacio]]))</f>
        <v>Secretaría General de Gobierno del Estado de</v>
      </c>
      <c r="G42" s="6">
        <f>IF(EXACT(Table2[[#This Row],[Clave]], "Error"), -1,
    IF(EXACT(E43, "Error"), 2,
        1))</f>
        <v>2</v>
      </c>
      <c r="H42" s="7" t="str">
        <f>IF(Table2[[#This Row],[Aux]] = 1, Table2[[#This Row],[Prepara]],
    IF(Table2[[#This Row],[Aux]] = 2, Table2[[#This Row],[Prepara]] &amp; " " &amp; F43,
        ""))</f>
        <v>Secretaría General de Gobierno del Estado de Aguascalientes</v>
      </c>
    </row>
    <row r="43" spans="2:8" x14ac:dyDescent="0.35">
      <c r="B43" s="5" t="s">
        <v>201</v>
      </c>
      <c r="C43" s="5" t="b">
        <f>EXACT(MID(Table2[[#This Row],[Texto]], 3, 1), " ")</f>
        <v>0</v>
      </c>
      <c r="D43" s="5" t="str">
        <f>IFERROR(FIND(" ", Table2[[#This Row],[Texto]]), "Error")</f>
        <v>Error</v>
      </c>
      <c r="E43" s="3" t="str">
        <f>IFERROR(VALUE(LEFT(Table2[[#This Row],[Texto]], Table2[[#This Row],[Espacio]] - 1)), "Error")</f>
        <v>Error</v>
      </c>
      <c r="F43" s="5" t="str">
        <f>IF(EXACT(Table2[[#This Row],[Clave]], "Error"), Table2[[#This Row],[Texto]],
    RIGHT(Table2[[#This Row],[Texto]], LEN(Table2[[#This Row],[Texto]]) - Table2[[#This Row],[Espacio]]))</f>
        <v>Aguascalientes</v>
      </c>
      <c r="G43" s="6">
        <f>IF(EXACT(Table2[[#This Row],[Clave]], "Error"), -1,
    IF(EXACT(E44, "Error"), 2,
        1))</f>
        <v>-1</v>
      </c>
      <c r="H43" s="7" t="str">
        <f>IF(Table2[[#This Row],[Aux]] = 1, Table2[[#This Row],[Prepara]],
    IF(Table2[[#This Row],[Aux]] = 2, Table2[[#This Row],[Prepara]] &amp; " " &amp; F44,
        ""))</f>
        <v/>
      </c>
    </row>
    <row r="44" spans="2:8" x14ac:dyDescent="0.35">
      <c r="B44" s="5" t="s">
        <v>202</v>
      </c>
      <c r="C44" s="5" t="b">
        <f>EXACT(MID(Table2[[#This Row],[Texto]], 3, 1), " ")</f>
        <v>1</v>
      </c>
      <c r="D44" s="5">
        <f>IFERROR(FIND(" ", Table2[[#This Row],[Texto]]), "Error")</f>
        <v>3</v>
      </c>
      <c r="E44" s="3">
        <f>IFERROR(VALUE(LEFT(Table2[[#This Row],[Texto]], Table2[[#This Row],[Espacio]] - 1)), "Error")</f>
        <v>52</v>
      </c>
      <c r="F44" s="5" t="str">
        <f>IF(EXACT(Table2[[#This Row],[Clave]], "Error"), Table2[[#This Row],[Texto]],
    RIGHT(Table2[[#This Row],[Texto]], LEN(Table2[[#This Row],[Texto]]) - Table2[[#This Row],[Espacio]]))</f>
        <v>Baja California</v>
      </c>
      <c r="G44" s="6">
        <f>IF(EXACT(Table2[[#This Row],[Clave]], "Error"), -1,
    IF(EXACT(E45, "Error"), 2,
        1))</f>
        <v>1</v>
      </c>
      <c r="H44" s="7" t="str">
        <f>IF(Table2[[#This Row],[Aux]] = 1, Table2[[#This Row],[Prepara]],
    IF(Table2[[#This Row],[Aux]] = 2, Table2[[#This Row],[Prepara]] &amp; " " &amp; F45,
        ""))</f>
        <v>Baja California</v>
      </c>
    </row>
    <row r="45" spans="2:8" ht="29" x14ac:dyDescent="0.35">
      <c r="B45" s="5" t="s">
        <v>203</v>
      </c>
      <c r="C45" s="5" t="b">
        <f>EXACT(MID(Table2[[#This Row],[Texto]], 3, 1), " ")</f>
        <v>0</v>
      </c>
      <c r="D45" s="5">
        <f>IFERROR(FIND(" ", Table2[[#This Row],[Texto]]), "Error")</f>
        <v>6</v>
      </c>
      <c r="E45" s="3">
        <f>IFERROR(VALUE(LEFT(Table2[[#This Row],[Texto]], Table2[[#This Row],[Espacio]] - 1)), "Error")</f>
        <v>52701</v>
      </c>
      <c r="F45" s="5" t="str">
        <f>IF(EXACT(Table2[[#This Row],[Clave]], "Error"), Table2[[#This Row],[Texto]],
    RIGHT(Table2[[#This Row],[Texto]], LEN(Table2[[#This Row],[Texto]]) - Table2[[#This Row],[Espacio]]))</f>
        <v>Dirección del Registro Civil del Estado de Baja California</v>
      </c>
      <c r="G45" s="6">
        <f>IF(EXACT(Table2[[#This Row],[Clave]], "Error"), -1,
    IF(EXACT(E46, "Error"), 2,
        1))</f>
        <v>1</v>
      </c>
      <c r="H45" s="7" t="str">
        <f>IF(Table2[[#This Row],[Aux]] = 1, Table2[[#This Row],[Prepara]],
    IF(Table2[[#This Row],[Aux]] = 2, Table2[[#This Row],[Prepara]] &amp; " " &amp; F46,
        ""))</f>
        <v>Dirección del Registro Civil del Estado de Baja California</v>
      </c>
    </row>
    <row r="46" spans="2:8" x14ac:dyDescent="0.35">
      <c r="B46" s="5" t="s">
        <v>204</v>
      </c>
      <c r="C46" s="5" t="b">
        <f>EXACT(MID(Table2[[#This Row],[Texto]], 3, 1), " ")</f>
        <v>1</v>
      </c>
      <c r="D46" s="5">
        <f>IFERROR(FIND(" ", Table2[[#This Row],[Texto]]), "Error")</f>
        <v>3</v>
      </c>
      <c r="E46" s="3">
        <f>IFERROR(VALUE(LEFT(Table2[[#This Row],[Texto]], Table2[[#This Row],[Espacio]] - 1)), "Error")</f>
        <v>53</v>
      </c>
      <c r="F46" s="5" t="str">
        <f>IF(EXACT(Table2[[#This Row],[Clave]], "Error"), Table2[[#This Row],[Texto]],
    RIGHT(Table2[[#This Row],[Texto]], LEN(Table2[[#This Row],[Texto]]) - Table2[[#This Row],[Espacio]]))</f>
        <v>Baja California Sur</v>
      </c>
      <c r="G46" s="6">
        <f>IF(EXACT(Table2[[#This Row],[Clave]], "Error"), -1,
    IF(EXACT(E47, "Error"), 2,
        1))</f>
        <v>1</v>
      </c>
      <c r="H46" s="7" t="str">
        <f>IF(Table2[[#This Row],[Aux]] = 1, Table2[[#This Row],[Prepara]],
    IF(Table2[[#This Row],[Aux]] = 2, Table2[[#This Row],[Prepara]] &amp; " " &amp; F47,
        ""))</f>
        <v>Baja California Sur</v>
      </c>
    </row>
    <row r="47" spans="2:8" ht="29" x14ac:dyDescent="0.35">
      <c r="B47" s="5" t="s">
        <v>205</v>
      </c>
      <c r="C47" s="5" t="b">
        <f>EXACT(MID(Table2[[#This Row],[Texto]], 3, 1), " ")</f>
        <v>0</v>
      </c>
      <c r="D47" s="5">
        <f>IFERROR(FIND(" ", Table2[[#This Row],[Texto]]), "Error")</f>
        <v>6</v>
      </c>
      <c r="E47" s="3">
        <f>IFERROR(VALUE(LEFT(Table2[[#This Row],[Texto]], Table2[[#This Row],[Espacio]] - 1)), "Error")</f>
        <v>53701</v>
      </c>
      <c r="F47" s="5" t="str">
        <f>IF(EXACT(Table2[[#This Row],[Clave]], "Error"), Table2[[#This Row],[Texto]],
    RIGHT(Table2[[#This Row],[Texto]], LEN(Table2[[#This Row],[Texto]]) - Table2[[#This Row],[Espacio]]))</f>
        <v>Dirección del Registro Publico de la Propiedad y el</v>
      </c>
      <c r="G47" s="6">
        <f>IF(EXACT(Table2[[#This Row],[Clave]], "Error"), -1,
    IF(EXACT(E48, "Error"), 2,
        1))</f>
        <v>2</v>
      </c>
      <c r="H47" s="7" t="str">
        <f>IF(Table2[[#This Row],[Aux]] = 1, Table2[[#This Row],[Prepara]],
    IF(Table2[[#This Row],[Aux]] = 2, Table2[[#This Row],[Prepara]] &amp; " " &amp; F48,
        ""))</f>
        <v>Dirección del Registro Publico de la Propiedad y el Comercio, Registro Civil y Archivo General</v>
      </c>
    </row>
    <row r="48" spans="2:8" x14ac:dyDescent="0.35">
      <c r="B48" s="5" t="s">
        <v>206</v>
      </c>
      <c r="C48" s="5" t="b">
        <f>EXACT(MID(Table2[[#This Row],[Texto]], 3, 1), " ")</f>
        <v>0</v>
      </c>
      <c r="D48" s="5">
        <f>IFERROR(FIND(" ", Table2[[#This Row],[Texto]]), "Error")</f>
        <v>10</v>
      </c>
      <c r="E48" s="3" t="str">
        <f>IFERROR(VALUE(LEFT(Table2[[#This Row],[Texto]], Table2[[#This Row],[Espacio]] - 1)), "Error")</f>
        <v>Error</v>
      </c>
      <c r="F48" s="5" t="str">
        <f>IF(EXACT(Table2[[#This Row],[Clave]], "Error"), Table2[[#This Row],[Texto]],
    RIGHT(Table2[[#This Row],[Texto]], LEN(Table2[[#This Row],[Texto]]) - Table2[[#This Row],[Espacio]]))</f>
        <v>Comercio, Registro Civil y Archivo General</v>
      </c>
      <c r="G48" s="6">
        <f>IF(EXACT(Table2[[#This Row],[Clave]], "Error"), -1,
    IF(EXACT(E49, "Error"), 2,
        1))</f>
        <v>-1</v>
      </c>
      <c r="H48" s="7" t="str">
        <f>IF(Table2[[#This Row],[Aux]] = 1, Table2[[#This Row],[Prepara]],
    IF(Table2[[#This Row],[Aux]] = 2, Table2[[#This Row],[Prepara]] &amp; " " &amp; F49,
        ""))</f>
        <v/>
      </c>
    </row>
    <row r="49" spans="2:8" x14ac:dyDescent="0.35">
      <c r="B49" s="5" t="s">
        <v>207</v>
      </c>
      <c r="C49" s="5" t="b">
        <f>EXACT(MID(Table2[[#This Row],[Texto]], 3, 1), " ")</f>
        <v>1</v>
      </c>
      <c r="D49" s="5">
        <f>IFERROR(FIND(" ", Table2[[#This Row],[Texto]]), "Error")</f>
        <v>3</v>
      </c>
      <c r="E49" s="3">
        <f>IFERROR(VALUE(LEFT(Table2[[#This Row],[Texto]], Table2[[#This Row],[Espacio]] - 1)), "Error")</f>
        <v>54</v>
      </c>
      <c r="F49" s="5" t="str">
        <f>IF(EXACT(Table2[[#This Row],[Clave]], "Error"), Table2[[#This Row],[Texto]],
    RIGHT(Table2[[#This Row],[Texto]], LEN(Table2[[#This Row],[Texto]]) - Table2[[#This Row],[Espacio]]))</f>
        <v>Campeche</v>
      </c>
      <c r="G49" s="6">
        <f>IF(EXACT(Table2[[#This Row],[Clave]], "Error"), -1,
    IF(EXACT(E50, "Error"), 2,
        1))</f>
        <v>1</v>
      </c>
      <c r="H49" s="7" t="str">
        <f>IF(Table2[[#This Row],[Aux]] = 1, Table2[[#This Row],[Prepara]],
    IF(Table2[[#This Row],[Aux]] = 2, Table2[[#This Row],[Prepara]] &amp; " " &amp; F50,
        ""))</f>
        <v>Campeche</v>
      </c>
    </row>
    <row r="50" spans="2:8" ht="29" x14ac:dyDescent="0.35">
      <c r="B50" s="5" t="s">
        <v>208</v>
      </c>
      <c r="C50" s="5" t="b">
        <f>EXACT(MID(Table2[[#This Row],[Texto]], 3, 1), " ")</f>
        <v>0</v>
      </c>
      <c r="D50" s="5">
        <f>IFERROR(FIND(" ", Table2[[#This Row],[Texto]]), "Error")</f>
        <v>6</v>
      </c>
      <c r="E50" s="3">
        <f>IFERROR(VALUE(LEFT(Table2[[#This Row],[Texto]], Table2[[#This Row],[Espacio]] - 1)), "Error")</f>
        <v>54701</v>
      </c>
      <c r="F50" s="5" t="str">
        <f>IF(EXACT(Table2[[#This Row],[Clave]], "Error"), Table2[[#This Row],[Texto]],
    RIGHT(Table2[[#This Row],[Texto]], LEN(Table2[[#This Row],[Texto]]) - Table2[[#This Row],[Espacio]]))</f>
        <v>Dirección General del Registro Civil del Estado de</v>
      </c>
      <c r="G50" s="6">
        <f>IF(EXACT(Table2[[#This Row],[Clave]], "Error"), -1,
    IF(EXACT(E51, "Error"), 2,
        1))</f>
        <v>2</v>
      </c>
      <c r="H50" s="7" t="str">
        <f>IF(Table2[[#This Row],[Aux]] = 1, Table2[[#This Row],[Prepara]],
    IF(Table2[[#This Row],[Aux]] = 2, Table2[[#This Row],[Prepara]] &amp; " " &amp; F51,
        ""))</f>
        <v>Dirección General del Registro Civil del Estado de Campeche</v>
      </c>
    </row>
    <row r="51" spans="2:8" x14ac:dyDescent="0.35">
      <c r="B51" s="5" t="s">
        <v>209</v>
      </c>
      <c r="C51" s="5" t="b">
        <f>EXACT(MID(Table2[[#This Row],[Texto]], 3, 1), " ")</f>
        <v>0</v>
      </c>
      <c r="D51" s="5" t="str">
        <f>IFERROR(FIND(" ", Table2[[#This Row],[Texto]]), "Error")</f>
        <v>Error</v>
      </c>
      <c r="E51" s="3" t="str">
        <f>IFERROR(VALUE(LEFT(Table2[[#This Row],[Texto]], Table2[[#This Row],[Espacio]] - 1)), "Error")</f>
        <v>Error</v>
      </c>
      <c r="F51" s="5" t="str">
        <f>IF(EXACT(Table2[[#This Row],[Clave]], "Error"), Table2[[#This Row],[Texto]],
    RIGHT(Table2[[#This Row],[Texto]], LEN(Table2[[#This Row],[Texto]]) - Table2[[#This Row],[Espacio]]))</f>
        <v>Campeche</v>
      </c>
      <c r="G51" s="6">
        <f>IF(EXACT(Table2[[#This Row],[Clave]], "Error"), -1,
    IF(EXACT(E52, "Error"), 2,
        1))</f>
        <v>-1</v>
      </c>
      <c r="H51" s="7" t="str">
        <f>IF(Table2[[#This Row],[Aux]] = 1, Table2[[#This Row],[Prepara]],
    IF(Table2[[#This Row],[Aux]] = 2, Table2[[#This Row],[Prepara]] &amp; " " &amp; F52,
        ""))</f>
        <v/>
      </c>
    </row>
    <row r="52" spans="2:8" x14ac:dyDescent="0.35">
      <c r="B52" s="5" t="s">
        <v>210</v>
      </c>
      <c r="C52" s="5" t="b">
        <f>EXACT(MID(Table2[[#This Row],[Texto]], 3, 1), " ")</f>
        <v>1</v>
      </c>
      <c r="D52" s="5">
        <f>IFERROR(FIND(" ", Table2[[#This Row],[Texto]]), "Error")</f>
        <v>3</v>
      </c>
      <c r="E52" s="3">
        <f>IFERROR(VALUE(LEFT(Table2[[#This Row],[Texto]], Table2[[#This Row],[Espacio]] - 1)), "Error")</f>
        <v>55</v>
      </c>
      <c r="F52" s="5" t="str">
        <f>IF(EXACT(Table2[[#This Row],[Clave]], "Error"), Table2[[#This Row],[Texto]],
    RIGHT(Table2[[#This Row],[Texto]], LEN(Table2[[#This Row],[Texto]]) - Table2[[#This Row],[Espacio]]))</f>
        <v>Coahuila</v>
      </c>
      <c r="G52" s="6">
        <f>IF(EXACT(Table2[[#This Row],[Clave]], "Error"), -1,
    IF(EXACT(E53, "Error"), 2,
        1))</f>
        <v>1</v>
      </c>
      <c r="H52" s="7" t="str">
        <f>IF(Table2[[#This Row],[Aux]] = 1, Table2[[#This Row],[Prepara]],
    IF(Table2[[#This Row],[Aux]] = 2, Table2[[#This Row],[Prepara]] &amp; " " &amp; F53,
        ""))</f>
        <v>Coahuila</v>
      </c>
    </row>
    <row r="53" spans="2:8" ht="29" x14ac:dyDescent="0.35">
      <c r="B53" s="5" t="s">
        <v>211</v>
      </c>
      <c r="C53" s="5" t="b">
        <f>EXACT(MID(Table2[[#This Row],[Texto]], 3, 1), " ")</f>
        <v>0</v>
      </c>
      <c r="D53" s="5">
        <f>IFERROR(FIND(" ", Table2[[#This Row],[Texto]]), "Error")</f>
        <v>6</v>
      </c>
      <c r="E53" s="3">
        <f>IFERROR(VALUE(LEFT(Table2[[#This Row],[Texto]], Table2[[#This Row],[Espacio]] - 1)), "Error")</f>
        <v>55701</v>
      </c>
      <c r="F53" s="5" t="str">
        <f>IF(EXACT(Table2[[#This Row],[Clave]], "Error"), Table2[[#This Row],[Texto]],
    RIGHT(Table2[[#This Row],[Texto]], LEN(Table2[[#This Row],[Texto]]) - Table2[[#This Row],[Espacio]]))</f>
        <v>Dirección del Registro Civil del Estado de Coahuila</v>
      </c>
      <c r="G53" s="6">
        <f>IF(EXACT(Table2[[#This Row],[Clave]], "Error"), -1,
    IF(EXACT(E54, "Error"), 2,
        1))</f>
        <v>1</v>
      </c>
      <c r="H53" s="7" t="str">
        <f>IF(Table2[[#This Row],[Aux]] = 1, Table2[[#This Row],[Prepara]],
    IF(Table2[[#This Row],[Aux]] = 2, Table2[[#This Row],[Prepara]] &amp; " " &amp; F54,
        ""))</f>
        <v>Dirección del Registro Civil del Estado de Coahuila</v>
      </c>
    </row>
    <row r="54" spans="2:8" x14ac:dyDescent="0.35">
      <c r="B54" s="5" t="s">
        <v>212</v>
      </c>
      <c r="C54" s="5" t="b">
        <f>EXACT(MID(Table2[[#This Row],[Texto]], 3, 1), " ")</f>
        <v>1</v>
      </c>
      <c r="D54" s="5">
        <f>IFERROR(FIND(" ", Table2[[#This Row],[Texto]]), "Error")</f>
        <v>3</v>
      </c>
      <c r="E54" s="3">
        <f>IFERROR(VALUE(LEFT(Table2[[#This Row],[Texto]], Table2[[#This Row],[Espacio]] - 1)), "Error")</f>
        <v>56</v>
      </c>
      <c r="F54" s="5" t="str">
        <f>IF(EXACT(Table2[[#This Row],[Clave]], "Error"), Table2[[#This Row],[Texto]],
    RIGHT(Table2[[#This Row],[Texto]], LEN(Table2[[#This Row],[Texto]]) - Table2[[#This Row],[Espacio]]))</f>
        <v>Colima</v>
      </c>
      <c r="G54" s="6">
        <f>IF(EXACT(Table2[[#This Row],[Clave]], "Error"), -1,
    IF(EXACT(E55, "Error"), 2,
        1))</f>
        <v>1</v>
      </c>
      <c r="H54" s="7" t="str">
        <f>IF(Table2[[#This Row],[Aux]] = 1, Table2[[#This Row],[Prepara]],
    IF(Table2[[#This Row],[Aux]] = 2, Table2[[#This Row],[Prepara]] &amp; " " &amp; F55,
        ""))</f>
        <v>Colima</v>
      </c>
    </row>
    <row r="55" spans="2:8" x14ac:dyDescent="0.35">
      <c r="B55" s="5" t="s">
        <v>213</v>
      </c>
      <c r="C55" s="5" t="b">
        <f>EXACT(MID(Table2[[#This Row],[Texto]], 3, 1), " ")</f>
        <v>0</v>
      </c>
      <c r="D55" s="5">
        <f>IFERROR(FIND(" ", Table2[[#This Row],[Texto]]), "Error")</f>
        <v>6</v>
      </c>
      <c r="E55" s="3">
        <f>IFERROR(VALUE(LEFT(Table2[[#This Row],[Texto]], Table2[[#This Row],[Espacio]] - 1)), "Error")</f>
        <v>56701</v>
      </c>
      <c r="F55" s="5" t="str">
        <f>IF(EXACT(Table2[[#This Row],[Clave]], "Error"), Table2[[#This Row],[Texto]],
    RIGHT(Table2[[#This Row],[Texto]], LEN(Table2[[#This Row],[Texto]]) - Table2[[#This Row],[Espacio]]))</f>
        <v>Dirección del Registro Civil del Estado de Colima</v>
      </c>
      <c r="G55" s="6">
        <f>IF(EXACT(Table2[[#This Row],[Clave]], "Error"), -1,
    IF(EXACT(E56, "Error"), 2,
        1))</f>
        <v>1</v>
      </c>
      <c r="H55" s="7" t="str">
        <f>IF(Table2[[#This Row],[Aux]] = 1, Table2[[#This Row],[Prepara]],
    IF(Table2[[#This Row],[Aux]] = 2, Table2[[#This Row],[Prepara]] &amp; " " &amp; F56,
        ""))</f>
        <v>Dirección del Registro Civil del Estado de Colima</v>
      </c>
    </row>
    <row r="56" spans="2:8" x14ac:dyDescent="0.35">
      <c r="B56" s="5" t="s">
        <v>214</v>
      </c>
      <c r="C56" s="5" t="b">
        <f>EXACT(MID(Table2[[#This Row],[Texto]], 3, 1), " ")</f>
        <v>1</v>
      </c>
      <c r="D56" s="5">
        <f>IFERROR(FIND(" ", Table2[[#This Row],[Texto]]), "Error")</f>
        <v>3</v>
      </c>
      <c r="E56" s="3">
        <f>IFERROR(VALUE(LEFT(Table2[[#This Row],[Texto]], Table2[[#This Row],[Espacio]] - 1)), "Error")</f>
        <v>57</v>
      </c>
      <c r="F56" s="5" t="str">
        <f>IF(EXACT(Table2[[#This Row],[Clave]], "Error"), Table2[[#This Row],[Texto]],
    RIGHT(Table2[[#This Row],[Texto]], LEN(Table2[[#This Row],[Texto]]) - Table2[[#This Row],[Espacio]]))</f>
        <v>Chiapas</v>
      </c>
      <c r="G56" s="6">
        <f>IF(EXACT(Table2[[#This Row],[Clave]], "Error"), -1,
    IF(EXACT(E57, "Error"), 2,
        1))</f>
        <v>1</v>
      </c>
      <c r="H56" s="7" t="str">
        <f>IF(Table2[[#This Row],[Aux]] = 1, Table2[[#This Row],[Prepara]],
    IF(Table2[[#This Row],[Aux]] = 2, Table2[[#This Row],[Prepara]] &amp; " " &amp; F57,
        ""))</f>
        <v>Chiapas</v>
      </c>
    </row>
    <row r="57" spans="2:8" ht="29" x14ac:dyDescent="0.35">
      <c r="B57" s="5" t="s">
        <v>215</v>
      </c>
      <c r="C57" s="5" t="b">
        <f>EXACT(MID(Table2[[#This Row],[Texto]], 3, 1), " ")</f>
        <v>0</v>
      </c>
      <c r="D57" s="5">
        <f>IFERROR(FIND(" ", Table2[[#This Row],[Texto]]), "Error")</f>
        <v>6</v>
      </c>
      <c r="E57" s="3">
        <f>IFERROR(VALUE(LEFT(Table2[[#This Row],[Texto]], Table2[[#This Row],[Espacio]] - 1)), "Error")</f>
        <v>57701</v>
      </c>
      <c r="F57" s="5" t="str">
        <f>IF(EXACT(Table2[[#This Row],[Clave]], "Error"), Table2[[#This Row],[Texto]],
    RIGHT(Table2[[#This Row],[Texto]], LEN(Table2[[#This Row],[Texto]]) - Table2[[#This Row],[Espacio]]))</f>
        <v>Dirección del Registro Civil del Estado de Chiapas</v>
      </c>
      <c r="G57" s="6">
        <f>IF(EXACT(Table2[[#This Row],[Clave]], "Error"), -1,
    IF(EXACT(E58, "Error"), 2,
        1))</f>
        <v>1</v>
      </c>
      <c r="H57" s="7" t="str">
        <f>IF(Table2[[#This Row],[Aux]] = 1, Table2[[#This Row],[Prepara]],
    IF(Table2[[#This Row],[Aux]] = 2, Table2[[#This Row],[Prepara]] &amp; " " &amp; F58,
        ""))</f>
        <v>Dirección del Registro Civil del Estado de Chiapas</v>
      </c>
    </row>
    <row r="58" spans="2:8" x14ac:dyDescent="0.35">
      <c r="B58" s="5" t="s">
        <v>216</v>
      </c>
      <c r="C58" s="5" t="b">
        <f>EXACT(MID(Table2[[#This Row],[Texto]], 3, 1), " ")</f>
        <v>1</v>
      </c>
      <c r="D58" s="5">
        <f>IFERROR(FIND(" ", Table2[[#This Row],[Texto]]), "Error")</f>
        <v>3</v>
      </c>
      <c r="E58" s="3">
        <f>IFERROR(VALUE(LEFT(Table2[[#This Row],[Texto]], Table2[[#This Row],[Espacio]] - 1)), "Error")</f>
        <v>58</v>
      </c>
      <c r="F58" s="5" t="str">
        <f>IF(EXACT(Table2[[#This Row],[Clave]], "Error"), Table2[[#This Row],[Texto]],
    RIGHT(Table2[[#This Row],[Texto]], LEN(Table2[[#This Row],[Texto]]) - Table2[[#This Row],[Espacio]]))</f>
        <v>Chihuahua</v>
      </c>
      <c r="G58" s="6">
        <f>IF(EXACT(Table2[[#This Row],[Clave]], "Error"), -1,
    IF(EXACT(E59, "Error"), 2,
        1))</f>
        <v>1</v>
      </c>
      <c r="H58" s="7" t="str">
        <f>IF(Table2[[#This Row],[Aux]] = 1, Table2[[#This Row],[Prepara]],
    IF(Table2[[#This Row],[Aux]] = 2, Table2[[#This Row],[Prepara]] &amp; " " &amp; F59,
        ""))</f>
        <v>Chihuahua</v>
      </c>
    </row>
    <row r="59" spans="2:8" ht="29" x14ac:dyDescent="0.35">
      <c r="B59" s="5" t="s">
        <v>217</v>
      </c>
      <c r="C59" s="5" t="b">
        <f>EXACT(MID(Table2[[#This Row],[Texto]], 3, 1), " ")</f>
        <v>0</v>
      </c>
      <c r="D59" s="5">
        <f>IFERROR(FIND(" ", Table2[[#This Row],[Texto]]), "Error")</f>
        <v>6</v>
      </c>
      <c r="E59" s="3">
        <f>IFERROR(VALUE(LEFT(Table2[[#This Row],[Texto]], Table2[[#This Row],[Espacio]] - 1)), "Error")</f>
        <v>58701</v>
      </c>
      <c r="F59" s="5" t="str">
        <f>IF(EXACT(Table2[[#This Row],[Clave]], "Error"), Table2[[#This Row],[Texto]],
    RIGHT(Table2[[#This Row],[Texto]], LEN(Table2[[#This Row],[Texto]]) - Table2[[#This Row],[Espacio]]))</f>
        <v>Dirección General del Registro Civil del Estado de</v>
      </c>
      <c r="G59" s="6">
        <f>IF(EXACT(Table2[[#This Row],[Clave]], "Error"), -1,
    IF(EXACT(E60, "Error"), 2,
        1))</f>
        <v>2</v>
      </c>
      <c r="H59" s="7" t="str">
        <f>IF(Table2[[#This Row],[Aux]] = 1, Table2[[#This Row],[Prepara]],
    IF(Table2[[#This Row],[Aux]] = 2, Table2[[#This Row],[Prepara]] &amp; " " &amp; F60,
        ""))</f>
        <v>Dirección General del Registro Civil del Estado de Chihuahua</v>
      </c>
    </row>
    <row r="60" spans="2:8" x14ac:dyDescent="0.35">
      <c r="B60" s="5" t="s">
        <v>218</v>
      </c>
      <c r="C60" s="5" t="b">
        <f>EXACT(MID(Table2[[#This Row],[Texto]], 3, 1), " ")</f>
        <v>0</v>
      </c>
      <c r="D60" s="5" t="str">
        <f>IFERROR(FIND(" ", Table2[[#This Row],[Texto]]), "Error")</f>
        <v>Error</v>
      </c>
      <c r="E60" s="3" t="str">
        <f>IFERROR(VALUE(LEFT(Table2[[#This Row],[Texto]], Table2[[#This Row],[Espacio]] - 1)), "Error")</f>
        <v>Error</v>
      </c>
      <c r="F60" s="5" t="str">
        <f>IF(EXACT(Table2[[#This Row],[Clave]], "Error"), Table2[[#This Row],[Texto]],
    RIGHT(Table2[[#This Row],[Texto]], LEN(Table2[[#This Row],[Texto]]) - Table2[[#This Row],[Espacio]]))</f>
        <v>Chihuahua</v>
      </c>
      <c r="G60" s="6">
        <f>IF(EXACT(Table2[[#This Row],[Clave]], "Error"), -1,
    IF(EXACT(E61, "Error"), 2,
        1))</f>
        <v>-1</v>
      </c>
      <c r="H60" s="7" t="str">
        <f>IF(Table2[[#This Row],[Aux]] = 1, Table2[[#This Row],[Prepara]],
    IF(Table2[[#This Row],[Aux]] = 2, Table2[[#This Row],[Prepara]] &amp; " " &amp; F61,
        ""))</f>
        <v/>
      </c>
    </row>
    <row r="61" spans="2:8" x14ac:dyDescent="0.35">
      <c r="B61" s="5" t="s">
        <v>219</v>
      </c>
      <c r="C61" s="5" t="b">
        <f>EXACT(MID(Table2[[#This Row],[Texto]], 3, 1), " ")</f>
        <v>1</v>
      </c>
      <c r="D61" s="5">
        <f>IFERROR(FIND(" ", Table2[[#This Row],[Texto]]), "Error")</f>
        <v>3</v>
      </c>
      <c r="E61" s="3">
        <f>IFERROR(VALUE(LEFT(Table2[[#This Row],[Texto]], Table2[[#This Row],[Espacio]] - 1)), "Error")</f>
        <v>59</v>
      </c>
      <c r="F61" s="5" t="str">
        <f>IF(EXACT(Table2[[#This Row],[Clave]], "Error"), Table2[[#This Row],[Texto]],
    RIGHT(Table2[[#This Row],[Texto]], LEN(Table2[[#This Row],[Texto]]) - Table2[[#This Row],[Espacio]]))</f>
        <v>Distrito Federal</v>
      </c>
      <c r="G61" s="6">
        <f>IF(EXACT(Table2[[#This Row],[Clave]], "Error"), -1,
    IF(EXACT(E62, "Error"), 2,
        1))</f>
        <v>1</v>
      </c>
      <c r="H61" s="7" t="str">
        <f>IF(Table2[[#This Row],[Aux]] = 1, Table2[[#This Row],[Prepara]],
    IF(Table2[[#This Row],[Aux]] = 2, Table2[[#This Row],[Prepara]] &amp; " " &amp; F62,
        ""))</f>
        <v>Distrito Federal</v>
      </c>
    </row>
    <row r="62" spans="2:8" x14ac:dyDescent="0.35">
      <c r="B62" s="5" t="s">
        <v>220</v>
      </c>
      <c r="C62" s="5" t="b">
        <f>EXACT(MID(Table2[[#This Row],[Texto]], 3, 1), " ")</f>
        <v>0</v>
      </c>
      <c r="D62" s="5">
        <f>IFERROR(FIND(" ", Table2[[#This Row],[Texto]]), "Error")</f>
        <v>6</v>
      </c>
      <c r="E62" s="3">
        <f>IFERROR(VALUE(LEFT(Table2[[#This Row],[Texto]], Table2[[#This Row],[Espacio]] - 1)), "Error")</f>
        <v>59701</v>
      </c>
      <c r="F62" s="5" t="str">
        <f>IF(EXACT(Table2[[#This Row],[Clave]], "Error"), Table2[[#This Row],[Texto]],
    RIGHT(Table2[[#This Row],[Texto]], LEN(Table2[[#This Row],[Texto]]) - Table2[[#This Row],[Espacio]]))</f>
        <v>Secretaría de Gobierno del Distrito Federal</v>
      </c>
      <c r="G62" s="6">
        <f>IF(EXACT(Table2[[#This Row],[Clave]], "Error"), -1,
    IF(EXACT(E63, "Error"), 2,
        1))</f>
        <v>1</v>
      </c>
      <c r="H62" s="7" t="str">
        <f>IF(Table2[[#This Row],[Aux]] = 1, Table2[[#This Row],[Prepara]],
    IF(Table2[[#This Row],[Aux]] = 2, Table2[[#This Row],[Prepara]] &amp; " " &amp; F63,
        ""))</f>
        <v>Secretaría de Gobierno del Distrito Federal</v>
      </c>
    </row>
    <row r="63" spans="2:8" x14ac:dyDescent="0.35">
      <c r="B63" s="5" t="s">
        <v>221</v>
      </c>
      <c r="C63" s="5" t="b">
        <f>EXACT(MID(Table2[[#This Row],[Texto]], 3, 1), " ")</f>
        <v>1</v>
      </c>
      <c r="D63" s="5">
        <f>IFERROR(FIND(" ", Table2[[#This Row],[Texto]]), "Error")</f>
        <v>3</v>
      </c>
      <c r="E63" s="3">
        <f>IFERROR(VALUE(LEFT(Table2[[#This Row],[Texto]], Table2[[#This Row],[Espacio]] - 1)), "Error")</f>
        <v>60</v>
      </c>
      <c r="F63" s="5" t="str">
        <f>IF(EXACT(Table2[[#This Row],[Clave]], "Error"), Table2[[#This Row],[Texto]],
    RIGHT(Table2[[#This Row],[Texto]], LEN(Table2[[#This Row],[Texto]]) - Table2[[#This Row],[Espacio]]))</f>
        <v>Durango</v>
      </c>
      <c r="G63" s="6">
        <f>IF(EXACT(Table2[[#This Row],[Clave]], "Error"), -1,
    IF(EXACT(E64, "Error"), 2,
        1))</f>
        <v>1</v>
      </c>
      <c r="H63" s="7" t="str">
        <f>IF(Table2[[#This Row],[Aux]] = 1, Table2[[#This Row],[Prepara]],
    IF(Table2[[#This Row],[Aux]] = 2, Table2[[#This Row],[Prepara]] &amp; " " &amp; F64,
        ""))</f>
        <v>Durango</v>
      </c>
    </row>
    <row r="64" spans="2:8" ht="29" x14ac:dyDescent="0.35">
      <c r="B64" s="5" t="s">
        <v>222</v>
      </c>
      <c r="C64" s="5" t="b">
        <f>EXACT(MID(Table2[[#This Row],[Texto]], 3, 1), " ")</f>
        <v>0</v>
      </c>
      <c r="D64" s="5">
        <f>IFERROR(FIND(" ", Table2[[#This Row],[Texto]]), "Error")</f>
        <v>6</v>
      </c>
      <c r="E64" s="3">
        <f>IFERROR(VALUE(LEFT(Table2[[#This Row],[Texto]], Table2[[#This Row],[Espacio]] - 1)), "Error")</f>
        <v>60701</v>
      </c>
      <c r="F64" s="5" t="str">
        <f>IF(EXACT(Table2[[#This Row],[Clave]], "Error"), Table2[[#This Row],[Texto]],
    RIGHT(Table2[[#This Row],[Texto]], LEN(Table2[[#This Row],[Texto]]) - Table2[[#This Row],[Espacio]]))</f>
        <v>Dirección del Registro Civil del Estado de Durango</v>
      </c>
      <c r="G64" s="6">
        <f>IF(EXACT(Table2[[#This Row],[Clave]], "Error"), -1,
    IF(EXACT(E65, "Error"), 2,
        1))</f>
        <v>1</v>
      </c>
      <c r="H64" s="7" t="str">
        <f>IF(Table2[[#This Row],[Aux]] = 1, Table2[[#This Row],[Prepara]],
    IF(Table2[[#This Row],[Aux]] = 2, Table2[[#This Row],[Prepara]] &amp; " " &amp; F65,
        ""))</f>
        <v>Dirección del Registro Civil del Estado de Durango</v>
      </c>
    </row>
    <row r="65" spans="2:8" x14ac:dyDescent="0.35">
      <c r="B65" s="5" t="s">
        <v>223</v>
      </c>
      <c r="C65" s="5" t="b">
        <f>EXACT(MID(Table2[[#This Row],[Texto]], 3, 1), " ")</f>
        <v>1</v>
      </c>
      <c r="D65" s="5">
        <f>IFERROR(FIND(" ", Table2[[#This Row],[Texto]]), "Error")</f>
        <v>3</v>
      </c>
      <c r="E65" s="3">
        <f>IFERROR(VALUE(LEFT(Table2[[#This Row],[Texto]], Table2[[#This Row],[Espacio]] - 1)), "Error")</f>
        <v>61</v>
      </c>
      <c r="F65" s="5" t="str">
        <f>IF(EXACT(Table2[[#This Row],[Clave]], "Error"), Table2[[#This Row],[Texto]],
    RIGHT(Table2[[#This Row],[Texto]], LEN(Table2[[#This Row],[Texto]]) - Table2[[#This Row],[Espacio]]))</f>
        <v>Guanajuato</v>
      </c>
      <c r="G65" s="6">
        <f>IF(EXACT(Table2[[#This Row],[Clave]], "Error"), -1,
    IF(EXACT(E66, "Error"), 2,
        1))</f>
        <v>1</v>
      </c>
      <c r="H65" s="7" t="str">
        <f>IF(Table2[[#This Row],[Aux]] = 1, Table2[[#This Row],[Prepara]],
    IF(Table2[[#This Row],[Aux]] = 2, Table2[[#This Row],[Prepara]] &amp; " " &amp; F66,
        ""))</f>
        <v>Guanajuato</v>
      </c>
    </row>
    <row r="66" spans="2:8" ht="29" x14ac:dyDescent="0.35">
      <c r="B66" s="5" t="s">
        <v>224</v>
      </c>
      <c r="C66" s="5" t="b">
        <f>EXACT(MID(Table2[[#This Row],[Texto]], 3, 1), " ")</f>
        <v>0</v>
      </c>
      <c r="D66" s="5">
        <f>IFERROR(FIND(" ", Table2[[#This Row],[Texto]]), "Error")</f>
        <v>6</v>
      </c>
      <c r="E66" s="3">
        <f>IFERROR(VALUE(LEFT(Table2[[#This Row],[Texto]], Table2[[#This Row],[Espacio]] - 1)), "Error")</f>
        <v>61701</v>
      </c>
      <c r="F66" s="5" t="str">
        <f>IF(EXACT(Table2[[#This Row],[Clave]], "Error"), Table2[[#This Row],[Texto]],
    RIGHT(Table2[[#This Row],[Texto]], LEN(Table2[[#This Row],[Texto]]) - Table2[[#This Row],[Espacio]]))</f>
        <v>Dirección del Registro Civil del Estado de Guanajuato</v>
      </c>
      <c r="G66" s="6">
        <f>IF(EXACT(Table2[[#This Row],[Clave]], "Error"), -1,
    IF(EXACT(E67, "Error"), 2,
        1))</f>
        <v>1</v>
      </c>
      <c r="H66" s="7" t="str">
        <f>IF(Table2[[#This Row],[Aux]] = 1, Table2[[#This Row],[Prepara]],
    IF(Table2[[#This Row],[Aux]] = 2, Table2[[#This Row],[Prepara]] &amp; " " &amp; F67,
        ""))</f>
        <v>Dirección del Registro Civil del Estado de Guanajuato</v>
      </c>
    </row>
    <row r="67" spans="2:8" x14ac:dyDescent="0.35">
      <c r="B67" s="5" t="s">
        <v>225</v>
      </c>
      <c r="C67" s="5" t="b">
        <f>EXACT(MID(Table2[[#This Row],[Texto]], 3, 1), " ")</f>
        <v>1</v>
      </c>
      <c r="D67" s="5">
        <f>IFERROR(FIND(" ", Table2[[#This Row],[Texto]]), "Error")</f>
        <v>3</v>
      </c>
      <c r="E67" s="3">
        <f>IFERROR(VALUE(LEFT(Table2[[#This Row],[Texto]], Table2[[#This Row],[Espacio]] - 1)), "Error")</f>
        <v>62</v>
      </c>
      <c r="F67" s="5" t="str">
        <f>IF(EXACT(Table2[[#This Row],[Clave]], "Error"), Table2[[#This Row],[Texto]],
    RIGHT(Table2[[#This Row],[Texto]], LEN(Table2[[#This Row],[Texto]]) - Table2[[#This Row],[Espacio]]))</f>
        <v>Guerrero</v>
      </c>
      <c r="G67" s="6">
        <f>IF(EXACT(Table2[[#This Row],[Clave]], "Error"), -1,
    IF(EXACT(E68, "Error"), 2,
        1))</f>
        <v>1</v>
      </c>
      <c r="H67" s="7" t="str">
        <f>IF(Table2[[#This Row],[Aux]] = 1, Table2[[#This Row],[Prepara]],
    IF(Table2[[#This Row],[Aux]] = 2, Table2[[#This Row],[Prepara]] &amp; " " &amp; F68,
        ""))</f>
        <v>Guerrero</v>
      </c>
    </row>
    <row r="68" spans="2:8" ht="29" x14ac:dyDescent="0.35">
      <c r="B68" s="5" t="s">
        <v>226</v>
      </c>
      <c r="C68" s="5" t="b">
        <f>EXACT(MID(Table2[[#This Row],[Texto]], 3, 1), " ")</f>
        <v>0</v>
      </c>
      <c r="D68" s="5">
        <f>IFERROR(FIND(" ", Table2[[#This Row],[Texto]]), "Error")</f>
        <v>6</v>
      </c>
      <c r="E68" s="3">
        <f>IFERROR(VALUE(LEFT(Table2[[#This Row],[Texto]], Table2[[#This Row],[Espacio]] - 1)), "Error")</f>
        <v>62701</v>
      </c>
      <c r="F68" s="5" t="str">
        <f>IF(EXACT(Table2[[#This Row],[Clave]], "Error"), Table2[[#This Row],[Texto]],
    RIGHT(Table2[[#This Row],[Texto]], LEN(Table2[[#This Row],[Texto]]) - Table2[[#This Row],[Espacio]]))</f>
        <v>Dirección del Registro Civil del Estado de Guerrero</v>
      </c>
      <c r="G68" s="6">
        <f>IF(EXACT(Table2[[#This Row],[Clave]], "Error"), -1,
    IF(EXACT(E69, "Error"), 2,
        1))</f>
        <v>1</v>
      </c>
      <c r="H68" s="7" t="str">
        <f>IF(Table2[[#This Row],[Aux]] = 1, Table2[[#This Row],[Prepara]],
    IF(Table2[[#This Row],[Aux]] = 2, Table2[[#This Row],[Prepara]] &amp; " " &amp; F69,
        ""))</f>
        <v>Dirección del Registro Civil del Estado de Guerrero</v>
      </c>
    </row>
    <row r="69" spans="2:8" x14ac:dyDescent="0.35">
      <c r="B69" s="5" t="s">
        <v>227</v>
      </c>
      <c r="C69" s="5" t="b">
        <f>EXACT(MID(Table2[[#This Row],[Texto]], 3, 1), " ")</f>
        <v>1</v>
      </c>
      <c r="D69" s="5">
        <f>IFERROR(FIND(" ", Table2[[#This Row],[Texto]]), "Error")</f>
        <v>3</v>
      </c>
      <c r="E69" s="3">
        <f>IFERROR(VALUE(LEFT(Table2[[#This Row],[Texto]], Table2[[#This Row],[Espacio]] - 1)), "Error")</f>
        <v>63</v>
      </c>
      <c r="F69" s="5" t="str">
        <f>IF(EXACT(Table2[[#This Row],[Clave]], "Error"), Table2[[#This Row],[Texto]],
    RIGHT(Table2[[#This Row],[Texto]], LEN(Table2[[#This Row],[Texto]]) - Table2[[#This Row],[Espacio]]))</f>
        <v>Hidalgo</v>
      </c>
      <c r="G69" s="6">
        <f>IF(EXACT(Table2[[#This Row],[Clave]], "Error"), -1,
    IF(EXACT(E70, "Error"), 2,
        1))</f>
        <v>1</v>
      </c>
      <c r="H69" s="7" t="str">
        <f>IF(Table2[[#This Row],[Aux]] = 1, Table2[[#This Row],[Prepara]],
    IF(Table2[[#This Row],[Aux]] = 2, Table2[[#This Row],[Prepara]] &amp; " " &amp; F70,
        ""))</f>
        <v>Hidalgo</v>
      </c>
    </row>
    <row r="70" spans="2:8" ht="29" x14ac:dyDescent="0.35">
      <c r="B70" s="5" t="s">
        <v>228</v>
      </c>
      <c r="C70" s="5" t="b">
        <f>EXACT(MID(Table2[[#This Row],[Texto]], 3, 1), " ")</f>
        <v>0</v>
      </c>
      <c r="D70" s="5">
        <f>IFERROR(FIND(" ", Table2[[#This Row],[Texto]]), "Error")</f>
        <v>6</v>
      </c>
      <c r="E70" s="3">
        <f>IFERROR(VALUE(LEFT(Table2[[#This Row],[Texto]], Table2[[#This Row],[Espacio]] - 1)), "Error")</f>
        <v>63701</v>
      </c>
      <c r="F70" s="5" t="str">
        <f>IF(EXACT(Table2[[#This Row],[Clave]], "Error"), Table2[[#This Row],[Texto]],
    RIGHT(Table2[[#This Row],[Texto]], LEN(Table2[[#This Row],[Texto]]) - Table2[[#This Row],[Espacio]]))</f>
        <v>Dirección del Registro del Estado Familiar del Estado de</v>
      </c>
      <c r="G70" s="6">
        <f>IF(EXACT(Table2[[#This Row],[Clave]], "Error"), -1,
    IF(EXACT(E71, "Error"), 2,
        1))</f>
        <v>2</v>
      </c>
      <c r="H70" s="7" t="str">
        <f>IF(Table2[[#This Row],[Aux]] = 1, Table2[[#This Row],[Prepara]],
    IF(Table2[[#This Row],[Aux]] = 2, Table2[[#This Row],[Prepara]] &amp; " " &amp; F71,
        ""))</f>
        <v>Dirección del Registro del Estado Familiar del Estado de Hidalgo</v>
      </c>
    </row>
    <row r="71" spans="2:8" x14ac:dyDescent="0.35">
      <c r="B71" s="5" t="s">
        <v>229</v>
      </c>
      <c r="C71" s="5" t="b">
        <f>EXACT(MID(Table2[[#This Row],[Texto]], 3, 1), " ")</f>
        <v>0</v>
      </c>
      <c r="D71" s="5" t="str">
        <f>IFERROR(FIND(" ", Table2[[#This Row],[Texto]]), "Error")</f>
        <v>Error</v>
      </c>
      <c r="E71" s="3" t="str">
        <f>IFERROR(VALUE(LEFT(Table2[[#This Row],[Texto]], Table2[[#This Row],[Espacio]] - 1)), "Error")</f>
        <v>Error</v>
      </c>
      <c r="F71" s="5" t="str">
        <f>IF(EXACT(Table2[[#This Row],[Clave]], "Error"), Table2[[#This Row],[Texto]],
    RIGHT(Table2[[#This Row],[Texto]], LEN(Table2[[#This Row],[Texto]]) - Table2[[#This Row],[Espacio]]))</f>
        <v>Hidalgo</v>
      </c>
      <c r="G71" s="6">
        <f>IF(EXACT(Table2[[#This Row],[Clave]], "Error"), -1,
    IF(EXACT(E72, "Error"), 2,
        1))</f>
        <v>-1</v>
      </c>
      <c r="H71" s="7" t="str">
        <f>IF(Table2[[#This Row],[Aux]] = 1, Table2[[#This Row],[Prepara]],
    IF(Table2[[#This Row],[Aux]] = 2, Table2[[#This Row],[Prepara]] &amp; " " &amp; F72,
        ""))</f>
        <v/>
      </c>
    </row>
    <row r="72" spans="2:8" x14ac:dyDescent="0.35">
      <c r="B72" s="5" t="s">
        <v>230</v>
      </c>
      <c r="C72" s="5" t="b">
        <f>EXACT(MID(Table2[[#This Row],[Texto]], 3, 1), " ")</f>
        <v>1</v>
      </c>
      <c r="D72" s="5">
        <f>IFERROR(FIND(" ", Table2[[#This Row],[Texto]]), "Error")</f>
        <v>3</v>
      </c>
      <c r="E72" s="3">
        <f>IFERROR(VALUE(LEFT(Table2[[#This Row],[Texto]], Table2[[#This Row],[Espacio]] - 1)), "Error")</f>
        <v>64</v>
      </c>
      <c r="F72" s="5" t="str">
        <f>IF(EXACT(Table2[[#This Row],[Clave]], "Error"), Table2[[#This Row],[Texto]],
    RIGHT(Table2[[#This Row],[Texto]], LEN(Table2[[#This Row],[Texto]]) - Table2[[#This Row],[Espacio]]))</f>
        <v>Jalisco</v>
      </c>
      <c r="G72" s="6">
        <f>IF(EXACT(Table2[[#This Row],[Clave]], "Error"), -1,
    IF(EXACT(E73, "Error"), 2,
        1))</f>
        <v>1</v>
      </c>
      <c r="H72" s="7" t="str">
        <f>IF(Table2[[#This Row],[Aux]] = 1, Table2[[#This Row],[Prepara]],
    IF(Table2[[#This Row],[Aux]] = 2, Table2[[#This Row],[Prepara]] &amp; " " &amp; F73,
        ""))</f>
        <v>Jalisco</v>
      </c>
    </row>
    <row r="73" spans="2:8" x14ac:dyDescent="0.35">
      <c r="B73" s="5" t="s">
        <v>231</v>
      </c>
      <c r="C73" s="5" t="b">
        <f>EXACT(MID(Table2[[#This Row],[Texto]], 3, 1), " ")</f>
        <v>0</v>
      </c>
      <c r="D73" s="5">
        <f>IFERROR(FIND(" ", Table2[[#This Row],[Texto]]), "Error")</f>
        <v>6</v>
      </c>
      <c r="E73" s="3">
        <f>IFERROR(VALUE(LEFT(Table2[[#This Row],[Texto]], Table2[[#This Row],[Espacio]] - 1)), "Error")</f>
        <v>64701</v>
      </c>
      <c r="F73" s="5" t="str">
        <f>IF(EXACT(Table2[[#This Row],[Clave]], "Error"), Table2[[#This Row],[Texto]],
    RIGHT(Table2[[#This Row],[Texto]], LEN(Table2[[#This Row],[Texto]]) - Table2[[#This Row],[Espacio]]))</f>
        <v>Dirección del Registro Civil del</v>
      </c>
      <c r="G73" s="6">
        <f>IF(EXACT(Table2[[#This Row],[Clave]], "Error"), -1,
    IF(EXACT(E74, "Error"), 2,
        1))</f>
        <v>1</v>
      </c>
      <c r="H73" s="7" t="str">
        <f>IF(Table2[[#This Row],[Aux]] = 1, Table2[[#This Row],[Prepara]],
    IF(Table2[[#This Row],[Aux]] = 2, Table2[[#This Row],[Prepara]] &amp; " " &amp; F74,
        ""))</f>
        <v>Dirección del Registro Civil del</v>
      </c>
    </row>
    <row r="74" spans="2:8" x14ac:dyDescent="0.35">
      <c r="B74" s="5" t="s">
        <v>232</v>
      </c>
      <c r="C74" s="5" t="b">
        <f>EXACT(MID(Table2[[#This Row],[Texto]], 3, 1), " ")</f>
        <v>1</v>
      </c>
      <c r="D74" s="5">
        <f>IFERROR(FIND(" ", Table2[[#This Row],[Texto]]), "Error")</f>
        <v>3</v>
      </c>
      <c r="E74" s="3">
        <f>IFERROR(VALUE(LEFT(Table2[[#This Row],[Texto]], Table2[[#This Row],[Espacio]] - 1)), "Error")</f>
        <v>65</v>
      </c>
      <c r="F74" s="5" t="str">
        <f>IF(EXACT(Table2[[#This Row],[Clave]], "Error"), Table2[[#This Row],[Texto]],
    RIGHT(Table2[[#This Row],[Texto]], LEN(Table2[[#This Row],[Texto]]) - Table2[[#This Row],[Espacio]]))</f>
        <v>México</v>
      </c>
      <c r="G74" s="6">
        <f>IF(EXACT(Table2[[#This Row],[Clave]], "Error"), -1,
    IF(EXACT(E75, "Error"), 2,
        1))</f>
        <v>1</v>
      </c>
      <c r="H74" s="7" t="str">
        <f>IF(Table2[[#This Row],[Aux]] = 1, Table2[[#This Row],[Prepara]],
    IF(Table2[[#This Row],[Aux]] = 2, Table2[[#This Row],[Prepara]] &amp; " " &amp; F75,
        ""))</f>
        <v>México</v>
      </c>
    </row>
    <row r="75" spans="2:8" ht="29" x14ac:dyDescent="0.35">
      <c r="B75" s="5" t="s">
        <v>233</v>
      </c>
      <c r="C75" s="5" t="b">
        <f>EXACT(MID(Table2[[#This Row],[Texto]], 3, 1), " ")</f>
        <v>0</v>
      </c>
      <c r="D75" s="5">
        <f>IFERROR(FIND(" ", Table2[[#This Row],[Texto]]), "Error")</f>
        <v>6</v>
      </c>
      <c r="E75" s="3">
        <f>IFERROR(VALUE(LEFT(Table2[[#This Row],[Texto]], Table2[[#This Row],[Espacio]] - 1)), "Error")</f>
        <v>65701</v>
      </c>
      <c r="F75" s="5" t="str">
        <f>IF(EXACT(Table2[[#This Row],[Clave]], "Error"), Table2[[#This Row],[Texto]],
    RIGHT(Table2[[#This Row],[Texto]], LEN(Table2[[#This Row],[Texto]]) - Table2[[#This Row],[Espacio]]))</f>
        <v>Dirección General del Registro Civil del Estado de México</v>
      </c>
      <c r="G75" s="6">
        <f>IF(EXACT(Table2[[#This Row],[Clave]], "Error"), -1,
    IF(EXACT(E76, "Error"), 2,
        1))</f>
        <v>1</v>
      </c>
      <c r="H75" s="7" t="str">
        <f>IF(Table2[[#This Row],[Aux]] = 1, Table2[[#This Row],[Prepara]],
    IF(Table2[[#This Row],[Aux]] = 2, Table2[[#This Row],[Prepara]] &amp; " " &amp; F76,
        ""))</f>
        <v>Dirección General del Registro Civil del Estado de México</v>
      </c>
    </row>
    <row r="76" spans="2:8" x14ac:dyDescent="0.35">
      <c r="B76" s="5" t="s">
        <v>234</v>
      </c>
      <c r="C76" s="5" t="b">
        <f>EXACT(MID(Table2[[#This Row],[Texto]], 3, 1), " ")</f>
        <v>1</v>
      </c>
      <c r="D76" s="5">
        <f>IFERROR(FIND(" ", Table2[[#This Row],[Texto]]), "Error")</f>
        <v>3</v>
      </c>
      <c r="E76" s="3">
        <f>IFERROR(VALUE(LEFT(Table2[[#This Row],[Texto]], Table2[[#This Row],[Espacio]] - 1)), "Error")</f>
        <v>66</v>
      </c>
      <c r="F76" s="5" t="str">
        <f>IF(EXACT(Table2[[#This Row],[Clave]], "Error"), Table2[[#This Row],[Texto]],
    RIGHT(Table2[[#This Row],[Texto]], LEN(Table2[[#This Row],[Texto]]) - Table2[[#This Row],[Espacio]]))</f>
        <v>Michoacán</v>
      </c>
      <c r="G76" s="6">
        <f>IF(EXACT(Table2[[#This Row],[Clave]], "Error"), -1,
    IF(EXACT(E77, "Error"), 2,
        1))</f>
        <v>1</v>
      </c>
      <c r="H76" s="7" t="str">
        <f>IF(Table2[[#This Row],[Aux]] = 1, Table2[[#This Row],[Prepara]],
    IF(Table2[[#This Row],[Aux]] = 2, Table2[[#This Row],[Prepara]] &amp; " " &amp; F77,
        ""))</f>
        <v>Michoacán</v>
      </c>
    </row>
    <row r="77" spans="2:8" ht="29" x14ac:dyDescent="0.35">
      <c r="B77" s="5" t="s">
        <v>235</v>
      </c>
      <c r="C77" s="5" t="b">
        <f>EXACT(MID(Table2[[#This Row],[Texto]], 3, 1), " ")</f>
        <v>0</v>
      </c>
      <c r="D77" s="5">
        <f>IFERROR(FIND(" ", Table2[[#This Row],[Texto]]), "Error")</f>
        <v>6</v>
      </c>
      <c r="E77" s="3">
        <f>IFERROR(VALUE(LEFT(Table2[[#This Row],[Texto]], Table2[[#This Row],[Espacio]] - 1)), "Error")</f>
        <v>66701</v>
      </c>
      <c r="F77" s="5" t="str">
        <f>IF(EXACT(Table2[[#This Row],[Clave]], "Error"), Table2[[#This Row],[Texto]],
    RIGHT(Table2[[#This Row],[Texto]], LEN(Table2[[#This Row],[Texto]]) - Table2[[#This Row],[Espacio]]))</f>
        <v>Dirección del Registro Civil del Estado de Michoacán</v>
      </c>
      <c r="G77" s="6">
        <f>IF(EXACT(Table2[[#This Row],[Clave]], "Error"), -1,
    IF(EXACT(E78, "Error"), 2,
        1))</f>
        <v>1</v>
      </c>
      <c r="H77" s="7" t="str">
        <f>IF(Table2[[#This Row],[Aux]] = 1, Table2[[#This Row],[Prepara]],
    IF(Table2[[#This Row],[Aux]] = 2, Table2[[#This Row],[Prepara]] &amp; " " &amp; F78,
        ""))</f>
        <v>Dirección del Registro Civil del Estado de Michoacán</v>
      </c>
    </row>
    <row r="78" spans="2:8" x14ac:dyDescent="0.35">
      <c r="B78" s="5" t="s">
        <v>236</v>
      </c>
      <c r="C78" s="5" t="b">
        <f>EXACT(MID(Table2[[#This Row],[Texto]], 3, 1), " ")</f>
        <v>1</v>
      </c>
      <c r="D78" s="5">
        <f>IFERROR(FIND(" ", Table2[[#This Row],[Texto]]), "Error")</f>
        <v>3</v>
      </c>
      <c r="E78" s="3">
        <f>IFERROR(VALUE(LEFT(Table2[[#This Row],[Texto]], Table2[[#This Row],[Espacio]] - 1)), "Error")</f>
        <v>67</v>
      </c>
      <c r="F78" s="5" t="str">
        <f>IF(EXACT(Table2[[#This Row],[Clave]], "Error"), Table2[[#This Row],[Texto]],
    RIGHT(Table2[[#This Row],[Texto]], LEN(Table2[[#This Row],[Texto]]) - Table2[[#This Row],[Espacio]]))</f>
        <v>Morelos</v>
      </c>
      <c r="G78" s="6">
        <f>IF(EXACT(Table2[[#This Row],[Clave]], "Error"), -1,
    IF(EXACT(E79, "Error"), 2,
        1))</f>
        <v>1</v>
      </c>
      <c r="H78" s="7" t="str">
        <f>IF(Table2[[#This Row],[Aux]] = 1, Table2[[#This Row],[Prepara]],
    IF(Table2[[#This Row],[Aux]] = 2, Table2[[#This Row],[Prepara]] &amp; " " &amp; F79,
        ""))</f>
        <v>Morelos</v>
      </c>
    </row>
    <row r="79" spans="2:8" ht="29" x14ac:dyDescent="0.35">
      <c r="B79" s="5" t="s">
        <v>237</v>
      </c>
      <c r="C79" s="5" t="b">
        <f>EXACT(MID(Table2[[#This Row],[Texto]], 3, 1), " ")</f>
        <v>0</v>
      </c>
      <c r="D79" s="5">
        <f>IFERROR(FIND(" ", Table2[[#This Row],[Texto]]), "Error")</f>
        <v>6</v>
      </c>
      <c r="E79" s="3">
        <f>IFERROR(VALUE(LEFT(Table2[[#This Row],[Texto]], Table2[[#This Row],[Espacio]] - 1)), "Error")</f>
        <v>67701</v>
      </c>
      <c r="F79" s="5" t="str">
        <f>IF(EXACT(Table2[[#This Row],[Clave]], "Error"), Table2[[#This Row],[Texto]],
    RIGHT(Table2[[#This Row],[Texto]], LEN(Table2[[#This Row],[Texto]]) - Table2[[#This Row],[Espacio]]))</f>
        <v>Dirección General del Registro Civil del Estado de</v>
      </c>
      <c r="G79" s="6">
        <f>IF(EXACT(Table2[[#This Row],[Clave]], "Error"), -1,
    IF(EXACT(E80, "Error"), 2,
        1))</f>
        <v>2</v>
      </c>
      <c r="H79" s="7" t="str">
        <f>IF(Table2[[#This Row],[Aux]] = 1, Table2[[#This Row],[Prepara]],
    IF(Table2[[#This Row],[Aux]] = 2, Table2[[#This Row],[Prepara]] &amp; " " &amp; F80,
        ""))</f>
        <v>Dirección General del Registro Civil del Estado de Morelos</v>
      </c>
    </row>
    <row r="80" spans="2:8" x14ac:dyDescent="0.35">
      <c r="B80" s="5" t="s">
        <v>238</v>
      </c>
      <c r="C80" s="5" t="b">
        <f>EXACT(MID(Table2[[#This Row],[Texto]], 3, 1), " ")</f>
        <v>0</v>
      </c>
      <c r="D80" s="5" t="str">
        <f>IFERROR(FIND(" ", Table2[[#This Row],[Texto]]), "Error")</f>
        <v>Error</v>
      </c>
      <c r="E80" s="3" t="str">
        <f>IFERROR(VALUE(LEFT(Table2[[#This Row],[Texto]], Table2[[#This Row],[Espacio]] - 1)), "Error")</f>
        <v>Error</v>
      </c>
      <c r="F80" s="5" t="str">
        <f>IF(EXACT(Table2[[#This Row],[Clave]], "Error"), Table2[[#This Row],[Texto]],
    RIGHT(Table2[[#This Row],[Texto]], LEN(Table2[[#This Row],[Texto]]) - Table2[[#This Row],[Espacio]]))</f>
        <v>Morelos</v>
      </c>
      <c r="G80" s="6">
        <f>IF(EXACT(Table2[[#This Row],[Clave]], "Error"), -1,
    IF(EXACT(E81, "Error"), 2,
        1))</f>
        <v>-1</v>
      </c>
      <c r="H80" s="7" t="str">
        <f>IF(Table2[[#This Row],[Aux]] = 1, Table2[[#This Row],[Prepara]],
    IF(Table2[[#This Row],[Aux]] = 2, Table2[[#This Row],[Prepara]] &amp; " " &amp; F81,
        ""))</f>
        <v/>
      </c>
    </row>
    <row r="81" spans="2:8" x14ac:dyDescent="0.35">
      <c r="B81" s="5" t="s">
        <v>239</v>
      </c>
      <c r="C81" s="5" t="b">
        <f>EXACT(MID(Table2[[#This Row],[Texto]], 3, 1), " ")</f>
        <v>1</v>
      </c>
      <c r="D81" s="5">
        <f>IFERROR(FIND(" ", Table2[[#This Row],[Texto]]), "Error")</f>
        <v>3</v>
      </c>
      <c r="E81" s="3">
        <f>IFERROR(VALUE(LEFT(Table2[[#This Row],[Texto]], Table2[[#This Row],[Espacio]] - 1)), "Error")</f>
        <v>68</v>
      </c>
      <c r="F81" s="5" t="str">
        <f>IF(EXACT(Table2[[#This Row],[Clave]], "Error"), Table2[[#This Row],[Texto]],
    RIGHT(Table2[[#This Row],[Texto]], LEN(Table2[[#This Row],[Texto]]) - Table2[[#This Row],[Espacio]]))</f>
        <v>Nayarit</v>
      </c>
      <c r="G81" s="6">
        <f>IF(EXACT(Table2[[#This Row],[Clave]], "Error"), -1,
    IF(EXACT(E82, "Error"), 2,
        1))</f>
        <v>1</v>
      </c>
      <c r="H81" s="7" t="str">
        <f>IF(Table2[[#This Row],[Aux]] = 1, Table2[[#This Row],[Prepara]],
    IF(Table2[[#This Row],[Aux]] = 2, Table2[[#This Row],[Prepara]] &amp; " " &amp; F82,
        ""))</f>
        <v>Nayarit</v>
      </c>
    </row>
    <row r="82" spans="2:8" ht="29" x14ac:dyDescent="0.35">
      <c r="B82" s="5" t="s">
        <v>240</v>
      </c>
      <c r="C82" s="5" t="b">
        <f>EXACT(MID(Table2[[#This Row],[Texto]], 3, 1), " ")</f>
        <v>0</v>
      </c>
      <c r="D82" s="5">
        <f>IFERROR(FIND(" ", Table2[[#This Row],[Texto]]), "Error")</f>
        <v>6</v>
      </c>
      <c r="E82" s="3">
        <f>IFERROR(VALUE(LEFT(Table2[[#This Row],[Texto]], Table2[[#This Row],[Espacio]] - 1)), "Error")</f>
        <v>68701</v>
      </c>
      <c r="F82" s="5" t="str">
        <f>IF(EXACT(Table2[[#This Row],[Clave]], "Error"), Table2[[#This Row],[Texto]],
    RIGHT(Table2[[#This Row],[Texto]], LEN(Table2[[#This Row],[Texto]]) - Table2[[#This Row],[Espacio]]))</f>
        <v>Dirección Estatal del Registro Civil del Estado de Nayarit</v>
      </c>
      <c r="G82" s="6">
        <f>IF(EXACT(Table2[[#This Row],[Clave]], "Error"), -1,
    IF(EXACT(E83, "Error"), 2,
        1))</f>
        <v>1</v>
      </c>
      <c r="H82" s="7" t="str">
        <f>IF(Table2[[#This Row],[Aux]] = 1, Table2[[#This Row],[Prepara]],
    IF(Table2[[#This Row],[Aux]] = 2, Table2[[#This Row],[Prepara]] &amp; " " &amp; F83,
        ""))</f>
        <v>Dirección Estatal del Registro Civil del Estado de Nayarit</v>
      </c>
    </row>
    <row r="83" spans="2:8" x14ac:dyDescent="0.35">
      <c r="B83" s="5" t="s">
        <v>241</v>
      </c>
      <c r="C83" s="5" t="b">
        <f>EXACT(MID(Table2[[#This Row],[Texto]], 3, 1), " ")</f>
        <v>1</v>
      </c>
      <c r="D83" s="5">
        <f>IFERROR(FIND(" ", Table2[[#This Row],[Texto]]), "Error")</f>
        <v>3</v>
      </c>
      <c r="E83" s="3">
        <f>IFERROR(VALUE(LEFT(Table2[[#This Row],[Texto]], Table2[[#This Row],[Espacio]] - 1)), "Error")</f>
        <v>69</v>
      </c>
      <c r="F83" s="5" t="str">
        <f>IF(EXACT(Table2[[#This Row],[Clave]], "Error"), Table2[[#This Row],[Texto]],
    RIGHT(Table2[[#This Row],[Texto]], LEN(Table2[[#This Row],[Texto]]) - Table2[[#This Row],[Espacio]]))</f>
        <v>Nuevo León</v>
      </c>
      <c r="G83" s="6">
        <f>IF(EXACT(Table2[[#This Row],[Clave]], "Error"), -1,
    IF(EXACT(E84, "Error"), 2,
        1))</f>
        <v>1</v>
      </c>
      <c r="H83" s="7" t="str">
        <f>IF(Table2[[#This Row],[Aux]] = 1, Table2[[#This Row],[Prepara]],
    IF(Table2[[#This Row],[Aux]] = 2, Table2[[#This Row],[Prepara]] &amp; " " &amp; F84,
        ""))</f>
        <v>Nuevo León</v>
      </c>
    </row>
    <row r="84" spans="2:8" ht="29" x14ac:dyDescent="0.35">
      <c r="B84" s="5" t="s">
        <v>242</v>
      </c>
      <c r="C84" s="5" t="b">
        <f>EXACT(MID(Table2[[#This Row],[Texto]], 3, 1), " ")</f>
        <v>0</v>
      </c>
      <c r="D84" s="5">
        <f>IFERROR(FIND(" ", Table2[[#This Row],[Texto]]), "Error")</f>
        <v>6</v>
      </c>
      <c r="E84" s="3">
        <f>IFERROR(VALUE(LEFT(Table2[[#This Row],[Texto]], Table2[[#This Row],[Espacio]] - 1)), "Error")</f>
        <v>69701</v>
      </c>
      <c r="F84" s="5" t="str">
        <f>IF(EXACT(Table2[[#This Row],[Clave]], "Error"), Table2[[#This Row],[Texto]],
    RIGHT(Table2[[#This Row],[Texto]], LEN(Table2[[#This Row],[Texto]]) - Table2[[#This Row],[Espacio]]))</f>
        <v>Dirección del Registro Civil del Estado de Nuevo León</v>
      </c>
      <c r="G84" s="6">
        <f>IF(EXACT(Table2[[#This Row],[Clave]], "Error"), -1,
    IF(EXACT(E85, "Error"), 2,
        1))</f>
        <v>1</v>
      </c>
      <c r="H84" s="7" t="str">
        <f>IF(Table2[[#This Row],[Aux]] = 1, Table2[[#This Row],[Prepara]],
    IF(Table2[[#This Row],[Aux]] = 2, Table2[[#This Row],[Prepara]] &amp; " " &amp; F85,
        ""))</f>
        <v>Dirección del Registro Civil del Estado de Nuevo León</v>
      </c>
    </row>
    <row r="85" spans="2:8" x14ac:dyDescent="0.35">
      <c r="B85" s="5" t="s">
        <v>243</v>
      </c>
      <c r="C85" s="5" t="b">
        <f>EXACT(MID(Table2[[#This Row],[Texto]], 3, 1), " ")</f>
        <v>1</v>
      </c>
      <c r="D85" s="5">
        <f>IFERROR(FIND(" ", Table2[[#This Row],[Texto]]), "Error")</f>
        <v>3</v>
      </c>
      <c r="E85" s="3">
        <f>IFERROR(VALUE(LEFT(Table2[[#This Row],[Texto]], Table2[[#This Row],[Espacio]] - 1)), "Error")</f>
        <v>70</v>
      </c>
      <c r="F85" s="5" t="str">
        <f>IF(EXACT(Table2[[#This Row],[Clave]], "Error"), Table2[[#This Row],[Texto]],
    RIGHT(Table2[[#This Row],[Texto]], LEN(Table2[[#This Row],[Texto]]) - Table2[[#This Row],[Espacio]]))</f>
        <v>Oaxaca</v>
      </c>
      <c r="G85" s="6">
        <f>IF(EXACT(Table2[[#This Row],[Clave]], "Error"), -1,
    IF(EXACT(E86, "Error"), 2,
        1))</f>
        <v>1</v>
      </c>
      <c r="H85" s="7" t="str">
        <f>IF(Table2[[#This Row],[Aux]] = 1, Table2[[#This Row],[Prepara]],
    IF(Table2[[#This Row],[Aux]] = 2, Table2[[#This Row],[Prepara]] &amp; " " &amp; F86,
        ""))</f>
        <v>Oaxaca</v>
      </c>
    </row>
    <row r="86" spans="2:8" ht="29" x14ac:dyDescent="0.35">
      <c r="B86" s="5" t="s">
        <v>244</v>
      </c>
      <c r="C86" s="5" t="b">
        <f>EXACT(MID(Table2[[#This Row],[Texto]], 3, 1), " ")</f>
        <v>0</v>
      </c>
      <c r="D86" s="5">
        <f>IFERROR(FIND(" ", Table2[[#This Row],[Texto]]), "Error")</f>
        <v>6</v>
      </c>
      <c r="E86" s="3">
        <f>IFERROR(VALUE(LEFT(Table2[[#This Row],[Texto]], Table2[[#This Row],[Espacio]] - 1)), "Error")</f>
        <v>70701</v>
      </c>
      <c r="F86" s="5" t="str">
        <f>IF(EXACT(Table2[[#This Row],[Clave]], "Error"), Table2[[#This Row],[Texto]],
    RIGHT(Table2[[#This Row],[Texto]], LEN(Table2[[#This Row],[Texto]]) - Table2[[#This Row],[Espacio]]))</f>
        <v>Dirección del Registro Civil del Estado de Oaxaca</v>
      </c>
      <c r="G86" s="6">
        <f>IF(EXACT(Table2[[#This Row],[Clave]], "Error"), -1,
    IF(EXACT(E87, "Error"), 2,
        1))</f>
        <v>1</v>
      </c>
      <c r="H86" s="7" t="str">
        <f>IF(Table2[[#This Row],[Aux]] = 1, Table2[[#This Row],[Prepara]],
    IF(Table2[[#This Row],[Aux]] = 2, Table2[[#This Row],[Prepara]] &amp; " " &amp; F87,
        ""))</f>
        <v>Dirección del Registro Civil del Estado de Oaxaca</v>
      </c>
    </row>
    <row r="87" spans="2:8" x14ac:dyDescent="0.35">
      <c r="B87" s="5" t="s">
        <v>245</v>
      </c>
      <c r="C87" s="5" t="b">
        <f>EXACT(MID(Table2[[#This Row],[Texto]], 3, 1), " ")</f>
        <v>1</v>
      </c>
      <c r="D87" s="5">
        <f>IFERROR(FIND(" ", Table2[[#This Row],[Texto]]), "Error")</f>
        <v>3</v>
      </c>
      <c r="E87" s="3">
        <f>IFERROR(VALUE(LEFT(Table2[[#This Row],[Texto]], Table2[[#This Row],[Espacio]] - 1)), "Error")</f>
        <v>71</v>
      </c>
      <c r="F87" s="5" t="str">
        <f>IF(EXACT(Table2[[#This Row],[Clave]], "Error"), Table2[[#This Row],[Texto]],
    RIGHT(Table2[[#This Row],[Texto]], LEN(Table2[[#This Row],[Texto]]) - Table2[[#This Row],[Espacio]]))</f>
        <v>Puebla</v>
      </c>
      <c r="G87" s="6">
        <f>IF(EXACT(Table2[[#This Row],[Clave]], "Error"), -1,
    IF(EXACT(E88, "Error"), 2,
        1))</f>
        <v>1</v>
      </c>
      <c r="H87" s="7" t="str">
        <f>IF(Table2[[#This Row],[Aux]] = 1, Table2[[#This Row],[Prepara]],
    IF(Table2[[#This Row],[Aux]] = 2, Table2[[#This Row],[Prepara]] &amp; " " &amp; F88,
        ""))</f>
        <v>Puebla</v>
      </c>
    </row>
    <row r="88" spans="2:8" ht="29" x14ac:dyDescent="0.35">
      <c r="B88" s="5" t="s">
        <v>246</v>
      </c>
      <c r="C88" s="5" t="b">
        <f>EXACT(MID(Table2[[#This Row],[Texto]], 3, 1), " ")</f>
        <v>0</v>
      </c>
      <c r="D88" s="5">
        <f>IFERROR(FIND(" ", Table2[[#This Row],[Texto]]), "Error")</f>
        <v>6</v>
      </c>
      <c r="E88" s="3">
        <f>IFERROR(VALUE(LEFT(Table2[[#This Row],[Texto]], Table2[[#This Row],[Espacio]] - 1)), "Error")</f>
        <v>71701</v>
      </c>
      <c r="F88" s="5" t="str">
        <f>IF(EXACT(Table2[[#This Row],[Clave]], "Error"), Table2[[#This Row],[Texto]],
    RIGHT(Table2[[#This Row],[Texto]], LEN(Table2[[#This Row],[Texto]]) - Table2[[#This Row],[Espacio]]))</f>
        <v>Dirección del Registro del Estado Civil de las Personas</v>
      </c>
      <c r="G88" s="6">
        <f>IF(EXACT(Table2[[#This Row],[Clave]], "Error"), -1,
    IF(EXACT(E89, "Error"), 2,
        1))</f>
        <v>2</v>
      </c>
      <c r="H88" s="7" t="str">
        <f>IF(Table2[[#This Row],[Aux]] = 1, Table2[[#This Row],[Prepara]],
    IF(Table2[[#This Row],[Aux]] = 2, Table2[[#This Row],[Prepara]] &amp; " " &amp; F89,
        ""))</f>
        <v>Dirección del Registro del Estado Civil de las Personas del Estado de Puebla</v>
      </c>
    </row>
    <row r="89" spans="2:8" x14ac:dyDescent="0.35">
      <c r="B89" s="5" t="s">
        <v>247</v>
      </c>
      <c r="C89" s="5" t="b">
        <f>EXACT(MID(Table2[[#This Row],[Texto]], 3, 1), " ")</f>
        <v>0</v>
      </c>
      <c r="D89" s="5">
        <f>IFERROR(FIND(" ", Table2[[#This Row],[Texto]]), "Error")</f>
        <v>4</v>
      </c>
      <c r="E89" s="3" t="str">
        <f>IFERROR(VALUE(LEFT(Table2[[#This Row],[Texto]], Table2[[#This Row],[Espacio]] - 1)), "Error")</f>
        <v>Error</v>
      </c>
      <c r="F89" s="5" t="str">
        <f>IF(EXACT(Table2[[#This Row],[Clave]], "Error"), Table2[[#This Row],[Texto]],
    RIGHT(Table2[[#This Row],[Texto]], LEN(Table2[[#This Row],[Texto]]) - Table2[[#This Row],[Espacio]]))</f>
        <v>del Estado de Puebla</v>
      </c>
      <c r="G89" s="6">
        <f>IF(EXACT(Table2[[#This Row],[Clave]], "Error"), -1,
    IF(EXACT(E90, "Error"), 2,
        1))</f>
        <v>-1</v>
      </c>
      <c r="H89" s="7" t="str">
        <f>IF(Table2[[#This Row],[Aux]] = 1, Table2[[#This Row],[Prepara]],
    IF(Table2[[#This Row],[Aux]] = 2, Table2[[#This Row],[Prepara]] &amp; " " &amp; F90,
        ""))</f>
        <v/>
      </c>
    </row>
    <row r="90" spans="2:8" x14ac:dyDescent="0.35">
      <c r="B90" s="5" t="s">
        <v>248</v>
      </c>
      <c r="C90" s="5" t="b">
        <f>EXACT(MID(Table2[[#This Row],[Texto]], 3, 1), " ")</f>
        <v>1</v>
      </c>
      <c r="D90" s="5">
        <f>IFERROR(FIND(" ", Table2[[#This Row],[Texto]]), "Error")</f>
        <v>3</v>
      </c>
      <c r="E90" s="3">
        <f>IFERROR(VALUE(LEFT(Table2[[#This Row],[Texto]], Table2[[#This Row],[Espacio]] - 1)), "Error")</f>
        <v>72</v>
      </c>
      <c r="F90" s="5" t="str">
        <f>IF(EXACT(Table2[[#This Row],[Clave]], "Error"), Table2[[#This Row],[Texto]],
    RIGHT(Table2[[#This Row],[Texto]], LEN(Table2[[#This Row],[Texto]]) - Table2[[#This Row],[Espacio]]))</f>
        <v>Querétaro</v>
      </c>
      <c r="G90" s="6">
        <f>IF(EXACT(Table2[[#This Row],[Clave]], "Error"), -1,
    IF(EXACT(E91, "Error"), 2,
        1))</f>
        <v>1</v>
      </c>
      <c r="H90" s="7" t="str">
        <f>IF(Table2[[#This Row],[Aux]] = 1, Table2[[#This Row],[Prepara]],
    IF(Table2[[#This Row],[Aux]] = 2, Table2[[#This Row],[Prepara]] &amp; " " &amp; F91,
        ""))</f>
        <v>Querétaro</v>
      </c>
    </row>
    <row r="91" spans="2:8" ht="29" x14ac:dyDescent="0.35">
      <c r="B91" s="5" t="s">
        <v>249</v>
      </c>
      <c r="C91" s="5" t="b">
        <f>EXACT(MID(Table2[[#This Row],[Texto]], 3, 1), " ")</f>
        <v>0</v>
      </c>
      <c r="D91" s="5">
        <f>IFERROR(FIND(" ", Table2[[#This Row],[Texto]]), "Error")</f>
        <v>6</v>
      </c>
      <c r="E91" s="3">
        <f>IFERROR(VALUE(LEFT(Table2[[#This Row],[Texto]], Table2[[#This Row],[Espacio]] - 1)), "Error")</f>
        <v>72701</v>
      </c>
      <c r="F91" s="5" t="str">
        <f>IF(EXACT(Table2[[#This Row],[Clave]], "Error"), Table2[[#This Row],[Texto]],
    RIGHT(Table2[[#This Row],[Texto]], LEN(Table2[[#This Row],[Texto]]) - Table2[[#This Row],[Espacio]]))</f>
        <v>Dirección del Registro Civil del Estado de Querétaro</v>
      </c>
      <c r="G91" s="6">
        <f>IF(EXACT(Table2[[#This Row],[Clave]], "Error"), -1,
    IF(EXACT(E92, "Error"), 2,
        1))</f>
        <v>1</v>
      </c>
      <c r="H91" s="7" t="str">
        <f>IF(Table2[[#This Row],[Aux]] = 1, Table2[[#This Row],[Prepara]],
    IF(Table2[[#This Row],[Aux]] = 2, Table2[[#This Row],[Prepara]] &amp; " " &amp; F92,
        ""))</f>
        <v>Dirección del Registro Civil del Estado de Querétaro</v>
      </c>
    </row>
    <row r="92" spans="2:8" x14ac:dyDescent="0.35">
      <c r="B92" s="5" t="s">
        <v>250</v>
      </c>
      <c r="C92" s="5" t="b">
        <f>EXACT(MID(Table2[[#This Row],[Texto]], 3, 1), " ")</f>
        <v>1</v>
      </c>
      <c r="D92" s="5">
        <f>IFERROR(FIND(" ", Table2[[#This Row],[Texto]]), "Error")</f>
        <v>3</v>
      </c>
      <c r="E92" s="3">
        <f>IFERROR(VALUE(LEFT(Table2[[#This Row],[Texto]], Table2[[#This Row],[Espacio]] - 1)), "Error")</f>
        <v>73</v>
      </c>
      <c r="F92" s="5" t="str">
        <f>IF(EXACT(Table2[[#This Row],[Clave]], "Error"), Table2[[#This Row],[Texto]],
    RIGHT(Table2[[#This Row],[Texto]], LEN(Table2[[#This Row],[Texto]]) - Table2[[#This Row],[Espacio]]))</f>
        <v>Quintana Roo</v>
      </c>
      <c r="G92" s="6">
        <f>IF(EXACT(Table2[[#This Row],[Clave]], "Error"), -1,
    IF(EXACT(E93, "Error"), 2,
        1))</f>
        <v>1</v>
      </c>
      <c r="H92" s="7" t="str">
        <f>IF(Table2[[#This Row],[Aux]] = 1, Table2[[#This Row],[Prepara]],
    IF(Table2[[#This Row],[Aux]] = 2, Table2[[#This Row],[Prepara]] &amp; " " &amp; F93,
        ""))</f>
        <v>Quintana Roo</v>
      </c>
    </row>
    <row r="93" spans="2:8" ht="29" x14ac:dyDescent="0.35">
      <c r="B93" s="5" t="s">
        <v>251</v>
      </c>
      <c r="C93" s="5" t="b">
        <f>EXACT(MID(Table2[[#This Row],[Texto]], 3, 1), " ")</f>
        <v>0</v>
      </c>
      <c r="D93" s="5">
        <f>IFERROR(FIND(" ", Table2[[#This Row],[Texto]]), "Error")</f>
        <v>6</v>
      </c>
      <c r="E93" s="3">
        <f>IFERROR(VALUE(LEFT(Table2[[#This Row],[Texto]], Table2[[#This Row],[Espacio]] - 1)), "Error")</f>
        <v>73701</v>
      </c>
      <c r="F93" s="5" t="str">
        <f>IF(EXACT(Table2[[#This Row],[Clave]], "Error"), Table2[[#This Row],[Texto]],
    RIGHT(Table2[[#This Row],[Texto]], LEN(Table2[[#This Row],[Texto]]) - Table2[[#This Row],[Espacio]]))</f>
        <v>Dirección Estatal del Registro Civil de Quintana Roo</v>
      </c>
      <c r="G93" s="6">
        <f>IF(EXACT(Table2[[#This Row],[Clave]], "Error"), -1,
    IF(EXACT(E94, "Error"), 2,
        1))</f>
        <v>1</v>
      </c>
      <c r="H93" s="7" t="str">
        <f>IF(Table2[[#This Row],[Aux]] = 1, Table2[[#This Row],[Prepara]],
    IF(Table2[[#This Row],[Aux]] = 2, Table2[[#This Row],[Prepara]] &amp; " " &amp; F94,
        ""))</f>
        <v>Dirección Estatal del Registro Civil de Quintana Roo</v>
      </c>
    </row>
    <row r="94" spans="2:8" x14ac:dyDescent="0.35">
      <c r="B94" s="5" t="s">
        <v>252</v>
      </c>
      <c r="C94" s="5" t="b">
        <f>EXACT(MID(Table2[[#This Row],[Texto]], 3, 1), " ")</f>
        <v>1</v>
      </c>
      <c r="D94" s="5">
        <f>IFERROR(FIND(" ", Table2[[#This Row],[Texto]]), "Error")</f>
        <v>3</v>
      </c>
      <c r="E94" s="3">
        <f>IFERROR(VALUE(LEFT(Table2[[#This Row],[Texto]], Table2[[#This Row],[Espacio]] - 1)), "Error")</f>
        <v>74</v>
      </c>
      <c r="F94" s="5" t="str">
        <f>IF(EXACT(Table2[[#This Row],[Clave]], "Error"), Table2[[#This Row],[Texto]],
    RIGHT(Table2[[#This Row],[Texto]], LEN(Table2[[#This Row],[Texto]]) - Table2[[#This Row],[Espacio]]))</f>
        <v>San Luis Potosí</v>
      </c>
      <c r="G94" s="6">
        <f>IF(EXACT(Table2[[#This Row],[Clave]], "Error"), -1,
    IF(EXACT(E95, "Error"), 2,
        1))</f>
        <v>1</v>
      </c>
      <c r="H94" s="7" t="str">
        <f>IF(Table2[[#This Row],[Aux]] = 1, Table2[[#This Row],[Prepara]],
    IF(Table2[[#This Row],[Aux]] = 2, Table2[[#This Row],[Prepara]] &amp; " " &amp; F95,
        ""))</f>
        <v>San Luis Potosí</v>
      </c>
    </row>
    <row r="95" spans="2:8" ht="29" x14ac:dyDescent="0.35">
      <c r="B95" s="5" t="s">
        <v>253</v>
      </c>
      <c r="C95" s="5" t="b">
        <f>EXACT(MID(Table2[[#This Row],[Texto]], 3, 1), " ")</f>
        <v>0</v>
      </c>
      <c r="D95" s="5">
        <f>IFERROR(FIND(" ", Table2[[#This Row],[Texto]]), "Error")</f>
        <v>6</v>
      </c>
      <c r="E95" s="3">
        <f>IFERROR(VALUE(LEFT(Table2[[#This Row],[Texto]], Table2[[#This Row],[Espacio]] - 1)), "Error")</f>
        <v>74701</v>
      </c>
      <c r="F95" s="5" t="str">
        <f>IF(EXACT(Table2[[#This Row],[Clave]], "Error"), Table2[[#This Row],[Texto]],
    RIGHT(Table2[[#This Row],[Texto]], LEN(Table2[[#This Row],[Texto]]) - Table2[[#This Row],[Espacio]]))</f>
        <v>Dirección del Registro Civil del Estado de San Luis Potosí</v>
      </c>
      <c r="G95" s="6">
        <f>IF(EXACT(Table2[[#This Row],[Clave]], "Error"), -1,
    IF(EXACT(E96, "Error"), 2,
        1))</f>
        <v>1</v>
      </c>
      <c r="H95" s="7" t="str">
        <f>IF(Table2[[#This Row],[Aux]] = 1, Table2[[#This Row],[Prepara]],
    IF(Table2[[#This Row],[Aux]] = 2, Table2[[#This Row],[Prepara]] &amp; " " &amp; F96,
        ""))</f>
        <v>Dirección del Registro Civil del Estado de San Luis Potosí</v>
      </c>
    </row>
    <row r="96" spans="2:8" x14ac:dyDescent="0.35">
      <c r="B96" s="5" t="s">
        <v>254</v>
      </c>
      <c r="C96" s="5" t="b">
        <f>EXACT(MID(Table2[[#This Row],[Texto]], 3, 1), " ")</f>
        <v>1</v>
      </c>
      <c r="D96" s="5">
        <f>IFERROR(FIND(" ", Table2[[#This Row],[Texto]]), "Error")</f>
        <v>3</v>
      </c>
      <c r="E96" s="3">
        <f>IFERROR(VALUE(LEFT(Table2[[#This Row],[Texto]], Table2[[#This Row],[Espacio]] - 1)), "Error")</f>
        <v>75</v>
      </c>
      <c r="F96" s="5" t="str">
        <f>IF(EXACT(Table2[[#This Row],[Clave]], "Error"), Table2[[#This Row],[Texto]],
    RIGHT(Table2[[#This Row],[Texto]], LEN(Table2[[#This Row],[Texto]]) - Table2[[#This Row],[Espacio]]))</f>
        <v>Sinaloa</v>
      </c>
      <c r="G96" s="6">
        <f>IF(EXACT(Table2[[#This Row],[Clave]], "Error"), -1,
    IF(EXACT(E97, "Error"), 2,
        1))</f>
        <v>1</v>
      </c>
      <c r="H96" s="7" t="str">
        <f>IF(Table2[[#This Row],[Aux]] = 1, Table2[[#This Row],[Prepara]],
    IF(Table2[[#This Row],[Aux]] = 2, Table2[[#This Row],[Prepara]] &amp; " " &amp; F97,
        ""))</f>
        <v>Sinaloa</v>
      </c>
    </row>
    <row r="97" spans="2:8" x14ac:dyDescent="0.35">
      <c r="B97" s="5" t="s">
        <v>255</v>
      </c>
      <c r="C97" s="5" t="b">
        <f>EXACT(MID(Table2[[#This Row],[Texto]], 3, 1), " ")</f>
        <v>0</v>
      </c>
      <c r="D97" s="5">
        <f>IFERROR(FIND(" ", Table2[[#This Row],[Texto]]), "Error")</f>
        <v>6</v>
      </c>
      <c r="E97" s="3">
        <f>IFERROR(VALUE(LEFT(Table2[[#This Row],[Texto]], Table2[[#This Row],[Espacio]] - 1)), "Error")</f>
        <v>75701</v>
      </c>
      <c r="F97" s="5" t="str">
        <f>IF(EXACT(Table2[[#This Row],[Clave]], "Error"), Table2[[#This Row],[Texto]],
    RIGHT(Table2[[#This Row],[Texto]], LEN(Table2[[#This Row],[Texto]]) - Table2[[#This Row],[Espacio]]))</f>
        <v>Dirección del Registro Civil del Estado de Sinaloa</v>
      </c>
      <c r="G97" s="6">
        <f>IF(EXACT(Table2[[#This Row],[Clave]], "Error"), -1,
    IF(EXACT(E98, "Error"), 2,
        1))</f>
        <v>1</v>
      </c>
      <c r="H97" s="7" t="str">
        <f>IF(Table2[[#This Row],[Aux]] = 1, Table2[[#This Row],[Prepara]],
    IF(Table2[[#This Row],[Aux]] = 2, Table2[[#This Row],[Prepara]] &amp; " " &amp; F98,
        ""))</f>
        <v>Dirección del Registro Civil del Estado de Sinaloa</v>
      </c>
    </row>
    <row r="98" spans="2:8" x14ac:dyDescent="0.35">
      <c r="B98" s="5" t="s">
        <v>256</v>
      </c>
      <c r="C98" s="5" t="b">
        <f>EXACT(MID(Table2[[#This Row],[Texto]], 3, 1), " ")</f>
        <v>1</v>
      </c>
      <c r="D98" s="5">
        <f>IFERROR(FIND(" ", Table2[[#This Row],[Texto]]), "Error")</f>
        <v>3</v>
      </c>
      <c r="E98" s="3">
        <f>IFERROR(VALUE(LEFT(Table2[[#This Row],[Texto]], Table2[[#This Row],[Espacio]] - 1)), "Error")</f>
        <v>76</v>
      </c>
      <c r="F98" s="5" t="str">
        <f>IF(EXACT(Table2[[#This Row],[Clave]], "Error"), Table2[[#This Row],[Texto]],
    RIGHT(Table2[[#This Row],[Texto]], LEN(Table2[[#This Row],[Texto]]) - Table2[[#This Row],[Espacio]]))</f>
        <v>Sonora</v>
      </c>
      <c r="G98" s="6">
        <f>IF(EXACT(Table2[[#This Row],[Clave]], "Error"), -1,
    IF(EXACT(E99, "Error"), 2,
        1))</f>
        <v>1</v>
      </c>
      <c r="H98" s="7" t="str">
        <f>IF(Table2[[#This Row],[Aux]] = 1, Table2[[#This Row],[Prepara]],
    IF(Table2[[#This Row],[Aux]] = 2, Table2[[#This Row],[Prepara]] &amp; " " &amp; F99,
        ""))</f>
        <v>Sonora</v>
      </c>
    </row>
    <row r="99" spans="2:8" ht="29" x14ac:dyDescent="0.35">
      <c r="B99" s="5" t="s">
        <v>257</v>
      </c>
      <c r="C99" s="5" t="b">
        <f>EXACT(MID(Table2[[#This Row],[Texto]], 3, 1), " ")</f>
        <v>0</v>
      </c>
      <c r="D99" s="5">
        <f>IFERROR(FIND(" ", Table2[[#This Row],[Texto]]), "Error")</f>
        <v>6</v>
      </c>
      <c r="E99" s="3">
        <f>IFERROR(VALUE(LEFT(Table2[[#This Row],[Texto]], Table2[[#This Row],[Espacio]] - 1)), "Error")</f>
        <v>76701</v>
      </c>
      <c r="F99" s="5" t="str">
        <f>IF(EXACT(Table2[[#This Row],[Clave]], "Error"), Table2[[#This Row],[Texto]],
    RIGHT(Table2[[#This Row],[Texto]], LEN(Table2[[#This Row],[Texto]]) - Table2[[#This Row],[Espacio]]))</f>
        <v>Dirección General del Registro Civil del Estado de Sonora</v>
      </c>
      <c r="G99" s="6">
        <f>IF(EXACT(Table2[[#This Row],[Clave]], "Error"), -1,
    IF(EXACT(E100, "Error"), 2,
        1))</f>
        <v>1</v>
      </c>
      <c r="H99" s="7" t="str">
        <f>IF(Table2[[#This Row],[Aux]] = 1, Table2[[#This Row],[Prepara]],
    IF(Table2[[#This Row],[Aux]] = 2, Table2[[#This Row],[Prepara]] &amp; " " &amp; F100,
        ""))</f>
        <v>Dirección General del Registro Civil del Estado de Sonora</v>
      </c>
    </row>
    <row r="100" spans="2:8" x14ac:dyDescent="0.35">
      <c r="B100" s="5" t="s">
        <v>258</v>
      </c>
      <c r="C100" s="5" t="b">
        <f>EXACT(MID(Table2[[#This Row],[Texto]], 3, 1), " ")</f>
        <v>1</v>
      </c>
      <c r="D100" s="5">
        <f>IFERROR(FIND(" ", Table2[[#This Row],[Texto]]), "Error")</f>
        <v>3</v>
      </c>
      <c r="E100" s="3">
        <f>IFERROR(VALUE(LEFT(Table2[[#This Row],[Texto]], Table2[[#This Row],[Espacio]] - 1)), "Error")</f>
        <v>77</v>
      </c>
      <c r="F100" s="5" t="str">
        <f>IF(EXACT(Table2[[#This Row],[Clave]], "Error"), Table2[[#This Row],[Texto]],
    RIGHT(Table2[[#This Row],[Texto]], LEN(Table2[[#This Row],[Texto]]) - Table2[[#This Row],[Espacio]]))</f>
        <v>Tabasco</v>
      </c>
      <c r="G100" s="6">
        <f>IF(EXACT(Table2[[#This Row],[Clave]], "Error"), -1,
    IF(EXACT(E101, "Error"), 2,
        1))</f>
        <v>1</v>
      </c>
      <c r="H100" s="7" t="str">
        <f>IF(Table2[[#This Row],[Aux]] = 1, Table2[[#This Row],[Prepara]],
    IF(Table2[[#This Row],[Aux]] = 2, Table2[[#This Row],[Prepara]] &amp; " " &amp; F101,
        ""))</f>
        <v>Tabasco</v>
      </c>
    </row>
    <row r="101" spans="2:8" ht="29" x14ac:dyDescent="0.35">
      <c r="B101" s="5" t="s">
        <v>259</v>
      </c>
      <c r="C101" s="5" t="b">
        <f>EXACT(MID(Table2[[#This Row],[Texto]], 3, 1), " ")</f>
        <v>0</v>
      </c>
      <c r="D101" s="5">
        <f>IFERROR(FIND(" ", Table2[[#This Row],[Texto]]), "Error")</f>
        <v>6</v>
      </c>
      <c r="E101" s="3">
        <f>IFERROR(VALUE(LEFT(Table2[[#This Row],[Texto]], Table2[[#This Row],[Espacio]] - 1)), "Error")</f>
        <v>77701</v>
      </c>
      <c r="F101" s="5" t="str">
        <f>IF(EXACT(Table2[[#This Row],[Clave]], "Error"), Table2[[#This Row],[Texto]],
    RIGHT(Table2[[#This Row],[Texto]], LEN(Table2[[#This Row],[Texto]]) - Table2[[#This Row],[Espacio]]))</f>
        <v>Dirección General del Registro Civil del Estado de</v>
      </c>
      <c r="G101" s="6">
        <f>IF(EXACT(Table2[[#This Row],[Clave]], "Error"), -1,
    IF(EXACT(E102, "Error"), 2,
        1))</f>
        <v>2</v>
      </c>
      <c r="H101" s="7" t="str">
        <f>IF(Table2[[#This Row],[Aux]] = 1, Table2[[#This Row],[Prepara]],
    IF(Table2[[#This Row],[Aux]] = 2, Table2[[#This Row],[Prepara]] &amp; " " &amp; F102,
        ""))</f>
        <v>Dirección General del Registro Civil del Estado de Tabasco</v>
      </c>
    </row>
    <row r="102" spans="2:8" x14ac:dyDescent="0.35">
      <c r="B102" s="5" t="s">
        <v>260</v>
      </c>
      <c r="C102" s="5" t="b">
        <f>EXACT(MID(Table2[[#This Row],[Texto]], 3, 1), " ")</f>
        <v>0</v>
      </c>
      <c r="D102" s="5" t="str">
        <f>IFERROR(FIND(" ", Table2[[#This Row],[Texto]]), "Error")</f>
        <v>Error</v>
      </c>
      <c r="E102" s="3" t="str">
        <f>IFERROR(VALUE(LEFT(Table2[[#This Row],[Texto]], Table2[[#This Row],[Espacio]] - 1)), "Error")</f>
        <v>Error</v>
      </c>
      <c r="F102" s="5" t="str">
        <f>IF(EXACT(Table2[[#This Row],[Clave]], "Error"), Table2[[#This Row],[Texto]],
    RIGHT(Table2[[#This Row],[Texto]], LEN(Table2[[#This Row],[Texto]]) - Table2[[#This Row],[Espacio]]))</f>
        <v>Tabasco</v>
      </c>
      <c r="G102" s="6">
        <f>IF(EXACT(Table2[[#This Row],[Clave]], "Error"), -1,
    IF(EXACT(E103, "Error"), 2,
        1))</f>
        <v>-1</v>
      </c>
      <c r="H102" s="7" t="str">
        <f>IF(Table2[[#This Row],[Aux]] = 1, Table2[[#This Row],[Prepara]],
    IF(Table2[[#This Row],[Aux]] = 2, Table2[[#This Row],[Prepara]] &amp; " " &amp; F103,
        ""))</f>
        <v/>
      </c>
    </row>
    <row r="103" spans="2:8" x14ac:dyDescent="0.35">
      <c r="B103" s="5" t="s">
        <v>261</v>
      </c>
      <c r="C103" s="5" t="b">
        <f>EXACT(MID(Table2[[#This Row],[Texto]], 3, 1), " ")</f>
        <v>1</v>
      </c>
      <c r="D103" s="5">
        <f>IFERROR(FIND(" ", Table2[[#This Row],[Texto]]), "Error")</f>
        <v>3</v>
      </c>
      <c r="E103" s="3">
        <f>IFERROR(VALUE(LEFT(Table2[[#This Row],[Texto]], Table2[[#This Row],[Espacio]] - 1)), "Error")</f>
        <v>78</v>
      </c>
      <c r="F103" s="5" t="str">
        <f>IF(EXACT(Table2[[#This Row],[Clave]], "Error"), Table2[[#This Row],[Texto]],
    RIGHT(Table2[[#This Row],[Texto]], LEN(Table2[[#This Row],[Texto]]) - Table2[[#This Row],[Espacio]]))</f>
        <v>Tamaulipas</v>
      </c>
      <c r="G103" s="6">
        <f>IF(EXACT(Table2[[#This Row],[Clave]], "Error"), -1,
    IF(EXACT(E104, "Error"), 2,
        1))</f>
        <v>1</v>
      </c>
      <c r="H103" s="7" t="str">
        <f>IF(Table2[[#This Row],[Aux]] = 1, Table2[[#This Row],[Prepara]],
    IF(Table2[[#This Row],[Aux]] = 2, Table2[[#This Row],[Prepara]] &amp; " " &amp; F104,
        ""))</f>
        <v>Tamaulipas</v>
      </c>
    </row>
    <row r="104" spans="2:8" ht="29" x14ac:dyDescent="0.35">
      <c r="B104" s="5" t="s">
        <v>262</v>
      </c>
      <c r="C104" s="5" t="b">
        <f>EXACT(MID(Table2[[#This Row],[Texto]], 3, 1), " ")</f>
        <v>0</v>
      </c>
      <c r="D104" s="5">
        <f>IFERROR(FIND(" ", Table2[[#This Row],[Texto]]), "Error")</f>
        <v>6</v>
      </c>
      <c r="E104" s="3">
        <f>IFERROR(VALUE(LEFT(Table2[[#This Row],[Texto]], Table2[[#This Row],[Espacio]] - 1)), "Error")</f>
        <v>78701</v>
      </c>
      <c r="F104" s="5" t="str">
        <f>IF(EXACT(Table2[[#This Row],[Clave]], "Error"), Table2[[#This Row],[Texto]],
    RIGHT(Table2[[#This Row],[Texto]], LEN(Table2[[#This Row],[Texto]]) - Table2[[#This Row],[Espacio]]))</f>
        <v>Dirección del Registro Civil del Estado de Tamaulipas</v>
      </c>
      <c r="G104" s="6">
        <f>IF(EXACT(Table2[[#This Row],[Clave]], "Error"), -1,
    IF(EXACT(E105, "Error"), 2,
        1))</f>
        <v>1</v>
      </c>
      <c r="H104" s="7" t="str">
        <f>IF(Table2[[#This Row],[Aux]] = 1, Table2[[#This Row],[Prepara]],
    IF(Table2[[#This Row],[Aux]] = 2, Table2[[#This Row],[Prepara]] &amp; " " &amp; F105,
        ""))</f>
        <v>Dirección del Registro Civil del Estado de Tamaulipas</v>
      </c>
    </row>
    <row r="105" spans="2:8" x14ac:dyDescent="0.35">
      <c r="B105" s="5" t="s">
        <v>263</v>
      </c>
      <c r="C105" s="5" t="b">
        <f>EXACT(MID(Table2[[#This Row],[Texto]], 3, 1), " ")</f>
        <v>1</v>
      </c>
      <c r="D105" s="5">
        <f>IFERROR(FIND(" ", Table2[[#This Row],[Texto]]), "Error")</f>
        <v>3</v>
      </c>
      <c r="E105" s="3">
        <f>IFERROR(VALUE(LEFT(Table2[[#This Row],[Texto]], Table2[[#This Row],[Espacio]] - 1)), "Error")</f>
        <v>79</v>
      </c>
      <c r="F105" s="5" t="str">
        <f>IF(EXACT(Table2[[#This Row],[Clave]], "Error"), Table2[[#This Row],[Texto]],
    RIGHT(Table2[[#This Row],[Texto]], LEN(Table2[[#This Row],[Texto]]) - Table2[[#This Row],[Espacio]]))</f>
        <v>Tlaxcala</v>
      </c>
      <c r="G105" s="6">
        <f>IF(EXACT(Table2[[#This Row],[Clave]], "Error"), -1,
    IF(EXACT(E106, "Error"), 2,
        1))</f>
        <v>1</v>
      </c>
      <c r="H105" s="7" t="str">
        <f>IF(Table2[[#This Row],[Aux]] = 1, Table2[[#This Row],[Prepara]],
    IF(Table2[[#This Row],[Aux]] = 2, Table2[[#This Row],[Prepara]] &amp; " " &amp; F106,
        ""))</f>
        <v>Tlaxcala</v>
      </c>
    </row>
    <row r="106" spans="2:8" x14ac:dyDescent="0.35">
      <c r="B106" s="5" t="s">
        <v>264</v>
      </c>
      <c r="C106" s="5" t="b">
        <f>EXACT(MID(Table2[[#This Row],[Texto]], 3, 1), " ")</f>
        <v>0</v>
      </c>
      <c r="D106" s="5">
        <f>IFERROR(FIND(" ", Table2[[#This Row],[Texto]]), "Error")</f>
        <v>6</v>
      </c>
      <c r="E106" s="3">
        <f>IFERROR(VALUE(LEFT(Table2[[#This Row],[Texto]], Table2[[#This Row],[Espacio]] - 1)), "Error")</f>
        <v>79701</v>
      </c>
      <c r="F106" s="5" t="str">
        <f>IF(EXACT(Table2[[#This Row],[Clave]], "Error"), Table2[[#This Row],[Texto]],
    RIGHT(Table2[[#This Row],[Texto]], LEN(Table2[[#This Row],[Texto]]) - Table2[[#This Row],[Espacio]]))</f>
        <v>Dirección Coordinadora del Registro Civil</v>
      </c>
      <c r="G106" s="6">
        <f>IF(EXACT(Table2[[#This Row],[Clave]], "Error"), -1,
    IF(EXACT(E107, "Error"), 2,
        1))</f>
        <v>1</v>
      </c>
      <c r="H106" s="7" t="str">
        <f>IF(Table2[[#This Row],[Aux]] = 1, Table2[[#This Row],[Prepara]],
    IF(Table2[[#This Row],[Aux]] = 2, Table2[[#This Row],[Prepara]] &amp; " " &amp; F107,
        ""))</f>
        <v>Dirección Coordinadora del Registro Civil</v>
      </c>
    </row>
    <row r="107" spans="2:8" x14ac:dyDescent="0.35">
      <c r="B107" s="5" t="s">
        <v>265</v>
      </c>
      <c r="C107" s="5" t="b">
        <f>EXACT(MID(Table2[[#This Row],[Texto]], 3, 1), " ")</f>
        <v>1</v>
      </c>
      <c r="D107" s="5">
        <f>IFERROR(FIND(" ", Table2[[#This Row],[Texto]]), "Error")</f>
        <v>3</v>
      </c>
      <c r="E107" s="3">
        <f>IFERROR(VALUE(LEFT(Table2[[#This Row],[Texto]], Table2[[#This Row],[Espacio]] - 1)), "Error")</f>
        <v>80</v>
      </c>
      <c r="F107" s="5" t="str">
        <f>IF(EXACT(Table2[[#This Row],[Clave]], "Error"), Table2[[#This Row],[Texto]],
    RIGHT(Table2[[#This Row],[Texto]], LEN(Table2[[#This Row],[Texto]]) - Table2[[#This Row],[Espacio]]))</f>
        <v>Veracruz</v>
      </c>
      <c r="G107" s="6">
        <f>IF(EXACT(Table2[[#This Row],[Clave]], "Error"), -1,
    IF(EXACT(E108, "Error"), 2,
        1))</f>
        <v>1</v>
      </c>
      <c r="H107" s="7" t="str">
        <f>IF(Table2[[#This Row],[Aux]] = 1, Table2[[#This Row],[Prepara]],
    IF(Table2[[#This Row],[Aux]] = 2, Table2[[#This Row],[Prepara]] &amp; " " &amp; F108,
        ""))</f>
        <v>Veracruz</v>
      </c>
    </row>
    <row r="108" spans="2:8" x14ac:dyDescent="0.35">
      <c r="B108" s="5" t="s">
        <v>266</v>
      </c>
      <c r="C108" s="5" t="b">
        <f>EXACT(MID(Table2[[#This Row],[Texto]], 3, 1), " ")</f>
        <v>0</v>
      </c>
      <c r="D108" s="5">
        <f>IFERROR(FIND(" ", Table2[[#This Row],[Texto]]), "Error")</f>
        <v>6</v>
      </c>
      <c r="E108" s="3">
        <f>IFERROR(VALUE(LEFT(Table2[[#This Row],[Texto]], Table2[[#This Row],[Espacio]] - 1)), "Error")</f>
        <v>80701</v>
      </c>
      <c r="F108" s="5" t="str">
        <f>IF(EXACT(Table2[[#This Row],[Clave]], "Error"), Table2[[#This Row],[Texto]],
    RIGHT(Table2[[#This Row],[Texto]], LEN(Table2[[#This Row],[Texto]]) - Table2[[#This Row],[Espacio]]))</f>
        <v>Secretaría de Gobierno del Estado de Veracruz</v>
      </c>
      <c r="G108" s="6">
        <f>IF(EXACT(Table2[[#This Row],[Clave]], "Error"), -1,
    IF(EXACT(E109, "Error"), 2,
        1))</f>
        <v>1</v>
      </c>
      <c r="H108" s="7" t="str">
        <f>IF(Table2[[#This Row],[Aux]] = 1, Table2[[#This Row],[Prepara]],
    IF(Table2[[#This Row],[Aux]] = 2, Table2[[#This Row],[Prepara]] &amp; " " &amp; F109,
        ""))</f>
        <v>Secretaría de Gobierno del Estado de Veracruz</v>
      </c>
    </row>
    <row r="109" spans="2:8" x14ac:dyDescent="0.35">
      <c r="B109" s="5" t="s">
        <v>267</v>
      </c>
      <c r="C109" s="5" t="b">
        <f>EXACT(MID(Table2[[#This Row],[Texto]], 3, 1), " ")</f>
        <v>1</v>
      </c>
      <c r="D109" s="5">
        <f>IFERROR(FIND(" ", Table2[[#This Row],[Texto]]), "Error")</f>
        <v>3</v>
      </c>
      <c r="E109" s="3">
        <f>IFERROR(VALUE(LEFT(Table2[[#This Row],[Texto]], Table2[[#This Row],[Espacio]] - 1)), "Error")</f>
        <v>81</v>
      </c>
      <c r="F109" s="5" t="str">
        <f>IF(EXACT(Table2[[#This Row],[Clave]], "Error"), Table2[[#This Row],[Texto]],
    RIGHT(Table2[[#This Row],[Texto]], LEN(Table2[[#This Row],[Texto]]) - Table2[[#This Row],[Espacio]]))</f>
        <v>Yucatán</v>
      </c>
      <c r="G109" s="6">
        <f>IF(EXACT(Table2[[#This Row],[Clave]], "Error"), -1,
    IF(EXACT(E110, "Error"), 2,
        1))</f>
        <v>1</v>
      </c>
      <c r="H109" s="7" t="str">
        <f>IF(Table2[[#This Row],[Aux]] = 1, Table2[[#This Row],[Prepara]],
    IF(Table2[[#This Row],[Aux]] = 2, Table2[[#This Row],[Prepara]] &amp; " " &amp; F110,
        ""))</f>
        <v>Yucatán</v>
      </c>
    </row>
    <row r="110" spans="2:8" ht="29" x14ac:dyDescent="0.35">
      <c r="B110" s="5" t="s">
        <v>268</v>
      </c>
      <c r="C110" s="5" t="b">
        <f>EXACT(MID(Table2[[#This Row],[Texto]], 3, 1), " ")</f>
        <v>0</v>
      </c>
      <c r="D110" s="5">
        <f>IFERROR(FIND(" ", Table2[[#This Row],[Texto]]), "Error")</f>
        <v>6</v>
      </c>
      <c r="E110" s="3">
        <f>IFERROR(VALUE(LEFT(Table2[[#This Row],[Texto]], Table2[[#This Row],[Espacio]] - 1)), "Error")</f>
        <v>81701</v>
      </c>
      <c r="F110" s="5" t="str">
        <f>IF(EXACT(Table2[[#This Row],[Clave]], "Error"), Table2[[#This Row],[Texto]],
    RIGHT(Table2[[#This Row],[Texto]], LEN(Table2[[#This Row],[Texto]]) - Table2[[#This Row],[Espacio]]))</f>
        <v>Dirección del Registro Civil del Estado de Yucatán</v>
      </c>
      <c r="G110" s="6">
        <f>IF(EXACT(Table2[[#This Row],[Clave]], "Error"), -1,
    IF(EXACT(E111, "Error"), 2,
        1))</f>
        <v>1</v>
      </c>
      <c r="H110" s="7" t="str">
        <f>IF(Table2[[#This Row],[Aux]] = 1, Table2[[#This Row],[Prepara]],
    IF(Table2[[#This Row],[Aux]] = 2, Table2[[#This Row],[Prepara]] &amp; " " &amp; F111,
        ""))</f>
        <v>Dirección del Registro Civil del Estado de Yucatán</v>
      </c>
    </row>
    <row r="111" spans="2:8" x14ac:dyDescent="0.35">
      <c r="B111" s="5" t="s">
        <v>269</v>
      </c>
      <c r="C111" s="5" t="b">
        <f>EXACT(MID(Table2[[#This Row],[Texto]], 3, 1), " ")</f>
        <v>1</v>
      </c>
      <c r="D111" s="5">
        <f>IFERROR(FIND(" ", Table2[[#This Row],[Texto]]), "Error")</f>
        <v>3</v>
      </c>
      <c r="E111" s="3">
        <f>IFERROR(VALUE(LEFT(Table2[[#This Row],[Texto]], Table2[[#This Row],[Espacio]] - 1)), "Error")</f>
        <v>82</v>
      </c>
      <c r="F111" s="5" t="str">
        <f>IF(EXACT(Table2[[#This Row],[Clave]], "Error"), Table2[[#This Row],[Texto]],
    RIGHT(Table2[[#This Row],[Texto]], LEN(Table2[[#This Row],[Texto]]) - Table2[[#This Row],[Espacio]]))</f>
        <v>Zacatecas</v>
      </c>
      <c r="G111" s="6">
        <f>IF(EXACT(Table2[[#This Row],[Clave]], "Error"), -1,
    IF(EXACT(E112, "Error"), 2,
        1))</f>
        <v>1</v>
      </c>
      <c r="H111" s="7" t="str">
        <f>IF(Table2[[#This Row],[Aux]] = 1, Table2[[#This Row],[Prepara]],
    IF(Table2[[#This Row],[Aux]] = 2, Table2[[#This Row],[Prepara]] &amp; " " &amp; F112,
        ""))</f>
        <v>Zacatecas</v>
      </c>
    </row>
    <row r="112" spans="2:8" ht="29" x14ac:dyDescent="0.35">
      <c r="B112" s="5" t="s">
        <v>270</v>
      </c>
      <c r="C112" s="5" t="b">
        <f>EXACT(MID(Table2[[#This Row],[Texto]], 3, 1), " ")</f>
        <v>0</v>
      </c>
      <c r="D112" s="5">
        <f>IFERROR(FIND(" ", Table2[[#This Row],[Texto]]), "Error")</f>
        <v>6</v>
      </c>
      <c r="E112" s="3">
        <f>IFERROR(VALUE(LEFT(Table2[[#This Row],[Texto]], Table2[[#This Row],[Espacio]] - 1)), "Error")</f>
        <v>82701</v>
      </c>
      <c r="F112" s="5" t="str">
        <f>IF(EXACT(Table2[[#This Row],[Clave]], "Error"), Table2[[#This Row],[Texto]],
    RIGHT(Table2[[#This Row],[Texto]], LEN(Table2[[#This Row],[Texto]]) - Table2[[#This Row],[Espacio]]))</f>
        <v>Dirección General del Registro Civil del Estado de</v>
      </c>
      <c r="G112" s="6">
        <f>IF(EXACT(Table2[[#This Row],[Clave]], "Error"), -1,
    IF(EXACT(E113, "Error"), 2,
        1))</f>
        <v>2</v>
      </c>
      <c r="H112" s="7" t="str">
        <f>IF(Table2[[#This Row],[Aux]] = 1, Table2[[#This Row],[Prepara]],
    IF(Table2[[#This Row],[Aux]] = 2, Table2[[#This Row],[Prepara]] &amp; " " &amp; F113,
        ""))</f>
        <v>Dirección General del Registro Civil del Estado de Zacatecas</v>
      </c>
    </row>
    <row r="113" spans="2:8" x14ac:dyDescent="0.35">
      <c r="B113" s="5" t="s">
        <v>271</v>
      </c>
      <c r="C113" s="5" t="b">
        <f>EXACT(MID(Table2[[#This Row],[Texto]], 3, 1), " ")</f>
        <v>0</v>
      </c>
      <c r="D113" s="5" t="str">
        <f>IFERROR(FIND(" ", Table2[[#This Row],[Texto]]), "Error")</f>
        <v>Error</v>
      </c>
      <c r="E113" s="3" t="str">
        <f>IFERROR(VALUE(LEFT(Table2[[#This Row],[Texto]], Table2[[#This Row],[Espacio]] - 1)), "Error")</f>
        <v>Error</v>
      </c>
      <c r="F113" s="5" t="str">
        <f>IF(EXACT(Table2[[#This Row],[Clave]], "Error"), Table2[[#This Row],[Texto]],
    RIGHT(Table2[[#This Row],[Texto]], LEN(Table2[[#This Row],[Texto]]) - Table2[[#This Row],[Espacio]]))</f>
        <v>Zacatecas</v>
      </c>
      <c r="G113" s="6">
        <f>IF(EXACT(Table2[[#This Row],[Clave]], "Error"), -1,
    IF(EXACT(E114, "Error"), 2,
        1))</f>
        <v>-1</v>
      </c>
      <c r="H113" s="7" t="str">
        <f>IF(Table2[[#This Row],[Aux]] = 1, Table2[[#This Row],[Prepara]],
    IF(Table2[[#This Row],[Aux]] = 2, Table2[[#This Row],[Prepara]] &amp; " " &amp; F114,
        ""))</f>
        <v/>
      </c>
    </row>
    <row r="114" spans="2:8" x14ac:dyDescent="0.35">
      <c r="B114" s="5" t="s">
        <v>272</v>
      </c>
      <c r="C114" s="5" t="b">
        <f>EXACT(MID(Table2[[#This Row],[Texto]], 3, 1), " ")</f>
        <v>1</v>
      </c>
      <c r="D114" s="5">
        <f>IFERROR(FIND(" ", Table2[[#This Row],[Texto]]), "Error")</f>
        <v>3</v>
      </c>
      <c r="E114" s="3">
        <f>IFERROR(VALUE(LEFT(Table2[[#This Row],[Texto]], Table2[[#This Row],[Espacio]] - 1)), "Error")</f>
        <v>90</v>
      </c>
      <c r="F114" s="5" t="str">
        <f>IF(EXACT(Table2[[#This Row],[Clave]], "Error"), Table2[[#This Row],[Texto]],
    RIGHT(Table2[[#This Row],[Texto]], LEN(Table2[[#This Row],[Texto]]) - Table2[[#This Row],[Espacio]]))</f>
        <v>Iniciativa Privada</v>
      </c>
      <c r="G114" s="6">
        <f>IF(EXACT(Table2[[#This Row],[Clave]], "Error"), -1,
    IF(EXACT(E115, "Error"), 2,
        1))</f>
        <v>1</v>
      </c>
      <c r="H114" s="7" t="str">
        <f>IF(Table2[[#This Row],[Aux]] = 1, Table2[[#This Row],[Prepara]],
    IF(Table2[[#This Row],[Aux]] = 2, Table2[[#This Row],[Prepara]] &amp; " " &amp; F115,
        ""))</f>
        <v>Iniciativa Privada</v>
      </c>
    </row>
    <row r="115" spans="2:8" ht="29" x14ac:dyDescent="0.35">
      <c r="B115" s="5" t="s">
        <v>273</v>
      </c>
      <c r="C115" s="5" t="b">
        <f>EXACT(MID(Table2[[#This Row],[Texto]], 3, 1), " ")</f>
        <v>1</v>
      </c>
      <c r="D115" s="5">
        <f>IFERROR(FIND(" ", Table2[[#This Row],[Texto]]), "Error")</f>
        <v>3</v>
      </c>
      <c r="E115" s="3">
        <f>IFERROR(VALUE(LEFT(Table2[[#This Row],[Texto]], Table2[[#This Row],[Espacio]] - 1)), "Error")</f>
        <v>99</v>
      </c>
      <c r="F115" s="5" t="str">
        <f>IF(EXACT(Table2[[#This Row],[Clave]], "Error"), Table2[[#This Row],[Texto]],
    RIGHT(Table2[[#This Row],[Texto]], LEN(Table2[[#This Row],[Texto]]) - Table2[[#This Row],[Espacio]]))</f>
        <v>Administradoras de Fondo Para el Retiro (Afores)</v>
      </c>
      <c r="G115" s="6">
        <f>IF(EXACT(Table2[[#This Row],[Clave]], "Error"), -1,
    IF(EXACT(E116, "Error"), 2,
        1))</f>
        <v>1</v>
      </c>
      <c r="H115" s="7" t="str">
        <f>IF(Table2[[#This Row],[Aux]] = 1, Table2[[#This Row],[Prepara]],
    IF(Table2[[#This Row],[Aux]] = 2, Table2[[#This Row],[Prepara]] &amp; " " &amp; F116,
        ""))</f>
        <v>Administradoras de Fondo Para el Retiro (Afores)</v>
      </c>
    </row>
    <row r="116" spans="2:8" x14ac:dyDescent="0.35">
      <c r="B116" s="5" t="s">
        <v>274</v>
      </c>
      <c r="C116" s="5" t="b">
        <f>EXACT(MID(Table2[[#This Row],[Texto]], 3, 1), " ")</f>
        <v>0</v>
      </c>
      <c r="D116" s="5">
        <f>IFERROR(FIND(" ", Table2[[#This Row],[Texto]]), "Error")</f>
        <v>6</v>
      </c>
      <c r="E116" s="3">
        <f>IFERROR(VALUE(LEFT(Table2[[#This Row],[Texto]], Table2[[#This Row],[Espacio]] - 1)), "Error")</f>
        <v>99516</v>
      </c>
      <c r="F116" s="5" t="str">
        <f>IF(EXACT(Table2[[#This Row],[Clave]], "Error"), Table2[[#This Row],[Texto]],
    RIGHT(Table2[[#This Row],[Texto]], LEN(Table2[[#This Row],[Texto]]) - Table2[[#This Row],[Espacio]]))</f>
        <v>Afore Siglo XXI</v>
      </c>
      <c r="G116" s="6">
        <f>IF(EXACT(Table2[[#This Row],[Clave]], "Error"), -1,
    IF(EXACT(E117, "Error"), 2,
        1))</f>
        <v>1</v>
      </c>
      <c r="H116" s="7" t="str">
        <f>IF(Table2[[#This Row],[Aux]] = 1, Table2[[#This Row],[Prepara]],
    IF(Table2[[#This Row],[Aux]] = 2, Table2[[#This Row],[Prepara]] &amp; " " &amp; F117,
        ""))</f>
        <v>Afore Siglo XXI</v>
      </c>
    </row>
    <row r="117" spans="2:8" x14ac:dyDescent="0.35">
      <c r="B117" s="5" t="s">
        <v>275</v>
      </c>
      <c r="C117" s="5" t="b">
        <f>EXACT(MID(Table2[[#This Row],[Texto]], 3, 1), " ")</f>
        <v>0</v>
      </c>
      <c r="D117" s="5">
        <f>IFERROR(FIND(" ", Table2[[#This Row],[Texto]]), "Error")</f>
        <v>6</v>
      </c>
      <c r="E117" s="3">
        <f>IFERROR(VALUE(LEFT(Table2[[#This Row],[Texto]], Table2[[#This Row],[Espacio]] - 1)), "Error")</f>
        <v>99530</v>
      </c>
      <c r="F117" s="5" t="str">
        <f>IF(EXACT(Table2[[#This Row],[Clave]], "Error"), Table2[[#This Row],[Texto]],
    RIGHT(Table2[[#This Row],[Texto]], LEN(Table2[[#This Row],[Texto]]) - Table2[[#This Row],[Espacio]]))</f>
        <v>Afore Banorte</v>
      </c>
      <c r="G117" s="6">
        <f>IF(EXACT(Table2[[#This Row],[Clave]], "Error"), -1,
    IF(EXACT(E118, "Error"), 2,
        1))</f>
        <v>1</v>
      </c>
      <c r="H117" s="7" t="str">
        <f>IF(Table2[[#This Row],[Aux]] = 1, Table2[[#This Row],[Prepara]],
    IF(Table2[[#This Row],[Aux]] = 2, Table2[[#This Row],[Prepara]] &amp; " " &amp; F118,
        ""))</f>
        <v>Afore Banorte</v>
      </c>
    </row>
    <row r="118" spans="2:8" x14ac:dyDescent="0.35">
      <c r="B118" s="5" t="s">
        <v>276</v>
      </c>
      <c r="C118" s="5" t="b">
        <f>EXACT(MID(Table2[[#This Row],[Texto]], 3, 1), " ")</f>
        <v>0</v>
      </c>
      <c r="D118" s="5">
        <f>IFERROR(FIND(" ", Table2[[#This Row],[Texto]]), "Error")</f>
        <v>6</v>
      </c>
      <c r="E118" s="3">
        <f>IFERROR(VALUE(LEFT(Table2[[#This Row],[Texto]], Table2[[#This Row],[Espacio]] - 1)), "Error")</f>
        <v>99532</v>
      </c>
      <c r="F118" s="5" t="str">
        <f>IF(EXACT(Table2[[#This Row],[Clave]], "Error"), Table2[[#This Row],[Texto]],
    RIGHT(Table2[[#This Row],[Texto]], LEN(Table2[[#This Row],[Texto]]) - Table2[[#This Row],[Espacio]]))</f>
        <v>Afore Allianz Dresdner</v>
      </c>
      <c r="G118" s="6">
        <f>IF(EXACT(Table2[[#This Row],[Clave]], "Error"), -1,
    IF(EXACT(E119, "Error"), 2,
        1))</f>
        <v>1</v>
      </c>
      <c r="H118" s="7" t="str">
        <f>IF(Table2[[#This Row],[Aux]] = 1, Table2[[#This Row],[Prepara]],
    IF(Table2[[#This Row],[Aux]] = 2, Table2[[#This Row],[Prepara]] &amp; " " &amp; F119,
        ""))</f>
        <v>Afore Allianz Dresdner</v>
      </c>
    </row>
    <row r="119" spans="2:8" x14ac:dyDescent="0.35">
      <c r="B119" s="5" t="s">
        <v>277</v>
      </c>
      <c r="C119" s="5" t="b">
        <f>EXACT(MID(Table2[[#This Row],[Texto]], 3, 1), " ")</f>
        <v>0</v>
      </c>
      <c r="D119" s="5">
        <f>IFERROR(FIND(" ", Table2[[#This Row],[Texto]]), "Error")</f>
        <v>6</v>
      </c>
      <c r="E119" s="3">
        <f>IFERROR(VALUE(LEFT(Table2[[#This Row],[Texto]], Table2[[#This Row],[Espacio]] - 1)), "Error")</f>
        <v>99534</v>
      </c>
      <c r="F119" s="5" t="str">
        <f>IF(EXACT(Table2[[#This Row],[Clave]], "Error"), Table2[[#This Row],[Texto]],
    RIGHT(Table2[[#This Row],[Texto]], LEN(Table2[[#This Row],[Texto]]) - Table2[[#This Row],[Espacio]]))</f>
        <v>Afore G.N.P.</v>
      </c>
      <c r="G119" s="6">
        <f>IF(EXACT(Table2[[#This Row],[Clave]], "Error"), -1,
    IF(EXACT(E120, "Error"), 2,
        1))</f>
        <v>1</v>
      </c>
      <c r="H119" s="7" t="str">
        <f>IF(Table2[[#This Row],[Aux]] = 1, Table2[[#This Row],[Prepara]],
    IF(Table2[[#This Row],[Aux]] = 2, Table2[[#This Row],[Prepara]] &amp; " " &amp; F120,
        ""))</f>
        <v>Afore G.N.P.</v>
      </c>
    </row>
    <row r="120" spans="2:8" x14ac:dyDescent="0.35">
      <c r="B120" s="5" t="s">
        <v>278</v>
      </c>
      <c r="C120" s="5" t="b">
        <f>EXACT(MID(Table2[[#This Row],[Texto]], 3, 1), " ")</f>
        <v>0</v>
      </c>
      <c r="D120" s="5">
        <f>IFERROR(FIND(" ", Table2[[#This Row],[Texto]]), "Error")</f>
        <v>6</v>
      </c>
      <c r="E120" s="3">
        <f>IFERROR(VALUE(LEFT(Table2[[#This Row],[Texto]], Table2[[#This Row],[Espacio]] - 1)), "Error")</f>
        <v>99538</v>
      </c>
      <c r="F120" s="5" t="str">
        <f>IF(EXACT(Table2[[#This Row],[Clave]], "Error"), Table2[[#This Row],[Texto]],
    RIGHT(Table2[[#This Row],[Texto]], LEN(Table2[[#This Row],[Texto]]) - Table2[[#This Row],[Espacio]]))</f>
        <v>Afore Principal</v>
      </c>
      <c r="G120" s="6">
        <f>IF(EXACT(Table2[[#This Row],[Clave]], "Error"), -1,
    IF(EXACT(E121, "Error"), 2,
        1))</f>
        <v>1</v>
      </c>
      <c r="H120" s="7" t="str">
        <f>IF(Table2[[#This Row],[Aux]] = 1, Table2[[#This Row],[Prepara]],
    IF(Table2[[#This Row],[Aux]] = 2, Table2[[#This Row],[Prepara]] &amp; " " &amp; F121,
        ""))</f>
        <v>Afore Principal</v>
      </c>
    </row>
    <row r="121" spans="2:8" x14ac:dyDescent="0.35">
      <c r="B121" s="5" t="s">
        <v>279</v>
      </c>
      <c r="C121" s="5" t="b">
        <f>EXACT(MID(Table2[[#This Row],[Texto]], 3, 1), " ")</f>
        <v>0</v>
      </c>
      <c r="D121" s="5">
        <f>IFERROR(FIND(" ", Table2[[#This Row],[Texto]]), "Error")</f>
        <v>6</v>
      </c>
      <c r="E121" s="3">
        <f>IFERROR(VALUE(LEFT(Table2[[#This Row],[Texto]], Table2[[#This Row],[Espacio]] - 1)), "Error")</f>
        <v>99540</v>
      </c>
      <c r="F121" s="5" t="str">
        <f>IF(EXACT(Table2[[#This Row],[Clave]], "Error"), Table2[[#This Row],[Texto]],
    RIGHT(Table2[[#This Row],[Texto]], LEN(Table2[[#This Row],[Texto]]) - Table2[[#This Row],[Espacio]]))</f>
        <v>Afore Santander</v>
      </c>
      <c r="G121" s="6">
        <f>IF(EXACT(Table2[[#This Row],[Clave]], "Error"), -1,
    IF(EXACT(E122, "Error"), 2,
        1))</f>
        <v>1</v>
      </c>
      <c r="H121" s="7" t="str">
        <f>IF(Table2[[#This Row],[Aux]] = 1, Table2[[#This Row],[Prepara]],
    IF(Table2[[#This Row],[Aux]] = 2, Table2[[#This Row],[Prepara]] &amp; " " &amp; F122,
        ""))</f>
        <v>Afore Santander</v>
      </c>
    </row>
    <row r="122" spans="2:8" x14ac:dyDescent="0.35">
      <c r="B122" s="5" t="s">
        <v>280</v>
      </c>
      <c r="C122" s="5" t="b">
        <f>EXACT(MID(Table2[[#This Row],[Texto]], 3, 1), " ")</f>
        <v>0</v>
      </c>
      <c r="D122" s="5">
        <f>IFERROR(FIND(" ", Table2[[#This Row],[Texto]]), "Error")</f>
        <v>6</v>
      </c>
      <c r="E122" s="3">
        <f>IFERROR(VALUE(LEFT(Table2[[#This Row],[Texto]], Table2[[#This Row],[Espacio]] - 1)), "Error")</f>
        <v>99544</v>
      </c>
      <c r="F122" s="5" t="str">
        <f>IF(EXACT(Table2[[#This Row],[Clave]], "Error"), Table2[[#This Row],[Texto]],
    RIGHT(Table2[[#This Row],[Texto]], LEN(Table2[[#This Row],[Texto]]) - Table2[[#This Row],[Espacio]]))</f>
        <v>Afore ING</v>
      </c>
      <c r="G122" s="6">
        <f>IF(EXACT(Table2[[#This Row],[Clave]], "Error"), -1,
    IF(EXACT(E123, "Error"), 2,
        1))</f>
        <v>1</v>
      </c>
      <c r="H122" s="7" t="str">
        <f>IF(Table2[[#This Row],[Aux]] = 1, Table2[[#This Row],[Prepara]],
    IF(Table2[[#This Row],[Aux]] = 2, Table2[[#This Row],[Prepara]] &amp; " " &amp; F123,
        ""))</f>
        <v>Afore ING</v>
      </c>
    </row>
    <row r="123" spans="2:8" x14ac:dyDescent="0.35">
      <c r="B123" s="5" t="s">
        <v>281</v>
      </c>
      <c r="C123" s="5" t="b">
        <f>EXACT(MID(Table2[[#This Row],[Texto]], 3, 1), " ")</f>
        <v>0</v>
      </c>
      <c r="D123" s="5">
        <f>IFERROR(FIND(" ", Table2[[#This Row],[Texto]]), "Error")</f>
        <v>6</v>
      </c>
      <c r="E123" s="3">
        <f>IFERROR(VALUE(LEFT(Table2[[#This Row],[Texto]], Table2[[#This Row],[Espacio]] - 1)), "Error")</f>
        <v>99550</v>
      </c>
      <c r="F123" s="5" t="str">
        <f>IF(EXACT(Table2[[#This Row],[Clave]], "Error"), Table2[[#This Row],[Texto]],
    RIGHT(Table2[[#This Row],[Texto]], LEN(Table2[[#This Row],[Texto]]) - Table2[[#This Row],[Espacio]]))</f>
        <v>Afore Inbursa</v>
      </c>
      <c r="G123" s="6">
        <f>IF(EXACT(Table2[[#This Row],[Clave]], "Error"), -1,
    IF(EXACT(E124, "Error"), 2,
        1))</f>
        <v>1</v>
      </c>
      <c r="H123" s="7" t="str">
        <f>IF(Table2[[#This Row],[Aux]] = 1, Table2[[#This Row],[Prepara]],
    IF(Table2[[#This Row],[Aux]] = 2, Table2[[#This Row],[Prepara]] &amp; " " &amp; F124,
        ""))</f>
        <v>Afore Inbursa</v>
      </c>
    </row>
    <row r="124" spans="2:8" x14ac:dyDescent="0.35">
      <c r="B124" s="5" t="s">
        <v>282</v>
      </c>
      <c r="C124" s="5" t="b">
        <f>EXACT(MID(Table2[[#This Row],[Texto]], 3, 1), " ")</f>
        <v>0</v>
      </c>
      <c r="D124" s="5">
        <f>IFERROR(FIND(" ", Table2[[#This Row],[Texto]]), "Error")</f>
        <v>6</v>
      </c>
      <c r="E124" s="3">
        <f>IFERROR(VALUE(LEFT(Table2[[#This Row],[Texto]], Table2[[#This Row],[Espacio]] - 1)), "Error")</f>
        <v>99552</v>
      </c>
      <c r="F124" s="5" t="str">
        <f>IF(EXACT(Table2[[#This Row],[Clave]], "Error"), Table2[[#This Row],[Texto]],
    RIGHT(Table2[[#This Row],[Texto]], LEN(Table2[[#This Row],[Texto]]) - Table2[[#This Row],[Espacio]]))</f>
        <v>Afore Banamex</v>
      </c>
      <c r="G124" s="6">
        <f>IF(EXACT(Table2[[#This Row],[Clave]], "Error"), -1,
    IF(EXACT(E125, "Error"), 2,
        1))</f>
        <v>1</v>
      </c>
      <c r="H124" s="7" t="str">
        <f>IF(Table2[[#This Row],[Aux]] = 1, Table2[[#This Row],[Prepara]],
    IF(Table2[[#This Row],[Aux]] = 2, Table2[[#This Row],[Prepara]] &amp; " " &amp; F125,
        ""))</f>
        <v>Afore Banamex</v>
      </c>
    </row>
    <row r="125" spans="2:8" x14ac:dyDescent="0.35">
      <c r="B125" s="5" t="s">
        <v>283</v>
      </c>
      <c r="C125" s="5" t="b">
        <f>EXACT(MID(Table2[[#This Row],[Texto]], 3, 1), " ")</f>
        <v>0</v>
      </c>
      <c r="D125" s="5">
        <f>IFERROR(FIND(" ", Table2[[#This Row],[Texto]]), "Error")</f>
        <v>6</v>
      </c>
      <c r="E125" s="3">
        <f>IFERROR(VALUE(LEFT(Table2[[#This Row],[Texto]], Table2[[#This Row],[Espacio]] - 1)), "Error")</f>
        <v>99554</v>
      </c>
      <c r="F125" s="5" t="str">
        <f>IF(EXACT(Table2[[#This Row],[Clave]], "Error"), Table2[[#This Row],[Texto]],
    RIGHT(Table2[[#This Row],[Texto]], LEN(Table2[[#This Row],[Texto]]) - Table2[[#This Row],[Espacio]]))</f>
        <v>Afore Bancomer</v>
      </c>
      <c r="G125" s="6">
        <f>IF(EXACT(Table2[[#This Row],[Clave]], "Error"), -1,
    IF(EXACT(E126, "Error"), 2,
        1))</f>
        <v>1</v>
      </c>
      <c r="H125" s="7" t="str">
        <f>IF(Table2[[#This Row],[Aux]] = 1, Table2[[#This Row],[Prepara]],
    IF(Table2[[#This Row],[Aux]] = 2, Table2[[#This Row],[Prepara]] &amp; " " &amp; F126,
        ""))</f>
        <v>Afore Bancomer</v>
      </c>
    </row>
    <row r="126" spans="2:8" x14ac:dyDescent="0.35">
      <c r="B126" s="5" t="s">
        <v>284</v>
      </c>
      <c r="C126" s="5" t="b">
        <f>EXACT(MID(Table2[[#This Row],[Texto]], 3, 1), " ")</f>
        <v>0</v>
      </c>
      <c r="D126" s="5">
        <f>IFERROR(FIND(" ", Table2[[#This Row],[Texto]]), "Error")</f>
        <v>6</v>
      </c>
      <c r="E126" s="3">
        <f>IFERROR(VALUE(LEFT(Table2[[#This Row],[Texto]], Table2[[#This Row],[Espacio]] - 1)), "Error")</f>
        <v>99556</v>
      </c>
      <c r="F126" s="5" t="str">
        <f>IF(EXACT(Table2[[#This Row],[Clave]], "Error"), Table2[[#This Row],[Texto]],
    RIGHT(Table2[[#This Row],[Texto]], LEN(Table2[[#This Row],[Texto]]) - Table2[[#This Row],[Espacio]]))</f>
        <v>Afore Azteca</v>
      </c>
      <c r="G126" s="6">
        <f>IF(EXACT(Table2[[#This Row],[Clave]], "Error"), -1,
    IF(EXACT(E127, "Error"), 2,
        1))</f>
        <v>1</v>
      </c>
      <c r="H126" s="7" t="str">
        <f>IF(Table2[[#This Row],[Aux]] = 1, Table2[[#This Row],[Prepara]],
    IF(Table2[[#This Row],[Aux]] = 2, Table2[[#This Row],[Prepara]] &amp; " " &amp; F127,
        ""))</f>
        <v>Afore Azteca</v>
      </c>
    </row>
    <row r="127" spans="2:8" x14ac:dyDescent="0.35">
      <c r="B127" s="5" t="s">
        <v>285</v>
      </c>
      <c r="C127" s="5" t="b">
        <f>EXACT(MID(Table2[[#This Row],[Texto]], 3, 1), " ")</f>
        <v>0</v>
      </c>
      <c r="D127" s="5">
        <f>IFERROR(FIND(" ", Table2[[#This Row],[Texto]]), "Error")</f>
        <v>6</v>
      </c>
      <c r="E127" s="3">
        <f>IFERROR(VALUE(LEFT(Table2[[#This Row],[Texto]], Table2[[#This Row],[Espacio]] - 1)), "Error")</f>
        <v>99558</v>
      </c>
      <c r="F127" s="5" t="str">
        <f>IF(EXACT(Table2[[#This Row],[Clave]], "Error"), Table2[[#This Row],[Texto]],
    RIGHT(Table2[[#This Row],[Texto]], LEN(Table2[[#This Row],[Texto]]) - Table2[[#This Row],[Espacio]]))</f>
        <v>Afore Actinver</v>
      </c>
      <c r="G127" s="6">
        <f>IF(EXACT(Table2[[#This Row],[Clave]], "Error"), -1,
    IF(EXACT(E128, "Error"), 2,
        1))</f>
        <v>1</v>
      </c>
      <c r="H127" s="7" t="str">
        <f>IF(Table2[[#This Row],[Aux]] = 1, Table2[[#This Row],[Prepara]],
    IF(Table2[[#This Row],[Aux]] = 2, Table2[[#This Row],[Prepara]] &amp; " " &amp; F128,
        ""))</f>
        <v>Afore Actinver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585E-E1D2-4D99-BB46-D87BBF8DF9C4}">
  <dimension ref="B3:E3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5" sqref="D5"/>
    </sheetView>
  </sheetViews>
  <sheetFormatPr defaultRowHeight="14.5" x14ac:dyDescent="0.35"/>
  <cols>
    <col min="2" max="2" width="6.54296875" customWidth="1"/>
    <col min="3" max="3" width="8" customWidth="1"/>
    <col min="4" max="4" width="22.7265625" customWidth="1"/>
  </cols>
  <sheetData>
    <row r="3" spans="2:5" x14ac:dyDescent="0.35">
      <c r="B3" s="2" t="s">
        <v>290</v>
      </c>
      <c r="C3" s="2" t="s">
        <v>287</v>
      </c>
      <c r="D3" s="2" t="s">
        <v>592</v>
      </c>
      <c r="E3" s="2" t="s">
        <v>292</v>
      </c>
    </row>
    <row r="4" spans="2:5" x14ac:dyDescent="0.35">
      <c r="B4" s="9" t="s">
        <v>295</v>
      </c>
      <c r="C4" s="2" t="str">
        <f>RIGHT(Table7[[#This Row],[Texto]], 2)</f>
        <v>AS</v>
      </c>
      <c r="D4" t="str">
        <f>LEFT(Table7[[#This Row],[Texto]], LEN(Table7[[#This Row],[Texto]]) - 3)</f>
        <v>AGUASCALIENTES</v>
      </c>
      <c r="E4" s="9" t="str">
        <f>IF(EXACT(MID(Table7[[#This Row],[Texto]], LEN(Table7[[#This Row],[Texto]])-2, 1), " "), "OK", "Error")</f>
        <v>OK</v>
      </c>
    </row>
    <row r="5" spans="2:5" x14ac:dyDescent="0.35">
      <c r="B5" s="9" t="s">
        <v>296</v>
      </c>
      <c r="C5" s="2" t="str">
        <f>RIGHT(Table7[[#This Row],[Texto]], 2)</f>
        <v>BC</v>
      </c>
      <c r="D5" t="str">
        <f>LEFT(Table7[[#This Row],[Texto]], LEN(Table7[[#This Row],[Texto]]) - 3)</f>
        <v>BAJA CALIFORNIA</v>
      </c>
      <c r="E5" s="9" t="str">
        <f>IF(EXACT(MID(Table7[[#This Row],[Texto]], LEN(Table7[[#This Row],[Texto]])-2, 1), " "), "OK", "Error")</f>
        <v>OK</v>
      </c>
    </row>
    <row r="6" spans="2:5" x14ac:dyDescent="0.35">
      <c r="B6" s="9" t="s">
        <v>297</v>
      </c>
      <c r="C6" s="2" t="str">
        <f>RIGHT(Table7[[#This Row],[Texto]], 2)</f>
        <v>BS</v>
      </c>
      <c r="D6" t="str">
        <f>LEFT(Table7[[#This Row],[Texto]], LEN(Table7[[#This Row],[Texto]]) - 3)</f>
        <v>BAJA CALIFORNIA SUR</v>
      </c>
      <c r="E6" s="9" t="str">
        <f>IF(EXACT(MID(Table7[[#This Row],[Texto]], LEN(Table7[[#This Row],[Texto]])-2, 1), " "), "OK", "Error")</f>
        <v>OK</v>
      </c>
    </row>
    <row r="7" spans="2:5" x14ac:dyDescent="0.35">
      <c r="B7" s="9" t="s">
        <v>298</v>
      </c>
      <c r="C7" s="2" t="str">
        <f>RIGHT(Table7[[#This Row],[Texto]], 2)</f>
        <v>CC</v>
      </c>
      <c r="D7" t="str">
        <f>LEFT(Table7[[#This Row],[Texto]], LEN(Table7[[#This Row],[Texto]]) - 3)</f>
        <v>CAMPECHE</v>
      </c>
      <c r="E7" s="9" t="str">
        <f>IF(EXACT(MID(Table7[[#This Row],[Texto]], LEN(Table7[[#This Row],[Texto]])-2, 1), " "), "OK", "Error")</f>
        <v>OK</v>
      </c>
    </row>
    <row r="8" spans="2:5" x14ac:dyDescent="0.35">
      <c r="B8" s="9" t="s">
        <v>299</v>
      </c>
      <c r="C8" s="2" t="str">
        <f>RIGHT(Table7[[#This Row],[Texto]], 2)</f>
        <v>CL</v>
      </c>
      <c r="D8" t="str">
        <f>LEFT(Table7[[#This Row],[Texto]], LEN(Table7[[#This Row],[Texto]]) - 3)</f>
        <v>COAHUILA</v>
      </c>
      <c r="E8" s="9" t="str">
        <f>IF(EXACT(MID(Table7[[#This Row],[Texto]], LEN(Table7[[#This Row],[Texto]])-2, 1), " "), "OK", "Error")</f>
        <v>OK</v>
      </c>
    </row>
    <row r="9" spans="2:5" x14ac:dyDescent="0.35">
      <c r="B9" s="9" t="s">
        <v>300</v>
      </c>
      <c r="C9" s="2" t="str">
        <f>RIGHT(Table7[[#This Row],[Texto]], 2)</f>
        <v>CM</v>
      </c>
      <c r="D9" t="str">
        <f>LEFT(Table7[[#This Row],[Texto]], LEN(Table7[[#This Row],[Texto]]) - 3)</f>
        <v>COLIMA</v>
      </c>
      <c r="E9" s="9" t="str">
        <f>IF(EXACT(MID(Table7[[#This Row],[Texto]], LEN(Table7[[#This Row],[Texto]])-2, 1), " "), "OK", "Error")</f>
        <v>OK</v>
      </c>
    </row>
    <row r="10" spans="2:5" x14ac:dyDescent="0.35">
      <c r="B10" s="9" t="s">
        <v>301</v>
      </c>
      <c r="C10" s="2" t="str">
        <f>RIGHT(Table7[[#This Row],[Texto]], 2)</f>
        <v>CS</v>
      </c>
      <c r="D10" t="str">
        <f>LEFT(Table7[[#This Row],[Texto]], LEN(Table7[[#This Row],[Texto]]) - 3)</f>
        <v>CHIAPAS</v>
      </c>
      <c r="E10" s="9" t="str">
        <f>IF(EXACT(MID(Table7[[#This Row],[Texto]], LEN(Table7[[#This Row],[Texto]])-2, 1), " "), "OK", "Error")</f>
        <v>OK</v>
      </c>
    </row>
    <row r="11" spans="2:5" x14ac:dyDescent="0.35">
      <c r="B11" s="9" t="s">
        <v>302</v>
      </c>
      <c r="C11" s="2" t="str">
        <f>RIGHT(Table7[[#This Row],[Texto]], 2)</f>
        <v>CH</v>
      </c>
      <c r="D11" t="str">
        <f>LEFT(Table7[[#This Row],[Texto]], LEN(Table7[[#This Row],[Texto]]) - 3)</f>
        <v>CHIHUAHUA</v>
      </c>
      <c r="E11" s="9" t="str">
        <f>IF(EXACT(MID(Table7[[#This Row],[Texto]], LEN(Table7[[#This Row],[Texto]])-2, 1), " "), "OK", "Error")</f>
        <v>OK</v>
      </c>
    </row>
    <row r="12" spans="2:5" x14ac:dyDescent="0.35">
      <c r="B12" s="9" t="s">
        <v>303</v>
      </c>
      <c r="C12" s="2" t="str">
        <f>RIGHT(Table7[[#This Row],[Texto]], 2)</f>
        <v>DF</v>
      </c>
      <c r="D12" t="str">
        <f>LEFT(Table7[[#This Row],[Texto]], LEN(Table7[[#This Row],[Texto]]) - 3)</f>
        <v>DISTRITO FEDERAL</v>
      </c>
      <c r="E12" s="9" t="str">
        <f>IF(EXACT(MID(Table7[[#This Row],[Texto]], LEN(Table7[[#This Row],[Texto]])-2, 1), " "), "OK", "Error")</f>
        <v>OK</v>
      </c>
    </row>
    <row r="13" spans="2:5" x14ac:dyDescent="0.35">
      <c r="B13" s="9" t="s">
        <v>304</v>
      </c>
      <c r="C13" s="2" t="str">
        <f>RIGHT(Table7[[#This Row],[Texto]], 2)</f>
        <v>DG</v>
      </c>
      <c r="D13" t="str">
        <f>LEFT(Table7[[#This Row],[Texto]], LEN(Table7[[#This Row],[Texto]]) - 3)</f>
        <v>DURANGO</v>
      </c>
      <c r="E13" s="9" t="str">
        <f>IF(EXACT(MID(Table7[[#This Row],[Texto]], LEN(Table7[[#This Row],[Texto]])-2, 1), " "), "OK", "Error")</f>
        <v>OK</v>
      </c>
    </row>
    <row r="14" spans="2:5" x14ac:dyDescent="0.35">
      <c r="B14" s="9" t="s">
        <v>305</v>
      </c>
      <c r="C14" s="2" t="str">
        <f>RIGHT(Table7[[#This Row],[Texto]], 2)</f>
        <v>GT</v>
      </c>
      <c r="D14" t="str">
        <f>LEFT(Table7[[#This Row],[Texto]], LEN(Table7[[#This Row],[Texto]]) - 3)</f>
        <v>GUANAJUATO</v>
      </c>
      <c r="E14" s="9" t="str">
        <f>IF(EXACT(MID(Table7[[#This Row],[Texto]], LEN(Table7[[#This Row],[Texto]])-2, 1), " "), "OK", "Error")</f>
        <v>OK</v>
      </c>
    </row>
    <row r="15" spans="2:5" x14ac:dyDescent="0.35">
      <c r="B15" s="9" t="s">
        <v>306</v>
      </c>
      <c r="C15" s="2" t="str">
        <f>RIGHT(Table7[[#This Row],[Texto]], 2)</f>
        <v>GR</v>
      </c>
      <c r="D15" t="str">
        <f>LEFT(Table7[[#This Row],[Texto]], LEN(Table7[[#This Row],[Texto]]) - 3)</f>
        <v>GUERRERO</v>
      </c>
      <c r="E15" s="9" t="str">
        <f>IF(EXACT(MID(Table7[[#This Row],[Texto]], LEN(Table7[[#This Row],[Texto]])-2, 1), " "), "OK", "Error")</f>
        <v>OK</v>
      </c>
    </row>
    <row r="16" spans="2:5" x14ac:dyDescent="0.35">
      <c r="B16" s="9" t="s">
        <v>307</v>
      </c>
      <c r="C16" s="2" t="str">
        <f>RIGHT(Table7[[#This Row],[Texto]], 2)</f>
        <v>HG</v>
      </c>
      <c r="D16" t="str">
        <f>LEFT(Table7[[#This Row],[Texto]], LEN(Table7[[#This Row],[Texto]]) - 3)</f>
        <v>HIDALGO</v>
      </c>
      <c r="E16" s="9" t="str">
        <f>IF(EXACT(MID(Table7[[#This Row],[Texto]], LEN(Table7[[#This Row],[Texto]])-2, 1), " "), "OK", "Error")</f>
        <v>OK</v>
      </c>
    </row>
    <row r="17" spans="2:5" x14ac:dyDescent="0.35">
      <c r="B17" s="9" t="s">
        <v>308</v>
      </c>
      <c r="C17" s="2" t="str">
        <f>RIGHT(Table7[[#This Row],[Texto]], 2)</f>
        <v>JC</v>
      </c>
      <c r="D17" t="str">
        <f>LEFT(Table7[[#This Row],[Texto]], LEN(Table7[[#This Row],[Texto]]) - 3)</f>
        <v>JALISCO</v>
      </c>
      <c r="E17" s="9" t="str">
        <f>IF(EXACT(MID(Table7[[#This Row],[Texto]], LEN(Table7[[#This Row],[Texto]])-2, 1), " "), "OK", "Error")</f>
        <v>OK</v>
      </c>
    </row>
    <row r="18" spans="2:5" x14ac:dyDescent="0.35">
      <c r="B18" s="9" t="s">
        <v>309</v>
      </c>
      <c r="C18" s="2" t="str">
        <f>RIGHT(Table7[[#This Row],[Texto]], 2)</f>
        <v>MC</v>
      </c>
      <c r="D18" t="str">
        <f>LEFT(Table7[[#This Row],[Texto]], LEN(Table7[[#This Row],[Texto]]) - 3)</f>
        <v>MÉXICO</v>
      </c>
      <c r="E18" s="9" t="str">
        <f>IF(EXACT(MID(Table7[[#This Row],[Texto]], LEN(Table7[[#This Row],[Texto]])-2, 1), " "), "OK", "Error")</f>
        <v>OK</v>
      </c>
    </row>
    <row r="19" spans="2:5" x14ac:dyDescent="0.35">
      <c r="B19" s="9" t="s">
        <v>310</v>
      </c>
      <c r="C19" s="2" t="str">
        <f>RIGHT(Table7[[#This Row],[Texto]], 2)</f>
        <v>MN</v>
      </c>
      <c r="D19" t="str">
        <f>LEFT(Table7[[#This Row],[Texto]], LEN(Table7[[#This Row],[Texto]]) - 3)</f>
        <v>MICHOACÁN</v>
      </c>
      <c r="E19" s="9" t="str">
        <f>IF(EXACT(MID(Table7[[#This Row],[Texto]], LEN(Table7[[#This Row],[Texto]])-2, 1), " "), "OK", "Error")</f>
        <v>OK</v>
      </c>
    </row>
    <row r="20" spans="2:5" x14ac:dyDescent="0.35">
      <c r="B20" s="9" t="s">
        <v>311</v>
      </c>
      <c r="C20" s="2" t="str">
        <f>RIGHT(Table7[[#This Row],[Texto]], 2)</f>
        <v>MS</v>
      </c>
      <c r="D20" t="str">
        <f>LEFT(Table7[[#This Row],[Texto]], LEN(Table7[[#This Row],[Texto]]) - 3)</f>
        <v>MORELOS</v>
      </c>
      <c r="E20" s="9" t="str">
        <f>IF(EXACT(MID(Table7[[#This Row],[Texto]], LEN(Table7[[#This Row],[Texto]])-2, 1), " "), "OK", "Error")</f>
        <v>OK</v>
      </c>
    </row>
    <row r="21" spans="2:5" x14ac:dyDescent="0.35">
      <c r="B21" s="9" t="s">
        <v>312</v>
      </c>
      <c r="C21" s="2" t="str">
        <f>RIGHT(Table7[[#This Row],[Texto]], 2)</f>
        <v>NT</v>
      </c>
      <c r="D21" t="str">
        <f>LEFT(Table7[[#This Row],[Texto]], LEN(Table7[[#This Row],[Texto]]) - 3)</f>
        <v>NAYARIT</v>
      </c>
      <c r="E21" s="9" t="str">
        <f>IF(EXACT(MID(Table7[[#This Row],[Texto]], LEN(Table7[[#This Row],[Texto]])-2, 1), " "), "OK", "Error")</f>
        <v>OK</v>
      </c>
    </row>
    <row r="22" spans="2:5" x14ac:dyDescent="0.35">
      <c r="B22" s="9" t="s">
        <v>313</v>
      </c>
      <c r="C22" s="2" t="str">
        <f>RIGHT(Table7[[#This Row],[Texto]], 2)</f>
        <v>NL</v>
      </c>
      <c r="D22" t="str">
        <f>LEFT(Table7[[#This Row],[Texto]], LEN(Table7[[#This Row],[Texto]]) - 3)</f>
        <v>NUEVO LEÓN</v>
      </c>
      <c r="E22" s="9" t="str">
        <f>IF(EXACT(MID(Table7[[#This Row],[Texto]], LEN(Table7[[#This Row],[Texto]])-2, 1), " "), "OK", "Error")</f>
        <v>OK</v>
      </c>
    </row>
    <row r="23" spans="2:5" x14ac:dyDescent="0.35">
      <c r="B23" s="9" t="s">
        <v>314</v>
      </c>
      <c r="C23" s="2" t="str">
        <f>RIGHT(Table7[[#This Row],[Texto]], 2)</f>
        <v>OC</v>
      </c>
      <c r="D23" t="str">
        <f>LEFT(Table7[[#This Row],[Texto]], LEN(Table7[[#This Row],[Texto]]) - 3)</f>
        <v>OAXACA</v>
      </c>
      <c r="E23" s="9" t="str">
        <f>IF(EXACT(MID(Table7[[#This Row],[Texto]], LEN(Table7[[#This Row],[Texto]])-2, 1), " "), "OK", "Error")</f>
        <v>OK</v>
      </c>
    </row>
    <row r="24" spans="2:5" x14ac:dyDescent="0.35">
      <c r="B24" s="9" t="s">
        <v>315</v>
      </c>
      <c r="C24" s="2" t="str">
        <f>RIGHT(Table7[[#This Row],[Texto]], 2)</f>
        <v>PL</v>
      </c>
      <c r="D24" t="str">
        <f>LEFT(Table7[[#This Row],[Texto]], LEN(Table7[[#This Row],[Texto]]) - 3)</f>
        <v>PUEBLA</v>
      </c>
      <c r="E24" s="9" t="str">
        <f>IF(EXACT(MID(Table7[[#This Row],[Texto]], LEN(Table7[[#This Row],[Texto]])-2, 1), " "), "OK", "Error")</f>
        <v>OK</v>
      </c>
    </row>
    <row r="25" spans="2:5" x14ac:dyDescent="0.35">
      <c r="B25" s="9" t="s">
        <v>316</v>
      </c>
      <c r="C25" s="2" t="str">
        <f>RIGHT(Table7[[#This Row],[Texto]], 2)</f>
        <v>QT</v>
      </c>
      <c r="D25" t="str">
        <f>LEFT(Table7[[#This Row],[Texto]], LEN(Table7[[#This Row],[Texto]]) - 3)</f>
        <v>QUERÉTARO</v>
      </c>
      <c r="E25" s="9" t="str">
        <f>IF(EXACT(MID(Table7[[#This Row],[Texto]], LEN(Table7[[#This Row],[Texto]])-2, 1), " "), "OK", "Error")</f>
        <v>OK</v>
      </c>
    </row>
    <row r="26" spans="2:5" x14ac:dyDescent="0.35">
      <c r="B26" s="9" t="s">
        <v>317</v>
      </c>
      <c r="C26" s="2" t="str">
        <f>RIGHT(Table7[[#This Row],[Texto]], 2)</f>
        <v>QR</v>
      </c>
      <c r="D26" t="str">
        <f>LEFT(Table7[[#This Row],[Texto]], LEN(Table7[[#This Row],[Texto]]) - 3)</f>
        <v>QUINTANA ROO</v>
      </c>
      <c r="E26" s="9" t="str">
        <f>IF(EXACT(MID(Table7[[#This Row],[Texto]], LEN(Table7[[#This Row],[Texto]])-2, 1), " "), "OK", "Error")</f>
        <v>OK</v>
      </c>
    </row>
    <row r="27" spans="2:5" x14ac:dyDescent="0.35">
      <c r="B27" s="9" t="s">
        <v>318</v>
      </c>
      <c r="C27" s="2" t="str">
        <f>RIGHT(Table7[[#This Row],[Texto]], 2)</f>
        <v>SP</v>
      </c>
      <c r="D27" t="str">
        <f>LEFT(Table7[[#This Row],[Texto]], LEN(Table7[[#This Row],[Texto]]) - 3)</f>
        <v>SAN LUIS POTOSÍ</v>
      </c>
      <c r="E27" s="9" t="str">
        <f>IF(EXACT(MID(Table7[[#This Row],[Texto]], LEN(Table7[[#This Row],[Texto]])-2, 1), " "), "OK", "Error")</f>
        <v>OK</v>
      </c>
    </row>
    <row r="28" spans="2:5" x14ac:dyDescent="0.35">
      <c r="B28" s="9" t="s">
        <v>319</v>
      </c>
      <c r="C28" s="2" t="str">
        <f>RIGHT(Table7[[#This Row],[Texto]], 2)</f>
        <v>SL</v>
      </c>
      <c r="D28" t="str">
        <f>LEFT(Table7[[#This Row],[Texto]], LEN(Table7[[#This Row],[Texto]]) - 3)</f>
        <v>SINALOA</v>
      </c>
      <c r="E28" s="9" t="str">
        <f>IF(EXACT(MID(Table7[[#This Row],[Texto]], LEN(Table7[[#This Row],[Texto]])-2, 1), " "), "OK", "Error")</f>
        <v>OK</v>
      </c>
    </row>
    <row r="29" spans="2:5" x14ac:dyDescent="0.35">
      <c r="B29" s="9" t="s">
        <v>320</v>
      </c>
      <c r="C29" s="2" t="str">
        <f>RIGHT(Table7[[#This Row],[Texto]], 2)</f>
        <v>SR</v>
      </c>
      <c r="D29" t="str">
        <f>LEFT(Table7[[#This Row],[Texto]], LEN(Table7[[#This Row],[Texto]]) - 3)</f>
        <v>SONORA</v>
      </c>
      <c r="E29" s="9" t="str">
        <f>IF(EXACT(MID(Table7[[#This Row],[Texto]], LEN(Table7[[#This Row],[Texto]])-2, 1), " "), "OK", "Error")</f>
        <v>OK</v>
      </c>
    </row>
    <row r="30" spans="2:5" x14ac:dyDescent="0.35">
      <c r="B30" s="9" t="s">
        <v>321</v>
      </c>
      <c r="C30" s="2" t="str">
        <f>RIGHT(Table7[[#This Row],[Texto]], 2)</f>
        <v>TC</v>
      </c>
      <c r="D30" t="str">
        <f>LEFT(Table7[[#This Row],[Texto]], LEN(Table7[[#This Row],[Texto]]) - 3)</f>
        <v>TABASCO</v>
      </c>
      <c r="E30" s="9" t="str">
        <f>IF(EXACT(MID(Table7[[#This Row],[Texto]], LEN(Table7[[#This Row],[Texto]])-2, 1), " "), "OK", "Error")</f>
        <v>OK</v>
      </c>
    </row>
    <row r="31" spans="2:5" x14ac:dyDescent="0.35">
      <c r="B31" s="9" t="s">
        <v>322</v>
      </c>
      <c r="C31" s="2" t="str">
        <f>RIGHT(Table7[[#This Row],[Texto]], 2)</f>
        <v>TS</v>
      </c>
      <c r="D31" t="str">
        <f>LEFT(Table7[[#This Row],[Texto]], LEN(Table7[[#This Row],[Texto]]) - 3)</f>
        <v>TAMAULIPAS</v>
      </c>
      <c r="E31" s="9" t="str">
        <f>IF(EXACT(MID(Table7[[#This Row],[Texto]], LEN(Table7[[#This Row],[Texto]])-2, 1), " "), "OK", "Error")</f>
        <v>OK</v>
      </c>
    </row>
    <row r="32" spans="2:5" x14ac:dyDescent="0.35">
      <c r="B32" s="9" t="s">
        <v>323</v>
      </c>
      <c r="C32" s="2" t="str">
        <f>RIGHT(Table7[[#This Row],[Texto]], 2)</f>
        <v>TL</v>
      </c>
      <c r="D32" t="str">
        <f>LEFT(Table7[[#This Row],[Texto]], LEN(Table7[[#This Row],[Texto]]) - 3)</f>
        <v>TLAXCALA</v>
      </c>
      <c r="E32" s="9" t="str">
        <f>IF(EXACT(MID(Table7[[#This Row],[Texto]], LEN(Table7[[#This Row],[Texto]])-2, 1), " "), "OK", "Error")</f>
        <v>OK</v>
      </c>
    </row>
    <row r="33" spans="2:5" x14ac:dyDescent="0.35">
      <c r="B33" s="9" t="s">
        <v>324</v>
      </c>
      <c r="C33" s="2" t="str">
        <f>RIGHT(Table7[[#This Row],[Texto]], 2)</f>
        <v>VZ</v>
      </c>
      <c r="D33" t="str">
        <f>LEFT(Table7[[#This Row],[Texto]], LEN(Table7[[#This Row],[Texto]]) - 3)</f>
        <v>VERACRUZ</v>
      </c>
      <c r="E33" s="9" t="str">
        <f>IF(EXACT(MID(Table7[[#This Row],[Texto]], LEN(Table7[[#This Row],[Texto]])-2, 1), " "), "OK", "Error")</f>
        <v>OK</v>
      </c>
    </row>
    <row r="34" spans="2:5" x14ac:dyDescent="0.35">
      <c r="B34" s="9" t="s">
        <v>325</v>
      </c>
      <c r="C34" s="2" t="str">
        <f>RIGHT(Table7[[#This Row],[Texto]], 2)</f>
        <v>YN</v>
      </c>
      <c r="D34" t="str">
        <f>LEFT(Table7[[#This Row],[Texto]], LEN(Table7[[#This Row],[Texto]]) - 3)</f>
        <v>YUCATÁN</v>
      </c>
      <c r="E34" s="9" t="str">
        <f>IF(EXACT(MID(Table7[[#This Row],[Texto]], LEN(Table7[[#This Row],[Texto]])-2, 1), " "), "OK", "Error")</f>
        <v>OK</v>
      </c>
    </row>
    <row r="35" spans="2:5" x14ac:dyDescent="0.35">
      <c r="B35" s="9" t="s">
        <v>326</v>
      </c>
      <c r="C35" s="2" t="str">
        <f>RIGHT(Table7[[#This Row],[Texto]], 2)</f>
        <v>ZS</v>
      </c>
      <c r="D35" t="str">
        <f>LEFT(Table7[[#This Row],[Texto]], LEN(Table7[[#This Row],[Texto]]) - 3)</f>
        <v>ZACATECAS</v>
      </c>
      <c r="E35" s="9" t="str">
        <f>IF(EXACT(MID(Table7[[#This Row],[Texto]], LEN(Table7[[#This Row],[Texto]])-2, 1), " "), "OK", "Error")</f>
        <v>OK</v>
      </c>
    </row>
    <row r="36" spans="2:5" x14ac:dyDescent="0.35">
      <c r="B36" s="9" t="s">
        <v>327</v>
      </c>
      <c r="C36" s="2" t="str">
        <f>RIGHT(Table7[[#This Row],[Texto]], 2)</f>
        <v>NE</v>
      </c>
      <c r="D36" t="str">
        <f>LEFT(Table7[[#This Row],[Texto]], LEN(Table7[[#This Row],[Texto]]) - 3)</f>
        <v>EXTRANJERO</v>
      </c>
      <c r="E36" s="9" t="str">
        <f>IF(EXACT(MID(Table7[[#This Row],[Texto]], LEN(Table7[[#This Row],[Texto]])-2, 1), " "), "OK", "Error")</f>
        <v>OK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6342-69AD-41A7-9E10-6233A45244C8}">
  <dimension ref="B3:G248"/>
  <sheetViews>
    <sheetView workbookViewId="0">
      <pane xSplit="3" ySplit="3" topLeftCell="D228" activePane="bottomRight" state="frozen"/>
      <selection pane="topRight" activeCell="D1" sqref="D1"/>
      <selection pane="bottomLeft" activeCell="A4" sqref="A4"/>
      <selection pane="bottomRight" activeCell="D249" sqref="D249"/>
    </sheetView>
  </sheetViews>
  <sheetFormatPr defaultRowHeight="14.5" x14ac:dyDescent="0.35"/>
  <cols>
    <col min="2" max="2" width="6.54296875" customWidth="1"/>
    <col min="3" max="3" width="11.08984375" bestFit="1" customWidth="1"/>
    <col min="4" max="4" width="26.7265625" customWidth="1"/>
    <col min="5" max="6" width="2" customWidth="1"/>
    <col min="7" max="7" width="27.6328125" bestFit="1" customWidth="1"/>
  </cols>
  <sheetData>
    <row r="3" spans="2:7" x14ac:dyDescent="0.35">
      <c r="B3" s="4" t="s">
        <v>290</v>
      </c>
      <c r="C3" s="4" t="s">
        <v>589</v>
      </c>
      <c r="D3" s="4" t="s">
        <v>293</v>
      </c>
      <c r="E3" s="4" t="s">
        <v>292</v>
      </c>
      <c r="F3" s="4" t="s">
        <v>591</v>
      </c>
      <c r="G3" s="4" t="s">
        <v>590</v>
      </c>
    </row>
    <row r="4" spans="2:7" x14ac:dyDescent="0.35">
      <c r="B4" s="10" t="s">
        <v>331</v>
      </c>
      <c r="C4" s="3" t="str">
        <f t="shared" ref="C4:C67" si="0">LEFT(B4, 3)</f>
        <v>ABW</v>
      </c>
      <c r="D4" s="8" t="str">
        <f>RIGHT(Table5[[#This Row],[Texto]], LEN(Table5[[#This Row],[Texto]]) - 4)</f>
        <v>Aruba</v>
      </c>
      <c r="E4" s="10" t="b">
        <f>IFERROR(FIND("(", Table5[[#This Row],[Descripción]]), FALSE)</f>
        <v>0</v>
      </c>
      <c r="F4" s="10" t="b">
        <f>IFERROR(FIND(")", Table5[[#This Row],[Descripción]]), FALSE)</f>
        <v>0</v>
      </c>
      <c r="G4" s="11" t="str">
        <f>IFERROR( MID(Table5[[#This Row],[Descripción]], Table5[[#This Row],[Aux]]+1, Table5[[#This Row],[Aux2]]-Table5[[#This Row],[Aux]]-1), "")</f>
        <v/>
      </c>
    </row>
    <row r="5" spans="2:7" x14ac:dyDescent="0.35">
      <c r="B5" s="10" t="s">
        <v>332</v>
      </c>
      <c r="C5" s="3" t="str">
        <f t="shared" si="0"/>
        <v>AFG</v>
      </c>
      <c r="D5" s="8" t="str">
        <f>RIGHT(Table5[[#This Row],[Texto]], LEN(Table5[[#This Row],[Texto]]) - 4)</f>
        <v>Afganistán</v>
      </c>
      <c r="E5" s="10" t="b">
        <f>IFERROR(FIND("(", Table5[[#This Row],[Descripción]]), FALSE)</f>
        <v>0</v>
      </c>
      <c r="F5" s="10" t="b">
        <f>IFERROR(FIND(")", Table5[[#This Row],[Descripción]]), FALSE)</f>
        <v>0</v>
      </c>
      <c r="G5" s="11" t="str">
        <f>IFERROR( MID(Table5[[#This Row],[Descripción]], Table5[[#This Row],[Aux]]+1, Table5[[#This Row],[Aux2]]-Table5[[#This Row],[Aux]]-1), "")</f>
        <v/>
      </c>
    </row>
    <row r="6" spans="2:7" x14ac:dyDescent="0.35">
      <c r="B6" s="10" t="s">
        <v>333</v>
      </c>
      <c r="C6" s="3" t="str">
        <f t="shared" si="0"/>
        <v>AGO</v>
      </c>
      <c r="D6" s="8" t="str">
        <f>RIGHT(Table5[[#This Row],[Texto]], LEN(Table5[[#This Row],[Texto]]) - 4)</f>
        <v>Angola</v>
      </c>
      <c r="E6" s="10" t="b">
        <f>IFERROR(FIND("(", Table5[[#This Row],[Descripción]]), FALSE)</f>
        <v>0</v>
      </c>
      <c r="F6" s="10" t="b">
        <f>IFERROR(FIND(")", Table5[[#This Row],[Descripción]]), FALSE)</f>
        <v>0</v>
      </c>
      <c r="G6" s="11" t="str">
        <f>IFERROR( MID(Table5[[#This Row],[Descripción]], Table5[[#This Row],[Aux]]+1, Table5[[#This Row],[Aux2]]-Table5[[#This Row],[Aux]]-1), "")</f>
        <v/>
      </c>
    </row>
    <row r="7" spans="2:7" x14ac:dyDescent="0.35">
      <c r="B7" s="10" t="s">
        <v>334</v>
      </c>
      <c r="C7" s="3" t="str">
        <f t="shared" si="0"/>
        <v>AIA</v>
      </c>
      <c r="D7" s="8" t="str">
        <f>RIGHT(Table5[[#This Row],[Texto]], LEN(Table5[[#This Row],[Texto]]) - 4)</f>
        <v>Anguila</v>
      </c>
      <c r="E7" s="10" t="b">
        <f>IFERROR(FIND("(", Table5[[#This Row],[Descripción]]), FALSE)</f>
        <v>0</v>
      </c>
      <c r="F7" s="10" t="b">
        <f>IFERROR(FIND(")", Table5[[#This Row],[Descripción]]), FALSE)</f>
        <v>0</v>
      </c>
      <c r="G7" s="11" t="str">
        <f>IFERROR( MID(Table5[[#This Row],[Descripción]], Table5[[#This Row],[Aux]]+1, Table5[[#This Row],[Aux2]]-Table5[[#This Row],[Aux]]-1), "")</f>
        <v/>
      </c>
    </row>
    <row r="8" spans="2:7" x14ac:dyDescent="0.35">
      <c r="B8" s="10" t="s">
        <v>335</v>
      </c>
      <c r="C8" s="3" t="str">
        <f t="shared" si="0"/>
        <v>ALB</v>
      </c>
      <c r="D8" s="8" t="str">
        <f>RIGHT(Table5[[#This Row],[Texto]], LEN(Table5[[#This Row],[Texto]]) - 4)</f>
        <v>Albania</v>
      </c>
      <c r="E8" s="10" t="b">
        <f>IFERROR(FIND("(", Table5[[#This Row],[Descripción]]), FALSE)</f>
        <v>0</v>
      </c>
      <c r="F8" s="10" t="b">
        <f>IFERROR(FIND(")", Table5[[#This Row],[Descripción]]), FALSE)</f>
        <v>0</v>
      </c>
      <c r="G8" s="11" t="str">
        <f>IFERROR( MID(Table5[[#This Row],[Descripción]], Table5[[#This Row],[Aux]]+1, Table5[[#This Row],[Aux2]]-Table5[[#This Row],[Aux]]-1), "")</f>
        <v/>
      </c>
    </row>
    <row r="9" spans="2:7" x14ac:dyDescent="0.35">
      <c r="B9" s="10" t="s">
        <v>336</v>
      </c>
      <c r="C9" s="3" t="str">
        <f t="shared" si="0"/>
        <v>AND</v>
      </c>
      <c r="D9" s="8" t="str">
        <f>RIGHT(Table5[[#This Row],[Texto]], LEN(Table5[[#This Row],[Texto]]) - 4)</f>
        <v>Andorra</v>
      </c>
      <c r="E9" s="10" t="b">
        <f>IFERROR(FIND("(", Table5[[#This Row],[Descripción]]), FALSE)</f>
        <v>0</v>
      </c>
      <c r="F9" s="10" t="b">
        <f>IFERROR(FIND(")", Table5[[#This Row],[Descripción]]), FALSE)</f>
        <v>0</v>
      </c>
      <c r="G9" s="11" t="str">
        <f>IFERROR( MID(Table5[[#This Row],[Descripción]], Table5[[#This Row],[Aux]]+1, Table5[[#This Row],[Aux2]]-Table5[[#This Row],[Aux]]-1), "")</f>
        <v/>
      </c>
    </row>
    <row r="10" spans="2:7" x14ac:dyDescent="0.35">
      <c r="B10" s="10" t="s">
        <v>337</v>
      </c>
      <c r="C10" s="3" t="str">
        <f t="shared" si="0"/>
        <v>ANT</v>
      </c>
      <c r="D10" s="8" t="str">
        <f>RIGHT(Table5[[#This Row],[Texto]], LEN(Table5[[#This Row],[Texto]]) - 4)</f>
        <v>Antillas Neerlandesas</v>
      </c>
      <c r="E10" s="10" t="b">
        <f>IFERROR(FIND("(", Table5[[#This Row],[Descripción]]), FALSE)</f>
        <v>0</v>
      </c>
      <c r="F10" s="10" t="b">
        <f>IFERROR(FIND(")", Table5[[#This Row],[Descripción]]), FALSE)</f>
        <v>0</v>
      </c>
      <c r="G10" s="11" t="str">
        <f>IFERROR( MID(Table5[[#This Row],[Descripción]], Table5[[#This Row],[Aux]]+1, Table5[[#This Row],[Aux2]]-Table5[[#This Row],[Aux]]-1), "")</f>
        <v/>
      </c>
    </row>
    <row r="11" spans="2:7" x14ac:dyDescent="0.35">
      <c r="B11" s="10" t="s">
        <v>338</v>
      </c>
      <c r="C11" s="3" t="str">
        <f t="shared" si="0"/>
        <v>ARE</v>
      </c>
      <c r="D11" s="8" t="str">
        <f>RIGHT(Table5[[#This Row],[Texto]], LEN(Table5[[#This Row],[Texto]]) - 4)</f>
        <v>Emiratos Árabes Unidos</v>
      </c>
      <c r="E11" s="10" t="b">
        <f>IFERROR(FIND("(", Table5[[#This Row],[Descripción]]), FALSE)</f>
        <v>0</v>
      </c>
      <c r="F11" s="10" t="b">
        <f>IFERROR(FIND(")", Table5[[#This Row],[Descripción]]), FALSE)</f>
        <v>0</v>
      </c>
      <c r="G11" s="11" t="str">
        <f>IFERROR( MID(Table5[[#This Row],[Descripción]], Table5[[#This Row],[Aux]]+1, Table5[[#This Row],[Aux2]]-Table5[[#This Row],[Aux]]-1), "")</f>
        <v/>
      </c>
    </row>
    <row r="12" spans="2:7" x14ac:dyDescent="0.35">
      <c r="B12" s="10" t="s">
        <v>339</v>
      </c>
      <c r="C12" s="3" t="str">
        <f t="shared" si="0"/>
        <v>ARG</v>
      </c>
      <c r="D12" s="8" t="str">
        <f>RIGHT(Table5[[#This Row],[Texto]], LEN(Table5[[#This Row],[Texto]]) - 4)</f>
        <v>Argentina</v>
      </c>
      <c r="E12" s="10" t="b">
        <f>IFERROR(FIND("(", Table5[[#This Row],[Descripción]]), FALSE)</f>
        <v>0</v>
      </c>
      <c r="F12" s="10" t="b">
        <f>IFERROR(FIND(")", Table5[[#This Row],[Descripción]]), FALSE)</f>
        <v>0</v>
      </c>
      <c r="G12" s="11" t="str">
        <f>IFERROR( MID(Table5[[#This Row],[Descripción]], Table5[[#This Row],[Aux]]+1, Table5[[#This Row],[Aux2]]-Table5[[#This Row],[Aux]]-1), "")</f>
        <v/>
      </c>
    </row>
    <row r="13" spans="2:7" x14ac:dyDescent="0.35">
      <c r="B13" s="10" t="s">
        <v>340</v>
      </c>
      <c r="C13" s="3" t="str">
        <f t="shared" si="0"/>
        <v>ARM</v>
      </c>
      <c r="D13" s="8" t="str">
        <f>RIGHT(Table5[[#This Row],[Texto]], LEN(Table5[[#This Row],[Texto]]) - 4)</f>
        <v>Armenia</v>
      </c>
      <c r="E13" s="10" t="b">
        <f>IFERROR(FIND("(", Table5[[#This Row],[Descripción]]), FALSE)</f>
        <v>0</v>
      </c>
      <c r="F13" s="10" t="b">
        <f>IFERROR(FIND(")", Table5[[#This Row],[Descripción]]), FALSE)</f>
        <v>0</v>
      </c>
      <c r="G13" s="11" t="str">
        <f>IFERROR( MID(Table5[[#This Row],[Descripción]], Table5[[#This Row],[Aux]]+1, Table5[[#This Row],[Aux2]]-Table5[[#This Row],[Aux]]-1), "")</f>
        <v/>
      </c>
    </row>
    <row r="14" spans="2:7" x14ac:dyDescent="0.35">
      <c r="B14" s="10" t="s">
        <v>341</v>
      </c>
      <c r="C14" s="3" t="str">
        <f t="shared" si="0"/>
        <v>ASM</v>
      </c>
      <c r="D14" s="8" t="str">
        <f>RIGHT(Table5[[#This Row],[Texto]], LEN(Table5[[#This Row],[Texto]]) - 4)</f>
        <v>Samoa Estadounidense</v>
      </c>
      <c r="E14" s="10" t="b">
        <f>IFERROR(FIND("(", Table5[[#This Row],[Descripción]]), FALSE)</f>
        <v>0</v>
      </c>
      <c r="F14" s="10" t="b">
        <f>IFERROR(FIND(")", Table5[[#This Row],[Descripción]]), FALSE)</f>
        <v>0</v>
      </c>
      <c r="G14" s="11" t="str">
        <f>IFERROR( MID(Table5[[#This Row],[Descripción]], Table5[[#This Row],[Aux]]+1, Table5[[#This Row],[Aux2]]-Table5[[#This Row],[Aux]]-1), "")</f>
        <v/>
      </c>
    </row>
    <row r="15" spans="2:7" x14ac:dyDescent="0.35">
      <c r="B15" s="10" t="s">
        <v>342</v>
      </c>
      <c r="C15" s="3" t="str">
        <f t="shared" si="0"/>
        <v>ATA</v>
      </c>
      <c r="D15" s="8" t="str">
        <f>RIGHT(Table5[[#This Row],[Texto]], LEN(Table5[[#This Row],[Texto]]) - 4)</f>
        <v>Antártida</v>
      </c>
      <c r="E15" s="10" t="b">
        <f>IFERROR(FIND("(", Table5[[#This Row],[Descripción]]), FALSE)</f>
        <v>0</v>
      </c>
      <c r="F15" s="10" t="b">
        <f>IFERROR(FIND(")", Table5[[#This Row],[Descripción]]), FALSE)</f>
        <v>0</v>
      </c>
      <c r="G15" s="11" t="str">
        <f>IFERROR( MID(Table5[[#This Row],[Descripción]], Table5[[#This Row],[Aux]]+1, Table5[[#This Row],[Aux2]]-Table5[[#This Row],[Aux]]-1), "")</f>
        <v/>
      </c>
    </row>
    <row r="16" spans="2:7" x14ac:dyDescent="0.35">
      <c r="B16" s="10" t="s">
        <v>343</v>
      </c>
      <c r="C16" s="3" t="str">
        <f t="shared" si="0"/>
        <v>ATF</v>
      </c>
      <c r="D16" s="8" t="str">
        <f>RIGHT(Table5[[#This Row],[Texto]], LEN(Table5[[#This Row],[Texto]]) - 4)</f>
        <v>Territorios Franceses del Sur</v>
      </c>
      <c r="E16" s="10" t="b">
        <f>IFERROR(FIND("(", Table5[[#This Row],[Descripción]]), FALSE)</f>
        <v>0</v>
      </c>
      <c r="F16" s="10" t="b">
        <f>IFERROR(FIND(")", Table5[[#This Row],[Descripción]]), FALSE)</f>
        <v>0</v>
      </c>
      <c r="G16" s="11" t="str">
        <f>IFERROR( MID(Table5[[#This Row],[Descripción]], Table5[[#This Row],[Aux]]+1, Table5[[#This Row],[Aux2]]-Table5[[#This Row],[Aux]]-1), "")</f>
        <v/>
      </c>
    </row>
    <row r="17" spans="2:7" x14ac:dyDescent="0.35">
      <c r="B17" s="10" t="s">
        <v>344</v>
      </c>
      <c r="C17" s="3" t="str">
        <f t="shared" si="0"/>
        <v>ATG</v>
      </c>
      <c r="D17" s="8" t="str">
        <f>RIGHT(Table5[[#This Row],[Texto]], LEN(Table5[[#This Row],[Texto]]) - 4)</f>
        <v>Antigua y Barbuda</v>
      </c>
      <c r="E17" s="10" t="b">
        <f>IFERROR(FIND("(", Table5[[#This Row],[Descripción]]), FALSE)</f>
        <v>0</v>
      </c>
      <c r="F17" s="10" t="b">
        <f>IFERROR(FIND(")", Table5[[#This Row],[Descripción]]), FALSE)</f>
        <v>0</v>
      </c>
      <c r="G17" s="11" t="str">
        <f>IFERROR( MID(Table5[[#This Row],[Descripción]], Table5[[#This Row],[Aux]]+1, Table5[[#This Row],[Aux2]]-Table5[[#This Row],[Aux]]-1), "")</f>
        <v/>
      </c>
    </row>
    <row r="18" spans="2:7" x14ac:dyDescent="0.35">
      <c r="B18" s="10" t="s">
        <v>345</v>
      </c>
      <c r="C18" s="3" t="str">
        <f t="shared" si="0"/>
        <v>AUS</v>
      </c>
      <c r="D18" s="8" t="str">
        <f>RIGHT(Table5[[#This Row],[Texto]], LEN(Table5[[#This Row],[Texto]]) - 4)</f>
        <v>Australia</v>
      </c>
      <c r="E18" s="10" t="b">
        <f>IFERROR(FIND("(", Table5[[#This Row],[Descripción]]), FALSE)</f>
        <v>0</v>
      </c>
      <c r="F18" s="10" t="b">
        <f>IFERROR(FIND(")", Table5[[#This Row],[Descripción]]), FALSE)</f>
        <v>0</v>
      </c>
      <c r="G18" s="11" t="str">
        <f>IFERROR( MID(Table5[[#This Row],[Descripción]], Table5[[#This Row],[Aux]]+1, Table5[[#This Row],[Aux2]]-Table5[[#This Row],[Aux]]-1), "")</f>
        <v/>
      </c>
    </row>
    <row r="19" spans="2:7" x14ac:dyDescent="0.35">
      <c r="B19" s="10" t="s">
        <v>346</v>
      </c>
      <c r="C19" s="3" t="str">
        <f t="shared" si="0"/>
        <v>AUT</v>
      </c>
      <c r="D19" s="8" t="str">
        <f>RIGHT(Table5[[#This Row],[Texto]], LEN(Table5[[#This Row],[Texto]]) - 4)</f>
        <v>Áustria</v>
      </c>
      <c r="E19" s="10" t="b">
        <f>IFERROR(FIND("(", Table5[[#This Row],[Descripción]]), FALSE)</f>
        <v>0</v>
      </c>
      <c r="F19" s="10" t="b">
        <f>IFERROR(FIND(")", Table5[[#This Row],[Descripción]]), FALSE)</f>
        <v>0</v>
      </c>
      <c r="G19" s="11" t="str">
        <f>IFERROR( MID(Table5[[#This Row],[Descripción]], Table5[[#This Row],[Aux]]+1, Table5[[#This Row],[Aux2]]-Table5[[#This Row],[Aux]]-1), "")</f>
        <v/>
      </c>
    </row>
    <row r="20" spans="2:7" x14ac:dyDescent="0.35">
      <c r="B20" s="10" t="s">
        <v>347</v>
      </c>
      <c r="C20" s="3" t="str">
        <f t="shared" si="0"/>
        <v>AZE</v>
      </c>
      <c r="D20" s="8" t="str">
        <f>RIGHT(Table5[[#This Row],[Texto]], LEN(Table5[[#This Row],[Texto]]) - 4)</f>
        <v>Azerbaiyán</v>
      </c>
      <c r="E20" s="10" t="b">
        <f>IFERROR(FIND("(", Table5[[#This Row],[Descripción]]), FALSE)</f>
        <v>0</v>
      </c>
      <c r="F20" s="10" t="b">
        <f>IFERROR(FIND(")", Table5[[#This Row],[Descripción]]), FALSE)</f>
        <v>0</v>
      </c>
      <c r="G20" s="11" t="str">
        <f>IFERROR( MID(Table5[[#This Row],[Descripción]], Table5[[#This Row],[Aux]]+1, Table5[[#This Row],[Aux2]]-Table5[[#This Row],[Aux]]-1), "")</f>
        <v/>
      </c>
    </row>
    <row r="21" spans="2:7" x14ac:dyDescent="0.35">
      <c r="B21" s="10" t="s">
        <v>348</v>
      </c>
      <c r="C21" s="3" t="str">
        <f t="shared" si="0"/>
        <v>BDI</v>
      </c>
      <c r="D21" s="8" t="str">
        <f>RIGHT(Table5[[#This Row],[Texto]], LEN(Table5[[#This Row],[Texto]]) - 4)</f>
        <v>Burundi</v>
      </c>
      <c r="E21" s="10" t="b">
        <f>IFERROR(FIND("(", Table5[[#This Row],[Descripción]]), FALSE)</f>
        <v>0</v>
      </c>
      <c r="F21" s="10" t="b">
        <f>IFERROR(FIND(")", Table5[[#This Row],[Descripción]]), FALSE)</f>
        <v>0</v>
      </c>
      <c r="G21" s="11" t="str">
        <f>IFERROR( MID(Table5[[#This Row],[Descripción]], Table5[[#This Row],[Aux]]+1, Table5[[#This Row],[Aux2]]-Table5[[#This Row],[Aux]]-1), "")</f>
        <v/>
      </c>
    </row>
    <row r="22" spans="2:7" x14ac:dyDescent="0.35">
      <c r="B22" s="10" t="s">
        <v>349</v>
      </c>
      <c r="C22" s="3" t="str">
        <f t="shared" si="0"/>
        <v>BEL</v>
      </c>
      <c r="D22" s="8" t="str">
        <f>RIGHT(Table5[[#This Row],[Texto]], LEN(Table5[[#This Row],[Texto]]) - 4)</f>
        <v>Bélgica</v>
      </c>
      <c r="E22" s="10" t="b">
        <f>IFERROR(FIND("(", Table5[[#This Row],[Descripción]]), FALSE)</f>
        <v>0</v>
      </c>
      <c r="F22" s="10" t="b">
        <f>IFERROR(FIND(")", Table5[[#This Row],[Descripción]]), FALSE)</f>
        <v>0</v>
      </c>
      <c r="G22" s="11" t="str">
        <f>IFERROR( MID(Table5[[#This Row],[Descripción]], Table5[[#This Row],[Aux]]+1, Table5[[#This Row],[Aux2]]-Table5[[#This Row],[Aux]]-1), "")</f>
        <v/>
      </c>
    </row>
    <row r="23" spans="2:7" x14ac:dyDescent="0.35">
      <c r="B23" s="10" t="s">
        <v>350</v>
      </c>
      <c r="C23" s="3" t="str">
        <f t="shared" si="0"/>
        <v>BEN</v>
      </c>
      <c r="D23" s="8" t="str">
        <f>RIGHT(Table5[[#This Row],[Texto]], LEN(Table5[[#This Row],[Texto]]) - 4)</f>
        <v>Benin</v>
      </c>
      <c r="E23" s="10" t="b">
        <f>IFERROR(FIND("(", Table5[[#This Row],[Descripción]]), FALSE)</f>
        <v>0</v>
      </c>
      <c r="F23" s="10" t="b">
        <f>IFERROR(FIND(")", Table5[[#This Row],[Descripción]]), FALSE)</f>
        <v>0</v>
      </c>
      <c r="G23" s="11" t="str">
        <f>IFERROR( MID(Table5[[#This Row],[Descripción]], Table5[[#This Row],[Aux]]+1, Table5[[#This Row],[Aux2]]-Table5[[#This Row],[Aux]]-1), "")</f>
        <v/>
      </c>
    </row>
    <row r="24" spans="2:7" x14ac:dyDescent="0.35">
      <c r="B24" s="10" t="s">
        <v>351</v>
      </c>
      <c r="C24" s="3" t="str">
        <f t="shared" si="0"/>
        <v>BFA</v>
      </c>
      <c r="D24" s="8" t="str">
        <f>RIGHT(Table5[[#This Row],[Texto]], LEN(Table5[[#This Row],[Texto]]) - 4)</f>
        <v>Burkina Faso</v>
      </c>
      <c r="E24" s="10" t="b">
        <f>IFERROR(FIND("(", Table5[[#This Row],[Descripción]]), FALSE)</f>
        <v>0</v>
      </c>
      <c r="F24" s="10" t="b">
        <f>IFERROR(FIND(")", Table5[[#This Row],[Descripción]]), FALSE)</f>
        <v>0</v>
      </c>
      <c r="G24" s="11" t="str">
        <f>IFERROR( MID(Table5[[#This Row],[Descripción]], Table5[[#This Row],[Aux]]+1, Table5[[#This Row],[Aux2]]-Table5[[#This Row],[Aux]]-1), "")</f>
        <v/>
      </c>
    </row>
    <row r="25" spans="2:7" x14ac:dyDescent="0.35">
      <c r="B25" s="10" t="s">
        <v>352</v>
      </c>
      <c r="C25" s="3" t="str">
        <f t="shared" si="0"/>
        <v>BGD</v>
      </c>
      <c r="D25" s="8" t="str">
        <f>RIGHT(Table5[[#This Row],[Texto]], LEN(Table5[[#This Row],[Texto]]) - 4)</f>
        <v>Bangladesh</v>
      </c>
      <c r="E25" s="10" t="b">
        <f>IFERROR(FIND("(", Table5[[#This Row],[Descripción]]), FALSE)</f>
        <v>0</v>
      </c>
      <c r="F25" s="10" t="b">
        <f>IFERROR(FIND(")", Table5[[#This Row],[Descripción]]), FALSE)</f>
        <v>0</v>
      </c>
      <c r="G25" s="11" t="str">
        <f>IFERROR( MID(Table5[[#This Row],[Descripción]], Table5[[#This Row],[Aux]]+1, Table5[[#This Row],[Aux2]]-Table5[[#This Row],[Aux]]-1), "")</f>
        <v/>
      </c>
    </row>
    <row r="26" spans="2:7" x14ac:dyDescent="0.35">
      <c r="B26" s="10" t="s">
        <v>353</v>
      </c>
      <c r="C26" s="3" t="str">
        <f t="shared" si="0"/>
        <v>BGR</v>
      </c>
      <c r="D26" s="8" t="str">
        <f>RIGHT(Table5[[#This Row],[Texto]], LEN(Table5[[#This Row],[Texto]]) - 4)</f>
        <v>Bulgaria</v>
      </c>
      <c r="E26" s="10" t="b">
        <f>IFERROR(FIND("(", Table5[[#This Row],[Descripción]]), FALSE)</f>
        <v>0</v>
      </c>
      <c r="F26" s="10" t="b">
        <f>IFERROR(FIND(")", Table5[[#This Row],[Descripción]]), FALSE)</f>
        <v>0</v>
      </c>
      <c r="G26" s="11" t="str">
        <f>IFERROR( MID(Table5[[#This Row],[Descripción]], Table5[[#This Row],[Aux]]+1, Table5[[#This Row],[Aux2]]-Table5[[#This Row],[Aux]]-1), "")</f>
        <v/>
      </c>
    </row>
    <row r="27" spans="2:7" x14ac:dyDescent="0.35">
      <c r="B27" s="10" t="s">
        <v>354</v>
      </c>
      <c r="C27" s="3" t="str">
        <f t="shared" si="0"/>
        <v>BHR</v>
      </c>
      <c r="D27" s="8" t="str">
        <f>RIGHT(Table5[[#This Row],[Texto]], LEN(Table5[[#This Row],[Texto]]) - 4)</f>
        <v>Bahrein</v>
      </c>
      <c r="E27" s="10" t="b">
        <f>IFERROR(FIND("(", Table5[[#This Row],[Descripción]]), FALSE)</f>
        <v>0</v>
      </c>
      <c r="F27" s="10" t="b">
        <f>IFERROR(FIND(")", Table5[[#This Row],[Descripción]]), FALSE)</f>
        <v>0</v>
      </c>
      <c r="G27" s="11" t="str">
        <f>IFERROR( MID(Table5[[#This Row],[Descripción]], Table5[[#This Row],[Aux]]+1, Table5[[#This Row],[Aux2]]-Table5[[#This Row],[Aux]]-1), "")</f>
        <v/>
      </c>
    </row>
    <row r="28" spans="2:7" x14ac:dyDescent="0.35">
      <c r="B28" s="10" t="s">
        <v>355</v>
      </c>
      <c r="C28" s="3" t="str">
        <f t="shared" si="0"/>
        <v>BHS</v>
      </c>
      <c r="D28" s="8" t="str">
        <f>RIGHT(Table5[[#This Row],[Texto]], LEN(Table5[[#This Row],[Texto]]) - 4)</f>
        <v>Bahamas</v>
      </c>
      <c r="E28" s="10" t="b">
        <f>IFERROR(FIND("(", Table5[[#This Row],[Descripción]]), FALSE)</f>
        <v>0</v>
      </c>
      <c r="F28" s="10" t="b">
        <f>IFERROR(FIND(")", Table5[[#This Row],[Descripción]]), FALSE)</f>
        <v>0</v>
      </c>
      <c r="G28" s="11" t="str">
        <f>IFERROR( MID(Table5[[#This Row],[Descripción]], Table5[[#This Row],[Aux]]+1, Table5[[#This Row],[Aux2]]-Table5[[#This Row],[Aux]]-1), "")</f>
        <v/>
      </c>
    </row>
    <row r="29" spans="2:7" x14ac:dyDescent="0.35">
      <c r="B29" s="10" t="s">
        <v>356</v>
      </c>
      <c r="C29" s="3" t="str">
        <f t="shared" si="0"/>
        <v>BIH</v>
      </c>
      <c r="D29" s="8" t="str">
        <f>RIGHT(Table5[[#This Row],[Texto]], LEN(Table5[[#This Row],[Texto]]) - 4)</f>
        <v>Bosnia y Herzegovina</v>
      </c>
      <c r="E29" s="10" t="b">
        <f>IFERROR(FIND("(", Table5[[#This Row],[Descripción]]), FALSE)</f>
        <v>0</v>
      </c>
      <c r="F29" s="10" t="b">
        <f>IFERROR(FIND(")", Table5[[#This Row],[Descripción]]), FALSE)</f>
        <v>0</v>
      </c>
      <c r="G29" s="11" t="str">
        <f>IFERROR( MID(Table5[[#This Row],[Descripción]], Table5[[#This Row],[Aux]]+1, Table5[[#This Row],[Aux2]]-Table5[[#This Row],[Aux]]-1), "")</f>
        <v/>
      </c>
    </row>
    <row r="30" spans="2:7" x14ac:dyDescent="0.35">
      <c r="B30" s="10" t="s">
        <v>357</v>
      </c>
      <c r="C30" s="3" t="str">
        <f t="shared" si="0"/>
        <v>BLR</v>
      </c>
      <c r="D30" s="8" t="str">
        <f>RIGHT(Table5[[#This Row],[Texto]], LEN(Table5[[#This Row],[Texto]]) - 4)</f>
        <v>Belarus</v>
      </c>
      <c r="E30" s="10" t="b">
        <f>IFERROR(FIND("(", Table5[[#This Row],[Descripción]]), FALSE)</f>
        <v>0</v>
      </c>
      <c r="F30" s="10" t="b">
        <f>IFERROR(FIND(")", Table5[[#This Row],[Descripción]]), FALSE)</f>
        <v>0</v>
      </c>
      <c r="G30" s="11" t="str">
        <f>IFERROR( MID(Table5[[#This Row],[Descripción]], Table5[[#This Row],[Aux]]+1, Table5[[#This Row],[Aux2]]-Table5[[#This Row],[Aux]]-1), "")</f>
        <v/>
      </c>
    </row>
    <row r="31" spans="2:7" x14ac:dyDescent="0.35">
      <c r="B31" s="10" t="s">
        <v>358</v>
      </c>
      <c r="C31" s="3" t="str">
        <f t="shared" si="0"/>
        <v>BLZ</v>
      </c>
      <c r="D31" s="8" t="str">
        <f>RIGHT(Table5[[#This Row],[Texto]], LEN(Table5[[#This Row],[Texto]]) - 4)</f>
        <v>Belice</v>
      </c>
      <c r="E31" s="10" t="b">
        <f>IFERROR(FIND("(", Table5[[#This Row],[Descripción]]), FALSE)</f>
        <v>0</v>
      </c>
      <c r="F31" s="10" t="b">
        <f>IFERROR(FIND(")", Table5[[#This Row],[Descripción]]), FALSE)</f>
        <v>0</v>
      </c>
      <c r="G31" s="11" t="str">
        <f>IFERROR( MID(Table5[[#This Row],[Descripción]], Table5[[#This Row],[Aux]]+1, Table5[[#This Row],[Aux2]]-Table5[[#This Row],[Aux]]-1), "")</f>
        <v/>
      </c>
    </row>
    <row r="32" spans="2:7" x14ac:dyDescent="0.35">
      <c r="B32" s="10" t="s">
        <v>359</v>
      </c>
      <c r="C32" s="3" t="str">
        <f t="shared" si="0"/>
        <v>BMU</v>
      </c>
      <c r="D32" s="8" t="str">
        <f>RIGHT(Table5[[#This Row],[Texto]], LEN(Table5[[#This Row],[Texto]]) - 4)</f>
        <v>Bermudas</v>
      </c>
      <c r="E32" s="10" t="b">
        <f>IFERROR(FIND("(", Table5[[#This Row],[Descripción]]), FALSE)</f>
        <v>0</v>
      </c>
      <c r="F32" s="10" t="b">
        <f>IFERROR(FIND(")", Table5[[#This Row],[Descripción]]), FALSE)</f>
        <v>0</v>
      </c>
      <c r="G32" s="11" t="str">
        <f>IFERROR( MID(Table5[[#This Row],[Descripción]], Table5[[#This Row],[Aux]]+1, Table5[[#This Row],[Aux2]]-Table5[[#This Row],[Aux]]-1), "")</f>
        <v/>
      </c>
    </row>
    <row r="33" spans="2:7" x14ac:dyDescent="0.35">
      <c r="B33" s="10" t="s">
        <v>360</v>
      </c>
      <c r="C33" s="3" t="str">
        <f t="shared" si="0"/>
        <v>BOL</v>
      </c>
      <c r="D33" s="8" t="str">
        <f>RIGHT(Table5[[#This Row],[Texto]], LEN(Table5[[#This Row],[Texto]]) - 4)</f>
        <v>Bolivia</v>
      </c>
      <c r="E33" s="10" t="b">
        <f>IFERROR(FIND("(", Table5[[#This Row],[Descripción]]), FALSE)</f>
        <v>0</v>
      </c>
      <c r="F33" s="10" t="b">
        <f>IFERROR(FIND(")", Table5[[#This Row],[Descripción]]), FALSE)</f>
        <v>0</v>
      </c>
      <c r="G33" s="11" t="str">
        <f>IFERROR( MID(Table5[[#This Row],[Descripción]], Table5[[#This Row],[Aux]]+1, Table5[[#This Row],[Aux2]]-Table5[[#This Row],[Aux]]-1), "")</f>
        <v/>
      </c>
    </row>
    <row r="34" spans="2:7" x14ac:dyDescent="0.35">
      <c r="B34" s="10" t="s">
        <v>361</v>
      </c>
      <c r="C34" s="3" t="str">
        <f t="shared" si="0"/>
        <v>BRA</v>
      </c>
      <c r="D34" s="8" t="str">
        <f>RIGHT(Table5[[#This Row],[Texto]], LEN(Table5[[#This Row],[Texto]]) - 4)</f>
        <v>Brasil</v>
      </c>
      <c r="E34" s="10" t="b">
        <f>IFERROR(FIND("(", Table5[[#This Row],[Descripción]]), FALSE)</f>
        <v>0</v>
      </c>
      <c r="F34" s="10" t="b">
        <f>IFERROR(FIND(")", Table5[[#This Row],[Descripción]]), FALSE)</f>
        <v>0</v>
      </c>
      <c r="G34" s="11" t="str">
        <f>IFERROR( MID(Table5[[#This Row],[Descripción]], Table5[[#This Row],[Aux]]+1, Table5[[#This Row],[Aux2]]-Table5[[#This Row],[Aux]]-1), "")</f>
        <v/>
      </c>
    </row>
    <row r="35" spans="2:7" x14ac:dyDescent="0.35">
      <c r="B35" s="10" t="s">
        <v>362</v>
      </c>
      <c r="C35" s="3" t="str">
        <f t="shared" si="0"/>
        <v>BRB</v>
      </c>
      <c r="D35" s="8" t="str">
        <f>RIGHT(Table5[[#This Row],[Texto]], LEN(Table5[[#This Row],[Texto]]) - 4)</f>
        <v>Barbados</v>
      </c>
      <c r="E35" s="10" t="b">
        <f>IFERROR(FIND("(", Table5[[#This Row],[Descripción]]), FALSE)</f>
        <v>0</v>
      </c>
      <c r="F35" s="10" t="b">
        <f>IFERROR(FIND(")", Table5[[#This Row],[Descripción]]), FALSE)</f>
        <v>0</v>
      </c>
      <c r="G35" s="11" t="str">
        <f>IFERROR( MID(Table5[[#This Row],[Descripción]], Table5[[#This Row],[Aux]]+1, Table5[[#This Row],[Aux2]]-Table5[[#This Row],[Aux]]-1), "")</f>
        <v/>
      </c>
    </row>
    <row r="36" spans="2:7" x14ac:dyDescent="0.35">
      <c r="B36" s="10" t="s">
        <v>363</v>
      </c>
      <c r="C36" s="3" t="str">
        <f t="shared" si="0"/>
        <v>BRN</v>
      </c>
      <c r="D36" s="8" t="str">
        <f>RIGHT(Table5[[#This Row],[Texto]], LEN(Table5[[#This Row],[Texto]]) - 4)</f>
        <v>Brunei Darussalam</v>
      </c>
      <c r="E36" s="10" t="b">
        <f>IFERROR(FIND("(", Table5[[#This Row],[Descripción]]), FALSE)</f>
        <v>0</v>
      </c>
      <c r="F36" s="10" t="b">
        <f>IFERROR(FIND(")", Table5[[#This Row],[Descripción]]), FALSE)</f>
        <v>0</v>
      </c>
      <c r="G36" s="11" t="str">
        <f>IFERROR( MID(Table5[[#This Row],[Descripción]], Table5[[#This Row],[Aux]]+1, Table5[[#This Row],[Aux2]]-Table5[[#This Row],[Aux]]-1), "")</f>
        <v/>
      </c>
    </row>
    <row r="37" spans="2:7" x14ac:dyDescent="0.35">
      <c r="B37" s="10" t="s">
        <v>364</v>
      </c>
      <c r="C37" s="3" t="str">
        <f t="shared" si="0"/>
        <v>BTN</v>
      </c>
      <c r="D37" s="8" t="str">
        <f>RIGHT(Table5[[#This Row],[Texto]], LEN(Table5[[#This Row],[Texto]]) - 4)</f>
        <v>Bhutan</v>
      </c>
      <c r="E37" s="10" t="b">
        <f>IFERROR(FIND("(", Table5[[#This Row],[Descripción]]), FALSE)</f>
        <v>0</v>
      </c>
      <c r="F37" s="10" t="b">
        <f>IFERROR(FIND(")", Table5[[#This Row],[Descripción]]), FALSE)</f>
        <v>0</v>
      </c>
      <c r="G37" s="11" t="str">
        <f>IFERROR( MID(Table5[[#This Row],[Descripción]], Table5[[#This Row],[Aux]]+1, Table5[[#This Row],[Aux2]]-Table5[[#This Row],[Aux]]-1), "")</f>
        <v/>
      </c>
    </row>
    <row r="38" spans="2:7" x14ac:dyDescent="0.35">
      <c r="B38" s="10" t="s">
        <v>365</v>
      </c>
      <c r="C38" s="3" t="str">
        <f t="shared" si="0"/>
        <v>BUR</v>
      </c>
      <c r="D38" s="8" t="str">
        <f>RIGHT(Table5[[#This Row],[Texto]], LEN(Table5[[#This Row],[Texto]]) - 4)</f>
        <v>Birmania</v>
      </c>
      <c r="E38" s="10" t="b">
        <f>IFERROR(FIND("(", Table5[[#This Row],[Descripción]]), FALSE)</f>
        <v>0</v>
      </c>
      <c r="F38" s="10" t="b">
        <f>IFERROR(FIND(")", Table5[[#This Row],[Descripción]]), FALSE)</f>
        <v>0</v>
      </c>
      <c r="G38" s="11" t="str">
        <f>IFERROR( MID(Table5[[#This Row],[Descripción]], Table5[[#This Row],[Aux]]+1, Table5[[#This Row],[Aux2]]-Table5[[#This Row],[Aux]]-1), "")</f>
        <v/>
      </c>
    </row>
    <row r="39" spans="2:7" x14ac:dyDescent="0.35">
      <c r="B39" s="10" t="s">
        <v>366</v>
      </c>
      <c r="C39" s="3" t="str">
        <f t="shared" si="0"/>
        <v>BVT</v>
      </c>
      <c r="D39" s="8" t="str">
        <f>RIGHT(Table5[[#This Row],[Texto]], LEN(Table5[[#This Row],[Texto]]) - 4)</f>
        <v>Isla Bouvet</v>
      </c>
      <c r="E39" s="10" t="b">
        <f>IFERROR(FIND("(", Table5[[#This Row],[Descripción]]), FALSE)</f>
        <v>0</v>
      </c>
      <c r="F39" s="10" t="b">
        <f>IFERROR(FIND(")", Table5[[#This Row],[Descripción]]), FALSE)</f>
        <v>0</v>
      </c>
      <c r="G39" s="11" t="str">
        <f>IFERROR( MID(Table5[[#This Row],[Descripción]], Table5[[#This Row],[Aux]]+1, Table5[[#This Row],[Aux2]]-Table5[[#This Row],[Aux]]-1), "")</f>
        <v/>
      </c>
    </row>
    <row r="40" spans="2:7" x14ac:dyDescent="0.35">
      <c r="B40" s="10" t="s">
        <v>367</v>
      </c>
      <c r="C40" s="3" t="str">
        <f t="shared" si="0"/>
        <v>BWA</v>
      </c>
      <c r="D40" s="8" t="str">
        <f>RIGHT(Table5[[#This Row],[Texto]], LEN(Table5[[#This Row],[Texto]]) - 4)</f>
        <v>Botswana</v>
      </c>
      <c r="E40" s="10" t="b">
        <f>IFERROR(FIND("(", Table5[[#This Row],[Descripción]]), FALSE)</f>
        <v>0</v>
      </c>
      <c r="F40" s="10" t="b">
        <f>IFERROR(FIND(")", Table5[[#This Row],[Descripción]]), FALSE)</f>
        <v>0</v>
      </c>
      <c r="G40" s="11" t="str">
        <f>IFERROR( MID(Table5[[#This Row],[Descripción]], Table5[[#This Row],[Aux]]+1, Table5[[#This Row],[Aux2]]-Table5[[#This Row],[Aux]]-1), "")</f>
        <v/>
      </c>
    </row>
    <row r="41" spans="2:7" x14ac:dyDescent="0.35">
      <c r="B41" s="10" t="s">
        <v>368</v>
      </c>
      <c r="C41" s="3" t="str">
        <f t="shared" si="0"/>
        <v>CAF</v>
      </c>
      <c r="D41" s="8" t="str">
        <f>RIGHT(Table5[[#This Row],[Texto]], LEN(Table5[[#This Row],[Texto]]) - 4)</f>
        <v>República Centroafricana</v>
      </c>
      <c r="E41" s="10" t="b">
        <f>IFERROR(FIND("(", Table5[[#This Row],[Descripción]]), FALSE)</f>
        <v>0</v>
      </c>
      <c r="F41" s="10" t="b">
        <f>IFERROR(FIND(")", Table5[[#This Row],[Descripción]]), FALSE)</f>
        <v>0</v>
      </c>
      <c r="G41" s="11" t="str">
        <f>IFERROR( MID(Table5[[#This Row],[Descripción]], Table5[[#This Row],[Aux]]+1, Table5[[#This Row],[Aux2]]-Table5[[#This Row],[Aux]]-1), "")</f>
        <v/>
      </c>
    </row>
    <row r="42" spans="2:7" x14ac:dyDescent="0.35">
      <c r="B42" s="10" t="s">
        <v>369</v>
      </c>
      <c r="C42" s="3" t="str">
        <f t="shared" si="0"/>
        <v>CAN</v>
      </c>
      <c r="D42" s="8" t="str">
        <f>RIGHT(Table5[[#This Row],[Texto]], LEN(Table5[[#This Row],[Texto]]) - 4)</f>
        <v>Canadá</v>
      </c>
      <c r="E42" s="10" t="b">
        <f>IFERROR(FIND("(", Table5[[#This Row],[Descripción]]), FALSE)</f>
        <v>0</v>
      </c>
      <c r="F42" s="10" t="b">
        <f>IFERROR(FIND(")", Table5[[#This Row],[Descripción]]), FALSE)</f>
        <v>0</v>
      </c>
      <c r="G42" s="11" t="str">
        <f>IFERROR( MID(Table5[[#This Row],[Descripción]], Table5[[#This Row],[Aux]]+1, Table5[[#This Row],[Aux2]]-Table5[[#This Row],[Aux]]-1), "")</f>
        <v/>
      </c>
    </row>
    <row r="43" spans="2:7" x14ac:dyDescent="0.35">
      <c r="B43" s="10" t="s">
        <v>370</v>
      </c>
      <c r="C43" s="3" t="str">
        <f t="shared" si="0"/>
        <v>CCK</v>
      </c>
      <c r="D43" s="8" t="str">
        <f>RIGHT(Table5[[#This Row],[Texto]], LEN(Table5[[#This Row],[Texto]]) - 4)</f>
        <v>Islas Cocos (Keeling)</v>
      </c>
      <c r="E43" s="10">
        <f>IFERROR(FIND("(", Table5[[#This Row],[Descripción]]), FALSE)</f>
        <v>13</v>
      </c>
      <c r="F43" s="10">
        <f>IFERROR(FIND(")", Table5[[#This Row],[Descripción]]), FALSE)</f>
        <v>21</v>
      </c>
      <c r="G43" s="11" t="str">
        <f>IFERROR( MID(Table5[[#This Row],[Descripción]], Table5[[#This Row],[Aux]]+1, Table5[[#This Row],[Aux2]]-Table5[[#This Row],[Aux]]-1), "")</f>
        <v>Keeling</v>
      </c>
    </row>
    <row r="44" spans="2:7" x14ac:dyDescent="0.35">
      <c r="B44" s="10" t="s">
        <v>371</v>
      </c>
      <c r="C44" s="3" t="str">
        <f t="shared" si="0"/>
        <v>CIV</v>
      </c>
      <c r="D44" s="8" t="str">
        <f>RIGHT(Table5[[#This Row],[Texto]], LEN(Table5[[#This Row],[Texto]]) - 4)</f>
        <v>Costa de Marfil</v>
      </c>
      <c r="E44" s="10" t="b">
        <f>IFERROR(FIND("(", Table5[[#This Row],[Descripción]]), FALSE)</f>
        <v>0</v>
      </c>
      <c r="F44" s="10" t="b">
        <f>IFERROR(FIND(")", Table5[[#This Row],[Descripción]]), FALSE)</f>
        <v>0</v>
      </c>
      <c r="G44" s="11" t="str">
        <f>IFERROR( MID(Table5[[#This Row],[Descripción]], Table5[[#This Row],[Aux]]+1, Table5[[#This Row],[Aux2]]-Table5[[#This Row],[Aux]]-1), "")</f>
        <v/>
      </c>
    </row>
    <row r="45" spans="2:7" x14ac:dyDescent="0.35">
      <c r="B45" s="10" t="s">
        <v>372</v>
      </c>
      <c r="C45" s="3" t="str">
        <f t="shared" si="0"/>
        <v>CMR</v>
      </c>
      <c r="D45" s="8" t="str">
        <f>RIGHT(Table5[[#This Row],[Texto]], LEN(Table5[[#This Row],[Texto]]) - 4)</f>
        <v>Camerún</v>
      </c>
      <c r="E45" s="10" t="b">
        <f>IFERROR(FIND("(", Table5[[#This Row],[Descripción]]), FALSE)</f>
        <v>0</v>
      </c>
      <c r="F45" s="10" t="b">
        <f>IFERROR(FIND(")", Table5[[#This Row],[Descripción]]), FALSE)</f>
        <v>0</v>
      </c>
      <c r="G45" s="11" t="str">
        <f>IFERROR( MID(Table5[[#This Row],[Descripción]], Table5[[#This Row],[Aux]]+1, Table5[[#This Row],[Aux2]]-Table5[[#This Row],[Aux]]-1), "")</f>
        <v/>
      </c>
    </row>
    <row r="46" spans="2:7" x14ac:dyDescent="0.35">
      <c r="B46" s="10" t="s">
        <v>373</v>
      </c>
      <c r="C46" s="3" t="str">
        <f t="shared" si="0"/>
        <v>COD</v>
      </c>
      <c r="D46" s="8" t="str">
        <f>RIGHT(Table5[[#This Row],[Texto]], LEN(Table5[[#This Row],[Texto]]) - 4)</f>
        <v>Congo</v>
      </c>
      <c r="E46" s="10" t="b">
        <f>IFERROR(FIND("(", Table5[[#This Row],[Descripción]]), FALSE)</f>
        <v>0</v>
      </c>
      <c r="F46" s="10" t="b">
        <f>IFERROR(FIND(")", Table5[[#This Row],[Descripción]]), FALSE)</f>
        <v>0</v>
      </c>
      <c r="G46" s="11" t="str">
        <f>IFERROR( MID(Table5[[#This Row],[Descripción]], Table5[[#This Row],[Aux]]+1, Table5[[#This Row],[Aux2]]-Table5[[#This Row],[Aux]]-1), "")</f>
        <v/>
      </c>
    </row>
    <row r="47" spans="2:7" x14ac:dyDescent="0.35">
      <c r="B47" s="10" t="s">
        <v>374</v>
      </c>
      <c r="C47" s="3" t="str">
        <f t="shared" si="0"/>
        <v>COG</v>
      </c>
      <c r="D47" s="8" t="str">
        <f>RIGHT(Table5[[#This Row],[Texto]], LEN(Table5[[#This Row],[Texto]]) - 4)</f>
        <v>Congo</v>
      </c>
      <c r="E47" s="10" t="b">
        <f>IFERROR(FIND("(", Table5[[#This Row],[Descripción]]), FALSE)</f>
        <v>0</v>
      </c>
      <c r="F47" s="10" t="b">
        <f>IFERROR(FIND(")", Table5[[#This Row],[Descripción]]), FALSE)</f>
        <v>0</v>
      </c>
      <c r="G47" s="11" t="str">
        <f>IFERROR( MID(Table5[[#This Row],[Descripción]], Table5[[#This Row],[Aux]]+1, Table5[[#This Row],[Aux2]]-Table5[[#This Row],[Aux]]-1), "")</f>
        <v/>
      </c>
    </row>
    <row r="48" spans="2:7" x14ac:dyDescent="0.35">
      <c r="B48" s="10" t="s">
        <v>375</v>
      </c>
      <c r="C48" s="3" t="str">
        <f t="shared" si="0"/>
        <v>COK</v>
      </c>
      <c r="D48" s="8" t="str">
        <f>RIGHT(Table5[[#This Row],[Texto]], LEN(Table5[[#This Row],[Texto]]) - 4)</f>
        <v>Islas Cook</v>
      </c>
      <c r="E48" s="10" t="b">
        <f>IFERROR(FIND("(", Table5[[#This Row],[Descripción]]), FALSE)</f>
        <v>0</v>
      </c>
      <c r="F48" s="10" t="b">
        <f>IFERROR(FIND(")", Table5[[#This Row],[Descripción]]), FALSE)</f>
        <v>0</v>
      </c>
      <c r="G48" s="11" t="str">
        <f>IFERROR( MID(Table5[[#This Row],[Descripción]], Table5[[#This Row],[Aux]]+1, Table5[[#This Row],[Aux2]]-Table5[[#This Row],[Aux]]-1), "")</f>
        <v/>
      </c>
    </row>
    <row r="49" spans="2:7" x14ac:dyDescent="0.35">
      <c r="B49" s="10" t="s">
        <v>376</v>
      </c>
      <c r="C49" s="3" t="str">
        <f t="shared" si="0"/>
        <v>COL</v>
      </c>
      <c r="D49" s="8" t="str">
        <f>RIGHT(Table5[[#This Row],[Texto]], LEN(Table5[[#This Row],[Texto]]) - 4)</f>
        <v>Colombia</v>
      </c>
      <c r="E49" s="10" t="b">
        <f>IFERROR(FIND("(", Table5[[#This Row],[Descripción]]), FALSE)</f>
        <v>0</v>
      </c>
      <c r="F49" s="10" t="b">
        <f>IFERROR(FIND(")", Table5[[#This Row],[Descripción]]), FALSE)</f>
        <v>0</v>
      </c>
      <c r="G49" s="11" t="str">
        <f>IFERROR( MID(Table5[[#This Row],[Descripción]], Table5[[#This Row],[Aux]]+1, Table5[[#This Row],[Aux2]]-Table5[[#This Row],[Aux]]-1), "")</f>
        <v/>
      </c>
    </row>
    <row r="50" spans="2:7" x14ac:dyDescent="0.35">
      <c r="B50" s="10" t="s">
        <v>377</v>
      </c>
      <c r="C50" s="3" t="str">
        <f t="shared" si="0"/>
        <v>COM</v>
      </c>
      <c r="D50" s="8" t="str">
        <f>RIGHT(Table5[[#This Row],[Texto]], LEN(Table5[[#This Row],[Texto]]) - 4)</f>
        <v>Comoras</v>
      </c>
      <c r="E50" s="10" t="b">
        <f>IFERROR(FIND("(", Table5[[#This Row],[Descripción]]), FALSE)</f>
        <v>0</v>
      </c>
      <c r="F50" s="10" t="b">
        <f>IFERROR(FIND(")", Table5[[#This Row],[Descripción]]), FALSE)</f>
        <v>0</v>
      </c>
      <c r="G50" s="11" t="str">
        <f>IFERROR( MID(Table5[[#This Row],[Descripción]], Table5[[#This Row],[Aux]]+1, Table5[[#This Row],[Aux2]]-Table5[[#This Row],[Aux]]-1), "")</f>
        <v/>
      </c>
    </row>
    <row r="51" spans="2:7" x14ac:dyDescent="0.35">
      <c r="B51" s="10" t="s">
        <v>378</v>
      </c>
      <c r="C51" s="3" t="str">
        <f t="shared" si="0"/>
        <v>CPV</v>
      </c>
      <c r="D51" s="8" t="str">
        <f>RIGHT(Table5[[#This Row],[Texto]], LEN(Table5[[#This Row],[Texto]]) - 4)</f>
        <v>Cabo Verde</v>
      </c>
      <c r="E51" s="10" t="b">
        <f>IFERROR(FIND("(", Table5[[#This Row],[Descripción]]), FALSE)</f>
        <v>0</v>
      </c>
      <c r="F51" s="10" t="b">
        <f>IFERROR(FIND(")", Table5[[#This Row],[Descripción]]), FALSE)</f>
        <v>0</v>
      </c>
      <c r="G51" s="11" t="str">
        <f>IFERROR( MID(Table5[[#This Row],[Descripción]], Table5[[#This Row],[Aux]]+1, Table5[[#This Row],[Aux2]]-Table5[[#This Row],[Aux]]-1), "")</f>
        <v/>
      </c>
    </row>
    <row r="52" spans="2:7" x14ac:dyDescent="0.35">
      <c r="B52" s="10" t="s">
        <v>379</v>
      </c>
      <c r="C52" s="3" t="str">
        <f t="shared" si="0"/>
        <v>CRI</v>
      </c>
      <c r="D52" s="8" t="str">
        <f>RIGHT(Table5[[#This Row],[Texto]], LEN(Table5[[#This Row],[Texto]]) - 4)</f>
        <v>Costa Rica</v>
      </c>
      <c r="E52" s="10" t="b">
        <f>IFERROR(FIND("(", Table5[[#This Row],[Descripción]]), FALSE)</f>
        <v>0</v>
      </c>
      <c r="F52" s="10" t="b">
        <f>IFERROR(FIND(")", Table5[[#This Row],[Descripción]]), FALSE)</f>
        <v>0</v>
      </c>
      <c r="G52" s="11" t="str">
        <f>IFERROR( MID(Table5[[#This Row],[Descripción]], Table5[[#This Row],[Aux]]+1, Table5[[#This Row],[Aux2]]-Table5[[#This Row],[Aux]]-1), "")</f>
        <v/>
      </c>
    </row>
    <row r="53" spans="2:7" x14ac:dyDescent="0.35">
      <c r="B53" s="10" t="s">
        <v>380</v>
      </c>
      <c r="C53" s="3" t="str">
        <f t="shared" si="0"/>
        <v>CSK</v>
      </c>
      <c r="D53" s="8" t="str">
        <f>RIGHT(Table5[[#This Row],[Texto]], LEN(Table5[[#This Row],[Texto]]) - 4)</f>
        <v>Checoslovaquia</v>
      </c>
      <c r="E53" s="10" t="b">
        <f>IFERROR(FIND("(", Table5[[#This Row],[Descripción]]), FALSE)</f>
        <v>0</v>
      </c>
      <c r="F53" s="10" t="b">
        <f>IFERROR(FIND(")", Table5[[#This Row],[Descripción]]), FALSE)</f>
        <v>0</v>
      </c>
      <c r="G53" s="11" t="str">
        <f>IFERROR( MID(Table5[[#This Row],[Descripción]], Table5[[#This Row],[Aux]]+1, Table5[[#This Row],[Aux2]]-Table5[[#This Row],[Aux]]-1), "")</f>
        <v/>
      </c>
    </row>
    <row r="54" spans="2:7" x14ac:dyDescent="0.35">
      <c r="B54" s="10" t="s">
        <v>381</v>
      </c>
      <c r="C54" s="3" t="str">
        <f t="shared" si="0"/>
        <v>CUB</v>
      </c>
      <c r="D54" s="8" t="str">
        <f>RIGHT(Table5[[#This Row],[Texto]], LEN(Table5[[#This Row],[Texto]]) - 4)</f>
        <v>Cuba</v>
      </c>
      <c r="E54" s="10" t="b">
        <f>IFERROR(FIND("(", Table5[[#This Row],[Descripción]]), FALSE)</f>
        <v>0</v>
      </c>
      <c r="F54" s="10" t="b">
        <f>IFERROR(FIND(")", Table5[[#This Row],[Descripción]]), FALSE)</f>
        <v>0</v>
      </c>
      <c r="G54" s="11" t="str">
        <f>IFERROR( MID(Table5[[#This Row],[Descripción]], Table5[[#This Row],[Aux]]+1, Table5[[#This Row],[Aux2]]-Table5[[#This Row],[Aux]]-1), "")</f>
        <v/>
      </c>
    </row>
    <row r="55" spans="2:7" x14ac:dyDescent="0.35">
      <c r="B55" s="10" t="s">
        <v>382</v>
      </c>
      <c r="C55" s="3" t="str">
        <f t="shared" si="0"/>
        <v>CXR</v>
      </c>
      <c r="D55" s="8" t="str">
        <f>RIGHT(Table5[[#This Row],[Texto]], LEN(Table5[[#This Row],[Texto]]) - 4)</f>
        <v>Isla Christmas</v>
      </c>
      <c r="E55" s="10" t="b">
        <f>IFERROR(FIND("(", Table5[[#This Row],[Descripción]]), FALSE)</f>
        <v>0</v>
      </c>
      <c r="F55" s="10" t="b">
        <f>IFERROR(FIND(")", Table5[[#This Row],[Descripción]]), FALSE)</f>
        <v>0</v>
      </c>
      <c r="G55" s="11" t="str">
        <f>IFERROR( MID(Table5[[#This Row],[Descripción]], Table5[[#This Row],[Aux]]+1, Table5[[#This Row],[Aux2]]-Table5[[#This Row],[Aux]]-1), "")</f>
        <v/>
      </c>
    </row>
    <row r="56" spans="2:7" x14ac:dyDescent="0.35">
      <c r="B56" s="10" t="s">
        <v>383</v>
      </c>
      <c r="C56" s="3" t="str">
        <f t="shared" si="0"/>
        <v>CYM</v>
      </c>
      <c r="D56" s="8" t="str">
        <f>RIGHT(Table5[[#This Row],[Texto]], LEN(Table5[[#This Row],[Texto]]) - 4)</f>
        <v>Islas Caimanes</v>
      </c>
      <c r="E56" s="10" t="b">
        <f>IFERROR(FIND("(", Table5[[#This Row],[Descripción]]), FALSE)</f>
        <v>0</v>
      </c>
      <c r="F56" s="10" t="b">
        <f>IFERROR(FIND(")", Table5[[#This Row],[Descripción]]), FALSE)</f>
        <v>0</v>
      </c>
      <c r="G56" s="11" t="str">
        <f>IFERROR( MID(Table5[[#This Row],[Descripción]], Table5[[#This Row],[Aux]]+1, Table5[[#This Row],[Aux2]]-Table5[[#This Row],[Aux]]-1), "")</f>
        <v/>
      </c>
    </row>
    <row r="57" spans="2:7" x14ac:dyDescent="0.35">
      <c r="B57" s="10" t="s">
        <v>384</v>
      </c>
      <c r="C57" s="3" t="str">
        <f t="shared" si="0"/>
        <v>CYP</v>
      </c>
      <c r="D57" s="8" t="str">
        <f>RIGHT(Table5[[#This Row],[Texto]], LEN(Table5[[#This Row],[Texto]]) - 4)</f>
        <v>Chipre</v>
      </c>
      <c r="E57" s="10" t="b">
        <f>IFERROR(FIND("(", Table5[[#This Row],[Descripción]]), FALSE)</f>
        <v>0</v>
      </c>
      <c r="F57" s="10" t="b">
        <f>IFERROR(FIND(")", Table5[[#This Row],[Descripción]]), FALSE)</f>
        <v>0</v>
      </c>
      <c r="G57" s="11" t="str">
        <f>IFERROR( MID(Table5[[#This Row],[Descripción]], Table5[[#This Row],[Aux]]+1, Table5[[#This Row],[Aux2]]-Table5[[#This Row],[Aux]]-1), "")</f>
        <v/>
      </c>
    </row>
    <row r="58" spans="2:7" x14ac:dyDescent="0.35">
      <c r="B58" s="10" t="s">
        <v>385</v>
      </c>
      <c r="C58" s="3" t="str">
        <f t="shared" si="0"/>
        <v>CZE</v>
      </c>
      <c r="D58" s="8" t="str">
        <f>RIGHT(Table5[[#This Row],[Texto]], LEN(Table5[[#This Row],[Texto]]) - 4)</f>
        <v>Checa, República</v>
      </c>
      <c r="E58" s="10" t="b">
        <f>IFERROR(FIND("(", Table5[[#This Row],[Descripción]]), FALSE)</f>
        <v>0</v>
      </c>
      <c r="F58" s="10" t="b">
        <f>IFERROR(FIND(")", Table5[[#This Row],[Descripción]]), FALSE)</f>
        <v>0</v>
      </c>
      <c r="G58" s="11" t="str">
        <f>IFERROR( MID(Table5[[#This Row],[Descripción]], Table5[[#This Row],[Aux]]+1, Table5[[#This Row],[Aux2]]-Table5[[#This Row],[Aux]]-1), "")</f>
        <v/>
      </c>
    </row>
    <row r="59" spans="2:7" x14ac:dyDescent="0.35">
      <c r="B59" s="10" t="s">
        <v>386</v>
      </c>
      <c r="C59" s="3" t="str">
        <f t="shared" si="0"/>
        <v>CHE</v>
      </c>
      <c r="D59" s="8" t="str">
        <f>RIGHT(Table5[[#This Row],[Texto]], LEN(Table5[[#This Row],[Texto]]) - 4)</f>
        <v>Suiza</v>
      </c>
      <c r="E59" s="10" t="b">
        <f>IFERROR(FIND("(", Table5[[#This Row],[Descripción]]), FALSE)</f>
        <v>0</v>
      </c>
      <c r="F59" s="10" t="b">
        <f>IFERROR(FIND(")", Table5[[#This Row],[Descripción]]), FALSE)</f>
        <v>0</v>
      </c>
      <c r="G59" s="11" t="str">
        <f>IFERROR( MID(Table5[[#This Row],[Descripción]], Table5[[#This Row],[Aux]]+1, Table5[[#This Row],[Aux2]]-Table5[[#This Row],[Aux]]-1), "")</f>
        <v/>
      </c>
    </row>
    <row r="60" spans="2:7" x14ac:dyDescent="0.35">
      <c r="B60" s="10" t="s">
        <v>387</v>
      </c>
      <c r="C60" s="3" t="str">
        <f t="shared" si="0"/>
        <v>CHL</v>
      </c>
      <c r="D60" s="8" t="str">
        <f>RIGHT(Table5[[#This Row],[Texto]], LEN(Table5[[#This Row],[Texto]]) - 4)</f>
        <v>Chile</v>
      </c>
      <c r="E60" s="10" t="b">
        <f>IFERROR(FIND("(", Table5[[#This Row],[Descripción]]), FALSE)</f>
        <v>0</v>
      </c>
      <c r="F60" s="10" t="b">
        <f>IFERROR(FIND(")", Table5[[#This Row],[Descripción]]), FALSE)</f>
        <v>0</v>
      </c>
      <c r="G60" s="11" t="str">
        <f>IFERROR( MID(Table5[[#This Row],[Descripción]], Table5[[#This Row],[Aux]]+1, Table5[[#This Row],[Aux2]]-Table5[[#This Row],[Aux]]-1), "")</f>
        <v/>
      </c>
    </row>
    <row r="61" spans="2:7" x14ac:dyDescent="0.35">
      <c r="B61" s="10" t="s">
        <v>388</v>
      </c>
      <c r="C61" s="3" t="str">
        <f t="shared" si="0"/>
        <v>CHN</v>
      </c>
      <c r="D61" s="8" t="str">
        <f>RIGHT(Table5[[#This Row],[Texto]], LEN(Table5[[#This Row],[Texto]]) - 4)</f>
        <v>China</v>
      </c>
      <c r="E61" s="10" t="b">
        <f>IFERROR(FIND("(", Table5[[#This Row],[Descripción]]), FALSE)</f>
        <v>0</v>
      </c>
      <c r="F61" s="10" t="b">
        <f>IFERROR(FIND(")", Table5[[#This Row],[Descripción]]), FALSE)</f>
        <v>0</v>
      </c>
      <c r="G61" s="11" t="str">
        <f>IFERROR( MID(Table5[[#This Row],[Descripción]], Table5[[#This Row],[Aux]]+1, Table5[[#This Row],[Aux2]]-Table5[[#This Row],[Aux]]-1), "")</f>
        <v/>
      </c>
    </row>
    <row r="62" spans="2:7" x14ac:dyDescent="0.35">
      <c r="B62" s="10" t="s">
        <v>389</v>
      </c>
      <c r="C62" s="3" t="str">
        <f t="shared" si="0"/>
        <v>DEU</v>
      </c>
      <c r="D62" s="8" t="str">
        <f>RIGHT(Table5[[#This Row],[Texto]], LEN(Table5[[#This Row],[Texto]]) - 4)</f>
        <v>Alemania</v>
      </c>
      <c r="E62" s="10" t="b">
        <f>IFERROR(FIND("(", Table5[[#This Row],[Descripción]]), FALSE)</f>
        <v>0</v>
      </c>
      <c r="F62" s="10" t="b">
        <f>IFERROR(FIND(")", Table5[[#This Row],[Descripción]]), FALSE)</f>
        <v>0</v>
      </c>
      <c r="G62" s="11" t="str">
        <f>IFERROR( MID(Table5[[#This Row],[Descripción]], Table5[[#This Row],[Aux]]+1, Table5[[#This Row],[Aux2]]-Table5[[#This Row],[Aux]]-1), "")</f>
        <v/>
      </c>
    </row>
    <row r="63" spans="2:7" x14ac:dyDescent="0.35">
      <c r="B63" s="10" t="s">
        <v>390</v>
      </c>
      <c r="C63" s="3" t="str">
        <f t="shared" si="0"/>
        <v>DJI</v>
      </c>
      <c r="D63" s="8" t="str">
        <f>RIGHT(Table5[[#This Row],[Texto]], LEN(Table5[[#This Row],[Texto]]) - 4)</f>
        <v>Djibouti</v>
      </c>
      <c r="E63" s="10" t="b">
        <f>IFERROR(FIND("(", Table5[[#This Row],[Descripción]]), FALSE)</f>
        <v>0</v>
      </c>
      <c r="F63" s="10" t="b">
        <f>IFERROR(FIND(")", Table5[[#This Row],[Descripción]]), FALSE)</f>
        <v>0</v>
      </c>
      <c r="G63" s="11" t="str">
        <f>IFERROR( MID(Table5[[#This Row],[Descripción]], Table5[[#This Row],[Aux]]+1, Table5[[#This Row],[Aux2]]-Table5[[#This Row],[Aux]]-1), "")</f>
        <v/>
      </c>
    </row>
    <row r="64" spans="2:7" x14ac:dyDescent="0.35">
      <c r="B64" s="10" t="s">
        <v>391</v>
      </c>
      <c r="C64" s="3" t="str">
        <f t="shared" si="0"/>
        <v>DMA</v>
      </c>
      <c r="D64" s="8" t="str">
        <f>RIGHT(Table5[[#This Row],[Texto]], LEN(Table5[[#This Row],[Texto]]) - 4)</f>
        <v>Dominica</v>
      </c>
      <c r="E64" s="10" t="b">
        <f>IFERROR(FIND("(", Table5[[#This Row],[Descripción]]), FALSE)</f>
        <v>0</v>
      </c>
      <c r="F64" s="10" t="b">
        <f>IFERROR(FIND(")", Table5[[#This Row],[Descripción]]), FALSE)</f>
        <v>0</v>
      </c>
      <c r="G64" s="11" t="str">
        <f>IFERROR( MID(Table5[[#This Row],[Descripción]], Table5[[#This Row],[Aux]]+1, Table5[[#This Row],[Aux2]]-Table5[[#This Row],[Aux]]-1), "")</f>
        <v/>
      </c>
    </row>
    <row r="65" spans="2:7" x14ac:dyDescent="0.35">
      <c r="B65" s="10" t="s">
        <v>392</v>
      </c>
      <c r="C65" s="3" t="str">
        <f t="shared" si="0"/>
        <v>DNK</v>
      </c>
      <c r="D65" s="8" t="str">
        <f>RIGHT(Table5[[#This Row],[Texto]], LEN(Table5[[#This Row],[Texto]]) - 4)</f>
        <v>Dinamarca</v>
      </c>
      <c r="E65" s="10" t="b">
        <f>IFERROR(FIND("(", Table5[[#This Row],[Descripción]]), FALSE)</f>
        <v>0</v>
      </c>
      <c r="F65" s="10" t="b">
        <f>IFERROR(FIND(")", Table5[[#This Row],[Descripción]]), FALSE)</f>
        <v>0</v>
      </c>
      <c r="G65" s="11" t="str">
        <f>IFERROR( MID(Table5[[#This Row],[Descripción]], Table5[[#This Row],[Aux]]+1, Table5[[#This Row],[Aux2]]-Table5[[#This Row],[Aux]]-1), "")</f>
        <v/>
      </c>
    </row>
    <row r="66" spans="2:7" x14ac:dyDescent="0.35">
      <c r="B66" s="10" t="s">
        <v>393</v>
      </c>
      <c r="C66" s="3" t="str">
        <f t="shared" si="0"/>
        <v>DOM</v>
      </c>
      <c r="D66" s="8" t="str">
        <f>RIGHT(Table5[[#This Row],[Texto]], LEN(Table5[[#This Row],[Texto]]) - 4)</f>
        <v>República Dominicana</v>
      </c>
      <c r="E66" s="10" t="b">
        <f>IFERROR(FIND("(", Table5[[#This Row],[Descripción]]), FALSE)</f>
        <v>0</v>
      </c>
      <c r="F66" s="10" t="b">
        <f>IFERROR(FIND(")", Table5[[#This Row],[Descripción]]), FALSE)</f>
        <v>0</v>
      </c>
      <c r="G66" s="11" t="str">
        <f>IFERROR( MID(Table5[[#This Row],[Descripción]], Table5[[#This Row],[Aux]]+1, Table5[[#This Row],[Aux2]]-Table5[[#This Row],[Aux]]-1), "")</f>
        <v/>
      </c>
    </row>
    <row r="67" spans="2:7" x14ac:dyDescent="0.35">
      <c r="B67" s="10" t="s">
        <v>394</v>
      </c>
      <c r="C67" s="3" t="str">
        <f t="shared" si="0"/>
        <v>DZA</v>
      </c>
      <c r="D67" s="8" t="str">
        <f>RIGHT(Table5[[#This Row],[Texto]], LEN(Table5[[#This Row],[Texto]]) - 4)</f>
        <v>Argelia</v>
      </c>
      <c r="E67" s="10" t="b">
        <f>IFERROR(FIND("(", Table5[[#This Row],[Descripción]]), FALSE)</f>
        <v>0</v>
      </c>
      <c r="F67" s="10" t="b">
        <f>IFERROR(FIND(")", Table5[[#This Row],[Descripción]]), FALSE)</f>
        <v>0</v>
      </c>
      <c r="G67" s="11" t="str">
        <f>IFERROR( MID(Table5[[#This Row],[Descripción]], Table5[[#This Row],[Aux]]+1, Table5[[#This Row],[Aux2]]-Table5[[#This Row],[Aux]]-1), "")</f>
        <v/>
      </c>
    </row>
    <row r="68" spans="2:7" x14ac:dyDescent="0.35">
      <c r="B68" s="10" t="s">
        <v>395</v>
      </c>
      <c r="C68" s="3" t="str">
        <f t="shared" ref="C68:C131" si="1">LEFT(B68, 3)</f>
        <v>ECU</v>
      </c>
      <c r="D68" s="8" t="str">
        <f>RIGHT(Table5[[#This Row],[Texto]], LEN(Table5[[#This Row],[Texto]]) - 4)</f>
        <v>Ecuador</v>
      </c>
      <c r="E68" s="10" t="b">
        <f>IFERROR(FIND("(", Table5[[#This Row],[Descripción]]), FALSE)</f>
        <v>0</v>
      </c>
      <c r="F68" s="10" t="b">
        <f>IFERROR(FIND(")", Table5[[#This Row],[Descripción]]), FALSE)</f>
        <v>0</v>
      </c>
      <c r="G68" s="11" t="str">
        <f>IFERROR( MID(Table5[[#This Row],[Descripción]], Table5[[#This Row],[Aux]]+1, Table5[[#This Row],[Aux2]]-Table5[[#This Row],[Aux]]-1), "")</f>
        <v/>
      </c>
    </row>
    <row r="69" spans="2:7" x14ac:dyDescent="0.35">
      <c r="B69" s="10" t="s">
        <v>396</v>
      </c>
      <c r="C69" s="3" t="str">
        <f t="shared" si="1"/>
        <v>EGY</v>
      </c>
      <c r="D69" s="8" t="str">
        <f>RIGHT(Table5[[#This Row],[Texto]], LEN(Table5[[#This Row],[Texto]]) - 4)</f>
        <v>Egipto</v>
      </c>
      <c r="E69" s="10" t="b">
        <f>IFERROR(FIND("(", Table5[[#This Row],[Descripción]]), FALSE)</f>
        <v>0</v>
      </c>
      <c r="F69" s="10" t="b">
        <f>IFERROR(FIND(")", Table5[[#This Row],[Descripción]]), FALSE)</f>
        <v>0</v>
      </c>
      <c r="G69" s="11" t="str">
        <f>IFERROR( MID(Table5[[#This Row],[Descripción]], Table5[[#This Row],[Aux]]+1, Table5[[#This Row],[Aux2]]-Table5[[#This Row],[Aux]]-1), "")</f>
        <v/>
      </c>
    </row>
    <row r="70" spans="2:7" x14ac:dyDescent="0.35">
      <c r="B70" s="10" t="s">
        <v>397</v>
      </c>
      <c r="C70" s="3" t="str">
        <f t="shared" si="1"/>
        <v>ESH</v>
      </c>
      <c r="D70" s="8" t="str">
        <f>RIGHT(Table5[[#This Row],[Texto]], LEN(Table5[[#This Row],[Texto]]) - 4)</f>
        <v>Saharaui</v>
      </c>
      <c r="E70" s="10" t="b">
        <f>IFERROR(FIND("(", Table5[[#This Row],[Descripción]]), FALSE)</f>
        <v>0</v>
      </c>
      <c r="F70" s="10" t="b">
        <f>IFERROR(FIND(")", Table5[[#This Row],[Descripción]]), FALSE)</f>
        <v>0</v>
      </c>
      <c r="G70" s="11" t="str">
        <f>IFERROR( MID(Table5[[#This Row],[Descripción]], Table5[[#This Row],[Aux]]+1, Table5[[#This Row],[Aux2]]-Table5[[#This Row],[Aux]]-1), "")</f>
        <v/>
      </c>
    </row>
    <row r="71" spans="2:7" x14ac:dyDescent="0.35">
      <c r="B71" s="10" t="s">
        <v>398</v>
      </c>
      <c r="C71" s="3" t="str">
        <f t="shared" si="1"/>
        <v>ESP</v>
      </c>
      <c r="D71" s="8" t="str">
        <f>RIGHT(Table5[[#This Row],[Texto]], LEN(Table5[[#This Row],[Texto]]) - 4)</f>
        <v>España</v>
      </c>
      <c r="E71" s="10" t="b">
        <f>IFERROR(FIND("(", Table5[[#This Row],[Descripción]]), FALSE)</f>
        <v>0</v>
      </c>
      <c r="F71" s="10" t="b">
        <f>IFERROR(FIND(")", Table5[[#This Row],[Descripción]]), FALSE)</f>
        <v>0</v>
      </c>
      <c r="G71" s="11" t="str">
        <f>IFERROR( MID(Table5[[#This Row],[Descripción]], Table5[[#This Row],[Aux]]+1, Table5[[#This Row],[Aux2]]-Table5[[#This Row],[Aux]]-1), "")</f>
        <v/>
      </c>
    </row>
    <row r="72" spans="2:7" x14ac:dyDescent="0.35">
      <c r="B72" s="10" t="s">
        <v>399</v>
      </c>
      <c r="C72" s="3" t="str">
        <f t="shared" si="1"/>
        <v>EST</v>
      </c>
      <c r="D72" s="8" t="str">
        <f>RIGHT(Table5[[#This Row],[Texto]], LEN(Table5[[#This Row],[Texto]]) - 4)</f>
        <v>Estonia</v>
      </c>
      <c r="E72" s="10" t="b">
        <f>IFERROR(FIND("(", Table5[[#This Row],[Descripción]]), FALSE)</f>
        <v>0</v>
      </c>
      <c r="F72" s="10" t="b">
        <f>IFERROR(FIND(")", Table5[[#This Row],[Descripción]]), FALSE)</f>
        <v>0</v>
      </c>
      <c r="G72" s="11" t="str">
        <f>IFERROR( MID(Table5[[#This Row],[Descripción]], Table5[[#This Row],[Aux]]+1, Table5[[#This Row],[Aux2]]-Table5[[#This Row],[Aux]]-1), "")</f>
        <v/>
      </c>
    </row>
    <row r="73" spans="2:7" x14ac:dyDescent="0.35">
      <c r="B73" s="10" t="s">
        <v>400</v>
      </c>
      <c r="C73" s="3" t="str">
        <f t="shared" si="1"/>
        <v>ETH</v>
      </c>
      <c r="D73" s="8" t="str">
        <f>RIGHT(Table5[[#This Row],[Texto]], LEN(Table5[[#This Row],[Texto]]) - 4)</f>
        <v>Etiopía</v>
      </c>
      <c r="E73" s="10" t="b">
        <f>IFERROR(FIND("(", Table5[[#This Row],[Descripción]]), FALSE)</f>
        <v>0</v>
      </c>
      <c r="F73" s="10" t="b">
        <f>IFERROR(FIND(")", Table5[[#This Row],[Descripción]]), FALSE)</f>
        <v>0</v>
      </c>
      <c r="G73" s="11" t="str">
        <f>IFERROR( MID(Table5[[#This Row],[Descripción]], Table5[[#This Row],[Aux]]+1, Table5[[#This Row],[Aux2]]-Table5[[#This Row],[Aux]]-1), "")</f>
        <v/>
      </c>
    </row>
    <row r="74" spans="2:7" x14ac:dyDescent="0.35">
      <c r="B74" s="10" t="s">
        <v>401</v>
      </c>
      <c r="C74" s="3" t="str">
        <f t="shared" si="1"/>
        <v>FIN</v>
      </c>
      <c r="D74" s="8" t="str">
        <f>RIGHT(Table5[[#This Row],[Texto]], LEN(Table5[[#This Row],[Texto]]) - 4)</f>
        <v>Finlandia</v>
      </c>
      <c r="E74" s="10" t="b">
        <f>IFERROR(FIND("(", Table5[[#This Row],[Descripción]]), FALSE)</f>
        <v>0</v>
      </c>
      <c r="F74" s="10" t="b">
        <f>IFERROR(FIND(")", Table5[[#This Row],[Descripción]]), FALSE)</f>
        <v>0</v>
      </c>
      <c r="G74" s="11" t="str">
        <f>IFERROR( MID(Table5[[#This Row],[Descripción]], Table5[[#This Row],[Aux]]+1, Table5[[#This Row],[Aux2]]-Table5[[#This Row],[Aux]]-1), "")</f>
        <v/>
      </c>
    </row>
    <row r="75" spans="2:7" x14ac:dyDescent="0.35">
      <c r="B75" s="10" t="s">
        <v>402</v>
      </c>
      <c r="C75" s="3" t="str">
        <f t="shared" si="1"/>
        <v>FJI</v>
      </c>
      <c r="D75" s="8" t="str">
        <f>RIGHT(Table5[[#This Row],[Texto]], LEN(Table5[[#This Row],[Texto]]) - 4)</f>
        <v>Fiji</v>
      </c>
      <c r="E75" s="10" t="b">
        <f>IFERROR(FIND("(", Table5[[#This Row],[Descripción]]), FALSE)</f>
        <v>0</v>
      </c>
      <c r="F75" s="10" t="b">
        <f>IFERROR(FIND(")", Table5[[#This Row],[Descripción]]), FALSE)</f>
        <v>0</v>
      </c>
      <c r="G75" s="11" t="str">
        <f>IFERROR( MID(Table5[[#This Row],[Descripción]], Table5[[#This Row],[Aux]]+1, Table5[[#This Row],[Aux2]]-Table5[[#This Row],[Aux]]-1), "")</f>
        <v/>
      </c>
    </row>
    <row r="76" spans="2:7" x14ac:dyDescent="0.35">
      <c r="B76" s="10" t="s">
        <v>403</v>
      </c>
      <c r="C76" s="3" t="str">
        <f t="shared" si="1"/>
        <v>FLK</v>
      </c>
      <c r="D76" s="8" t="str">
        <f>RIGHT(Table5[[#This Row],[Texto]], LEN(Table5[[#This Row],[Texto]]) - 4)</f>
        <v>Islas Malvinas (Falkland)</v>
      </c>
      <c r="E76" s="10">
        <f>IFERROR(FIND("(", Table5[[#This Row],[Descripción]]), FALSE)</f>
        <v>16</v>
      </c>
      <c r="F76" s="10">
        <f>IFERROR(FIND(")", Table5[[#This Row],[Descripción]]), FALSE)</f>
        <v>25</v>
      </c>
      <c r="G76" s="11" t="str">
        <f>IFERROR( MID(Table5[[#This Row],[Descripción]], Table5[[#This Row],[Aux]]+1, Table5[[#This Row],[Aux2]]-Table5[[#This Row],[Aux]]-1), "")</f>
        <v>Falkland</v>
      </c>
    </row>
    <row r="77" spans="2:7" x14ac:dyDescent="0.35">
      <c r="B77" s="10" t="s">
        <v>404</v>
      </c>
      <c r="C77" s="3" t="str">
        <f t="shared" si="1"/>
        <v>FRA</v>
      </c>
      <c r="D77" s="8" t="str">
        <f>RIGHT(Table5[[#This Row],[Texto]], LEN(Table5[[#This Row],[Texto]]) - 4)</f>
        <v>Francia</v>
      </c>
      <c r="E77" s="10" t="b">
        <f>IFERROR(FIND("(", Table5[[#This Row],[Descripción]]), FALSE)</f>
        <v>0</v>
      </c>
      <c r="F77" s="10" t="b">
        <f>IFERROR(FIND(")", Table5[[#This Row],[Descripción]]), FALSE)</f>
        <v>0</v>
      </c>
      <c r="G77" s="11" t="str">
        <f>IFERROR( MID(Table5[[#This Row],[Descripción]], Table5[[#This Row],[Aux]]+1, Table5[[#This Row],[Aux2]]-Table5[[#This Row],[Aux]]-1), "")</f>
        <v/>
      </c>
    </row>
    <row r="78" spans="2:7" x14ac:dyDescent="0.35">
      <c r="B78" s="10" t="s">
        <v>405</v>
      </c>
      <c r="C78" s="3" t="str">
        <f t="shared" si="1"/>
        <v>FRO</v>
      </c>
      <c r="D78" s="8" t="str">
        <f>RIGHT(Table5[[#This Row],[Texto]], LEN(Table5[[#This Row],[Texto]]) - 4)</f>
        <v>Islas Feroe</v>
      </c>
      <c r="E78" s="10" t="b">
        <f>IFERROR(FIND("(", Table5[[#This Row],[Descripción]]), FALSE)</f>
        <v>0</v>
      </c>
      <c r="F78" s="10" t="b">
        <f>IFERROR(FIND(")", Table5[[#This Row],[Descripción]]), FALSE)</f>
        <v>0</v>
      </c>
      <c r="G78" s="11" t="str">
        <f>IFERROR( MID(Table5[[#This Row],[Descripción]], Table5[[#This Row],[Aux]]+1, Table5[[#This Row],[Aux2]]-Table5[[#This Row],[Aux]]-1), "")</f>
        <v/>
      </c>
    </row>
    <row r="79" spans="2:7" ht="29" x14ac:dyDescent="0.35">
      <c r="B79" s="10" t="s">
        <v>406</v>
      </c>
      <c r="C79" s="3" t="str">
        <f t="shared" si="1"/>
        <v>FSM</v>
      </c>
      <c r="D79" s="8" t="str">
        <f>RIGHT(Table5[[#This Row],[Texto]], LEN(Table5[[#This Row],[Texto]]) - 4)</f>
        <v>Micronesia, Estados Federados De</v>
      </c>
      <c r="E79" s="10" t="b">
        <f>IFERROR(FIND("(", Table5[[#This Row],[Descripción]]), FALSE)</f>
        <v>0</v>
      </c>
      <c r="F79" s="10" t="b">
        <f>IFERROR(FIND(")", Table5[[#This Row],[Descripción]]), FALSE)</f>
        <v>0</v>
      </c>
      <c r="G79" s="11" t="str">
        <f>IFERROR( MID(Table5[[#This Row],[Descripción]], Table5[[#This Row],[Aux]]+1, Table5[[#This Row],[Aux2]]-Table5[[#This Row],[Aux]]-1), "")</f>
        <v/>
      </c>
    </row>
    <row r="80" spans="2:7" x14ac:dyDescent="0.35">
      <c r="B80" s="10" t="s">
        <v>407</v>
      </c>
      <c r="C80" s="3" t="str">
        <f t="shared" si="1"/>
        <v>GAB</v>
      </c>
      <c r="D80" s="8" t="str">
        <f>RIGHT(Table5[[#This Row],[Texto]], LEN(Table5[[#This Row],[Texto]]) - 4)</f>
        <v>Gabón</v>
      </c>
      <c r="E80" s="10" t="b">
        <f>IFERROR(FIND("(", Table5[[#This Row],[Descripción]]), FALSE)</f>
        <v>0</v>
      </c>
      <c r="F80" s="10" t="b">
        <f>IFERROR(FIND(")", Table5[[#This Row],[Descripción]]), FALSE)</f>
        <v>0</v>
      </c>
      <c r="G80" s="11" t="str">
        <f>IFERROR( MID(Table5[[#This Row],[Descripción]], Table5[[#This Row],[Aux]]+1, Table5[[#This Row],[Aux2]]-Table5[[#This Row],[Aux]]-1), "")</f>
        <v/>
      </c>
    </row>
    <row r="81" spans="2:7" ht="29" x14ac:dyDescent="0.35">
      <c r="B81" s="10" t="s">
        <v>408</v>
      </c>
      <c r="C81" s="3" t="str">
        <f t="shared" si="1"/>
        <v>GBD</v>
      </c>
      <c r="D81" s="8" t="str">
        <f>RIGHT(Table5[[#This Row],[Texto]], LEN(Table5[[#This Row],[Texto]]) - 4)</f>
        <v>Reino Unido(C. de Depen. Territ. Brit.)</v>
      </c>
      <c r="E81" s="10">
        <f>IFERROR(FIND("(", Table5[[#This Row],[Descripción]]), FALSE)</f>
        <v>12</v>
      </c>
      <c r="F81" s="10">
        <f>IFERROR(FIND(")", Table5[[#This Row],[Descripción]]), FALSE)</f>
        <v>39</v>
      </c>
      <c r="G81" s="11" t="str">
        <f>IFERROR( MID(Table5[[#This Row],[Descripción]], Table5[[#This Row],[Aux]]+1, Table5[[#This Row],[Aux2]]-Table5[[#This Row],[Aux]]-1), "")</f>
        <v>C. de Depen. Territ. Brit.</v>
      </c>
    </row>
    <row r="82" spans="2:7" ht="29" x14ac:dyDescent="0.35">
      <c r="B82" s="10" t="s">
        <v>409</v>
      </c>
      <c r="C82" s="3" t="str">
        <f t="shared" si="1"/>
        <v>GBN</v>
      </c>
      <c r="D82" s="8" t="str">
        <f>RIGHT(Table5[[#This Row],[Texto]], LEN(Table5[[#This Row],[Texto]]) - 4)</f>
        <v>Reino Unido(C. de Nal. Brit. del Ext.)</v>
      </c>
      <c r="E82" s="10">
        <f>IFERROR(FIND("(", Table5[[#This Row],[Descripción]]), FALSE)</f>
        <v>12</v>
      </c>
      <c r="F82" s="10">
        <f>IFERROR(FIND(")", Table5[[#This Row],[Descripción]]), FALSE)</f>
        <v>38</v>
      </c>
      <c r="G82" s="11" t="str">
        <f>IFERROR( MID(Table5[[#This Row],[Descripción]], Table5[[#This Row],[Aux]]+1, Table5[[#This Row],[Aux2]]-Table5[[#This Row],[Aux]]-1), "")</f>
        <v>C. de Nal. Brit. del Ext.</v>
      </c>
    </row>
    <row r="83" spans="2:7" ht="29" x14ac:dyDescent="0.35">
      <c r="B83" s="10" t="s">
        <v>410</v>
      </c>
      <c r="C83" s="3" t="str">
        <f t="shared" si="1"/>
        <v>GBO</v>
      </c>
      <c r="D83" s="8" t="str">
        <f>RIGHT(Table5[[#This Row],[Texto]], LEN(Table5[[#This Row],[Texto]]) - 4)</f>
        <v>Reino Unido(C. Brit. del Extranjero)</v>
      </c>
      <c r="E83" s="10">
        <f>IFERROR(FIND("(", Table5[[#This Row],[Descripción]]), FALSE)</f>
        <v>12</v>
      </c>
      <c r="F83" s="10">
        <f>IFERROR(FIND(")", Table5[[#This Row],[Descripción]]), FALSE)</f>
        <v>36</v>
      </c>
      <c r="G83" s="11" t="str">
        <f>IFERROR( MID(Table5[[#This Row],[Descripción]], Table5[[#This Row],[Aux]]+1, Table5[[#This Row],[Aux2]]-Table5[[#This Row],[Aux]]-1), "")</f>
        <v>C. Brit. del Extranjero</v>
      </c>
    </row>
    <row r="84" spans="2:7" ht="29" x14ac:dyDescent="0.35">
      <c r="B84" s="10" t="s">
        <v>411</v>
      </c>
      <c r="C84" s="3" t="str">
        <f t="shared" si="1"/>
        <v>GBP</v>
      </c>
      <c r="D84" s="8" t="str">
        <f>RIGHT(Table5[[#This Row],[Texto]], LEN(Table5[[#This Row],[Texto]]) - 4)</f>
        <v>Reino Unido(Persona Bajo Protec. Brit.)</v>
      </c>
      <c r="E84" s="10">
        <f>IFERROR(FIND("(", Table5[[#This Row],[Descripción]]), FALSE)</f>
        <v>12</v>
      </c>
      <c r="F84" s="10">
        <f>IFERROR(FIND(")", Table5[[#This Row],[Descripción]]), FALSE)</f>
        <v>39</v>
      </c>
      <c r="G84" s="11" t="str">
        <f>IFERROR( MID(Table5[[#This Row],[Descripción]], Table5[[#This Row],[Aux]]+1, Table5[[#This Row],[Aux2]]-Table5[[#This Row],[Aux]]-1), "")</f>
        <v>Persona Bajo Protec. Brit.</v>
      </c>
    </row>
    <row r="85" spans="2:7" ht="29" x14ac:dyDescent="0.35">
      <c r="B85" s="10" t="s">
        <v>412</v>
      </c>
      <c r="C85" s="3" t="str">
        <f t="shared" si="1"/>
        <v>GBR</v>
      </c>
      <c r="D85" s="8" t="str">
        <f>RIGHT(Table5[[#This Row],[Texto]], LEN(Table5[[#This Row],[Texto]]) - 4)</f>
        <v>Reino Unido (Ciudadano Británico)</v>
      </c>
      <c r="E85" s="10">
        <f>IFERROR(FIND("(", Table5[[#This Row],[Descripción]]), FALSE)</f>
        <v>13</v>
      </c>
      <c r="F85" s="10">
        <f>IFERROR(FIND(")", Table5[[#This Row],[Descripción]]), FALSE)</f>
        <v>33</v>
      </c>
      <c r="G85" s="11" t="str">
        <f>IFERROR( MID(Table5[[#This Row],[Descripción]], Table5[[#This Row],[Aux]]+1, Table5[[#This Row],[Aux2]]-Table5[[#This Row],[Aux]]-1), "")</f>
        <v>Ciudadano Británico</v>
      </c>
    </row>
    <row r="86" spans="2:7" ht="29" x14ac:dyDescent="0.35">
      <c r="B86" s="10" t="s">
        <v>413</v>
      </c>
      <c r="C86" s="3" t="str">
        <f t="shared" si="1"/>
        <v>GBS</v>
      </c>
      <c r="D86" s="8" t="str">
        <f>RIGHT(Table5[[#This Row],[Texto]], LEN(Table5[[#This Row],[Texto]]) - 4)</f>
        <v>Reino Unido (Subdito Británico)</v>
      </c>
      <c r="E86" s="10">
        <f>IFERROR(FIND("(", Table5[[#This Row],[Descripción]]), FALSE)</f>
        <v>13</v>
      </c>
      <c r="F86" s="10">
        <f>IFERROR(FIND(")", Table5[[#This Row],[Descripción]]), FALSE)</f>
        <v>31</v>
      </c>
      <c r="G86" s="11" t="str">
        <f>IFERROR( MID(Table5[[#This Row],[Descripción]], Table5[[#This Row],[Aux]]+1, Table5[[#This Row],[Aux2]]-Table5[[#This Row],[Aux]]-1), "")</f>
        <v>Subdito Británico</v>
      </c>
    </row>
    <row r="87" spans="2:7" x14ac:dyDescent="0.35">
      <c r="B87" s="10" t="s">
        <v>414</v>
      </c>
      <c r="C87" s="3" t="str">
        <f t="shared" si="1"/>
        <v>GEO</v>
      </c>
      <c r="D87" s="8" t="str">
        <f>RIGHT(Table5[[#This Row],[Texto]], LEN(Table5[[#This Row],[Texto]]) - 4)</f>
        <v>Georgia</v>
      </c>
      <c r="E87" s="10" t="b">
        <f>IFERROR(FIND("(", Table5[[#This Row],[Descripción]]), FALSE)</f>
        <v>0</v>
      </c>
      <c r="F87" s="10" t="b">
        <f>IFERROR(FIND(")", Table5[[#This Row],[Descripción]]), FALSE)</f>
        <v>0</v>
      </c>
      <c r="G87" s="11" t="str">
        <f>IFERROR( MID(Table5[[#This Row],[Descripción]], Table5[[#This Row],[Aux]]+1, Table5[[#This Row],[Aux2]]-Table5[[#This Row],[Aux]]-1), "")</f>
        <v/>
      </c>
    </row>
    <row r="88" spans="2:7" x14ac:dyDescent="0.35">
      <c r="B88" s="10" t="s">
        <v>415</v>
      </c>
      <c r="C88" s="3" t="str">
        <f t="shared" si="1"/>
        <v>GHA</v>
      </c>
      <c r="D88" s="8" t="str">
        <f>RIGHT(Table5[[#This Row],[Texto]], LEN(Table5[[#This Row],[Texto]]) - 4)</f>
        <v>Ghana</v>
      </c>
      <c r="E88" s="10" t="b">
        <f>IFERROR(FIND("(", Table5[[#This Row],[Descripción]]), FALSE)</f>
        <v>0</v>
      </c>
      <c r="F88" s="10" t="b">
        <f>IFERROR(FIND(")", Table5[[#This Row],[Descripción]]), FALSE)</f>
        <v>0</v>
      </c>
      <c r="G88" s="11" t="str">
        <f>IFERROR( MID(Table5[[#This Row],[Descripción]], Table5[[#This Row],[Aux]]+1, Table5[[#This Row],[Aux2]]-Table5[[#This Row],[Aux]]-1), "")</f>
        <v/>
      </c>
    </row>
    <row r="89" spans="2:7" x14ac:dyDescent="0.35">
      <c r="B89" s="10" t="s">
        <v>416</v>
      </c>
      <c r="C89" s="3" t="str">
        <f t="shared" si="1"/>
        <v>GIB</v>
      </c>
      <c r="D89" s="8" t="str">
        <f>RIGHT(Table5[[#This Row],[Texto]], LEN(Table5[[#This Row],[Texto]]) - 4)</f>
        <v>Gibraltar</v>
      </c>
      <c r="E89" s="10" t="b">
        <f>IFERROR(FIND("(", Table5[[#This Row],[Descripción]]), FALSE)</f>
        <v>0</v>
      </c>
      <c r="F89" s="10" t="b">
        <f>IFERROR(FIND(")", Table5[[#This Row],[Descripción]]), FALSE)</f>
        <v>0</v>
      </c>
      <c r="G89" s="11" t="str">
        <f>IFERROR( MID(Table5[[#This Row],[Descripción]], Table5[[#This Row],[Aux]]+1, Table5[[#This Row],[Aux2]]-Table5[[#This Row],[Aux]]-1), "")</f>
        <v/>
      </c>
    </row>
    <row r="90" spans="2:7" x14ac:dyDescent="0.35">
      <c r="B90" s="10" t="s">
        <v>417</v>
      </c>
      <c r="C90" s="3" t="str">
        <f t="shared" si="1"/>
        <v>GIN</v>
      </c>
      <c r="D90" s="8" t="str">
        <f>RIGHT(Table5[[#This Row],[Texto]], LEN(Table5[[#This Row],[Texto]]) - 4)</f>
        <v>Guinea</v>
      </c>
      <c r="E90" s="10" t="b">
        <f>IFERROR(FIND("(", Table5[[#This Row],[Descripción]]), FALSE)</f>
        <v>0</v>
      </c>
      <c r="F90" s="10" t="b">
        <f>IFERROR(FIND(")", Table5[[#This Row],[Descripción]]), FALSE)</f>
        <v>0</v>
      </c>
      <c r="G90" s="11" t="str">
        <f>IFERROR( MID(Table5[[#This Row],[Descripción]], Table5[[#This Row],[Aux]]+1, Table5[[#This Row],[Aux2]]-Table5[[#This Row],[Aux]]-1), "")</f>
        <v/>
      </c>
    </row>
    <row r="91" spans="2:7" x14ac:dyDescent="0.35">
      <c r="B91" s="10" t="s">
        <v>418</v>
      </c>
      <c r="C91" s="3" t="str">
        <f t="shared" si="1"/>
        <v>GLP</v>
      </c>
      <c r="D91" s="8" t="str">
        <f>RIGHT(Table5[[#This Row],[Texto]], LEN(Table5[[#This Row],[Texto]]) - 4)</f>
        <v>Guadalupe</v>
      </c>
      <c r="E91" s="10" t="b">
        <f>IFERROR(FIND("(", Table5[[#This Row],[Descripción]]), FALSE)</f>
        <v>0</v>
      </c>
      <c r="F91" s="10" t="b">
        <f>IFERROR(FIND(")", Table5[[#This Row],[Descripción]]), FALSE)</f>
        <v>0</v>
      </c>
      <c r="G91" s="11" t="str">
        <f>IFERROR( MID(Table5[[#This Row],[Descripción]], Table5[[#This Row],[Aux]]+1, Table5[[#This Row],[Aux2]]-Table5[[#This Row],[Aux]]-1), "")</f>
        <v/>
      </c>
    </row>
    <row r="92" spans="2:7" x14ac:dyDescent="0.35">
      <c r="B92" s="10" t="s">
        <v>419</v>
      </c>
      <c r="C92" s="3" t="str">
        <f t="shared" si="1"/>
        <v>GMB</v>
      </c>
      <c r="D92" s="8" t="str">
        <f>RIGHT(Table5[[#This Row],[Texto]], LEN(Table5[[#This Row],[Texto]]) - 4)</f>
        <v>Gambia</v>
      </c>
      <c r="E92" s="10" t="b">
        <f>IFERROR(FIND("(", Table5[[#This Row],[Descripción]]), FALSE)</f>
        <v>0</v>
      </c>
      <c r="F92" s="10" t="b">
        <f>IFERROR(FIND(")", Table5[[#This Row],[Descripción]]), FALSE)</f>
        <v>0</v>
      </c>
      <c r="G92" s="11" t="str">
        <f>IFERROR( MID(Table5[[#This Row],[Descripción]], Table5[[#This Row],[Aux]]+1, Table5[[#This Row],[Aux2]]-Table5[[#This Row],[Aux]]-1), "")</f>
        <v/>
      </c>
    </row>
    <row r="93" spans="2:7" x14ac:dyDescent="0.35">
      <c r="B93" s="10" t="s">
        <v>420</v>
      </c>
      <c r="C93" s="3" t="str">
        <f t="shared" si="1"/>
        <v>GNB</v>
      </c>
      <c r="D93" s="8" t="str">
        <f>RIGHT(Table5[[#This Row],[Texto]], LEN(Table5[[#This Row],[Texto]]) - 4)</f>
        <v>Guinea-Bissau</v>
      </c>
      <c r="E93" s="10" t="b">
        <f>IFERROR(FIND("(", Table5[[#This Row],[Descripción]]), FALSE)</f>
        <v>0</v>
      </c>
      <c r="F93" s="10" t="b">
        <f>IFERROR(FIND(")", Table5[[#This Row],[Descripción]]), FALSE)</f>
        <v>0</v>
      </c>
      <c r="G93" s="11" t="str">
        <f>IFERROR( MID(Table5[[#This Row],[Descripción]], Table5[[#This Row],[Aux]]+1, Table5[[#This Row],[Aux2]]-Table5[[#This Row],[Aux]]-1), "")</f>
        <v/>
      </c>
    </row>
    <row r="94" spans="2:7" x14ac:dyDescent="0.35">
      <c r="B94" s="10" t="s">
        <v>421</v>
      </c>
      <c r="C94" s="3" t="str">
        <f t="shared" si="1"/>
        <v>GNQ</v>
      </c>
      <c r="D94" s="8" t="str">
        <f>RIGHT(Table5[[#This Row],[Texto]], LEN(Table5[[#This Row],[Texto]]) - 4)</f>
        <v>Guinea Ecuatorial</v>
      </c>
      <c r="E94" s="10" t="b">
        <f>IFERROR(FIND("(", Table5[[#This Row],[Descripción]]), FALSE)</f>
        <v>0</v>
      </c>
      <c r="F94" s="10" t="b">
        <f>IFERROR(FIND(")", Table5[[#This Row],[Descripción]]), FALSE)</f>
        <v>0</v>
      </c>
      <c r="G94" s="11" t="str">
        <f>IFERROR( MID(Table5[[#This Row],[Descripción]], Table5[[#This Row],[Aux]]+1, Table5[[#This Row],[Aux2]]-Table5[[#This Row],[Aux]]-1), "")</f>
        <v/>
      </c>
    </row>
    <row r="95" spans="2:7" x14ac:dyDescent="0.35">
      <c r="B95" s="10" t="s">
        <v>422</v>
      </c>
      <c r="C95" s="3" t="str">
        <f t="shared" si="1"/>
        <v>GRC</v>
      </c>
      <c r="D95" s="8" t="str">
        <f>RIGHT(Table5[[#This Row],[Texto]], LEN(Table5[[#This Row],[Texto]]) - 4)</f>
        <v>Grecia</v>
      </c>
      <c r="E95" s="10" t="b">
        <f>IFERROR(FIND("(", Table5[[#This Row],[Descripción]]), FALSE)</f>
        <v>0</v>
      </c>
      <c r="F95" s="10" t="b">
        <f>IFERROR(FIND(")", Table5[[#This Row],[Descripción]]), FALSE)</f>
        <v>0</v>
      </c>
      <c r="G95" s="11" t="str">
        <f>IFERROR( MID(Table5[[#This Row],[Descripción]], Table5[[#This Row],[Aux]]+1, Table5[[#This Row],[Aux2]]-Table5[[#This Row],[Aux]]-1), "")</f>
        <v/>
      </c>
    </row>
    <row r="96" spans="2:7" x14ac:dyDescent="0.35">
      <c r="B96" s="10" t="s">
        <v>423</v>
      </c>
      <c r="C96" s="3" t="str">
        <f t="shared" si="1"/>
        <v>GRD</v>
      </c>
      <c r="D96" s="8" t="str">
        <f>RIGHT(Table5[[#This Row],[Texto]], LEN(Table5[[#This Row],[Texto]]) - 4)</f>
        <v>Granada</v>
      </c>
      <c r="E96" s="10" t="b">
        <f>IFERROR(FIND("(", Table5[[#This Row],[Descripción]]), FALSE)</f>
        <v>0</v>
      </c>
      <c r="F96" s="10" t="b">
        <f>IFERROR(FIND(")", Table5[[#This Row],[Descripción]]), FALSE)</f>
        <v>0</v>
      </c>
      <c r="G96" s="11" t="str">
        <f>IFERROR( MID(Table5[[#This Row],[Descripción]], Table5[[#This Row],[Aux]]+1, Table5[[#This Row],[Aux2]]-Table5[[#This Row],[Aux]]-1), "")</f>
        <v/>
      </c>
    </row>
    <row r="97" spans="2:7" x14ac:dyDescent="0.35">
      <c r="B97" s="10" t="s">
        <v>424</v>
      </c>
      <c r="C97" s="3" t="str">
        <f t="shared" si="1"/>
        <v>GRL</v>
      </c>
      <c r="D97" s="8" t="str">
        <f>RIGHT(Table5[[#This Row],[Texto]], LEN(Table5[[#This Row],[Texto]]) - 4)</f>
        <v>Groenlandia</v>
      </c>
      <c r="E97" s="10" t="b">
        <f>IFERROR(FIND("(", Table5[[#This Row],[Descripción]]), FALSE)</f>
        <v>0</v>
      </c>
      <c r="F97" s="10" t="b">
        <f>IFERROR(FIND(")", Table5[[#This Row],[Descripción]]), FALSE)</f>
        <v>0</v>
      </c>
      <c r="G97" s="11" t="str">
        <f>IFERROR( MID(Table5[[#This Row],[Descripción]], Table5[[#This Row],[Aux]]+1, Table5[[#This Row],[Aux2]]-Table5[[#This Row],[Aux]]-1), "")</f>
        <v/>
      </c>
    </row>
    <row r="98" spans="2:7" x14ac:dyDescent="0.35">
      <c r="B98" s="10" t="s">
        <v>425</v>
      </c>
      <c r="C98" s="3" t="str">
        <f t="shared" si="1"/>
        <v>GTM</v>
      </c>
      <c r="D98" s="8" t="str">
        <f>RIGHT(Table5[[#This Row],[Texto]], LEN(Table5[[#This Row],[Texto]]) - 4)</f>
        <v>Guatemala</v>
      </c>
      <c r="E98" s="10" t="b">
        <f>IFERROR(FIND("(", Table5[[#This Row],[Descripción]]), FALSE)</f>
        <v>0</v>
      </c>
      <c r="F98" s="10" t="b">
        <f>IFERROR(FIND(")", Table5[[#This Row],[Descripción]]), FALSE)</f>
        <v>0</v>
      </c>
      <c r="G98" s="11" t="str">
        <f>IFERROR( MID(Table5[[#This Row],[Descripción]], Table5[[#This Row],[Aux]]+1, Table5[[#This Row],[Aux2]]-Table5[[#This Row],[Aux]]-1), "")</f>
        <v/>
      </c>
    </row>
    <row r="99" spans="2:7" x14ac:dyDescent="0.35">
      <c r="B99" s="10" t="s">
        <v>426</v>
      </c>
      <c r="C99" s="3" t="str">
        <f t="shared" si="1"/>
        <v>GUF</v>
      </c>
      <c r="D99" s="8" t="str">
        <f>RIGHT(Table5[[#This Row],[Texto]], LEN(Table5[[#This Row],[Texto]]) - 4)</f>
        <v>Guayana Francesa</v>
      </c>
      <c r="E99" s="10" t="b">
        <f>IFERROR(FIND("(", Table5[[#This Row],[Descripción]]), FALSE)</f>
        <v>0</v>
      </c>
      <c r="F99" s="10" t="b">
        <f>IFERROR(FIND(")", Table5[[#This Row],[Descripción]]), FALSE)</f>
        <v>0</v>
      </c>
      <c r="G99" s="11" t="str">
        <f>IFERROR( MID(Table5[[#This Row],[Descripción]], Table5[[#This Row],[Aux]]+1, Table5[[#This Row],[Aux2]]-Table5[[#This Row],[Aux]]-1), "")</f>
        <v/>
      </c>
    </row>
    <row r="100" spans="2:7" x14ac:dyDescent="0.35">
      <c r="B100" s="10" t="s">
        <v>427</v>
      </c>
      <c r="C100" s="3" t="str">
        <f t="shared" si="1"/>
        <v>GUM</v>
      </c>
      <c r="D100" s="8" t="str">
        <f>RIGHT(Table5[[#This Row],[Texto]], LEN(Table5[[#This Row],[Texto]]) - 4)</f>
        <v>Guam</v>
      </c>
      <c r="E100" s="10" t="b">
        <f>IFERROR(FIND("(", Table5[[#This Row],[Descripción]]), FALSE)</f>
        <v>0</v>
      </c>
      <c r="F100" s="10" t="b">
        <f>IFERROR(FIND(")", Table5[[#This Row],[Descripción]]), FALSE)</f>
        <v>0</v>
      </c>
      <c r="G100" s="11" t="str">
        <f>IFERROR( MID(Table5[[#This Row],[Descripción]], Table5[[#This Row],[Aux]]+1, Table5[[#This Row],[Aux2]]-Table5[[#This Row],[Aux]]-1), "")</f>
        <v/>
      </c>
    </row>
    <row r="101" spans="2:7" x14ac:dyDescent="0.35">
      <c r="B101" s="10" t="s">
        <v>428</v>
      </c>
      <c r="C101" s="3" t="str">
        <f t="shared" si="1"/>
        <v>GUY</v>
      </c>
      <c r="D101" s="8" t="str">
        <f>RIGHT(Table5[[#This Row],[Texto]], LEN(Table5[[#This Row],[Texto]]) - 4)</f>
        <v>Guyana</v>
      </c>
      <c r="E101" s="10" t="b">
        <f>IFERROR(FIND("(", Table5[[#This Row],[Descripción]]), FALSE)</f>
        <v>0</v>
      </c>
      <c r="F101" s="10" t="b">
        <f>IFERROR(FIND(")", Table5[[#This Row],[Descripción]]), FALSE)</f>
        <v>0</v>
      </c>
      <c r="G101" s="11" t="str">
        <f>IFERROR( MID(Table5[[#This Row],[Descripción]], Table5[[#This Row],[Aux]]+1, Table5[[#This Row],[Aux2]]-Table5[[#This Row],[Aux]]-1), "")</f>
        <v/>
      </c>
    </row>
    <row r="102" spans="2:7" x14ac:dyDescent="0.35">
      <c r="B102" s="10" t="s">
        <v>429</v>
      </c>
      <c r="C102" s="3" t="str">
        <f t="shared" si="1"/>
        <v>HKG</v>
      </c>
      <c r="D102" s="8" t="str">
        <f>RIGHT(Table5[[#This Row],[Texto]], LEN(Table5[[#This Row],[Texto]]) - 4)</f>
        <v>Hong Kong</v>
      </c>
      <c r="E102" s="10" t="b">
        <f>IFERROR(FIND("(", Table5[[#This Row],[Descripción]]), FALSE)</f>
        <v>0</v>
      </c>
      <c r="F102" s="10" t="b">
        <f>IFERROR(FIND(")", Table5[[#This Row],[Descripción]]), FALSE)</f>
        <v>0</v>
      </c>
      <c r="G102" s="11" t="str">
        <f>IFERROR( MID(Table5[[#This Row],[Descripción]], Table5[[#This Row],[Aux]]+1, Table5[[#This Row],[Aux2]]-Table5[[#This Row],[Aux]]-1), "")</f>
        <v/>
      </c>
    </row>
    <row r="103" spans="2:7" x14ac:dyDescent="0.35">
      <c r="B103" s="10" t="s">
        <v>430</v>
      </c>
      <c r="C103" s="3" t="str">
        <f t="shared" si="1"/>
        <v>HMD</v>
      </c>
      <c r="D103" s="8" t="str">
        <f>RIGHT(Table5[[#This Row],[Texto]], LEN(Table5[[#This Row],[Texto]]) - 4)</f>
        <v>Islas Heard y Mcdonald</v>
      </c>
      <c r="E103" s="10" t="b">
        <f>IFERROR(FIND("(", Table5[[#This Row],[Descripción]]), FALSE)</f>
        <v>0</v>
      </c>
      <c r="F103" s="10" t="b">
        <f>IFERROR(FIND(")", Table5[[#This Row],[Descripción]]), FALSE)</f>
        <v>0</v>
      </c>
      <c r="G103" s="11" t="str">
        <f>IFERROR( MID(Table5[[#This Row],[Descripción]], Table5[[#This Row],[Aux]]+1, Table5[[#This Row],[Aux2]]-Table5[[#This Row],[Aux]]-1), "")</f>
        <v/>
      </c>
    </row>
    <row r="104" spans="2:7" x14ac:dyDescent="0.35">
      <c r="B104" s="10" t="s">
        <v>431</v>
      </c>
      <c r="C104" s="3" t="str">
        <f t="shared" si="1"/>
        <v>HND</v>
      </c>
      <c r="D104" s="8" t="str">
        <f>RIGHT(Table5[[#This Row],[Texto]], LEN(Table5[[#This Row],[Texto]]) - 4)</f>
        <v>Honduras</v>
      </c>
      <c r="E104" s="10" t="b">
        <f>IFERROR(FIND("(", Table5[[#This Row],[Descripción]]), FALSE)</f>
        <v>0</v>
      </c>
      <c r="F104" s="10" t="b">
        <f>IFERROR(FIND(")", Table5[[#This Row],[Descripción]]), FALSE)</f>
        <v>0</v>
      </c>
      <c r="G104" s="11" t="str">
        <f>IFERROR( MID(Table5[[#This Row],[Descripción]], Table5[[#This Row],[Aux]]+1, Table5[[#This Row],[Aux2]]-Table5[[#This Row],[Aux]]-1), "")</f>
        <v/>
      </c>
    </row>
    <row r="105" spans="2:7" x14ac:dyDescent="0.35">
      <c r="B105" s="10" t="s">
        <v>432</v>
      </c>
      <c r="C105" s="3" t="str">
        <f t="shared" si="1"/>
        <v>HRV</v>
      </c>
      <c r="D105" s="8" t="str">
        <f>RIGHT(Table5[[#This Row],[Texto]], LEN(Table5[[#This Row],[Texto]]) - 4)</f>
        <v>Croacia</v>
      </c>
      <c r="E105" s="10" t="b">
        <f>IFERROR(FIND("(", Table5[[#This Row],[Descripción]]), FALSE)</f>
        <v>0</v>
      </c>
      <c r="F105" s="10" t="b">
        <f>IFERROR(FIND(")", Table5[[#This Row],[Descripción]]), FALSE)</f>
        <v>0</v>
      </c>
      <c r="G105" s="11" t="str">
        <f>IFERROR( MID(Table5[[#This Row],[Descripción]], Table5[[#This Row],[Aux]]+1, Table5[[#This Row],[Aux2]]-Table5[[#This Row],[Aux]]-1), "")</f>
        <v/>
      </c>
    </row>
    <row r="106" spans="2:7" x14ac:dyDescent="0.35">
      <c r="B106" s="10" t="s">
        <v>433</v>
      </c>
      <c r="C106" s="3" t="str">
        <f t="shared" si="1"/>
        <v>HTI</v>
      </c>
      <c r="D106" s="8" t="str">
        <f>RIGHT(Table5[[#This Row],[Texto]], LEN(Table5[[#This Row],[Texto]]) - 4)</f>
        <v>Haití</v>
      </c>
      <c r="E106" s="10" t="b">
        <f>IFERROR(FIND("(", Table5[[#This Row],[Descripción]]), FALSE)</f>
        <v>0</v>
      </c>
      <c r="F106" s="10" t="b">
        <f>IFERROR(FIND(")", Table5[[#This Row],[Descripción]]), FALSE)</f>
        <v>0</v>
      </c>
      <c r="G106" s="11" t="str">
        <f>IFERROR( MID(Table5[[#This Row],[Descripción]], Table5[[#This Row],[Aux]]+1, Table5[[#This Row],[Aux2]]-Table5[[#This Row],[Aux]]-1), "")</f>
        <v/>
      </c>
    </row>
    <row r="107" spans="2:7" x14ac:dyDescent="0.35">
      <c r="B107" s="10" t="s">
        <v>434</v>
      </c>
      <c r="C107" s="3" t="str">
        <f t="shared" si="1"/>
        <v>HUN</v>
      </c>
      <c r="D107" s="8" t="str">
        <f>RIGHT(Table5[[#This Row],[Texto]], LEN(Table5[[#This Row],[Texto]]) - 4)</f>
        <v>Hungría</v>
      </c>
      <c r="E107" s="10" t="b">
        <f>IFERROR(FIND("(", Table5[[#This Row],[Descripción]]), FALSE)</f>
        <v>0</v>
      </c>
      <c r="F107" s="10" t="b">
        <f>IFERROR(FIND(")", Table5[[#This Row],[Descripción]]), FALSE)</f>
        <v>0</v>
      </c>
      <c r="G107" s="11" t="str">
        <f>IFERROR( MID(Table5[[#This Row],[Descripción]], Table5[[#This Row],[Aux]]+1, Table5[[#This Row],[Aux2]]-Table5[[#This Row],[Aux]]-1), "")</f>
        <v/>
      </c>
    </row>
    <row r="108" spans="2:7" x14ac:dyDescent="0.35">
      <c r="B108" s="10" t="s">
        <v>435</v>
      </c>
      <c r="C108" s="3" t="str">
        <f t="shared" si="1"/>
        <v>IDN</v>
      </c>
      <c r="D108" s="8" t="str">
        <f>RIGHT(Table5[[#This Row],[Texto]], LEN(Table5[[#This Row],[Texto]]) - 4)</f>
        <v>Indonesia</v>
      </c>
      <c r="E108" s="10" t="b">
        <f>IFERROR(FIND("(", Table5[[#This Row],[Descripción]]), FALSE)</f>
        <v>0</v>
      </c>
      <c r="F108" s="10" t="b">
        <f>IFERROR(FIND(")", Table5[[#This Row],[Descripción]]), FALSE)</f>
        <v>0</v>
      </c>
      <c r="G108" s="11" t="str">
        <f>IFERROR( MID(Table5[[#This Row],[Descripción]], Table5[[#This Row],[Aux]]+1, Table5[[#This Row],[Aux2]]-Table5[[#This Row],[Aux]]-1), "")</f>
        <v/>
      </c>
    </row>
    <row r="109" spans="2:7" x14ac:dyDescent="0.35">
      <c r="B109" s="10" t="s">
        <v>436</v>
      </c>
      <c r="C109" s="3" t="str">
        <f t="shared" si="1"/>
        <v>IND</v>
      </c>
      <c r="D109" s="8" t="str">
        <f>RIGHT(Table5[[#This Row],[Texto]], LEN(Table5[[#This Row],[Texto]]) - 4)</f>
        <v>India</v>
      </c>
      <c r="E109" s="10" t="b">
        <f>IFERROR(FIND("(", Table5[[#This Row],[Descripción]]), FALSE)</f>
        <v>0</v>
      </c>
      <c r="F109" s="10" t="b">
        <f>IFERROR(FIND(")", Table5[[#This Row],[Descripción]]), FALSE)</f>
        <v>0</v>
      </c>
      <c r="G109" s="11" t="str">
        <f>IFERROR( MID(Table5[[#This Row],[Descripción]], Table5[[#This Row],[Aux]]+1, Table5[[#This Row],[Aux2]]-Table5[[#This Row],[Aux]]-1), "")</f>
        <v/>
      </c>
    </row>
    <row r="110" spans="2:7" ht="29" x14ac:dyDescent="0.35">
      <c r="B110" s="10" t="s">
        <v>437</v>
      </c>
      <c r="C110" s="3" t="str">
        <f t="shared" si="1"/>
        <v>IOT</v>
      </c>
      <c r="D110" s="8" t="str">
        <f>RIGHT(Table5[[#This Row],[Texto]], LEN(Table5[[#This Row],[Texto]]) - 4)</f>
        <v>Territorio Británico del Océano Índico</v>
      </c>
      <c r="E110" s="10" t="b">
        <f>IFERROR(FIND("(", Table5[[#This Row],[Descripción]]), FALSE)</f>
        <v>0</v>
      </c>
      <c r="F110" s="10" t="b">
        <f>IFERROR(FIND(")", Table5[[#This Row],[Descripción]]), FALSE)</f>
        <v>0</v>
      </c>
      <c r="G110" s="11" t="str">
        <f>IFERROR( MID(Table5[[#This Row],[Descripción]], Table5[[#This Row],[Aux]]+1, Table5[[#This Row],[Aux2]]-Table5[[#This Row],[Aux]]-1), "")</f>
        <v/>
      </c>
    </row>
    <row r="111" spans="2:7" x14ac:dyDescent="0.35">
      <c r="B111" s="10" t="s">
        <v>438</v>
      </c>
      <c r="C111" s="3" t="str">
        <f t="shared" si="1"/>
        <v>IRL</v>
      </c>
      <c r="D111" s="8" t="str">
        <f>RIGHT(Table5[[#This Row],[Texto]], LEN(Table5[[#This Row],[Texto]]) - 4)</f>
        <v>Irlanda</v>
      </c>
      <c r="E111" s="10" t="b">
        <f>IFERROR(FIND("(", Table5[[#This Row],[Descripción]]), FALSE)</f>
        <v>0</v>
      </c>
      <c r="F111" s="10" t="b">
        <f>IFERROR(FIND(")", Table5[[#This Row],[Descripción]]), FALSE)</f>
        <v>0</v>
      </c>
      <c r="G111" s="11" t="str">
        <f>IFERROR( MID(Table5[[#This Row],[Descripción]], Table5[[#This Row],[Aux]]+1, Table5[[#This Row],[Aux2]]-Table5[[#This Row],[Aux]]-1), "")</f>
        <v/>
      </c>
    </row>
    <row r="112" spans="2:7" x14ac:dyDescent="0.35">
      <c r="B112" s="10" t="s">
        <v>439</v>
      </c>
      <c r="C112" s="3" t="str">
        <f t="shared" si="1"/>
        <v>IRN</v>
      </c>
      <c r="D112" s="8" t="str">
        <f>RIGHT(Table5[[#This Row],[Texto]], LEN(Table5[[#This Row],[Texto]]) - 4)</f>
        <v>Irán, República Islámica Del</v>
      </c>
      <c r="E112" s="10" t="b">
        <f>IFERROR(FIND("(", Table5[[#This Row],[Descripción]]), FALSE)</f>
        <v>0</v>
      </c>
      <c r="F112" s="10" t="b">
        <f>IFERROR(FIND(")", Table5[[#This Row],[Descripción]]), FALSE)</f>
        <v>0</v>
      </c>
      <c r="G112" s="11" t="str">
        <f>IFERROR( MID(Table5[[#This Row],[Descripción]], Table5[[#This Row],[Aux]]+1, Table5[[#This Row],[Aux2]]-Table5[[#This Row],[Aux]]-1), "")</f>
        <v/>
      </c>
    </row>
    <row r="113" spans="2:7" x14ac:dyDescent="0.35">
      <c r="B113" s="10" t="s">
        <v>440</v>
      </c>
      <c r="C113" s="3" t="str">
        <f t="shared" si="1"/>
        <v>IRQ</v>
      </c>
      <c r="D113" s="8" t="str">
        <f>RIGHT(Table5[[#This Row],[Texto]], LEN(Table5[[#This Row],[Texto]]) - 4)</f>
        <v>Iráq</v>
      </c>
      <c r="E113" s="10" t="b">
        <f>IFERROR(FIND("(", Table5[[#This Row],[Descripción]]), FALSE)</f>
        <v>0</v>
      </c>
      <c r="F113" s="10" t="b">
        <f>IFERROR(FIND(")", Table5[[#This Row],[Descripción]]), FALSE)</f>
        <v>0</v>
      </c>
      <c r="G113" s="11" t="str">
        <f>IFERROR( MID(Table5[[#This Row],[Descripción]], Table5[[#This Row],[Aux]]+1, Table5[[#This Row],[Aux2]]-Table5[[#This Row],[Aux]]-1), "")</f>
        <v/>
      </c>
    </row>
    <row r="114" spans="2:7" x14ac:dyDescent="0.35">
      <c r="B114" s="10" t="s">
        <v>441</v>
      </c>
      <c r="C114" s="3" t="str">
        <f t="shared" si="1"/>
        <v>ISL</v>
      </c>
      <c r="D114" s="8" t="str">
        <f>RIGHT(Table5[[#This Row],[Texto]], LEN(Table5[[#This Row],[Texto]]) - 4)</f>
        <v>Islandia</v>
      </c>
      <c r="E114" s="10" t="b">
        <f>IFERROR(FIND("(", Table5[[#This Row],[Descripción]]), FALSE)</f>
        <v>0</v>
      </c>
      <c r="F114" s="10" t="b">
        <f>IFERROR(FIND(")", Table5[[#This Row],[Descripción]]), FALSE)</f>
        <v>0</v>
      </c>
      <c r="G114" s="11" t="str">
        <f>IFERROR( MID(Table5[[#This Row],[Descripción]], Table5[[#This Row],[Aux]]+1, Table5[[#This Row],[Aux2]]-Table5[[#This Row],[Aux]]-1), "")</f>
        <v/>
      </c>
    </row>
    <row r="115" spans="2:7" x14ac:dyDescent="0.35">
      <c r="B115" s="10" t="s">
        <v>442</v>
      </c>
      <c r="C115" s="3" t="str">
        <f t="shared" si="1"/>
        <v>ISR</v>
      </c>
      <c r="D115" s="8" t="str">
        <f>RIGHT(Table5[[#This Row],[Texto]], LEN(Table5[[#This Row],[Texto]]) - 4)</f>
        <v>Israél</v>
      </c>
      <c r="E115" s="10" t="b">
        <f>IFERROR(FIND("(", Table5[[#This Row],[Descripción]]), FALSE)</f>
        <v>0</v>
      </c>
      <c r="F115" s="10" t="b">
        <f>IFERROR(FIND(")", Table5[[#This Row],[Descripción]]), FALSE)</f>
        <v>0</v>
      </c>
      <c r="G115" s="11" t="str">
        <f>IFERROR( MID(Table5[[#This Row],[Descripción]], Table5[[#This Row],[Aux]]+1, Table5[[#This Row],[Aux2]]-Table5[[#This Row],[Aux]]-1), "")</f>
        <v/>
      </c>
    </row>
    <row r="116" spans="2:7" x14ac:dyDescent="0.35">
      <c r="B116" s="10" t="s">
        <v>443</v>
      </c>
      <c r="C116" s="3" t="str">
        <f t="shared" si="1"/>
        <v>ITA</v>
      </c>
      <c r="D116" s="8" t="str">
        <f>RIGHT(Table5[[#This Row],[Texto]], LEN(Table5[[#This Row],[Texto]]) - 4)</f>
        <v>Italia</v>
      </c>
      <c r="E116" s="10" t="b">
        <f>IFERROR(FIND("(", Table5[[#This Row],[Descripción]]), FALSE)</f>
        <v>0</v>
      </c>
      <c r="F116" s="10" t="b">
        <f>IFERROR(FIND(")", Table5[[#This Row],[Descripción]]), FALSE)</f>
        <v>0</v>
      </c>
      <c r="G116" s="11" t="str">
        <f>IFERROR( MID(Table5[[#This Row],[Descripción]], Table5[[#This Row],[Aux]]+1, Table5[[#This Row],[Aux2]]-Table5[[#This Row],[Aux]]-1), "")</f>
        <v/>
      </c>
    </row>
    <row r="117" spans="2:7" x14ac:dyDescent="0.35">
      <c r="B117" s="10" t="s">
        <v>444</v>
      </c>
      <c r="C117" s="3" t="str">
        <f t="shared" si="1"/>
        <v>JAM</v>
      </c>
      <c r="D117" s="8" t="str">
        <f>RIGHT(Table5[[#This Row],[Texto]], LEN(Table5[[#This Row],[Texto]]) - 4)</f>
        <v>Jamaica</v>
      </c>
      <c r="E117" s="10" t="b">
        <f>IFERROR(FIND("(", Table5[[#This Row],[Descripción]]), FALSE)</f>
        <v>0</v>
      </c>
      <c r="F117" s="10" t="b">
        <f>IFERROR(FIND(")", Table5[[#This Row],[Descripción]]), FALSE)</f>
        <v>0</v>
      </c>
      <c r="G117" s="11" t="str">
        <f>IFERROR( MID(Table5[[#This Row],[Descripción]], Table5[[#This Row],[Aux]]+1, Table5[[#This Row],[Aux2]]-Table5[[#This Row],[Aux]]-1), "")</f>
        <v/>
      </c>
    </row>
    <row r="118" spans="2:7" x14ac:dyDescent="0.35">
      <c r="B118" s="10" t="s">
        <v>445</v>
      </c>
      <c r="C118" s="3" t="str">
        <f t="shared" si="1"/>
        <v>JOR</v>
      </c>
      <c r="D118" s="8" t="str">
        <f>RIGHT(Table5[[#This Row],[Texto]], LEN(Table5[[#This Row],[Texto]]) - 4)</f>
        <v>Jordania</v>
      </c>
      <c r="E118" s="10" t="b">
        <f>IFERROR(FIND("(", Table5[[#This Row],[Descripción]]), FALSE)</f>
        <v>0</v>
      </c>
      <c r="F118" s="10" t="b">
        <f>IFERROR(FIND(")", Table5[[#This Row],[Descripción]]), FALSE)</f>
        <v>0</v>
      </c>
      <c r="G118" s="11" t="str">
        <f>IFERROR( MID(Table5[[#This Row],[Descripción]], Table5[[#This Row],[Aux]]+1, Table5[[#This Row],[Aux2]]-Table5[[#This Row],[Aux]]-1), "")</f>
        <v/>
      </c>
    </row>
    <row r="119" spans="2:7" x14ac:dyDescent="0.35">
      <c r="B119" s="10" t="s">
        <v>446</v>
      </c>
      <c r="C119" s="3" t="str">
        <f t="shared" si="1"/>
        <v>JPN</v>
      </c>
      <c r="D119" s="8" t="str">
        <f>RIGHT(Table5[[#This Row],[Texto]], LEN(Table5[[#This Row],[Texto]]) - 4)</f>
        <v>Japón</v>
      </c>
      <c r="E119" s="10" t="b">
        <f>IFERROR(FIND("(", Table5[[#This Row],[Descripción]]), FALSE)</f>
        <v>0</v>
      </c>
      <c r="F119" s="10" t="b">
        <f>IFERROR(FIND(")", Table5[[#This Row],[Descripción]]), FALSE)</f>
        <v>0</v>
      </c>
      <c r="G119" s="11" t="str">
        <f>IFERROR( MID(Table5[[#This Row],[Descripción]], Table5[[#This Row],[Aux]]+1, Table5[[#This Row],[Aux2]]-Table5[[#This Row],[Aux]]-1), "")</f>
        <v/>
      </c>
    </row>
    <row r="120" spans="2:7" x14ac:dyDescent="0.35">
      <c r="B120" s="10" t="s">
        <v>447</v>
      </c>
      <c r="C120" s="3" t="str">
        <f t="shared" si="1"/>
        <v>KAZ</v>
      </c>
      <c r="D120" s="8" t="str">
        <f>RIGHT(Table5[[#This Row],[Texto]], LEN(Table5[[#This Row],[Texto]]) - 4)</f>
        <v>Kazajstan</v>
      </c>
      <c r="E120" s="10" t="b">
        <f>IFERROR(FIND("(", Table5[[#This Row],[Descripción]]), FALSE)</f>
        <v>0</v>
      </c>
      <c r="F120" s="10" t="b">
        <f>IFERROR(FIND(")", Table5[[#This Row],[Descripción]]), FALSE)</f>
        <v>0</v>
      </c>
      <c r="G120" s="11" t="str">
        <f>IFERROR( MID(Table5[[#This Row],[Descripción]], Table5[[#This Row],[Aux]]+1, Table5[[#This Row],[Aux2]]-Table5[[#This Row],[Aux]]-1), "")</f>
        <v/>
      </c>
    </row>
    <row r="121" spans="2:7" x14ac:dyDescent="0.35">
      <c r="B121" s="10" t="s">
        <v>448</v>
      </c>
      <c r="C121" s="3" t="str">
        <f t="shared" si="1"/>
        <v>KEN</v>
      </c>
      <c r="D121" s="8" t="str">
        <f>RIGHT(Table5[[#This Row],[Texto]], LEN(Table5[[#This Row],[Texto]]) - 4)</f>
        <v>Kenya</v>
      </c>
      <c r="E121" s="10" t="b">
        <f>IFERROR(FIND("(", Table5[[#This Row],[Descripción]]), FALSE)</f>
        <v>0</v>
      </c>
      <c r="F121" s="10" t="b">
        <f>IFERROR(FIND(")", Table5[[#This Row],[Descripción]]), FALSE)</f>
        <v>0</v>
      </c>
      <c r="G121" s="11" t="str">
        <f>IFERROR( MID(Table5[[#This Row],[Descripción]], Table5[[#This Row],[Aux]]+1, Table5[[#This Row],[Aux2]]-Table5[[#This Row],[Aux]]-1), "")</f>
        <v/>
      </c>
    </row>
    <row r="122" spans="2:7" x14ac:dyDescent="0.35">
      <c r="B122" s="10" t="s">
        <v>449</v>
      </c>
      <c r="C122" s="3" t="str">
        <f t="shared" si="1"/>
        <v>KGZ</v>
      </c>
      <c r="D122" s="8" t="str">
        <f>RIGHT(Table5[[#This Row],[Texto]], LEN(Table5[[#This Row],[Texto]]) - 4)</f>
        <v>Kirguistan</v>
      </c>
      <c r="E122" s="10" t="b">
        <f>IFERROR(FIND("(", Table5[[#This Row],[Descripción]]), FALSE)</f>
        <v>0</v>
      </c>
      <c r="F122" s="10" t="b">
        <f>IFERROR(FIND(")", Table5[[#This Row],[Descripción]]), FALSE)</f>
        <v>0</v>
      </c>
      <c r="G122" s="11" t="str">
        <f>IFERROR( MID(Table5[[#This Row],[Descripción]], Table5[[#This Row],[Aux]]+1, Table5[[#This Row],[Aux2]]-Table5[[#This Row],[Aux]]-1), "")</f>
        <v/>
      </c>
    </row>
    <row r="123" spans="2:7" x14ac:dyDescent="0.35">
      <c r="B123" s="10" t="s">
        <v>450</v>
      </c>
      <c r="C123" s="3" t="str">
        <f t="shared" si="1"/>
        <v>KHM</v>
      </c>
      <c r="D123" s="8" t="str">
        <f>RIGHT(Table5[[#This Row],[Texto]], LEN(Table5[[#This Row],[Texto]]) - 4)</f>
        <v>Camboya</v>
      </c>
      <c r="E123" s="10" t="b">
        <f>IFERROR(FIND("(", Table5[[#This Row],[Descripción]]), FALSE)</f>
        <v>0</v>
      </c>
      <c r="F123" s="10" t="b">
        <f>IFERROR(FIND(")", Table5[[#This Row],[Descripción]]), FALSE)</f>
        <v>0</v>
      </c>
      <c r="G123" s="11" t="str">
        <f>IFERROR( MID(Table5[[#This Row],[Descripción]], Table5[[#This Row],[Aux]]+1, Table5[[#This Row],[Aux2]]-Table5[[#This Row],[Aux]]-1), "")</f>
        <v/>
      </c>
    </row>
    <row r="124" spans="2:7" x14ac:dyDescent="0.35">
      <c r="B124" s="10" t="s">
        <v>451</v>
      </c>
      <c r="C124" s="3" t="str">
        <f t="shared" si="1"/>
        <v>KIR</v>
      </c>
      <c r="D124" s="8" t="str">
        <f>RIGHT(Table5[[#This Row],[Texto]], LEN(Table5[[#This Row],[Texto]]) - 4)</f>
        <v>Kiribati</v>
      </c>
      <c r="E124" s="10" t="b">
        <f>IFERROR(FIND("(", Table5[[#This Row],[Descripción]]), FALSE)</f>
        <v>0</v>
      </c>
      <c r="F124" s="10" t="b">
        <f>IFERROR(FIND(")", Table5[[#This Row],[Descripción]]), FALSE)</f>
        <v>0</v>
      </c>
      <c r="G124" s="11" t="str">
        <f>IFERROR( MID(Table5[[#This Row],[Descripción]], Table5[[#This Row],[Aux]]+1, Table5[[#This Row],[Aux2]]-Table5[[#This Row],[Aux]]-1), "")</f>
        <v/>
      </c>
    </row>
    <row r="125" spans="2:7" x14ac:dyDescent="0.35">
      <c r="B125" s="10" t="s">
        <v>452</v>
      </c>
      <c r="C125" s="3" t="str">
        <f t="shared" si="1"/>
        <v>KNA</v>
      </c>
      <c r="D125" s="8" t="str">
        <f>RIGHT(Table5[[#This Row],[Texto]], LEN(Table5[[#This Row],[Texto]]) - 4)</f>
        <v>Saint Kitts y Nevis</v>
      </c>
      <c r="E125" s="10" t="b">
        <f>IFERROR(FIND("(", Table5[[#This Row],[Descripción]]), FALSE)</f>
        <v>0</v>
      </c>
      <c r="F125" s="10" t="b">
        <f>IFERROR(FIND(")", Table5[[#This Row],[Descripción]]), FALSE)</f>
        <v>0</v>
      </c>
      <c r="G125" s="11" t="str">
        <f>IFERROR( MID(Table5[[#This Row],[Descripción]], Table5[[#This Row],[Aux]]+1, Table5[[#This Row],[Aux2]]-Table5[[#This Row],[Aux]]-1), "")</f>
        <v/>
      </c>
    </row>
    <row r="126" spans="2:7" x14ac:dyDescent="0.35">
      <c r="B126" s="10" t="s">
        <v>453</v>
      </c>
      <c r="C126" s="3" t="str">
        <f t="shared" si="1"/>
        <v>KOR</v>
      </c>
      <c r="D126" s="8" t="str">
        <f>RIGHT(Table5[[#This Row],[Texto]], LEN(Table5[[#This Row],[Texto]]) - 4)</f>
        <v>República de Corea</v>
      </c>
      <c r="E126" s="10" t="b">
        <f>IFERROR(FIND("(", Table5[[#This Row],[Descripción]]), FALSE)</f>
        <v>0</v>
      </c>
      <c r="F126" s="10" t="b">
        <f>IFERROR(FIND(")", Table5[[#This Row],[Descripción]]), FALSE)</f>
        <v>0</v>
      </c>
      <c r="G126" s="11" t="str">
        <f>IFERROR( MID(Table5[[#This Row],[Descripción]], Table5[[#This Row],[Aux]]+1, Table5[[#This Row],[Aux2]]-Table5[[#This Row],[Aux]]-1), "")</f>
        <v/>
      </c>
    </row>
    <row r="127" spans="2:7" x14ac:dyDescent="0.35">
      <c r="B127" s="10" t="s">
        <v>454</v>
      </c>
      <c r="C127" s="3" t="str">
        <f t="shared" si="1"/>
        <v>KWT</v>
      </c>
      <c r="D127" s="8" t="str">
        <f>RIGHT(Table5[[#This Row],[Texto]], LEN(Table5[[#This Row],[Texto]]) - 4)</f>
        <v>Kuwáit</v>
      </c>
      <c r="E127" s="10" t="b">
        <f>IFERROR(FIND("(", Table5[[#This Row],[Descripción]]), FALSE)</f>
        <v>0</v>
      </c>
      <c r="F127" s="10" t="b">
        <f>IFERROR(FIND(")", Table5[[#This Row],[Descripción]]), FALSE)</f>
        <v>0</v>
      </c>
      <c r="G127" s="11" t="str">
        <f>IFERROR( MID(Table5[[#This Row],[Descripción]], Table5[[#This Row],[Aux]]+1, Table5[[#This Row],[Aux2]]-Table5[[#This Row],[Aux]]-1), "")</f>
        <v/>
      </c>
    </row>
    <row r="128" spans="2:7" ht="29" x14ac:dyDescent="0.35">
      <c r="B128" s="10" t="s">
        <v>455</v>
      </c>
      <c r="C128" s="3" t="str">
        <f t="shared" si="1"/>
        <v>LAO</v>
      </c>
      <c r="D128" s="8" t="str">
        <f>RIGHT(Table5[[#This Row],[Texto]], LEN(Table5[[#This Row],[Texto]]) - 4)</f>
        <v>República Democrática Popular Lao</v>
      </c>
      <c r="E128" s="10" t="b">
        <f>IFERROR(FIND("(", Table5[[#This Row],[Descripción]]), FALSE)</f>
        <v>0</v>
      </c>
      <c r="F128" s="10" t="b">
        <f>IFERROR(FIND(")", Table5[[#This Row],[Descripción]]), FALSE)</f>
        <v>0</v>
      </c>
      <c r="G128" s="11" t="str">
        <f>IFERROR( MID(Table5[[#This Row],[Descripción]], Table5[[#This Row],[Aux]]+1, Table5[[#This Row],[Aux2]]-Table5[[#This Row],[Aux]]-1), "")</f>
        <v/>
      </c>
    </row>
    <row r="129" spans="2:7" x14ac:dyDescent="0.35">
      <c r="B129" s="10" t="s">
        <v>456</v>
      </c>
      <c r="C129" s="3" t="str">
        <f t="shared" si="1"/>
        <v>LBN</v>
      </c>
      <c r="D129" s="8" t="str">
        <f>RIGHT(Table5[[#This Row],[Texto]], LEN(Table5[[#This Row],[Texto]]) - 4)</f>
        <v>Líbano</v>
      </c>
      <c r="E129" s="10" t="b">
        <f>IFERROR(FIND("(", Table5[[#This Row],[Descripción]]), FALSE)</f>
        <v>0</v>
      </c>
      <c r="F129" s="10" t="b">
        <f>IFERROR(FIND(")", Table5[[#This Row],[Descripción]]), FALSE)</f>
        <v>0</v>
      </c>
      <c r="G129" s="11" t="str">
        <f>IFERROR( MID(Table5[[#This Row],[Descripción]], Table5[[#This Row],[Aux]]+1, Table5[[#This Row],[Aux2]]-Table5[[#This Row],[Aux]]-1), "")</f>
        <v/>
      </c>
    </row>
    <row r="130" spans="2:7" x14ac:dyDescent="0.35">
      <c r="B130" s="10" t="s">
        <v>457</v>
      </c>
      <c r="C130" s="3" t="str">
        <f t="shared" si="1"/>
        <v>LBR</v>
      </c>
      <c r="D130" s="8" t="str">
        <f>RIGHT(Table5[[#This Row],[Texto]], LEN(Table5[[#This Row],[Texto]]) - 4)</f>
        <v>Liberia</v>
      </c>
      <c r="E130" s="10" t="b">
        <f>IFERROR(FIND("(", Table5[[#This Row],[Descripción]]), FALSE)</f>
        <v>0</v>
      </c>
      <c r="F130" s="10" t="b">
        <f>IFERROR(FIND(")", Table5[[#This Row],[Descripción]]), FALSE)</f>
        <v>0</v>
      </c>
      <c r="G130" s="11" t="str">
        <f>IFERROR( MID(Table5[[#This Row],[Descripción]], Table5[[#This Row],[Aux]]+1, Table5[[#This Row],[Aux2]]-Table5[[#This Row],[Aux]]-1), "")</f>
        <v/>
      </c>
    </row>
    <row r="131" spans="2:7" x14ac:dyDescent="0.35">
      <c r="B131" s="10" t="s">
        <v>458</v>
      </c>
      <c r="C131" s="3" t="str">
        <f t="shared" si="1"/>
        <v>LBY</v>
      </c>
      <c r="D131" s="8" t="str">
        <f>RIGHT(Table5[[#This Row],[Texto]], LEN(Table5[[#This Row],[Texto]]) - 4)</f>
        <v>Jamahiriya Árabe Libia</v>
      </c>
      <c r="E131" s="10" t="b">
        <f>IFERROR(FIND("(", Table5[[#This Row],[Descripción]]), FALSE)</f>
        <v>0</v>
      </c>
      <c r="F131" s="10" t="b">
        <f>IFERROR(FIND(")", Table5[[#This Row],[Descripción]]), FALSE)</f>
        <v>0</v>
      </c>
      <c r="G131" s="11" t="str">
        <f>IFERROR( MID(Table5[[#This Row],[Descripción]], Table5[[#This Row],[Aux]]+1, Table5[[#This Row],[Aux2]]-Table5[[#This Row],[Aux]]-1), "")</f>
        <v/>
      </c>
    </row>
    <row r="132" spans="2:7" x14ac:dyDescent="0.35">
      <c r="B132" s="10" t="s">
        <v>459</v>
      </c>
      <c r="C132" s="3" t="str">
        <f t="shared" ref="C132:C195" si="2">LEFT(B132, 3)</f>
        <v>LCA</v>
      </c>
      <c r="D132" s="8" t="str">
        <f>RIGHT(Table5[[#This Row],[Texto]], LEN(Table5[[#This Row],[Texto]]) - 4)</f>
        <v>Santa Lucía</v>
      </c>
      <c r="E132" s="10" t="b">
        <f>IFERROR(FIND("(", Table5[[#This Row],[Descripción]]), FALSE)</f>
        <v>0</v>
      </c>
      <c r="F132" s="10" t="b">
        <f>IFERROR(FIND(")", Table5[[#This Row],[Descripción]]), FALSE)</f>
        <v>0</v>
      </c>
      <c r="G132" s="11" t="str">
        <f>IFERROR( MID(Table5[[#This Row],[Descripción]], Table5[[#This Row],[Aux]]+1, Table5[[#This Row],[Aux2]]-Table5[[#This Row],[Aux]]-1), "")</f>
        <v/>
      </c>
    </row>
    <row r="133" spans="2:7" x14ac:dyDescent="0.35">
      <c r="B133" s="10" t="s">
        <v>460</v>
      </c>
      <c r="C133" s="3" t="str">
        <f t="shared" si="2"/>
        <v>LIE</v>
      </c>
      <c r="D133" s="8" t="str">
        <f>RIGHT(Table5[[#This Row],[Texto]], LEN(Table5[[#This Row],[Texto]]) - 4)</f>
        <v>Liechtenstein</v>
      </c>
      <c r="E133" s="10" t="b">
        <f>IFERROR(FIND("(", Table5[[#This Row],[Descripción]]), FALSE)</f>
        <v>0</v>
      </c>
      <c r="F133" s="10" t="b">
        <f>IFERROR(FIND(")", Table5[[#This Row],[Descripción]]), FALSE)</f>
        <v>0</v>
      </c>
      <c r="G133" s="11" t="str">
        <f>IFERROR( MID(Table5[[#This Row],[Descripción]], Table5[[#This Row],[Aux]]+1, Table5[[#This Row],[Aux2]]-Table5[[#This Row],[Aux]]-1), "")</f>
        <v/>
      </c>
    </row>
    <row r="134" spans="2:7" x14ac:dyDescent="0.35">
      <c r="B134" s="10" t="s">
        <v>461</v>
      </c>
      <c r="C134" s="3" t="str">
        <f t="shared" si="2"/>
        <v>LKA</v>
      </c>
      <c r="D134" s="8" t="str">
        <f>RIGHT(Table5[[#This Row],[Texto]], LEN(Table5[[#This Row],[Texto]]) - 4)</f>
        <v>Srí Lanka</v>
      </c>
      <c r="E134" s="10" t="b">
        <f>IFERROR(FIND("(", Table5[[#This Row],[Descripción]]), FALSE)</f>
        <v>0</v>
      </c>
      <c r="F134" s="10" t="b">
        <f>IFERROR(FIND(")", Table5[[#This Row],[Descripción]]), FALSE)</f>
        <v>0</v>
      </c>
      <c r="G134" s="11" t="str">
        <f>IFERROR( MID(Table5[[#This Row],[Descripción]], Table5[[#This Row],[Aux]]+1, Table5[[#This Row],[Aux2]]-Table5[[#This Row],[Aux]]-1), "")</f>
        <v/>
      </c>
    </row>
    <row r="135" spans="2:7" x14ac:dyDescent="0.35">
      <c r="B135" s="10" t="s">
        <v>462</v>
      </c>
      <c r="C135" s="3" t="str">
        <f t="shared" si="2"/>
        <v>LSO</v>
      </c>
      <c r="D135" s="8" t="str">
        <f>RIGHT(Table5[[#This Row],[Texto]], LEN(Table5[[#This Row],[Texto]]) - 4)</f>
        <v>Lesotho</v>
      </c>
      <c r="E135" s="10" t="b">
        <f>IFERROR(FIND("(", Table5[[#This Row],[Descripción]]), FALSE)</f>
        <v>0</v>
      </c>
      <c r="F135" s="10" t="b">
        <f>IFERROR(FIND(")", Table5[[#This Row],[Descripción]]), FALSE)</f>
        <v>0</v>
      </c>
      <c r="G135" s="11" t="str">
        <f>IFERROR( MID(Table5[[#This Row],[Descripción]], Table5[[#This Row],[Aux]]+1, Table5[[#This Row],[Aux2]]-Table5[[#This Row],[Aux]]-1), "")</f>
        <v/>
      </c>
    </row>
    <row r="136" spans="2:7" x14ac:dyDescent="0.35">
      <c r="B136" s="10" t="s">
        <v>463</v>
      </c>
      <c r="C136" s="3" t="str">
        <f t="shared" si="2"/>
        <v>LTU</v>
      </c>
      <c r="D136" s="8" t="str">
        <f>RIGHT(Table5[[#This Row],[Texto]], LEN(Table5[[#This Row],[Texto]]) - 4)</f>
        <v>Lituánia</v>
      </c>
      <c r="E136" s="10" t="b">
        <f>IFERROR(FIND("(", Table5[[#This Row],[Descripción]]), FALSE)</f>
        <v>0</v>
      </c>
      <c r="F136" s="10" t="b">
        <f>IFERROR(FIND(")", Table5[[#This Row],[Descripción]]), FALSE)</f>
        <v>0</v>
      </c>
      <c r="G136" s="11" t="str">
        <f>IFERROR( MID(Table5[[#This Row],[Descripción]], Table5[[#This Row],[Aux]]+1, Table5[[#This Row],[Aux2]]-Table5[[#This Row],[Aux]]-1), "")</f>
        <v/>
      </c>
    </row>
    <row r="137" spans="2:7" x14ac:dyDescent="0.35">
      <c r="B137" s="10" t="s">
        <v>464</v>
      </c>
      <c r="C137" s="3" t="str">
        <f t="shared" si="2"/>
        <v>LUX</v>
      </c>
      <c r="D137" s="8" t="str">
        <f>RIGHT(Table5[[#This Row],[Texto]], LEN(Table5[[#This Row],[Texto]]) - 4)</f>
        <v>Luxemburgo</v>
      </c>
      <c r="E137" s="10" t="b">
        <f>IFERROR(FIND("(", Table5[[#This Row],[Descripción]]), FALSE)</f>
        <v>0</v>
      </c>
      <c r="F137" s="10" t="b">
        <f>IFERROR(FIND(")", Table5[[#This Row],[Descripción]]), FALSE)</f>
        <v>0</v>
      </c>
      <c r="G137" s="11" t="str">
        <f>IFERROR( MID(Table5[[#This Row],[Descripción]], Table5[[#This Row],[Aux]]+1, Table5[[#This Row],[Aux2]]-Table5[[#This Row],[Aux]]-1), "")</f>
        <v/>
      </c>
    </row>
    <row r="138" spans="2:7" x14ac:dyDescent="0.35">
      <c r="B138" s="10" t="s">
        <v>465</v>
      </c>
      <c r="C138" s="3" t="str">
        <f t="shared" si="2"/>
        <v>LVA</v>
      </c>
      <c r="D138" s="8" t="str">
        <f>RIGHT(Table5[[#This Row],[Texto]], LEN(Table5[[#This Row],[Texto]]) - 4)</f>
        <v>Letonia</v>
      </c>
      <c r="E138" s="10" t="b">
        <f>IFERROR(FIND("(", Table5[[#This Row],[Descripción]]), FALSE)</f>
        <v>0</v>
      </c>
      <c r="F138" s="10" t="b">
        <f>IFERROR(FIND(")", Table5[[#This Row],[Descripción]]), FALSE)</f>
        <v>0</v>
      </c>
      <c r="G138" s="11" t="str">
        <f>IFERROR( MID(Table5[[#This Row],[Descripción]], Table5[[#This Row],[Aux]]+1, Table5[[#This Row],[Aux2]]-Table5[[#This Row],[Aux]]-1), "")</f>
        <v/>
      </c>
    </row>
    <row r="139" spans="2:7" x14ac:dyDescent="0.35">
      <c r="B139" s="10" t="s">
        <v>466</v>
      </c>
      <c r="C139" s="3" t="str">
        <f t="shared" si="2"/>
        <v>MAC</v>
      </c>
      <c r="D139" s="8" t="str">
        <f>RIGHT(Table5[[#This Row],[Texto]], LEN(Table5[[#This Row],[Texto]]) - 4)</f>
        <v>Macao</v>
      </c>
      <c r="E139" s="10" t="b">
        <f>IFERROR(FIND("(", Table5[[#This Row],[Descripción]]), FALSE)</f>
        <v>0</v>
      </c>
      <c r="F139" s="10" t="b">
        <f>IFERROR(FIND(")", Table5[[#This Row],[Descripción]]), FALSE)</f>
        <v>0</v>
      </c>
      <c r="G139" s="11" t="str">
        <f>IFERROR( MID(Table5[[#This Row],[Descripción]], Table5[[#This Row],[Aux]]+1, Table5[[#This Row],[Aux2]]-Table5[[#This Row],[Aux]]-1), "")</f>
        <v/>
      </c>
    </row>
    <row r="140" spans="2:7" x14ac:dyDescent="0.35">
      <c r="B140" s="10" t="s">
        <v>467</v>
      </c>
      <c r="C140" s="3" t="str">
        <f t="shared" si="2"/>
        <v>MAR</v>
      </c>
      <c r="D140" s="8" t="str">
        <f>RIGHT(Table5[[#This Row],[Texto]], LEN(Table5[[#This Row],[Texto]]) - 4)</f>
        <v>Marruecos</v>
      </c>
      <c r="E140" s="10" t="b">
        <f>IFERROR(FIND("(", Table5[[#This Row],[Descripción]]), FALSE)</f>
        <v>0</v>
      </c>
      <c r="F140" s="10" t="b">
        <f>IFERROR(FIND(")", Table5[[#This Row],[Descripción]]), FALSE)</f>
        <v>0</v>
      </c>
      <c r="G140" s="11" t="str">
        <f>IFERROR( MID(Table5[[#This Row],[Descripción]], Table5[[#This Row],[Aux]]+1, Table5[[#This Row],[Aux2]]-Table5[[#This Row],[Aux]]-1), "")</f>
        <v/>
      </c>
    </row>
    <row r="141" spans="2:7" x14ac:dyDescent="0.35">
      <c r="B141" s="10" t="s">
        <v>468</v>
      </c>
      <c r="C141" s="3" t="str">
        <f t="shared" si="2"/>
        <v>MCO</v>
      </c>
      <c r="D141" s="8" t="str">
        <f>RIGHT(Table5[[#This Row],[Texto]], LEN(Table5[[#This Row],[Texto]]) - 4)</f>
        <v>Mónaco</v>
      </c>
      <c r="E141" s="10" t="b">
        <f>IFERROR(FIND("(", Table5[[#This Row],[Descripción]]), FALSE)</f>
        <v>0</v>
      </c>
      <c r="F141" s="10" t="b">
        <f>IFERROR(FIND(")", Table5[[#This Row],[Descripción]]), FALSE)</f>
        <v>0</v>
      </c>
      <c r="G141" s="11" t="str">
        <f>IFERROR( MID(Table5[[#This Row],[Descripción]], Table5[[#This Row],[Aux]]+1, Table5[[#This Row],[Aux2]]-Table5[[#This Row],[Aux]]-1), "")</f>
        <v/>
      </c>
    </row>
    <row r="142" spans="2:7" x14ac:dyDescent="0.35">
      <c r="B142" s="10" t="s">
        <v>469</v>
      </c>
      <c r="C142" s="3" t="str">
        <f t="shared" si="2"/>
        <v>MDA</v>
      </c>
      <c r="D142" s="8" t="str">
        <f>RIGHT(Table5[[#This Row],[Texto]], LEN(Table5[[#This Row],[Texto]]) - 4)</f>
        <v>República de Moldova</v>
      </c>
      <c r="E142" s="10" t="b">
        <f>IFERROR(FIND("(", Table5[[#This Row],[Descripción]]), FALSE)</f>
        <v>0</v>
      </c>
      <c r="F142" s="10" t="b">
        <f>IFERROR(FIND(")", Table5[[#This Row],[Descripción]]), FALSE)</f>
        <v>0</v>
      </c>
      <c r="G142" s="11" t="str">
        <f>IFERROR( MID(Table5[[#This Row],[Descripción]], Table5[[#This Row],[Aux]]+1, Table5[[#This Row],[Aux2]]-Table5[[#This Row],[Aux]]-1), "")</f>
        <v/>
      </c>
    </row>
    <row r="143" spans="2:7" x14ac:dyDescent="0.35">
      <c r="B143" s="10" t="s">
        <v>470</v>
      </c>
      <c r="C143" s="3" t="str">
        <f t="shared" si="2"/>
        <v>MDG</v>
      </c>
      <c r="D143" s="8" t="str">
        <f>RIGHT(Table5[[#This Row],[Texto]], LEN(Table5[[#This Row],[Texto]]) - 4)</f>
        <v>Madagascar</v>
      </c>
      <c r="E143" s="10" t="b">
        <f>IFERROR(FIND("(", Table5[[#This Row],[Descripción]]), FALSE)</f>
        <v>0</v>
      </c>
      <c r="F143" s="10" t="b">
        <f>IFERROR(FIND(")", Table5[[#This Row],[Descripción]]), FALSE)</f>
        <v>0</v>
      </c>
      <c r="G143" s="11" t="str">
        <f>IFERROR( MID(Table5[[#This Row],[Descripción]], Table5[[#This Row],[Aux]]+1, Table5[[#This Row],[Aux2]]-Table5[[#This Row],[Aux]]-1), "")</f>
        <v/>
      </c>
    </row>
    <row r="144" spans="2:7" x14ac:dyDescent="0.35">
      <c r="B144" s="10" t="s">
        <v>471</v>
      </c>
      <c r="C144" s="3" t="str">
        <f t="shared" si="2"/>
        <v>MDV</v>
      </c>
      <c r="D144" s="8" t="str">
        <f>RIGHT(Table5[[#This Row],[Texto]], LEN(Table5[[#This Row],[Texto]]) - 4)</f>
        <v>Maldivas</v>
      </c>
      <c r="E144" s="10" t="b">
        <f>IFERROR(FIND("(", Table5[[#This Row],[Descripción]]), FALSE)</f>
        <v>0</v>
      </c>
      <c r="F144" s="10" t="b">
        <f>IFERROR(FIND(")", Table5[[#This Row],[Descripción]]), FALSE)</f>
        <v>0</v>
      </c>
      <c r="G144" s="11" t="str">
        <f>IFERROR( MID(Table5[[#This Row],[Descripción]], Table5[[#This Row],[Aux]]+1, Table5[[#This Row],[Aux2]]-Table5[[#This Row],[Aux]]-1), "")</f>
        <v/>
      </c>
    </row>
    <row r="145" spans="2:7" x14ac:dyDescent="0.35">
      <c r="B145" s="10" t="s">
        <v>472</v>
      </c>
      <c r="C145" s="3" t="str">
        <f t="shared" si="2"/>
        <v>MEX</v>
      </c>
      <c r="D145" s="8" t="str">
        <f>RIGHT(Table5[[#This Row],[Texto]], LEN(Table5[[#This Row],[Texto]]) - 4)</f>
        <v>México</v>
      </c>
      <c r="E145" s="10" t="b">
        <f>IFERROR(FIND("(", Table5[[#This Row],[Descripción]]), FALSE)</f>
        <v>0</v>
      </c>
      <c r="F145" s="10" t="b">
        <f>IFERROR(FIND(")", Table5[[#This Row],[Descripción]]), FALSE)</f>
        <v>0</v>
      </c>
      <c r="G145" s="11" t="str">
        <f>IFERROR( MID(Table5[[#This Row],[Descripción]], Table5[[#This Row],[Aux]]+1, Table5[[#This Row],[Aux2]]-Table5[[#This Row],[Aux]]-1), "")</f>
        <v/>
      </c>
    </row>
    <row r="146" spans="2:7" x14ac:dyDescent="0.35">
      <c r="B146" s="10" t="s">
        <v>473</v>
      </c>
      <c r="C146" s="3" t="str">
        <f t="shared" si="2"/>
        <v>MHL</v>
      </c>
      <c r="D146" s="8" t="str">
        <f>RIGHT(Table5[[#This Row],[Texto]], LEN(Table5[[#This Row],[Texto]]) - 4)</f>
        <v>Islas Marshall</v>
      </c>
      <c r="E146" s="10" t="b">
        <f>IFERROR(FIND("(", Table5[[#This Row],[Descripción]]), FALSE)</f>
        <v>0</v>
      </c>
      <c r="F146" s="10" t="b">
        <f>IFERROR(FIND(")", Table5[[#This Row],[Descripción]]), FALSE)</f>
        <v>0</v>
      </c>
      <c r="G146" s="11" t="str">
        <f>IFERROR( MID(Table5[[#This Row],[Descripción]], Table5[[#This Row],[Aux]]+1, Table5[[#This Row],[Aux2]]-Table5[[#This Row],[Aux]]-1), "")</f>
        <v/>
      </c>
    </row>
    <row r="147" spans="2:7" ht="29" x14ac:dyDescent="0.35">
      <c r="B147" s="10" t="s">
        <v>474</v>
      </c>
      <c r="C147" s="3" t="str">
        <f t="shared" si="2"/>
        <v>MKD</v>
      </c>
      <c r="D147" s="8" t="str">
        <f>RIGHT(Table5[[#This Row],[Texto]], LEN(Table5[[#This Row],[Texto]]) - 4)</f>
        <v>Macedonia, República Yugoslava de</v>
      </c>
      <c r="E147" s="10" t="b">
        <f>IFERROR(FIND("(", Table5[[#This Row],[Descripción]]), FALSE)</f>
        <v>0</v>
      </c>
      <c r="F147" s="10" t="b">
        <f>IFERROR(FIND(")", Table5[[#This Row],[Descripción]]), FALSE)</f>
        <v>0</v>
      </c>
      <c r="G147" s="11" t="str">
        <f>IFERROR( MID(Table5[[#This Row],[Descripción]], Table5[[#This Row],[Aux]]+1, Table5[[#This Row],[Aux2]]-Table5[[#This Row],[Aux]]-1), "")</f>
        <v/>
      </c>
    </row>
    <row r="148" spans="2:7" x14ac:dyDescent="0.35">
      <c r="B148" s="10" t="s">
        <v>475</v>
      </c>
      <c r="C148" s="3" t="str">
        <f t="shared" si="2"/>
        <v>MLI</v>
      </c>
      <c r="D148" s="8" t="str">
        <f>RIGHT(Table5[[#This Row],[Texto]], LEN(Table5[[#This Row],[Texto]]) - 4)</f>
        <v>Malí</v>
      </c>
      <c r="E148" s="10" t="b">
        <f>IFERROR(FIND("(", Table5[[#This Row],[Descripción]]), FALSE)</f>
        <v>0</v>
      </c>
      <c r="F148" s="10" t="b">
        <f>IFERROR(FIND(")", Table5[[#This Row],[Descripción]]), FALSE)</f>
        <v>0</v>
      </c>
      <c r="G148" s="11" t="str">
        <f>IFERROR( MID(Table5[[#This Row],[Descripción]], Table5[[#This Row],[Aux]]+1, Table5[[#This Row],[Aux2]]-Table5[[#This Row],[Aux]]-1), "")</f>
        <v/>
      </c>
    </row>
    <row r="149" spans="2:7" x14ac:dyDescent="0.35">
      <c r="B149" s="10" t="s">
        <v>476</v>
      </c>
      <c r="C149" s="3" t="str">
        <f t="shared" si="2"/>
        <v>MLT</v>
      </c>
      <c r="D149" s="8" t="str">
        <f>RIGHT(Table5[[#This Row],[Texto]], LEN(Table5[[#This Row],[Texto]]) - 4)</f>
        <v>Malta</v>
      </c>
      <c r="E149" s="10" t="b">
        <f>IFERROR(FIND("(", Table5[[#This Row],[Descripción]]), FALSE)</f>
        <v>0</v>
      </c>
      <c r="F149" s="10" t="b">
        <f>IFERROR(FIND(")", Table5[[#This Row],[Descripción]]), FALSE)</f>
        <v>0</v>
      </c>
      <c r="G149" s="11" t="str">
        <f>IFERROR( MID(Table5[[#This Row],[Descripción]], Table5[[#This Row],[Aux]]+1, Table5[[#This Row],[Aux2]]-Table5[[#This Row],[Aux]]-1), "")</f>
        <v/>
      </c>
    </row>
    <row r="150" spans="2:7" x14ac:dyDescent="0.35">
      <c r="B150" s="10" t="s">
        <v>477</v>
      </c>
      <c r="C150" s="3" t="str">
        <f t="shared" si="2"/>
        <v>MMR</v>
      </c>
      <c r="D150" s="8" t="str">
        <f>RIGHT(Table5[[#This Row],[Texto]], LEN(Table5[[#This Row],[Texto]]) - 4)</f>
        <v>Myanmar</v>
      </c>
      <c r="E150" s="10" t="b">
        <f>IFERROR(FIND("(", Table5[[#This Row],[Descripción]]), FALSE)</f>
        <v>0</v>
      </c>
      <c r="F150" s="10" t="b">
        <f>IFERROR(FIND(")", Table5[[#This Row],[Descripción]]), FALSE)</f>
        <v>0</v>
      </c>
      <c r="G150" s="11" t="str">
        <f>IFERROR( MID(Table5[[#This Row],[Descripción]], Table5[[#This Row],[Aux]]+1, Table5[[#This Row],[Aux2]]-Table5[[#This Row],[Aux]]-1), "")</f>
        <v/>
      </c>
    </row>
    <row r="151" spans="2:7" x14ac:dyDescent="0.35">
      <c r="B151" s="10" t="s">
        <v>478</v>
      </c>
      <c r="C151" s="3" t="str">
        <f t="shared" si="2"/>
        <v>MNG</v>
      </c>
      <c r="D151" s="8" t="str">
        <f>RIGHT(Table5[[#This Row],[Texto]], LEN(Table5[[#This Row],[Texto]]) - 4)</f>
        <v>Mongolia</v>
      </c>
      <c r="E151" s="10" t="b">
        <f>IFERROR(FIND("(", Table5[[#This Row],[Descripción]]), FALSE)</f>
        <v>0</v>
      </c>
      <c r="F151" s="10" t="b">
        <f>IFERROR(FIND(")", Table5[[#This Row],[Descripción]]), FALSE)</f>
        <v>0</v>
      </c>
      <c r="G151" s="11" t="str">
        <f>IFERROR( MID(Table5[[#This Row],[Descripción]], Table5[[#This Row],[Aux]]+1, Table5[[#This Row],[Aux2]]-Table5[[#This Row],[Aux]]-1), "")</f>
        <v/>
      </c>
    </row>
    <row r="152" spans="2:7" x14ac:dyDescent="0.35">
      <c r="B152" s="10" t="s">
        <v>479</v>
      </c>
      <c r="C152" s="3" t="str">
        <f t="shared" si="2"/>
        <v>MNP</v>
      </c>
      <c r="D152" s="8" t="str">
        <f>RIGHT(Table5[[#This Row],[Texto]], LEN(Table5[[#This Row],[Texto]]) - 4)</f>
        <v>Islas Maríanas Septentrionales</v>
      </c>
      <c r="E152" s="10" t="b">
        <f>IFERROR(FIND("(", Table5[[#This Row],[Descripción]]), FALSE)</f>
        <v>0</v>
      </c>
      <c r="F152" s="10" t="b">
        <f>IFERROR(FIND(")", Table5[[#This Row],[Descripción]]), FALSE)</f>
        <v>0</v>
      </c>
      <c r="G152" s="11" t="str">
        <f>IFERROR( MID(Table5[[#This Row],[Descripción]], Table5[[#This Row],[Aux]]+1, Table5[[#This Row],[Aux2]]-Table5[[#This Row],[Aux]]-1), "")</f>
        <v/>
      </c>
    </row>
    <row r="153" spans="2:7" x14ac:dyDescent="0.35">
      <c r="B153" s="10" t="s">
        <v>480</v>
      </c>
      <c r="C153" s="3" t="str">
        <f t="shared" si="2"/>
        <v>MOZ</v>
      </c>
      <c r="D153" s="8" t="str">
        <f>RIGHT(Table5[[#This Row],[Texto]], LEN(Table5[[#This Row],[Texto]]) - 4)</f>
        <v>Mozambique</v>
      </c>
      <c r="E153" s="10" t="b">
        <f>IFERROR(FIND("(", Table5[[#This Row],[Descripción]]), FALSE)</f>
        <v>0</v>
      </c>
      <c r="F153" s="10" t="b">
        <f>IFERROR(FIND(")", Table5[[#This Row],[Descripción]]), FALSE)</f>
        <v>0</v>
      </c>
      <c r="G153" s="11" t="str">
        <f>IFERROR( MID(Table5[[#This Row],[Descripción]], Table5[[#This Row],[Aux]]+1, Table5[[#This Row],[Aux2]]-Table5[[#This Row],[Aux]]-1), "")</f>
        <v/>
      </c>
    </row>
    <row r="154" spans="2:7" x14ac:dyDescent="0.35">
      <c r="B154" s="10" t="s">
        <v>481</v>
      </c>
      <c r="C154" s="3" t="str">
        <f t="shared" si="2"/>
        <v>MRT</v>
      </c>
      <c r="D154" s="8" t="str">
        <f>RIGHT(Table5[[#This Row],[Texto]], LEN(Table5[[#This Row],[Texto]]) - 4)</f>
        <v>Mauritania</v>
      </c>
      <c r="E154" s="10" t="b">
        <f>IFERROR(FIND("(", Table5[[#This Row],[Descripción]]), FALSE)</f>
        <v>0</v>
      </c>
      <c r="F154" s="10" t="b">
        <f>IFERROR(FIND(")", Table5[[#This Row],[Descripción]]), FALSE)</f>
        <v>0</v>
      </c>
      <c r="G154" s="11" t="str">
        <f>IFERROR( MID(Table5[[#This Row],[Descripción]], Table5[[#This Row],[Aux]]+1, Table5[[#This Row],[Aux2]]-Table5[[#This Row],[Aux]]-1), "")</f>
        <v/>
      </c>
    </row>
    <row r="155" spans="2:7" x14ac:dyDescent="0.35">
      <c r="B155" s="10" t="s">
        <v>482</v>
      </c>
      <c r="C155" s="3" t="str">
        <f t="shared" si="2"/>
        <v>MSR</v>
      </c>
      <c r="D155" s="8" t="str">
        <f>RIGHT(Table5[[#This Row],[Texto]], LEN(Table5[[#This Row],[Texto]]) - 4)</f>
        <v>Montserrat</v>
      </c>
      <c r="E155" s="10" t="b">
        <f>IFERROR(FIND("(", Table5[[#This Row],[Descripción]]), FALSE)</f>
        <v>0</v>
      </c>
      <c r="F155" s="10" t="b">
        <f>IFERROR(FIND(")", Table5[[#This Row],[Descripción]]), FALSE)</f>
        <v>0</v>
      </c>
      <c r="G155" s="11" t="str">
        <f>IFERROR( MID(Table5[[#This Row],[Descripción]], Table5[[#This Row],[Aux]]+1, Table5[[#This Row],[Aux2]]-Table5[[#This Row],[Aux]]-1), "")</f>
        <v/>
      </c>
    </row>
    <row r="156" spans="2:7" x14ac:dyDescent="0.35">
      <c r="B156" s="10" t="s">
        <v>483</v>
      </c>
      <c r="C156" s="3" t="str">
        <f t="shared" si="2"/>
        <v>MTQ</v>
      </c>
      <c r="D156" s="8" t="str">
        <f>RIGHT(Table5[[#This Row],[Texto]], LEN(Table5[[#This Row],[Texto]]) - 4)</f>
        <v>Martinica</v>
      </c>
      <c r="E156" s="10" t="b">
        <f>IFERROR(FIND("(", Table5[[#This Row],[Descripción]]), FALSE)</f>
        <v>0</v>
      </c>
      <c r="F156" s="10" t="b">
        <f>IFERROR(FIND(")", Table5[[#This Row],[Descripción]]), FALSE)</f>
        <v>0</v>
      </c>
      <c r="G156" s="11" t="str">
        <f>IFERROR( MID(Table5[[#This Row],[Descripción]], Table5[[#This Row],[Aux]]+1, Table5[[#This Row],[Aux2]]-Table5[[#This Row],[Aux]]-1), "")</f>
        <v/>
      </c>
    </row>
    <row r="157" spans="2:7" x14ac:dyDescent="0.35">
      <c r="B157" s="10" t="s">
        <v>484</v>
      </c>
      <c r="C157" s="3" t="str">
        <f t="shared" si="2"/>
        <v>MUS</v>
      </c>
      <c r="D157" s="8" t="str">
        <f>RIGHT(Table5[[#This Row],[Texto]], LEN(Table5[[#This Row],[Texto]]) - 4)</f>
        <v>Mauricio</v>
      </c>
      <c r="E157" s="10" t="b">
        <f>IFERROR(FIND("(", Table5[[#This Row],[Descripción]]), FALSE)</f>
        <v>0</v>
      </c>
      <c r="F157" s="10" t="b">
        <f>IFERROR(FIND(")", Table5[[#This Row],[Descripción]]), FALSE)</f>
        <v>0</v>
      </c>
      <c r="G157" s="11" t="str">
        <f>IFERROR( MID(Table5[[#This Row],[Descripción]], Table5[[#This Row],[Aux]]+1, Table5[[#This Row],[Aux2]]-Table5[[#This Row],[Aux]]-1), "")</f>
        <v/>
      </c>
    </row>
    <row r="158" spans="2:7" x14ac:dyDescent="0.35">
      <c r="B158" s="10" t="s">
        <v>485</v>
      </c>
      <c r="C158" s="3" t="str">
        <f t="shared" si="2"/>
        <v>MWI</v>
      </c>
      <c r="D158" s="8" t="str">
        <f>RIGHT(Table5[[#This Row],[Texto]], LEN(Table5[[#This Row],[Texto]]) - 4)</f>
        <v>Malawi</v>
      </c>
      <c r="E158" s="10" t="b">
        <f>IFERROR(FIND("(", Table5[[#This Row],[Descripción]]), FALSE)</f>
        <v>0</v>
      </c>
      <c r="F158" s="10" t="b">
        <f>IFERROR(FIND(")", Table5[[#This Row],[Descripción]]), FALSE)</f>
        <v>0</v>
      </c>
      <c r="G158" s="11" t="str">
        <f>IFERROR( MID(Table5[[#This Row],[Descripción]], Table5[[#This Row],[Aux]]+1, Table5[[#This Row],[Aux2]]-Table5[[#This Row],[Aux]]-1), "")</f>
        <v/>
      </c>
    </row>
    <row r="159" spans="2:7" x14ac:dyDescent="0.35">
      <c r="B159" s="10" t="s">
        <v>486</v>
      </c>
      <c r="C159" s="3" t="str">
        <f t="shared" si="2"/>
        <v>MYS</v>
      </c>
      <c r="D159" s="8" t="str">
        <f>RIGHT(Table5[[#This Row],[Texto]], LEN(Table5[[#This Row],[Texto]]) - 4)</f>
        <v>Malasia</v>
      </c>
      <c r="E159" s="10" t="b">
        <f>IFERROR(FIND("(", Table5[[#This Row],[Descripción]]), FALSE)</f>
        <v>0</v>
      </c>
      <c r="F159" s="10" t="b">
        <f>IFERROR(FIND(")", Table5[[#This Row],[Descripción]]), FALSE)</f>
        <v>0</v>
      </c>
      <c r="G159" s="11" t="str">
        <f>IFERROR( MID(Table5[[#This Row],[Descripción]], Table5[[#This Row],[Aux]]+1, Table5[[#This Row],[Aux2]]-Table5[[#This Row],[Aux]]-1), "")</f>
        <v/>
      </c>
    </row>
    <row r="160" spans="2:7" x14ac:dyDescent="0.35">
      <c r="B160" s="10" t="s">
        <v>487</v>
      </c>
      <c r="C160" s="3" t="str">
        <f t="shared" si="2"/>
        <v>NAM</v>
      </c>
      <c r="D160" s="8" t="str">
        <f>RIGHT(Table5[[#This Row],[Texto]], LEN(Table5[[#This Row],[Texto]]) - 4)</f>
        <v>Namibia</v>
      </c>
      <c r="E160" s="10" t="b">
        <f>IFERROR(FIND("(", Table5[[#This Row],[Descripción]]), FALSE)</f>
        <v>0</v>
      </c>
      <c r="F160" s="10" t="b">
        <f>IFERROR(FIND(")", Table5[[#This Row],[Descripción]]), FALSE)</f>
        <v>0</v>
      </c>
      <c r="G160" s="11" t="str">
        <f>IFERROR( MID(Table5[[#This Row],[Descripción]], Table5[[#This Row],[Aux]]+1, Table5[[#This Row],[Aux2]]-Table5[[#This Row],[Aux]]-1), "")</f>
        <v/>
      </c>
    </row>
    <row r="161" spans="2:7" x14ac:dyDescent="0.35">
      <c r="B161" s="10" t="s">
        <v>488</v>
      </c>
      <c r="C161" s="3" t="str">
        <f t="shared" si="2"/>
        <v>NCL</v>
      </c>
      <c r="D161" s="8" t="str">
        <f>RIGHT(Table5[[#This Row],[Texto]], LEN(Table5[[#This Row],[Texto]]) - 4)</f>
        <v>Nueva Caledonia</v>
      </c>
      <c r="E161" s="10" t="b">
        <f>IFERROR(FIND("(", Table5[[#This Row],[Descripción]]), FALSE)</f>
        <v>0</v>
      </c>
      <c r="F161" s="10" t="b">
        <f>IFERROR(FIND(")", Table5[[#This Row],[Descripción]]), FALSE)</f>
        <v>0</v>
      </c>
      <c r="G161" s="11" t="str">
        <f>IFERROR( MID(Table5[[#This Row],[Descripción]], Table5[[#This Row],[Aux]]+1, Table5[[#This Row],[Aux2]]-Table5[[#This Row],[Aux]]-1), "")</f>
        <v/>
      </c>
    </row>
    <row r="162" spans="2:7" x14ac:dyDescent="0.35">
      <c r="B162" s="10" t="s">
        <v>489</v>
      </c>
      <c r="C162" s="3" t="str">
        <f t="shared" si="2"/>
        <v>NER</v>
      </c>
      <c r="D162" s="8" t="str">
        <f>RIGHT(Table5[[#This Row],[Texto]], LEN(Table5[[#This Row],[Texto]]) - 4)</f>
        <v>Níger</v>
      </c>
      <c r="E162" s="10" t="b">
        <f>IFERROR(FIND("(", Table5[[#This Row],[Descripción]]), FALSE)</f>
        <v>0</v>
      </c>
      <c r="F162" s="10" t="b">
        <f>IFERROR(FIND(")", Table5[[#This Row],[Descripción]]), FALSE)</f>
        <v>0</v>
      </c>
      <c r="G162" s="11" t="str">
        <f>IFERROR( MID(Table5[[#This Row],[Descripción]], Table5[[#This Row],[Aux]]+1, Table5[[#This Row],[Aux2]]-Table5[[#This Row],[Aux]]-1), "")</f>
        <v/>
      </c>
    </row>
    <row r="163" spans="2:7" x14ac:dyDescent="0.35">
      <c r="B163" s="10" t="s">
        <v>490</v>
      </c>
      <c r="C163" s="3" t="str">
        <f t="shared" si="2"/>
        <v>NFK</v>
      </c>
      <c r="D163" s="8" t="str">
        <f>RIGHT(Table5[[#This Row],[Texto]], LEN(Table5[[#This Row],[Texto]]) - 4)</f>
        <v>Isla Norfolk</v>
      </c>
      <c r="E163" s="10" t="b">
        <f>IFERROR(FIND("(", Table5[[#This Row],[Descripción]]), FALSE)</f>
        <v>0</v>
      </c>
      <c r="F163" s="10" t="b">
        <f>IFERROR(FIND(")", Table5[[#This Row],[Descripción]]), FALSE)</f>
        <v>0</v>
      </c>
      <c r="G163" s="11" t="str">
        <f>IFERROR( MID(Table5[[#This Row],[Descripción]], Table5[[#This Row],[Aux]]+1, Table5[[#This Row],[Aux2]]-Table5[[#This Row],[Aux]]-1), "")</f>
        <v/>
      </c>
    </row>
    <row r="164" spans="2:7" x14ac:dyDescent="0.35">
      <c r="B164" s="10" t="s">
        <v>491</v>
      </c>
      <c r="C164" s="3" t="str">
        <f t="shared" si="2"/>
        <v>NGA</v>
      </c>
      <c r="D164" s="8" t="str">
        <f>RIGHT(Table5[[#This Row],[Texto]], LEN(Table5[[#This Row],[Texto]]) - 4)</f>
        <v>Nigeria</v>
      </c>
      <c r="E164" s="10" t="b">
        <f>IFERROR(FIND("(", Table5[[#This Row],[Descripción]]), FALSE)</f>
        <v>0</v>
      </c>
      <c r="F164" s="10" t="b">
        <f>IFERROR(FIND(")", Table5[[#This Row],[Descripción]]), FALSE)</f>
        <v>0</v>
      </c>
      <c r="G164" s="11" t="str">
        <f>IFERROR( MID(Table5[[#This Row],[Descripción]], Table5[[#This Row],[Aux]]+1, Table5[[#This Row],[Aux2]]-Table5[[#This Row],[Aux]]-1), "")</f>
        <v/>
      </c>
    </row>
    <row r="165" spans="2:7" x14ac:dyDescent="0.35">
      <c r="B165" s="10" t="s">
        <v>492</v>
      </c>
      <c r="C165" s="3" t="str">
        <f t="shared" si="2"/>
        <v>NIC</v>
      </c>
      <c r="D165" s="8" t="str">
        <f>RIGHT(Table5[[#This Row],[Texto]], LEN(Table5[[#This Row],[Texto]]) - 4)</f>
        <v>Nicarágua</v>
      </c>
      <c r="E165" s="10" t="b">
        <f>IFERROR(FIND("(", Table5[[#This Row],[Descripción]]), FALSE)</f>
        <v>0</v>
      </c>
      <c r="F165" s="10" t="b">
        <f>IFERROR(FIND(")", Table5[[#This Row],[Descripción]]), FALSE)</f>
        <v>0</v>
      </c>
      <c r="G165" s="11" t="str">
        <f>IFERROR( MID(Table5[[#This Row],[Descripción]], Table5[[#This Row],[Aux]]+1, Table5[[#This Row],[Aux2]]-Table5[[#This Row],[Aux]]-1), "")</f>
        <v/>
      </c>
    </row>
    <row r="166" spans="2:7" x14ac:dyDescent="0.35">
      <c r="B166" s="10" t="s">
        <v>493</v>
      </c>
      <c r="C166" s="3" t="str">
        <f t="shared" si="2"/>
        <v>NIU</v>
      </c>
      <c r="D166" s="8" t="str">
        <f>RIGHT(Table5[[#This Row],[Texto]], LEN(Table5[[#This Row],[Texto]]) - 4)</f>
        <v>Niué</v>
      </c>
      <c r="E166" s="10" t="b">
        <f>IFERROR(FIND("(", Table5[[#This Row],[Descripción]]), FALSE)</f>
        <v>0</v>
      </c>
      <c r="F166" s="10" t="b">
        <f>IFERROR(FIND(")", Table5[[#This Row],[Descripción]]), FALSE)</f>
        <v>0</v>
      </c>
      <c r="G166" s="11" t="str">
        <f>IFERROR( MID(Table5[[#This Row],[Descripción]], Table5[[#This Row],[Aux]]+1, Table5[[#This Row],[Aux2]]-Table5[[#This Row],[Aux]]-1), "")</f>
        <v/>
      </c>
    </row>
    <row r="167" spans="2:7" ht="29" x14ac:dyDescent="0.35">
      <c r="B167" s="10" t="s">
        <v>494</v>
      </c>
      <c r="C167" s="3" t="str">
        <f t="shared" si="2"/>
        <v>NLD</v>
      </c>
      <c r="D167" s="8" t="str">
        <f>RIGHT(Table5[[#This Row],[Texto]], LEN(Table5[[#This Row],[Texto]]) - 4)</f>
        <v>Holanda (Países Bajos, Reino Unido de los)</v>
      </c>
      <c r="E167" s="10">
        <f>IFERROR(FIND("(", Table5[[#This Row],[Descripción]]), FALSE)</f>
        <v>9</v>
      </c>
      <c r="F167" s="10">
        <f>IFERROR(FIND(")", Table5[[#This Row],[Descripción]]), FALSE)</f>
        <v>42</v>
      </c>
      <c r="G167" s="11" t="str">
        <f>IFERROR( MID(Table5[[#This Row],[Descripción]], Table5[[#This Row],[Aux]]+1, Table5[[#This Row],[Aux2]]-Table5[[#This Row],[Aux]]-1), "")</f>
        <v>Países Bajos, Reino Unido de los</v>
      </c>
    </row>
    <row r="168" spans="2:7" x14ac:dyDescent="0.35">
      <c r="B168" s="10" t="s">
        <v>495</v>
      </c>
      <c r="C168" s="3" t="str">
        <f t="shared" si="2"/>
        <v>NOR</v>
      </c>
      <c r="D168" s="8" t="str">
        <f>RIGHT(Table5[[#This Row],[Texto]], LEN(Table5[[#This Row],[Texto]]) - 4)</f>
        <v>Noruega</v>
      </c>
      <c r="E168" s="10" t="b">
        <f>IFERROR(FIND("(", Table5[[#This Row],[Descripción]]), FALSE)</f>
        <v>0</v>
      </c>
      <c r="F168" s="10" t="b">
        <f>IFERROR(FIND(")", Table5[[#This Row],[Descripción]]), FALSE)</f>
        <v>0</v>
      </c>
      <c r="G168" s="11" t="str">
        <f>IFERROR( MID(Table5[[#This Row],[Descripción]], Table5[[#This Row],[Aux]]+1, Table5[[#This Row],[Aux2]]-Table5[[#This Row],[Aux]]-1), "")</f>
        <v/>
      </c>
    </row>
    <row r="169" spans="2:7" x14ac:dyDescent="0.35">
      <c r="B169" s="10" t="s">
        <v>496</v>
      </c>
      <c r="C169" s="3" t="str">
        <f t="shared" si="2"/>
        <v>NPL</v>
      </c>
      <c r="D169" s="8" t="str">
        <f>RIGHT(Table5[[#This Row],[Texto]], LEN(Table5[[#This Row],[Texto]]) - 4)</f>
        <v>Nepál</v>
      </c>
      <c r="E169" s="10" t="b">
        <f>IFERROR(FIND("(", Table5[[#This Row],[Descripción]]), FALSE)</f>
        <v>0</v>
      </c>
      <c r="F169" s="10" t="b">
        <f>IFERROR(FIND(")", Table5[[#This Row],[Descripción]]), FALSE)</f>
        <v>0</v>
      </c>
      <c r="G169" s="11" t="str">
        <f>IFERROR( MID(Table5[[#This Row],[Descripción]], Table5[[#This Row],[Aux]]+1, Table5[[#This Row],[Aux2]]-Table5[[#This Row],[Aux]]-1), "")</f>
        <v/>
      </c>
    </row>
    <row r="170" spans="2:7" x14ac:dyDescent="0.35">
      <c r="B170" s="10" t="s">
        <v>497</v>
      </c>
      <c r="C170" s="3" t="str">
        <f t="shared" si="2"/>
        <v>NRU</v>
      </c>
      <c r="D170" s="8" t="str">
        <f>RIGHT(Table5[[#This Row],[Texto]], LEN(Table5[[#This Row],[Texto]]) - 4)</f>
        <v>Naurú</v>
      </c>
      <c r="E170" s="10" t="b">
        <f>IFERROR(FIND("(", Table5[[#This Row],[Descripción]]), FALSE)</f>
        <v>0</v>
      </c>
      <c r="F170" s="10" t="b">
        <f>IFERROR(FIND(")", Table5[[#This Row],[Descripción]]), FALSE)</f>
        <v>0</v>
      </c>
      <c r="G170" s="11" t="str">
        <f>IFERROR( MID(Table5[[#This Row],[Descripción]], Table5[[#This Row],[Aux]]+1, Table5[[#This Row],[Aux2]]-Table5[[#This Row],[Aux]]-1), "")</f>
        <v/>
      </c>
    </row>
    <row r="171" spans="2:7" x14ac:dyDescent="0.35">
      <c r="B171" s="10" t="s">
        <v>498</v>
      </c>
      <c r="C171" s="3" t="str">
        <f t="shared" si="2"/>
        <v>NTZ</v>
      </c>
      <c r="D171" s="8" t="str">
        <f>RIGHT(Table5[[#This Row],[Texto]], LEN(Table5[[#This Row],[Texto]]) - 4)</f>
        <v>Zona Neutral</v>
      </c>
      <c r="E171" s="10" t="b">
        <f>IFERROR(FIND("(", Table5[[#This Row],[Descripción]]), FALSE)</f>
        <v>0</v>
      </c>
      <c r="F171" s="10" t="b">
        <f>IFERROR(FIND(")", Table5[[#This Row],[Descripción]]), FALSE)</f>
        <v>0</v>
      </c>
      <c r="G171" s="11" t="str">
        <f>IFERROR( MID(Table5[[#This Row],[Descripción]], Table5[[#This Row],[Aux]]+1, Table5[[#This Row],[Aux2]]-Table5[[#This Row],[Aux]]-1), "")</f>
        <v/>
      </c>
    </row>
    <row r="172" spans="2:7" x14ac:dyDescent="0.35">
      <c r="B172" s="10" t="s">
        <v>499</v>
      </c>
      <c r="C172" s="3" t="str">
        <f t="shared" si="2"/>
        <v>NZL</v>
      </c>
      <c r="D172" s="8" t="str">
        <f>RIGHT(Table5[[#This Row],[Texto]], LEN(Table5[[#This Row],[Texto]]) - 4)</f>
        <v>Nueva Zelandia</v>
      </c>
      <c r="E172" s="10" t="b">
        <f>IFERROR(FIND("(", Table5[[#This Row],[Descripción]]), FALSE)</f>
        <v>0</v>
      </c>
      <c r="F172" s="10" t="b">
        <f>IFERROR(FIND(")", Table5[[#This Row],[Descripción]]), FALSE)</f>
        <v>0</v>
      </c>
      <c r="G172" s="11" t="str">
        <f>IFERROR( MID(Table5[[#This Row],[Descripción]], Table5[[#This Row],[Aux]]+1, Table5[[#This Row],[Aux2]]-Table5[[#This Row],[Aux]]-1), "")</f>
        <v/>
      </c>
    </row>
    <row r="173" spans="2:7" x14ac:dyDescent="0.35">
      <c r="B173" s="10" t="s">
        <v>500</v>
      </c>
      <c r="C173" s="3" t="str">
        <f t="shared" si="2"/>
        <v>OMN</v>
      </c>
      <c r="D173" s="8" t="str">
        <f>RIGHT(Table5[[#This Row],[Texto]], LEN(Table5[[#This Row],[Texto]]) - 4)</f>
        <v>Omán</v>
      </c>
      <c r="E173" s="10" t="b">
        <f>IFERROR(FIND("(", Table5[[#This Row],[Descripción]]), FALSE)</f>
        <v>0</v>
      </c>
      <c r="F173" s="10" t="b">
        <f>IFERROR(FIND(")", Table5[[#This Row],[Descripción]]), FALSE)</f>
        <v>0</v>
      </c>
      <c r="G173" s="11" t="str">
        <f>IFERROR( MID(Table5[[#This Row],[Descripción]], Table5[[#This Row],[Aux]]+1, Table5[[#This Row],[Aux2]]-Table5[[#This Row],[Aux]]-1), "")</f>
        <v/>
      </c>
    </row>
    <row r="174" spans="2:7" x14ac:dyDescent="0.35">
      <c r="B174" s="10" t="s">
        <v>501</v>
      </c>
      <c r="C174" s="3" t="str">
        <f t="shared" si="2"/>
        <v>PAK</v>
      </c>
      <c r="D174" s="8" t="str">
        <f>RIGHT(Table5[[#This Row],[Texto]], LEN(Table5[[#This Row],[Texto]]) - 4)</f>
        <v>Pakistán</v>
      </c>
      <c r="E174" s="10" t="b">
        <f>IFERROR(FIND("(", Table5[[#This Row],[Descripción]]), FALSE)</f>
        <v>0</v>
      </c>
      <c r="F174" s="10" t="b">
        <f>IFERROR(FIND(")", Table5[[#This Row],[Descripción]]), FALSE)</f>
        <v>0</v>
      </c>
      <c r="G174" s="11" t="str">
        <f>IFERROR( MID(Table5[[#This Row],[Descripción]], Table5[[#This Row],[Aux]]+1, Table5[[#This Row],[Aux2]]-Table5[[#This Row],[Aux]]-1), "")</f>
        <v/>
      </c>
    </row>
    <row r="175" spans="2:7" x14ac:dyDescent="0.35">
      <c r="B175" s="10" t="s">
        <v>502</v>
      </c>
      <c r="C175" s="3" t="str">
        <f t="shared" si="2"/>
        <v>PAN</v>
      </c>
      <c r="D175" s="8" t="str">
        <f>RIGHT(Table5[[#This Row],[Texto]], LEN(Table5[[#This Row],[Texto]]) - 4)</f>
        <v>Panamá</v>
      </c>
      <c r="E175" s="10" t="b">
        <f>IFERROR(FIND("(", Table5[[#This Row],[Descripción]]), FALSE)</f>
        <v>0</v>
      </c>
      <c r="F175" s="10" t="b">
        <f>IFERROR(FIND(")", Table5[[#This Row],[Descripción]]), FALSE)</f>
        <v>0</v>
      </c>
      <c r="G175" s="11" t="str">
        <f>IFERROR( MID(Table5[[#This Row],[Descripción]], Table5[[#This Row],[Aux]]+1, Table5[[#This Row],[Aux2]]-Table5[[#This Row],[Aux]]-1), "")</f>
        <v/>
      </c>
    </row>
    <row r="176" spans="2:7" x14ac:dyDescent="0.35">
      <c r="B176" s="10" t="s">
        <v>503</v>
      </c>
      <c r="C176" s="3" t="str">
        <f t="shared" si="2"/>
        <v>PCN</v>
      </c>
      <c r="D176" s="8" t="str">
        <f>RIGHT(Table5[[#This Row],[Texto]], LEN(Table5[[#This Row],[Texto]]) - 4)</f>
        <v>Pitcairn</v>
      </c>
      <c r="E176" s="10" t="b">
        <f>IFERROR(FIND("(", Table5[[#This Row],[Descripción]]), FALSE)</f>
        <v>0</v>
      </c>
      <c r="F176" s="10" t="b">
        <f>IFERROR(FIND(")", Table5[[#This Row],[Descripción]]), FALSE)</f>
        <v>0</v>
      </c>
      <c r="G176" s="11" t="str">
        <f>IFERROR( MID(Table5[[#This Row],[Descripción]], Table5[[#This Row],[Aux]]+1, Table5[[#This Row],[Aux2]]-Table5[[#This Row],[Aux]]-1), "")</f>
        <v/>
      </c>
    </row>
    <row r="177" spans="2:7" x14ac:dyDescent="0.35">
      <c r="B177" s="10" t="s">
        <v>504</v>
      </c>
      <c r="C177" s="3" t="str">
        <f t="shared" si="2"/>
        <v>PER</v>
      </c>
      <c r="D177" s="8" t="str">
        <f>RIGHT(Table5[[#This Row],[Texto]], LEN(Table5[[#This Row],[Texto]]) - 4)</f>
        <v>Perú</v>
      </c>
      <c r="E177" s="10" t="b">
        <f>IFERROR(FIND("(", Table5[[#This Row],[Descripción]]), FALSE)</f>
        <v>0</v>
      </c>
      <c r="F177" s="10" t="b">
        <f>IFERROR(FIND(")", Table5[[#This Row],[Descripción]]), FALSE)</f>
        <v>0</v>
      </c>
      <c r="G177" s="11" t="str">
        <f>IFERROR( MID(Table5[[#This Row],[Descripción]], Table5[[#This Row],[Aux]]+1, Table5[[#This Row],[Aux2]]-Table5[[#This Row],[Aux]]-1), "")</f>
        <v/>
      </c>
    </row>
    <row r="178" spans="2:7" x14ac:dyDescent="0.35">
      <c r="B178" s="10" t="s">
        <v>505</v>
      </c>
      <c r="C178" s="3" t="str">
        <f t="shared" si="2"/>
        <v>PHL</v>
      </c>
      <c r="D178" s="8" t="str">
        <f>RIGHT(Table5[[#This Row],[Texto]], LEN(Table5[[#This Row],[Texto]]) - 4)</f>
        <v>Filipinas</v>
      </c>
      <c r="E178" s="10" t="b">
        <f>IFERROR(FIND("(", Table5[[#This Row],[Descripción]]), FALSE)</f>
        <v>0</v>
      </c>
      <c r="F178" s="10" t="b">
        <f>IFERROR(FIND(")", Table5[[#This Row],[Descripción]]), FALSE)</f>
        <v>0</v>
      </c>
      <c r="G178" s="11" t="str">
        <f>IFERROR( MID(Table5[[#This Row],[Descripción]], Table5[[#This Row],[Aux]]+1, Table5[[#This Row],[Aux2]]-Table5[[#This Row],[Aux]]-1), "")</f>
        <v/>
      </c>
    </row>
    <row r="179" spans="2:7" x14ac:dyDescent="0.35">
      <c r="B179" s="10" t="s">
        <v>506</v>
      </c>
      <c r="C179" s="3" t="str">
        <f t="shared" si="2"/>
        <v>PLW</v>
      </c>
      <c r="D179" s="8" t="str">
        <f>RIGHT(Table5[[#This Row],[Texto]], LEN(Table5[[#This Row],[Texto]]) - 4)</f>
        <v>Palaú</v>
      </c>
      <c r="E179" s="10" t="b">
        <f>IFERROR(FIND("(", Table5[[#This Row],[Descripción]]), FALSE)</f>
        <v>0</v>
      </c>
      <c r="F179" s="10" t="b">
        <f>IFERROR(FIND(")", Table5[[#This Row],[Descripción]]), FALSE)</f>
        <v>0</v>
      </c>
      <c r="G179" s="11" t="str">
        <f>IFERROR( MID(Table5[[#This Row],[Descripción]], Table5[[#This Row],[Aux]]+1, Table5[[#This Row],[Aux2]]-Table5[[#This Row],[Aux]]-1), "")</f>
        <v/>
      </c>
    </row>
    <row r="180" spans="2:7" x14ac:dyDescent="0.35">
      <c r="B180" s="10" t="s">
        <v>507</v>
      </c>
      <c r="C180" s="3" t="str">
        <f t="shared" si="2"/>
        <v>PNG</v>
      </c>
      <c r="D180" s="8" t="str">
        <f>RIGHT(Table5[[#This Row],[Texto]], LEN(Table5[[#This Row],[Texto]]) - 4)</f>
        <v>Papúa Nueva Guinéa</v>
      </c>
      <c r="E180" s="10" t="b">
        <f>IFERROR(FIND("(", Table5[[#This Row],[Descripción]]), FALSE)</f>
        <v>0</v>
      </c>
      <c r="F180" s="10" t="b">
        <f>IFERROR(FIND(")", Table5[[#This Row],[Descripción]]), FALSE)</f>
        <v>0</v>
      </c>
      <c r="G180" s="11" t="str">
        <f>IFERROR( MID(Table5[[#This Row],[Descripción]], Table5[[#This Row],[Aux]]+1, Table5[[#This Row],[Aux2]]-Table5[[#This Row],[Aux]]-1), "")</f>
        <v/>
      </c>
    </row>
    <row r="181" spans="2:7" x14ac:dyDescent="0.35">
      <c r="B181" s="10" t="s">
        <v>508</v>
      </c>
      <c r="C181" s="3" t="str">
        <f t="shared" si="2"/>
        <v>POL</v>
      </c>
      <c r="D181" s="8" t="str">
        <f>RIGHT(Table5[[#This Row],[Texto]], LEN(Table5[[#This Row],[Texto]]) - 4)</f>
        <v>Polónia</v>
      </c>
      <c r="E181" s="10" t="b">
        <f>IFERROR(FIND("(", Table5[[#This Row],[Descripción]]), FALSE)</f>
        <v>0</v>
      </c>
      <c r="F181" s="10" t="b">
        <f>IFERROR(FIND(")", Table5[[#This Row],[Descripción]]), FALSE)</f>
        <v>0</v>
      </c>
      <c r="G181" s="11" t="str">
        <f>IFERROR( MID(Table5[[#This Row],[Descripción]], Table5[[#This Row],[Aux]]+1, Table5[[#This Row],[Aux2]]-Table5[[#This Row],[Aux]]-1), "")</f>
        <v/>
      </c>
    </row>
    <row r="182" spans="2:7" x14ac:dyDescent="0.35">
      <c r="B182" s="10" t="s">
        <v>509</v>
      </c>
      <c r="C182" s="3" t="str">
        <f t="shared" si="2"/>
        <v>PRI</v>
      </c>
      <c r="D182" s="8" t="str">
        <f>RIGHT(Table5[[#This Row],[Texto]], LEN(Table5[[#This Row],[Texto]]) - 4)</f>
        <v>Puerto Rico</v>
      </c>
      <c r="E182" s="10" t="b">
        <f>IFERROR(FIND("(", Table5[[#This Row],[Descripción]]), FALSE)</f>
        <v>0</v>
      </c>
      <c r="F182" s="10" t="b">
        <f>IFERROR(FIND(")", Table5[[#This Row],[Descripción]]), FALSE)</f>
        <v>0</v>
      </c>
      <c r="G182" s="11" t="str">
        <f>IFERROR( MID(Table5[[#This Row],[Descripción]], Table5[[#This Row],[Aux]]+1, Table5[[#This Row],[Aux2]]-Table5[[#This Row],[Aux]]-1), "")</f>
        <v/>
      </c>
    </row>
    <row r="183" spans="2:7" ht="29" x14ac:dyDescent="0.35">
      <c r="B183" s="10" t="s">
        <v>510</v>
      </c>
      <c r="C183" s="3" t="str">
        <f t="shared" si="2"/>
        <v>PRK</v>
      </c>
      <c r="D183" s="8" t="str">
        <f>RIGHT(Table5[[#This Row],[Texto]], LEN(Table5[[#This Row],[Texto]]) - 4)</f>
        <v>República Popular Democrática de Corea</v>
      </c>
      <c r="E183" s="10" t="b">
        <f>IFERROR(FIND("(", Table5[[#This Row],[Descripción]]), FALSE)</f>
        <v>0</v>
      </c>
      <c r="F183" s="10" t="b">
        <f>IFERROR(FIND(")", Table5[[#This Row],[Descripción]]), FALSE)</f>
        <v>0</v>
      </c>
      <c r="G183" s="11" t="str">
        <f>IFERROR( MID(Table5[[#This Row],[Descripción]], Table5[[#This Row],[Aux]]+1, Table5[[#This Row],[Aux2]]-Table5[[#This Row],[Aux]]-1), "")</f>
        <v/>
      </c>
    </row>
    <row r="184" spans="2:7" x14ac:dyDescent="0.35">
      <c r="B184" s="10" t="s">
        <v>511</v>
      </c>
      <c r="C184" s="3" t="str">
        <f t="shared" si="2"/>
        <v>PRT</v>
      </c>
      <c r="D184" s="8" t="str">
        <f>RIGHT(Table5[[#This Row],[Texto]], LEN(Table5[[#This Row],[Texto]]) - 4)</f>
        <v>Portugal</v>
      </c>
      <c r="E184" s="10" t="b">
        <f>IFERROR(FIND("(", Table5[[#This Row],[Descripción]]), FALSE)</f>
        <v>0</v>
      </c>
      <c r="F184" s="10" t="b">
        <f>IFERROR(FIND(")", Table5[[#This Row],[Descripción]]), FALSE)</f>
        <v>0</v>
      </c>
      <c r="G184" s="11" t="str">
        <f>IFERROR( MID(Table5[[#This Row],[Descripción]], Table5[[#This Row],[Aux]]+1, Table5[[#This Row],[Aux2]]-Table5[[#This Row],[Aux]]-1), "")</f>
        <v/>
      </c>
    </row>
    <row r="185" spans="2:7" x14ac:dyDescent="0.35">
      <c r="B185" s="10" t="s">
        <v>512</v>
      </c>
      <c r="C185" s="3" t="str">
        <f t="shared" si="2"/>
        <v>PRY</v>
      </c>
      <c r="D185" s="8" t="str">
        <f>RIGHT(Table5[[#This Row],[Texto]], LEN(Table5[[#This Row],[Texto]]) - 4)</f>
        <v>Paraguay</v>
      </c>
      <c r="E185" s="10" t="b">
        <f>IFERROR(FIND("(", Table5[[#This Row],[Descripción]]), FALSE)</f>
        <v>0</v>
      </c>
      <c r="F185" s="10" t="b">
        <f>IFERROR(FIND(")", Table5[[#This Row],[Descripción]]), FALSE)</f>
        <v>0</v>
      </c>
      <c r="G185" s="11" t="str">
        <f>IFERROR( MID(Table5[[#This Row],[Descripción]], Table5[[#This Row],[Aux]]+1, Table5[[#This Row],[Aux2]]-Table5[[#This Row],[Aux]]-1), "")</f>
        <v/>
      </c>
    </row>
    <row r="186" spans="2:7" x14ac:dyDescent="0.35">
      <c r="B186" s="10" t="s">
        <v>513</v>
      </c>
      <c r="C186" s="3" t="str">
        <f t="shared" si="2"/>
        <v>PYF</v>
      </c>
      <c r="D186" s="8" t="str">
        <f>RIGHT(Table5[[#This Row],[Texto]], LEN(Table5[[#This Row],[Texto]]) - 4)</f>
        <v>Polinesia Francesa</v>
      </c>
      <c r="E186" s="10" t="b">
        <f>IFERROR(FIND("(", Table5[[#This Row],[Descripción]]), FALSE)</f>
        <v>0</v>
      </c>
      <c r="F186" s="10" t="b">
        <f>IFERROR(FIND(")", Table5[[#This Row],[Descripción]]), FALSE)</f>
        <v>0</v>
      </c>
      <c r="G186" s="11" t="str">
        <f>IFERROR( MID(Table5[[#This Row],[Descripción]], Table5[[#This Row],[Aux]]+1, Table5[[#This Row],[Aux2]]-Table5[[#This Row],[Aux]]-1), "")</f>
        <v/>
      </c>
    </row>
    <row r="187" spans="2:7" x14ac:dyDescent="0.35">
      <c r="B187" s="10" t="s">
        <v>514</v>
      </c>
      <c r="C187" s="3" t="str">
        <f t="shared" si="2"/>
        <v>QAT</v>
      </c>
      <c r="D187" s="8" t="str">
        <f>RIGHT(Table5[[#This Row],[Texto]], LEN(Table5[[#This Row],[Texto]]) - 4)</f>
        <v>Qatar</v>
      </c>
      <c r="E187" s="10" t="b">
        <f>IFERROR(FIND("(", Table5[[#This Row],[Descripción]]), FALSE)</f>
        <v>0</v>
      </c>
      <c r="F187" s="10" t="b">
        <f>IFERROR(FIND(")", Table5[[#This Row],[Descripción]]), FALSE)</f>
        <v>0</v>
      </c>
      <c r="G187" s="11" t="str">
        <f>IFERROR( MID(Table5[[#This Row],[Descripción]], Table5[[#This Row],[Aux]]+1, Table5[[#This Row],[Aux2]]-Table5[[#This Row],[Aux]]-1), "")</f>
        <v/>
      </c>
    </row>
    <row r="188" spans="2:7" x14ac:dyDescent="0.35">
      <c r="B188" s="10" t="s">
        <v>515</v>
      </c>
      <c r="C188" s="3" t="str">
        <f t="shared" si="2"/>
        <v>REU</v>
      </c>
      <c r="D188" s="8" t="str">
        <f>RIGHT(Table5[[#This Row],[Texto]], LEN(Table5[[#This Row],[Texto]]) - 4)</f>
        <v>Reunion</v>
      </c>
      <c r="E188" s="10" t="b">
        <f>IFERROR(FIND("(", Table5[[#This Row],[Descripción]]), FALSE)</f>
        <v>0</v>
      </c>
      <c r="F188" s="10" t="b">
        <f>IFERROR(FIND(")", Table5[[#This Row],[Descripción]]), FALSE)</f>
        <v>0</v>
      </c>
      <c r="G188" s="11" t="str">
        <f>IFERROR( MID(Table5[[#This Row],[Descripción]], Table5[[#This Row],[Aux]]+1, Table5[[#This Row],[Aux2]]-Table5[[#This Row],[Aux]]-1), "")</f>
        <v/>
      </c>
    </row>
    <row r="189" spans="2:7" x14ac:dyDescent="0.35">
      <c r="B189" s="10" t="s">
        <v>516</v>
      </c>
      <c r="C189" s="3" t="str">
        <f t="shared" si="2"/>
        <v>ROM</v>
      </c>
      <c r="D189" s="8" t="str">
        <f>RIGHT(Table5[[#This Row],[Texto]], LEN(Table5[[#This Row],[Texto]]) - 4)</f>
        <v>Rumania</v>
      </c>
      <c r="E189" s="10" t="b">
        <f>IFERROR(FIND("(", Table5[[#This Row],[Descripción]]), FALSE)</f>
        <v>0</v>
      </c>
      <c r="F189" s="10" t="b">
        <f>IFERROR(FIND(")", Table5[[#This Row],[Descripción]]), FALSE)</f>
        <v>0</v>
      </c>
      <c r="G189" s="11" t="str">
        <f>IFERROR( MID(Table5[[#This Row],[Descripción]], Table5[[#This Row],[Aux]]+1, Table5[[#This Row],[Aux2]]-Table5[[#This Row],[Aux]]-1), "")</f>
        <v/>
      </c>
    </row>
    <row r="190" spans="2:7" x14ac:dyDescent="0.35">
      <c r="B190" s="10" t="s">
        <v>517</v>
      </c>
      <c r="C190" s="3" t="str">
        <f t="shared" si="2"/>
        <v>RUS</v>
      </c>
      <c r="D190" s="8" t="str">
        <f>RIGHT(Table5[[#This Row],[Texto]], LEN(Table5[[#This Row],[Texto]]) - 4)</f>
        <v>Federación de Rusia</v>
      </c>
      <c r="E190" s="10" t="b">
        <f>IFERROR(FIND("(", Table5[[#This Row],[Descripción]]), FALSE)</f>
        <v>0</v>
      </c>
      <c r="F190" s="10" t="b">
        <f>IFERROR(FIND(")", Table5[[#This Row],[Descripción]]), FALSE)</f>
        <v>0</v>
      </c>
      <c r="G190" s="11" t="str">
        <f>IFERROR( MID(Table5[[#This Row],[Descripción]], Table5[[#This Row],[Aux]]+1, Table5[[#This Row],[Aux2]]-Table5[[#This Row],[Aux]]-1), "")</f>
        <v/>
      </c>
    </row>
    <row r="191" spans="2:7" x14ac:dyDescent="0.35">
      <c r="B191" s="10" t="s">
        <v>518</v>
      </c>
      <c r="C191" s="3" t="str">
        <f t="shared" si="2"/>
        <v>RWA</v>
      </c>
      <c r="D191" s="8" t="str">
        <f>RIGHT(Table5[[#This Row],[Texto]], LEN(Table5[[#This Row],[Texto]]) - 4)</f>
        <v>Rwanda</v>
      </c>
      <c r="E191" s="10" t="b">
        <f>IFERROR(FIND("(", Table5[[#This Row],[Descripción]]), FALSE)</f>
        <v>0</v>
      </c>
      <c r="F191" s="10" t="b">
        <f>IFERROR(FIND(")", Table5[[#This Row],[Descripción]]), FALSE)</f>
        <v>0</v>
      </c>
      <c r="G191" s="11" t="str">
        <f>IFERROR( MID(Table5[[#This Row],[Descripción]], Table5[[#This Row],[Aux]]+1, Table5[[#This Row],[Aux2]]-Table5[[#This Row],[Aux]]-1), "")</f>
        <v/>
      </c>
    </row>
    <row r="192" spans="2:7" x14ac:dyDescent="0.35">
      <c r="B192" s="10" t="s">
        <v>519</v>
      </c>
      <c r="C192" s="3" t="str">
        <f t="shared" si="2"/>
        <v>SAU</v>
      </c>
      <c r="D192" s="8" t="str">
        <f>RIGHT(Table5[[#This Row],[Texto]], LEN(Table5[[#This Row],[Texto]]) - 4)</f>
        <v>Arabia Saudita</v>
      </c>
      <c r="E192" s="10" t="b">
        <f>IFERROR(FIND("(", Table5[[#This Row],[Descripción]]), FALSE)</f>
        <v>0</v>
      </c>
      <c r="F192" s="10" t="b">
        <f>IFERROR(FIND(")", Table5[[#This Row],[Descripción]]), FALSE)</f>
        <v>0</v>
      </c>
      <c r="G192" s="11" t="str">
        <f>IFERROR( MID(Table5[[#This Row],[Descripción]], Table5[[#This Row],[Aux]]+1, Table5[[#This Row],[Aux2]]-Table5[[#This Row],[Aux]]-1), "")</f>
        <v/>
      </c>
    </row>
    <row r="193" spans="2:7" x14ac:dyDescent="0.35">
      <c r="B193" s="10" t="s">
        <v>520</v>
      </c>
      <c r="C193" s="3" t="str">
        <f t="shared" si="2"/>
        <v>SDN</v>
      </c>
      <c r="D193" s="8" t="str">
        <f>RIGHT(Table5[[#This Row],[Texto]], LEN(Table5[[#This Row],[Texto]]) - 4)</f>
        <v>Sudán</v>
      </c>
      <c r="E193" s="10" t="b">
        <f>IFERROR(FIND("(", Table5[[#This Row],[Descripción]]), FALSE)</f>
        <v>0</v>
      </c>
      <c r="F193" s="10" t="b">
        <f>IFERROR(FIND(")", Table5[[#This Row],[Descripción]]), FALSE)</f>
        <v>0</v>
      </c>
      <c r="G193" s="11" t="str">
        <f>IFERROR( MID(Table5[[#This Row],[Descripción]], Table5[[#This Row],[Aux]]+1, Table5[[#This Row],[Aux2]]-Table5[[#This Row],[Aux]]-1), "")</f>
        <v/>
      </c>
    </row>
    <row r="194" spans="2:7" x14ac:dyDescent="0.35">
      <c r="B194" s="10" t="s">
        <v>521</v>
      </c>
      <c r="C194" s="3" t="str">
        <f t="shared" si="2"/>
        <v>SEN</v>
      </c>
      <c r="D194" s="8" t="str">
        <f>RIGHT(Table5[[#This Row],[Texto]], LEN(Table5[[#This Row],[Texto]]) - 4)</f>
        <v>Senegal</v>
      </c>
      <c r="E194" s="10" t="b">
        <f>IFERROR(FIND("(", Table5[[#This Row],[Descripción]]), FALSE)</f>
        <v>0</v>
      </c>
      <c r="F194" s="10" t="b">
        <f>IFERROR(FIND(")", Table5[[#This Row],[Descripción]]), FALSE)</f>
        <v>0</v>
      </c>
      <c r="G194" s="11" t="str">
        <f>IFERROR( MID(Table5[[#This Row],[Descripción]], Table5[[#This Row],[Aux]]+1, Table5[[#This Row],[Aux2]]-Table5[[#This Row],[Aux]]-1), "")</f>
        <v/>
      </c>
    </row>
    <row r="195" spans="2:7" x14ac:dyDescent="0.35">
      <c r="B195" s="10" t="s">
        <v>522</v>
      </c>
      <c r="C195" s="3" t="str">
        <f t="shared" si="2"/>
        <v>SGP</v>
      </c>
      <c r="D195" s="8" t="str">
        <f>RIGHT(Table5[[#This Row],[Texto]], LEN(Table5[[#This Row],[Texto]]) - 4)</f>
        <v>Singapur</v>
      </c>
      <c r="E195" s="10" t="b">
        <f>IFERROR(FIND("(", Table5[[#This Row],[Descripción]]), FALSE)</f>
        <v>0</v>
      </c>
      <c r="F195" s="10" t="b">
        <f>IFERROR(FIND(")", Table5[[#This Row],[Descripción]]), FALSE)</f>
        <v>0</v>
      </c>
      <c r="G195" s="11" t="str">
        <f>IFERROR( MID(Table5[[#This Row],[Descripción]], Table5[[#This Row],[Aux]]+1, Table5[[#This Row],[Aux2]]-Table5[[#This Row],[Aux]]-1), "")</f>
        <v/>
      </c>
    </row>
    <row r="196" spans="2:7" x14ac:dyDescent="0.35">
      <c r="B196" s="10" t="s">
        <v>523</v>
      </c>
      <c r="C196" s="3" t="str">
        <f t="shared" ref="C196:C259" si="3">LEFT(B196, 3)</f>
        <v>SHN</v>
      </c>
      <c r="D196" s="8" t="str">
        <f>RIGHT(Table5[[#This Row],[Texto]], LEN(Table5[[#This Row],[Texto]]) - 4)</f>
        <v>Santa Elena</v>
      </c>
      <c r="E196" s="10" t="b">
        <f>IFERROR(FIND("(", Table5[[#This Row],[Descripción]]), FALSE)</f>
        <v>0</v>
      </c>
      <c r="F196" s="10" t="b">
        <f>IFERROR(FIND(")", Table5[[#This Row],[Descripción]]), FALSE)</f>
        <v>0</v>
      </c>
      <c r="G196" s="11" t="str">
        <f>IFERROR( MID(Table5[[#This Row],[Descripción]], Table5[[#This Row],[Aux]]+1, Table5[[#This Row],[Aux2]]-Table5[[#This Row],[Aux]]-1), "")</f>
        <v/>
      </c>
    </row>
    <row r="197" spans="2:7" x14ac:dyDescent="0.35">
      <c r="B197" s="10" t="s">
        <v>524</v>
      </c>
      <c r="C197" s="3" t="str">
        <f t="shared" si="3"/>
        <v>SJM</v>
      </c>
      <c r="D197" s="8" t="str">
        <f>RIGHT(Table5[[#This Row],[Texto]], LEN(Table5[[#This Row],[Texto]]) - 4)</f>
        <v>Islas Svalbard y Jan Mayen</v>
      </c>
      <c r="E197" s="10" t="b">
        <f>IFERROR(FIND("(", Table5[[#This Row],[Descripción]]), FALSE)</f>
        <v>0</v>
      </c>
      <c r="F197" s="10" t="b">
        <f>IFERROR(FIND(")", Table5[[#This Row],[Descripción]]), FALSE)</f>
        <v>0</v>
      </c>
      <c r="G197" s="11" t="str">
        <f>IFERROR( MID(Table5[[#This Row],[Descripción]], Table5[[#This Row],[Aux]]+1, Table5[[#This Row],[Aux2]]-Table5[[#This Row],[Aux]]-1), "")</f>
        <v/>
      </c>
    </row>
    <row r="198" spans="2:7" x14ac:dyDescent="0.35">
      <c r="B198" s="10" t="s">
        <v>525</v>
      </c>
      <c r="C198" s="3" t="str">
        <f t="shared" si="3"/>
        <v>SLB</v>
      </c>
      <c r="D198" s="8" t="str">
        <f>RIGHT(Table5[[#This Row],[Texto]], LEN(Table5[[#This Row],[Texto]]) - 4)</f>
        <v>Islas Salomón</v>
      </c>
      <c r="E198" s="10" t="b">
        <f>IFERROR(FIND("(", Table5[[#This Row],[Descripción]]), FALSE)</f>
        <v>0</v>
      </c>
      <c r="F198" s="10" t="b">
        <f>IFERROR(FIND(")", Table5[[#This Row],[Descripción]]), FALSE)</f>
        <v>0</v>
      </c>
      <c r="G198" s="11" t="str">
        <f>IFERROR( MID(Table5[[#This Row],[Descripción]], Table5[[#This Row],[Aux]]+1, Table5[[#This Row],[Aux2]]-Table5[[#This Row],[Aux]]-1), "")</f>
        <v/>
      </c>
    </row>
    <row r="199" spans="2:7" x14ac:dyDescent="0.35">
      <c r="B199" s="10" t="s">
        <v>526</v>
      </c>
      <c r="C199" s="3" t="str">
        <f t="shared" si="3"/>
        <v>SLE</v>
      </c>
      <c r="D199" s="8" t="str">
        <f>RIGHT(Table5[[#This Row],[Texto]], LEN(Table5[[#This Row],[Texto]]) - 4)</f>
        <v>Sierra Leóna</v>
      </c>
      <c r="E199" s="10" t="b">
        <f>IFERROR(FIND("(", Table5[[#This Row],[Descripción]]), FALSE)</f>
        <v>0</v>
      </c>
      <c r="F199" s="10" t="b">
        <f>IFERROR(FIND(")", Table5[[#This Row],[Descripción]]), FALSE)</f>
        <v>0</v>
      </c>
      <c r="G199" s="11" t="str">
        <f>IFERROR( MID(Table5[[#This Row],[Descripción]], Table5[[#This Row],[Aux]]+1, Table5[[#This Row],[Aux2]]-Table5[[#This Row],[Aux]]-1), "")</f>
        <v/>
      </c>
    </row>
    <row r="200" spans="2:7" x14ac:dyDescent="0.35">
      <c r="B200" s="10" t="s">
        <v>527</v>
      </c>
      <c r="C200" s="3" t="str">
        <f t="shared" si="3"/>
        <v>SLV</v>
      </c>
      <c r="D200" s="8" t="str">
        <f>RIGHT(Table5[[#This Row],[Texto]], LEN(Table5[[#This Row],[Texto]]) - 4)</f>
        <v>El Salvador</v>
      </c>
      <c r="E200" s="10" t="b">
        <f>IFERROR(FIND("(", Table5[[#This Row],[Descripción]]), FALSE)</f>
        <v>0</v>
      </c>
      <c r="F200" s="10" t="b">
        <f>IFERROR(FIND(")", Table5[[#This Row],[Descripción]]), FALSE)</f>
        <v>0</v>
      </c>
      <c r="G200" s="11" t="str">
        <f>IFERROR( MID(Table5[[#This Row],[Descripción]], Table5[[#This Row],[Aux]]+1, Table5[[#This Row],[Aux2]]-Table5[[#This Row],[Aux]]-1), "")</f>
        <v/>
      </c>
    </row>
    <row r="201" spans="2:7" x14ac:dyDescent="0.35">
      <c r="B201" s="10" t="s">
        <v>528</v>
      </c>
      <c r="C201" s="3" t="str">
        <f t="shared" si="3"/>
        <v>SMR</v>
      </c>
      <c r="D201" s="8" t="str">
        <f>RIGHT(Table5[[#This Row],[Texto]], LEN(Table5[[#This Row],[Texto]]) - 4)</f>
        <v>San Marino</v>
      </c>
      <c r="E201" s="10" t="b">
        <f>IFERROR(FIND("(", Table5[[#This Row],[Descripción]]), FALSE)</f>
        <v>0</v>
      </c>
      <c r="F201" s="10" t="b">
        <f>IFERROR(FIND(")", Table5[[#This Row],[Descripción]]), FALSE)</f>
        <v>0</v>
      </c>
      <c r="G201" s="11" t="str">
        <f>IFERROR( MID(Table5[[#This Row],[Descripción]], Table5[[#This Row],[Aux]]+1, Table5[[#This Row],[Aux2]]-Table5[[#This Row],[Aux]]-1), "")</f>
        <v/>
      </c>
    </row>
    <row r="202" spans="2:7" x14ac:dyDescent="0.35">
      <c r="B202" s="10" t="s">
        <v>529</v>
      </c>
      <c r="C202" s="3" t="str">
        <f t="shared" si="3"/>
        <v>SOM</v>
      </c>
      <c r="D202" s="8" t="str">
        <f>RIGHT(Table5[[#This Row],[Texto]], LEN(Table5[[#This Row],[Texto]]) - 4)</f>
        <v>Somalia</v>
      </c>
      <c r="E202" s="10" t="b">
        <f>IFERROR(FIND("(", Table5[[#This Row],[Descripción]]), FALSE)</f>
        <v>0</v>
      </c>
      <c r="F202" s="10" t="b">
        <f>IFERROR(FIND(")", Table5[[#This Row],[Descripción]]), FALSE)</f>
        <v>0</v>
      </c>
      <c r="G202" s="11" t="str">
        <f>IFERROR( MID(Table5[[#This Row],[Descripción]], Table5[[#This Row],[Aux]]+1, Table5[[#This Row],[Aux2]]-Table5[[#This Row],[Aux]]-1), "")</f>
        <v/>
      </c>
    </row>
    <row r="203" spans="2:7" x14ac:dyDescent="0.35">
      <c r="B203" s="10" t="s">
        <v>530</v>
      </c>
      <c r="C203" s="3" t="str">
        <f t="shared" si="3"/>
        <v>SPM</v>
      </c>
      <c r="D203" s="8" t="str">
        <f>RIGHT(Table5[[#This Row],[Texto]], LEN(Table5[[#This Row],[Texto]]) - 4)</f>
        <v>Saínt Pierre y Miquelón</v>
      </c>
      <c r="E203" s="10" t="b">
        <f>IFERROR(FIND("(", Table5[[#This Row],[Descripción]]), FALSE)</f>
        <v>0</v>
      </c>
      <c r="F203" s="10" t="b">
        <f>IFERROR(FIND(")", Table5[[#This Row],[Descripción]]), FALSE)</f>
        <v>0</v>
      </c>
      <c r="G203" s="11" t="str">
        <f>IFERROR( MID(Table5[[#This Row],[Descripción]], Table5[[#This Row],[Aux]]+1, Table5[[#This Row],[Aux2]]-Table5[[#This Row],[Aux]]-1), "")</f>
        <v/>
      </c>
    </row>
    <row r="204" spans="2:7" x14ac:dyDescent="0.35">
      <c r="B204" s="10" t="s">
        <v>531</v>
      </c>
      <c r="C204" s="3" t="str">
        <f t="shared" si="3"/>
        <v>STP</v>
      </c>
      <c r="D204" s="8" t="str">
        <f>RIGHT(Table5[[#This Row],[Texto]], LEN(Table5[[#This Row],[Texto]]) - 4)</f>
        <v>Santo Tome y Príncipe</v>
      </c>
      <c r="E204" s="10" t="b">
        <f>IFERROR(FIND("(", Table5[[#This Row],[Descripción]]), FALSE)</f>
        <v>0</v>
      </c>
      <c r="F204" s="10" t="b">
        <f>IFERROR(FIND(")", Table5[[#This Row],[Descripción]]), FALSE)</f>
        <v>0</v>
      </c>
      <c r="G204" s="11" t="str">
        <f>IFERROR( MID(Table5[[#This Row],[Descripción]], Table5[[#This Row],[Aux]]+1, Table5[[#This Row],[Aux2]]-Table5[[#This Row],[Aux]]-1), "")</f>
        <v/>
      </c>
    </row>
    <row r="205" spans="2:7" x14ac:dyDescent="0.35">
      <c r="B205" s="10" t="s">
        <v>532</v>
      </c>
      <c r="C205" s="3" t="str">
        <f t="shared" si="3"/>
        <v>SUR</v>
      </c>
      <c r="D205" s="8" t="str">
        <f>RIGHT(Table5[[#This Row],[Texto]], LEN(Table5[[#This Row],[Texto]]) - 4)</f>
        <v>Suriname</v>
      </c>
      <c r="E205" s="10" t="b">
        <f>IFERROR(FIND("(", Table5[[#This Row],[Descripción]]), FALSE)</f>
        <v>0</v>
      </c>
      <c r="F205" s="10" t="b">
        <f>IFERROR(FIND(")", Table5[[#This Row],[Descripción]]), FALSE)</f>
        <v>0</v>
      </c>
      <c r="G205" s="11" t="str">
        <f>IFERROR( MID(Table5[[#This Row],[Descripción]], Table5[[#This Row],[Aux]]+1, Table5[[#This Row],[Aux2]]-Table5[[#This Row],[Aux]]-1), "")</f>
        <v/>
      </c>
    </row>
    <row r="206" spans="2:7" x14ac:dyDescent="0.35">
      <c r="B206" s="10" t="s">
        <v>533</v>
      </c>
      <c r="C206" s="3" t="str">
        <f t="shared" si="3"/>
        <v>SVK</v>
      </c>
      <c r="D206" s="8" t="str">
        <f>RIGHT(Table5[[#This Row],[Texto]], LEN(Table5[[#This Row],[Texto]]) - 4)</f>
        <v>Eslovaquia, República</v>
      </c>
      <c r="E206" s="10" t="b">
        <f>IFERROR(FIND("(", Table5[[#This Row],[Descripción]]), FALSE)</f>
        <v>0</v>
      </c>
      <c r="F206" s="10" t="b">
        <f>IFERROR(FIND(")", Table5[[#This Row],[Descripción]]), FALSE)</f>
        <v>0</v>
      </c>
      <c r="G206" s="11" t="str">
        <f>IFERROR( MID(Table5[[#This Row],[Descripción]], Table5[[#This Row],[Aux]]+1, Table5[[#This Row],[Aux2]]-Table5[[#This Row],[Aux]]-1), "")</f>
        <v/>
      </c>
    </row>
    <row r="207" spans="2:7" x14ac:dyDescent="0.35">
      <c r="B207" s="10" t="s">
        <v>534</v>
      </c>
      <c r="C207" s="3" t="str">
        <f t="shared" si="3"/>
        <v>SVN</v>
      </c>
      <c r="D207" s="8" t="str">
        <f>RIGHT(Table5[[#This Row],[Texto]], LEN(Table5[[#This Row],[Texto]]) - 4)</f>
        <v>Eslovenia</v>
      </c>
      <c r="E207" s="10" t="b">
        <f>IFERROR(FIND("(", Table5[[#This Row],[Descripción]]), FALSE)</f>
        <v>0</v>
      </c>
      <c r="F207" s="10" t="b">
        <f>IFERROR(FIND(")", Table5[[#This Row],[Descripción]]), FALSE)</f>
        <v>0</v>
      </c>
      <c r="G207" s="11" t="str">
        <f>IFERROR( MID(Table5[[#This Row],[Descripción]], Table5[[#This Row],[Aux]]+1, Table5[[#This Row],[Aux2]]-Table5[[#This Row],[Aux]]-1), "")</f>
        <v/>
      </c>
    </row>
    <row r="208" spans="2:7" x14ac:dyDescent="0.35">
      <c r="B208" s="10" t="s">
        <v>535</v>
      </c>
      <c r="C208" s="3" t="str">
        <f t="shared" si="3"/>
        <v>SWE</v>
      </c>
      <c r="D208" s="8" t="str">
        <f>RIGHT(Table5[[#This Row],[Texto]], LEN(Table5[[#This Row],[Texto]]) - 4)</f>
        <v>Suecia</v>
      </c>
      <c r="E208" s="10" t="b">
        <f>IFERROR(FIND("(", Table5[[#This Row],[Descripción]]), FALSE)</f>
        <v>0</v>
      </c>
      <c r="F208" s="10" t="b">
        <f>IFERROR(FIND(")", Table5[[#This Row],[Descripción]]), FALSE)</f>
        <v>0</v>
      </c>
      <c r="G208" s="11" t="str">
        <f>IFERROR( MID(Table5[[#This Row],[Descripción]], Table5[[#This Row],[Aux]]+1, Table5[[#This Row],[Aux2]]-Table5[[#This Row],[Aux]]-1), "")</f>
        <v/>
      </c>
    </row>
    <row r="209" spans="2:7" x14ac:dyDescent="0.35">
      <c r="B209" s="10" t="s">
        <v>536</v>
      </c>
      <c r="C209" s="3" t="str">
        <f t="shared" si="3"/>
        <v>SWZ</v>
      </c>
      <c r="D209" s="8" t="str">
        <f>RIGHT(Table5[[#This Row],[Texto]], LEN(Table5[[#This Row],[Texto]]) - 4)</f>
        <v>Swazilandia</v>
      </c>
      <c r="E209" s="10" t="b">
        <f>IFERROR(FIND("(", Table5[[#This Row],[Descripción]]), FALSE)</f>
        <v>0</v>
      </c>
      <c r="F209" s="10" t="b">
        <f>IFERROR(FIND(")", Table5[[#This Row],[Descripción]]), FALSE)</f>
        <v>0</v>
      </c>
      <c r="G209" s="11" t="str">
        <f>IFERROR( MID(Table5[[#This Row],[Descripción]], Table5[[#This Row],[Aux]]+1, Table5[[#This Row],[Aux2]]-Table5[[#This Row],[Aux]]-1), "")</f>
        <v/>
      </c>
    </row>
    <row r="210" spans="2:7" x14ac:dyDescent="0.35">
      <c r="B210" s="10" t="s">
        <v>537</v>
      </c>
      <c r="C210" s="3" t="str">
        <f t="shared" si="3"/>
        <v>SYC</v>
      </c>
      <c r="D210" s="8" t="str">
        <f>RIGHT(Table5[[#This Row],[Texto]], LEN(Table5[[#This Row],[Texto]]) - 4)</f>
        <v>Seychelles</v>
      </c>
      <c r="E210" s="10" t="b">
        <f>IFERROR(FIND("(", Table5[[#This Row],[Descripción]]), FALSE)</f>
        <v>0</v>
      </c>
      <c r="F210" s="10" t="b">
        <f>IFERROR(FIND(")", Table5[[#This Row],[Descripción]]), FALSE)</f>
        <v>0</v>
      </c>
      <c r="G210" s="11" t="str">
        <f>IFERROR( MID(Table5[[#This Row],[Descripción]], Table5[[#This Row],[Aux]]+1, Table5[[#This Row],[Aux2]]-Table5[[#This Row],[Aux]]-1), "")</f>
        <v/>
      </c>
    </row>
    <row r="211" spans="2:7" x14ac:dyDescent="0.35">
      <c r="B211" s="10" t="s">
        <v>538</v>
      </c>
      <c r="C211" s="3" t="str">
        <f t="shared" si="3"/>
        <v>SYR</v>
      </c>
      <c r="D211" s="8" t="str">
        <f>RIGHT(Table5[[#This Row],[Texto]], LEN(Table5[[#This Row],[Texto]]) - 4)</f>
        <v>República Árabe Siria</v>
      </c>
      <c r="E211" s="10" t="b">
        <f>IFERROR(FIND("(", Table5[[#This Row],[Descripción]]), FALSE)</f>
        <v>0</v>
      </c>
      <c r="F211" s="10" t="b">
        <f>IFERROR(FIND(")", Table5[[#This Row],[Descripción]]), FALSE)</f>
        <v>0</v>
      </c>
      <c r="G211" s="11" t="str">
        <f>IFERROR( MID(Table5[[#This Row],[Descripción]], Table5[[#This Row],[Aux]]+1, Table5[[#This Row],[Aux2]]-Table5[[#This Row],[Aux]]-1), "")</f>
        <v/>
      </c>
    </row>
    <row r="212" spans="2:7" x14ac:dyDescent="0.35">
      <c r="B212" s="10" t="s">
        <v>539</v>
      </c>
      <c r="C212" s="3" t="str">
        <f t="shared" si="3"/>
        <v>TCA</v>
      </c>
      <c r="D212" s="8" t="str">
        <f>RIGHT(Table5[[#This Row],[Texto]], LEN(Table5[[#This Row],[Texto]]) - 4)</f>
        <v>Islas Turcas y Caicos</v>
      </c>
      <c r="E212" s="10" t="b">
        <f>IFERROR(FIND("(", Table5[[#This Row],[Descripción]]), FALSE)</f>
        <v>0</v>
      </c>
      <c r="F212" s="10" t="b">
        <f>IFERROR(FIND(")", Table5[[#This Row],[Descripción]]), FALSE)</f>
        <v>0</v>
      </c>
      <c r="G212" s="11" t="str">
        <f>IFERROR( MID(Table5[[#This Row],[Descripción]], Table5[[#This Row],[Aux]]+1, Table5[[#This Row],[Aux2]]-Table5[[#This Row],[Aux]]-1), "")</f>
        <v/>
      </c>
    </row>
    <row r="213" spans="2:7" x14ac:dyDescent="0.35">
      <c r="B213" s="10" t="s">
        <v>540</v>
      </c>
      <c r="C213" s="3" t="str">
        <f t="shared" si="3"/>
        <v>TCD</v>
      </c>
      <c r="D213" s="8" t="str">
        <f>RIGHT(Table5[[#This Row],[Texto]], LEN(Table5[[#This Row],[Texto]]) - 4)</f>
        <v>Chad</v>
      </c>
      <c r="E213" s="10" t="b">
        <f>IFERROR(FIND("(", Table5[[#This Row],[Descripción]]), FALSE)</f>
        <v>0</v>
      </c>
      <c r="F213" s="10" t="b">
        <f>IFERROR(FIND(")", Table5[[#This Row],[Descripción]]), FALSE)</f>
        <v>0</v>
      </c>
      <c r="G213" s="11" t="str">
        <f>IFERROR( MID(Table5[[#This Row],[Descripción]], Table5[[#This Row],[Aux]]+1, Table5[[#This Row],[Aux2]]-Table5[[#This Row],[Aux]]-1), "")</f>
        <v/>
      </c>
    </row>
    <row r="214" spans="2:7" x14ac:dyDescent="0.35">
      <c r="B214" s="10" t="s">
        <v>541</v>
      </c>
      <c r="C214" s="3" t="str">
        <f t="shared" si="3"/>
        <v>TGO</v>
      </c>
      <c r="D214" s="8" t="str">
        <f>RIGHT(Table5[[#This Row],[Texto]], LEN(Table5[[#This Row],[Texto]]) - 4)</f>
        <v>Togo</v>
      </c>
      <c r="E214" s="10" t="b">
        <f>IFERROR(FIND("(", Table5[[#This Row],[Descripción]]), FALSE)</f>
        <v>0</v>
      </c>
      <c r="F214" s="10" t="b">
        <f>IFERROR(FIND(")", Table5[[#This Row],[Descripción]]), FALSE)</f>
        <v>0</v>
      </c>
      <c r="G214" s="11" t="str">
        <f>IFERROR( MID(Table5[[#This Row],[Descripción]], Table5[[#This Row],[Aux]]+1, Table5[[#This Row],[Aux2]]-Table5[[#This Row],[Aux]]-1), "")</f>
        <v/>
      </c>
    </row>
    <row r="215" spans="2:7" x14ac:dyDescent="0.35">
      <c r="B215" s="10" t="s">
        <v>542</v>
      </c>
      <c r="C215" s="3" t="str">
        <f t="shared" si="3"/>
        <v>THA</v>
      </c>
      <c r="D215" s="8" t="str">
        <f>RIGHT(Table5[[#This Row],[Texto]], LEN(Table5[[#This Row],[Texto]]) - 4)</f>
        <v>Tailandia</v>
      </c>
      <c r="E215" s="10" t="b">
        <f>IFERROR(FIND("(", Table5[[#This Row],[Descripción]]), FALSE)</f>
        <v>0</v>
      </c>
      <c r="F215" s="10" t="b">
        <f>IFERROR(FIND(")", Table5[[#This Row],[Descripción]]), FALSE)</f>
        <v>0</v>
      </c>
      <c r="G215" s="11" t="str">
        <f>IFERROR( MID(Table5[[#This Row],[Descripción]], Table5[[#This Row],[Aux]]+1, Table5[[#This Row],[Aux2]]-Table5[[#This Row],[Aux]]-1), "")</f>
        <v/>
      </c>
    </row>
    <row r="216" spans="2:7" x14ac:dyDescent="0.35">
      <c r="B216" s="10" t="s">
        <v>543</v>
      </c>
      <c r="C216" s="3" t="str">
        <f t="shared" si="3"/>
        <v>TJK</v>
      </c>
      <c r="D216" s="8" t="str">
        <f>RIGHT(Table5[[#This Row],[Texto]], LEN(Table5[[#This Row],[Texto]]) - 4)</f>
        <v>Tayikistán</v>
      </c>
      <c r="E216" s="10" t="b">
        <f>IFERROR(FIND("(", Table5[[#This Row],[Descripción]]), FALSE)</f>
        <v>0</v>
      </c>
      <c r="F216" s="10" t="b">
        <f>IFERROR(FIND(")", Table5[[#This Row],[Descripción]]), FALSE)</f>
        <v>0</v>
      </c>
      <c r="G216" s="11" t="str">
        <f>IFERROR( MID(Table5[[#This Row],[Descripción]], Table5[[#This Row],[Aux]]+1, Table5[[#This Row],[Aux2]]-Table5[[#This Row],[Aux]]-1), "")</f>
        <v/>
      </c>
    </row>
    <row r="217" spans="2:7" x14ac:dyDescent="0.35">
      <c r="B217" s="10" t="s">
        <v>544</v>
      </c>
      <c r="C217" s="3" t="str">
        <f t="shared" si="3"/>
        <v>TKL</v>
      </c>
      <c r="D217" s="8" t="str">
        <f>RIGHT(Table5[[#This Row],[Texto]], LEN(Table5[[#This Row],[Texto]]) - 4)</f>
        <v>Tokeláu</v>
      </c>
      <c r="E217" s="10" t="b">
        <f>IFERROR(FIND("(", Table5[[#This Row],[Descripción]]), FALSE)</f>
        <v>0</v>
      </c>
      <c r="F217" s="10" t="b">
        <f>IFERROR(FIND(")", Table5[[#This Row],[Descripción]]), FALSE)</f>
        <v>0</v>
      </c>
      <c r="G217" s="11" t="str">
        <f>IFERROR( MID(Table5[[#This Row],[Descripción]], Table5[[#This Row],[Aux]]+1, Table5[[#This Row],[Aux2]]-Table5[[#This Row],[Aux]]-1), "")</f>
        <v/>
      </c>
    </row>
    <row r="218" spans="2:7" x14ac:dyDescent="0.35">
      <c r="B218" s="10" t="s">
        <v>545</v>
      </c>
      <c r="C218" s="3" t="str">
        <f t="shared" si="3"/>
        <v>TKM</v>
      </c>
      <c r="D218" s="8" t="str">
        <f>RIGHT(Table5[[#This Row],[Texto]], LEN(Table5[[#This Row],[Texto]]) - 4)</f>
        <v>Turkmenistan</v>
      </c>
      <c r="E218" s="10" t="b">
        <f>IFERROR(FIND("(", Table5[[#This Row],[Descripción]]), FALSE)</f>
        <v>0</v>
      </c>
      <c r="F218" s="10" t="b">
        <f>IFERROR(FIND(")", Table5[[#This Row],[Descripción]]), FALSE)</f>
        <v>0</v>
      </c>
      <c r="G218" s="11" t="str">
        <f>IFERROR( MID(Table5[[#This Row],[Descripción]], Table5[[#This Row],[Aux]]+1, Table5[[#This Row],[Aux2]]-Table5[[#This Row],[Aux]]-1), "")</f>
        <v/>
      </c>
    </row>
    <row r="219" spans="2:7" x14ac:dyDescent="0.35">
      <c r="B219" s="10" t="s">
        <v>546</v>
      </c>
      <c r="C219" s="3" t="str">
        <f t="shared" si="3"/>
        <v>TMP</v>
      </c>
      <c r="D219" s="8" t="str">
        <f>RIGHT(Table5[[#This Row],[Texto]], LEN(Table5[[#This Row],[Texto]]) - 4)</f>
        <v>Timor Oriental</v>
      </c>
      <c r="E219" s="10" t="b">
        <f>IFERROR(FIND("(", Table5[[#This Row],[Descripción]]), FALSE)</f>
        <v>0</v>
      </c>
      <c r="F219" s="10" t="b">
        <f>IFERROR(FIND(")", Table5[[#This Row],[Descripción]]), FALSE)</f>
        <v>0</v>
      </c>
      <c r="G219" s="11" t="str">
        <f>IFERROR( MID(Table5[[#This Row],[Descripción]], Table5[[#This Row],[Aux]]+1, Table5[[#This Row],[Aux2]]-Table5[[#This Row],[Aux]]-1), "")</f>
        <v/>
      </c>
    </row>
    <row r="220" spans="2:7" x14ac:dyDescent="0.35">
      <c r="B220" s="10" t="s">
        <v>547</v>
      </c>
      <c r="C220" s="3" t="str">
        <f t="shared" si="3"/>
        <v>TON</v>
      </c>
      <c r="D220" s="8" t="str">
        <f>RIGHT(Table5[[#This Row],[Texto]], LEN(Table5[[#This Row],[Texto]]) - 4)</f>
        <v>Tonga</v>
      </c>
      <c r="E220" s="10" t="b">
        <f>IFERROR(FIND("(", Table5[[#This Row],[Descripción]]), FALSE)</f>
        <v>0</v>
      </c>
      <c r="F220" s="10" t="b">
        <f>IFERROR(FIND(")", Table5[[#This Row],[Descripción]]), FALSE)</f>
        <v>0</v>
      </c>
      <c r="G220" s="11" t="str">
        <f>IFERROR( MID(Table5[[#This Row],[Descripción]], Table5[[#This Row],[Aux]]+1, Table5[[#This Row],[Aux2]]-Table5[[#This Row],[Aux]]-1), "")</f>
        <v/>
      </c>
    </row>
    <row r="221" spans="2:7" x14ac:dyDescent="0.35">
      <c r="B221" s="10" t="s">
        <v>548</v>
      </c>
      <c r="C221" s="3" t="str">
        <f t="shared" si="3"/>
        <v>TTO</v>
      </c>
      <c r="D221" s="8" t="str">
        <f>RIGHT(Table5[[#This Row],[Texto]], LEN(Table5[[#This Row],[Texto]]) - 4)</f>
        <v>Trinidad y Tobago</v>
      </c>
      <c r="E221" s="10" t="b">
        <f>IFERROR(FIND("(", Table5[[#This Row],[Descripción]]), FALSE)</f>
        <v>0</v>
      </c>
      <c r="F221" s="10" t="b">
        <f>IFERROR(FIND(")", Table5[[#This Row],[Descripción]]), FALSE)</f>
        <v>0</v>
      </c>
      <c r="G221" s="11" t="str">
        <f>IFERROR( MID(Table5[[#This Row],[Descripción]], Table5[[#This Row],[Aux]]+1, Table5[[#This Row],[Aux2]]-Table5[[#This Row],[Aux]]-1), "")</f>
        <v/>
      </c>
    </row>
    <row r="222" spans="2:7" x14ac:dyDescent="0.35">
      <c r="B222" s="10" t="s">
        <v>549</v>
      </c>
      <c r="C222" s="3" t="str">
        <f t="shared" si="3"/>
        <v>TUN</v>
      </c>
      <c r="D222" s="8" t="str">
        <f>RIGHT(Table5[[#This Row],[Texto]], LEN(Table5[[#This Row],[Texto]]) - 4)</f>
        <v>Túnez</v>
      </c>
      <c r="E222" s="10" t="b">
        <f>IFERROR(FIND("(", Table5[[#This Row],[Descripción]]), FALSE)</f>
        <v>0</v>
      </c>
      <c r="F222" s="10" t="b">
        <f>IFERROR(FIND(")", Table5[[#This Row],[Descripción]]), FALSE)</f>
        <v>0</v>
      </c>
      <c r="G222" s="11" t="str">
        <f>IFERROR( MID(Table5[[#This Row],[Descripción]], Table5[[#This Row],[Aux]]+1, Table5[[#This Row],[Aux2]]-Table5[[#This Row],[Aux]]-1), "")</f>
        <v/>
      </c>
    </row>
    <row r="223" spans="2:7" x14ac:dyDescent="0.35">
      <c r="B223" s="10" t="s">
        <v>550</v>
      </c>
      <c r="C223" s="3" t="str">
        <f t="shared" si="3"/>
        <v>TUR</v>
      </c>
      <c r="D223" s="8" t="str">
        <f>RIGHT(Table5[[#This Row],[Texto]], LEN(Table5[[#This Row],[Texto]]) - 4)</f>
        <v>Turquía</v>
      </c>
      <c r="E223" s="10" t="b">
        <f>IFERROR(FIND("(", Table5[[#This Row],[Descripción]]), FALSE)</f>
        <v>0</v>
      </c>
      <c r="F223" s="10" t="b">
        <f>IFERROR(FIND(")", Table5[[#This Row],[Descripción]]), FALSE)</f>
        <v>0</v>
      </c>
      <c r="G223" s="11" t="str">
        <f>IFERROR( MID(Table5[[#This Row],[Descripción]], Table5[[#This Row],[Aux]]+1, Table5[[#This Row],[Aux2]]-Table5[[#This Row],[Aux]]-1), "")</f>
        <v/>
      </c>
    </row>
    <row r="224" spans="2:7" x14ac:dyDescent="0.35">
      <c r="B224" s="10" t="s">
        <v>551</v>
      </c>
      <c r="C224" s="3" t="str">
        <f t="shared" si="3"/>
        <v>TUV</v>
      </c>
      <c r="D224" s="8" t="str">
        <f>RIGHT(Table5[[#This Row],[Texto]], LEN(Table5[[#This Row],[Texto]]) - 4)</f>
        <v>Tuvalú</v>
      </c>
      <c r="E224" s="10" t="b">
        <f>IFERROR(FIND("(", Table5[[#This Row],[Descripción]]), FALSE)</f>
        <v>0</v>
      </c>
      <c r="F224" s="10" t="b">
        <f>IFERROR(FIND(")", Table5[[#This Row],[Descripción]]), FALSE)</f>
        <v>0</v>
      </c>
      <c r="G224" s="11" t="str">
        <f>IFERROR( MID(Table5[[#This Row],[Descripción]], Table5[[#This Row],[Aux]]+1, Table5[[#This Row],[Aux2]]-Table5[[#This Row],[Aux]]-1), "")</f>
        <v/>
      </c>
    </row>
    <row r="225" spans="2:7" x14ac:dyDescent="0.35">
      <c r="B225" s="10" t="s">
        <v>552</v>
      </c>
      <c r="C225" s="3" t="str">
        <f t="shared" si="3"/>
        <v>TWN</v>
      </c>
      <c r="D225" s="8" t="str">
        <f>RIGHT(Table5[[#This Row],[Texto]], LEN(Table5[[#This Row],[Texto]]) - 4)</f>
        <v>Taiwán, Provincia de China</v>
      </c>
      <c r="E225" s="10" t="b">
        <f>IFERROR(FIND("(", Table5[[#This Row],[Descripción]]), FALSE)</f>
        <v>0</v>
      </c>
      <c r="F225" s="10" t="b">
        <f>IFERROR(FIND(")", Table5[[#This Row],[Descripción]]), FALSE)</f>
        <v>0</v>
      </c>
      <c r="G225" s="11" t="str">
        <f>IFERROR( MID(Table5[[#This Row],[Descripción]], Table5[[#This Row],[Aux]]+1, Table5[[#This Row],[Aux2]]-Table5[[#This Row],[Aux]]-1), "")</f>
        <v/>
      </c>
    </row>
    <row r="226" spans="2:7" x14ac:dyDescent="0.35">
      <c r="B226" s="10" t="s">
        <v>553</v>
      </c>
      <c r="C226" s="3" t="str">
        <f t="shared" si="3"/>
        <v>TZA</v>
      </c>
      <c r="D226" s="8" t="str">
        <f>RIGHT(Table5[[#This Row],[Texto]], LEN(Table5[[#This Row],[Texto]]) - 4)</f>
        <v>República Unida de Tanzania</v>
      </c>
      <c r="E226" s="10" t="b">
        <f>IFERROR(FIND("(", Table5[[#This Row],[Descripción]]), FALSE)</f>
        <v>0</v>
      </c>
      <c r="F226" s="10" t="b">
        <f>IFERROR(FIND(")", Table5[[#This Row],[Descripción]]), FALSE)</f>
        <v>0</v>
      </c>
      <c r="G226" s="11" t="str">
        <f>IFERROR( MID(Table5[[#This Row],[Descripción]], Table5[[#This Row],[Aux]]+1, Table5[[#This Row],[Aux2]]-Table5[[#This Row],[Aux]]-1), "")</f>
        <v/>
      </c>
    </row>
    <row r="227" spans="2:7" x14ac:dyDescent="0.35">
      <c r="B227" s="10" t="s">
        <v>554</v>
      </c>
      <c r="C227" s="3" t="str">
        <f t="shared" si="3"/>
        <v>UGA</v>
      </c>
      <c r="D227" s="8" t="str">
        <f>RIGHT(Table5[[#This Row],[Texto]], LEN(Table5[[#This Row],[Texto]]) - 4)</f>
        <v>Uganda</v>
      </c>
      <c r="E227" s="10" t="b">
        <f>IFERROR(FIND("(", Table5[[#This Row],[Descripción]]), FALSE)</f>
        <v>0</v>
      </c>
      <c r="F227" s="10" t="b">
        <f>IFERROR(FIND(")", Table5[[#This Row],[Descripción]]), FALSE)</f>
        <v>0</v>
      </c>
      <c r="G227" s="11" t="str">
        <f>IFERROR( MID(Table5[[#This Row],[Descripción]], Table5[[#This Row],[Aux]]+1, Table5[[#This Row],[Aux2]]-Table5[[#This Row],[Aux]]-1), "")</f>
        <v/>
      </c>
    </row>
    <row r="228" spans="2:7" x14ac:dyDescent="0.35">
      <c r="B228" s="10" t="s">
        <v>555</v>
      </c>
      <c r="C228" s="3" t="str">
        <f t="shared" si="3"/>
        <v>UKR</v>
      </c>
      <c r="D228" s="8" t="str">
        <f>RIGHT(Table5[[#This Row],[Texto]], LEN(Table5[[#This Row],[Texto]]) - 4)</f>
        <v>Ucrania</v>
      </c>
      <c r="E228" s="10" t="b">
        <f>IFERROR(FIND("(", Table5[[#This Row],[Descripción]]), FALSE)</f>
        <v>0</v>
      </c>
      <c r="F228" s="10" t="b">
        <f>IFERROR(FIND(")", Table5[[#This Row],[Descripción]]), FALSE)</f>
        <v>0</v>
      </c>
      <c r="G228" s="11" t="str">
        <f>IFERROR( MID(Table5[[#This Row],[Descripción]], Table5[[#This Row],[Aux]]+1, Table5[[#This Row],[Aux2]]-Table5[[#This Row],[Aux]]-1), "")</f>
        <v/>
      </c>
    </row>
    <row r="229" spans="2:7" ht="29" x14ac:dyDescent="0.35">
      <c r="B229" s="10" t="s">
        <v>556</v>
      </c>
      <c r="C229" s="3" t="str">
        <f t="shared" si="3"/>
        <v>UMI</v>
      </c>
      <c r="D229" s="8" t="str">
        <f>RIGHT(Table5[[#This Row],[Texto]], LEN(Table5[[#This Row],[Texto]]) - 4)</f>
        <v>Islas Remotas Menores de los Estados Unidos</v>
      </c>
      <c r="E229" s="10" t="b">
        <f>IFERROR(FIND("(", Table5[[#This Row],[Descripción]]), FALSE)</f>
        <v>0</v>
      </c>
      <c r="F229" s="10" t="b">
        <f>IFERROR(FIND(")", Table5[[#This Row],[Descripción]]), FALSE)</f>
        <v>0</v>
      </c>
      <c r="G229" s="11" t="str">
        <f>IFERROR( MID(Table5[[#This Row],[Descripción]], Table5[[#This Row],[Aux]]+1, Table5[[#This Row],[Aux2]]-Table5[[#This Row],[Aux]]-1), "")</f>
        <v/>
      </c>
    </row>
    <row r="230" spans="2:7" x14ac:dyDescent="0.35">
      <c r="B230" s="10" t="s">
        <v>557</v>
      </c>
      <c r="C230" s="3" t="str">
        <f t="shared" si="3"/>
        <v>URY</v>
      </c>
      <c r="D230" s="8" t="str">
        <f>RIGHT(Table5[[#This Row],[Texto]], LEN(Table5[[#This Row],[Texto]]) - 4)</f>
        <v>Uruguay</v>
      </c>
      <c r="E230" s="10" t="b">
        <f>IFERROR(FIND("(", Table5[[#This Row],[Descripción]]), FALSE)</f>
        <v>0</v>
      </c>
      <c r="F230" s="10" t="b">
        <f>IFERROR(FIND(")", Table5[[#This Row],[Descripción]]), FALSE)</f>
        <v>0</v>
      </c>
      <c r="G230" s="11" t="str">
        <f>IFERROR( MID(Table5[[#This Row],[Descripción]], Table5[[#This Row],[Aux]]+1, Table5[[#This Row],[Aux2]]-Table5[[#This Row],[Aux]]-1), "")</f>
        <v/>
      </c>
    </row>
    <row r="231" spans="2:7" x14ac:dyDescent="0.35">
      <c r="B231" s="10" t="s">
        <v>558</v>
      </c>
      <c r="C231" s="3" t="str">
        <f t="shared" si="3"/>
        <v>USA</v>
      </c>
      <c r="D231" s="8" t="str">
        <f>RIGHT(Table5[[#This Row],[Texto]], LEN(Table5[[#This Row],[Texto]]) - 4)</f>
        <v>Estados Unidos</v>
      </c>
      <c r="E231" s="10" t="b">
        <f>IFERROR(FIND("(", Table5[[#This Row],[Descripción]]), FALSE)</f>
        <v>0</v>
      </c>
      <c r="F231" s="10" t="b">
        <f>IFERROR(FIND(")", Table5[[#This Row],[Descripción]]), FALSE)</f>
        <v>0</v>
      </c>
      <c r="G231" s="11" t="str">
        <f>IFERROR( MID(Table5[[#This Row],[Descripción]], Table5[[#This Row],[Aux]]+1, Table5[[#This Row],[Aux2]]-Table5[[#This Row],[Aux]]-1), "")</f>
        <v/>
      </c>
    </row>
    <row r="232" spans="2:7" x14ac:dyDescent="0.35">
      <c r="B232" s="10" t="s">
        <v>559</v>
      </c>
      <c r="C232" s="3" t="str">
        <f t="shared" si="3"/>
        <v>UZB</v>
      </c>
      <c r="D232" s="8" t="str">
        <f>RIGHT(Table5[[#This Row],[Texto]], LEN(Table5[[#This Row],[Texto]]) - 4)</f>
        <v>Uzbekistan</v>
      </c>
      <c r="E232" s="10" t="b">
        <f>IFERROR(FIND("(", Table5[[#This Row],[Descripción]]), FALSE)</f>
        <v>0</v>
      </c>
      <c r="F232" s="10" t="b">
        <f>IFERROR(FIND(")", Table5[[#This Row],[Descripción]]), FALSE)</f>
        <v>0</v>
      </c>
      <c r="G232" s="11" t="str">
        <f>IFERROR( MID(Table5[[#This Row],[Descripción]], Table5[[#This Row],[Aux]]+1, Table5[[#This Row],[Aux2]]-Table5[[#This Row],[Aux]]-1), "")</f>
        <v/>
      </c>
    </row>
    <row r="233" spans="2:7" ht="29" x14ac:dyDescent="0.35">
      <c r="B233" s="10" t="s">
        <v>560</v>
      </c>
      <c r="C233" s="3" t="str">
        <f t="shared" si="3"/>
        <v>VAT</v>
      </c>
      <c r="D233" s="8" t="str">
        <f>RIGHT(Table5[[#This Row],[Texto]], LEN(Table5[[#This Row],[Texto]]) - 4)</f>
        <v>Estado de La Ciudad del Vaticano</v>
      </c>
      <c r="E233" s="10" t="b">
        <f>IFERROR(FIND("(", Table5[[#This Row],[Descripción]]), FALSE)</f>
        <v>0</v>
      </c>
      <c r="F233" s="10" t="b">
        <f>IFERROR(FIND(")", Table5[[#This Row],[Descripción]]), FALSE)</f>
        <v>0</v>
      </c>
      <c r="G233" s="11" t="str">
        <f>IFERROR( MID(Table5[[#This Row],[Descripción]], Table5[[#This Row],[Aux]]+1, Table5[[#This Row],[Aux2]]-Table5[[#This Row],[Aux]]-1), "")</f>
        <v/>
      </c>
    </row>
    <row r="234" spans="2:7" x14ac:dyDescent="0.35">
      <c r="B234" s="10" t="s">
        <v>561</v>
      </c>
      <c r="C234" s="3" t="str">
        <f t="shared" si="3"/>
        <v>VCT</v>
      </c>
      <c r="D234" s="8" t="str">
        <f>RIGHT(Table5[[#This Row],[Texto]], LEN(Table5[[#This Row],[Texto]]) - 4)</f>
        <v>San Vicente y las Granadinas</v>
      </c>
      <c r="E234" s="10" t="b">
        <f>IFERROR(FIND("(", Table5[[#This Row],[Descripción]]), FALSE)</f>
        <v>0</v>
      </c>
      <c r="F234" s="10" t="b">
        <f>IFERROR(FIND(")", Table5[[#This Row],[Descripción]]), FALSE)</f>
        <v>0</v>
      </c>
      <c r="G234" s="11" t="str">
        <f>IFERROR( MID(Table5[[#This Row],[Descripción]], Table5[[#This Row],[Aux]]+1, Table5[[#This Row],[Aux2]]-Table5[[#This Row],[Aux]]-1), "")</f>
        <v/>
      </c>
    </row>
    <row r="235" spans="2:7" x14ac:dyDescent="0.35">
      <c r="B235" s="10" t="s">
        <v>562</v>
      </c>
      <c r="C235" s="3" t="str">
        <f t="shared" si="3"/>
        <v>VEN</v>
      </c>
      <c r="D235" s="8" t="str">
        <f>RIGHT(Table5[[#This Row],[Texto]], LEN(Table5[[#This Row],[Texto]]) - 4)</f>
        <v>Venezuela</v>
      </c>
      <c r="E235" s="10" t="b">
        <f>IFERROR(FIND("(", Table5[[#This Row],[Descripción]]), FALSE)</f>
        <v>0</v>
      </c>
      <c r="F235" s="10" t="b">
        <f>IFERROR(FIND(")", Table5[[#This Row],[Descripción]]), FALSE)</f>
        <v>0</v>
      </c>
      <c r="G235" s="11" t="str">
        <f>IFERROR( MID(Table5[[#This Row],[Descripción]], Table5[[#This Row],[Aux]]+1, Table5[[#This Row],[Aux2]]-Table5[[#This Row],[Aux]]-1), "")</f>
        <v/>
      </c>
    </row>
    <row r="236" spans="2:7" x14ac:dyDescent="0.35">
      <c r="B236" s="10" t="s">
        <v>563</v>
      </c>
      <c r="C236" s="3" t="str">
        <f t="shared" si="3"/>
        <v>VGB</v>
      </c>
      <c r="D236" s="8" t="str">
        <f>RIGHT(Table5[[#This Row],[Texto]], LEN(Table5[[#This Row],[Texto]]) - 4)</f>
        <v>Islas Vírgenes Británicas</v>
      </c>
      <c r="E236" s="10" t="b">
        <f>IFERROR(FIND("(", Table5[[#This Row],[Descripción]]), FALSE)</f>
        <v>0</v>
      </c>
      <c r="F236" s="10" t="b">
        <f>IFERROR(FIND(")", Table5[[#This Row],[Descripción]]), FALSE)</f>
        <v>0</v>
      </c>
      <c r="G236" s="11" t="str">
        <f>IFERROR( MID(Table5[[#This Row],[Descripción]], Table5[[#This Row],[Aux]]+1, Table5[[#This Row],[Aux2]]-Table5[[#This Row],[Aux]]-1), "")</f>
        <v/>
      </c>
    </row>
    <row r="237" spans="2:7" ht="29" x14ac:dyDescent="0.35">
      <c r="B237" s="10" t="s">
        <v>564</v>
      </c>
      <c r="C237" s="3" t="str">
        <f t="shared" si="3"/>
        <v>VIR</v>
      </c>
      <c r="D237" s="8" t="str">
        <f>RIGHT(Table5[[#This Row],[Texto]], LEN(Table5[[#This Row],[Texto]]) - 4)</f>
        <v>Islas Vírgenes (Estados Unidos)</v>
      </c>
      <c r="E237" s="10">
        <f>IFERROR(FIND("(", Table5[[#This Row],[Descripción]]), FALSE)</f>
        <v>16</v>
      </c>
      <c r="F237" s="10">
        <f>IFERROR(FIND(")", Table5[[#This Row],[Descripción]]), FALSE)</f>
        <v>31</v>
      </c>
      <c r="G237" s="11" t="str">
        <f>IFERROR( MID(Table5[[#This Row],[Descripción]], Table5[[#This Row],[Aux]]+1, Table5[[#This Row],[Aux2]]-Table5[[#This Row],[Aux]]-1), "")</f>
        <v>Estados Unidos</v>
      </c>
    </row>
    <row r="238" spans="2:7" x14ac:dyDescent="0.35">
      <c r="B238" s="10" t="s">
        <v>565</v>
      </c>
      <c r="C238" s="3" t="str">
        <f t="shared" si="3"/>
        <v>VNM</v>
      </c>
      <c r="D238" s="8" t="str">
        <f>RIGHT(Table5[[#This Row],[Texto]], LEN(Table5[[#This Row],[Texto]]) - 4)</f>
        <v>Viet Nam</v>
      </c>
      <c r="E238" s="10" t="b">
        <f>IFERROR(FIND("(", Table5[[#This Row],[Descripción]]), FALSE)</f>
        <v>0</v>
      </c>
      <c r="F238" s="10" t="b">
        <f>IFERROR(FIND(")", Table5[[#This Row],[Descripción]]), FALSE)</f>
        <v>0</v>
      </c>
      <c r="G238" s="11" t="str">
        <f>IFERROR( MID(Table5[[#This Row],[Descripción]], Table5[[#This Row],[Aux]]+1, Table5[[#This Row],[Aux2]]-Table5[[#This Row],[Aux]]-1), "")</f>
        <v/>
      </c>
    </row>
    <row r="239" spans="2:7" x14ac:dyDescent="0.35">
      <c r="B239" s="10" t="s">
        <v>566</v>
      </c>
      <c r="C239" s="3" t="str">
        <f t="shared" si="3"/>
        <v>VUT</v>
      </c>
      <c r="D239" s="8" t="str">
        <f>RIGHT(Table5[[#This Row],[Texto]], LEN(Table5[[#This Row],[Texto]]) - 4)</f>
        <v>Vanuatu</v>
      </c>
      <c r="E239" s="10" t="b">
        <f>IFERROR(FIND("(", Table5[[#This Row],[Descripción]]), FALSE)</f>
        <v>0</v>
      </c>
      <c r="F239" s="10" t="b">
        <f>IFERROR(FIND(")", Table5[[#This Row],[Descripción]]), FALSE)</f>
        <v>0</v>
      </c>
      <c r="G239" s="11" t="str">
        <f>IFERROR( MID(Table5[[#This Row],[Descripción]], Table5[[#This Row],[Aux]]+1, Table5[[#This Row],[Aux2]]-Table5[[#This Row],[Aux]]-1), "")</f>
        <v/>
      </c>
    </row>
    <row r="240" spans="2:7" x14ac:dyDescent="0.35">
      <c r="B240" s="10" t="s">
        <v>567</v>
      </c>
      <c r="C240" s="3" t="str">
        <f t="shared" si="3"/>
        <v>WLF</v>
      </c>
      <c r="D240" s="8" t="str">
        <f>RIGHT(Table5[[#This Row],[Texto]], LEN(Table5[[#This Row],[Texto]]) - 4)</f>
        <v>Islas Wallis y Futuna</v>
      </c>
      <c r="E240" s="10" t="b">
        <f>IFERROR(FIND("(", Table5[[#This Row],[Descripción]]), FALSE)</f>
        <v>0</v>
      </c>
      <c r="F240" s="10" t="b">
        <f>IFERROR(FIND(")", Table5[[#This Row],[Descripción]]), FALSE)</f>
        <v>0</v>
      </c>
      <c r="G240" s="11" t="str">
        <f>IFERROR( MID(Table5[[#This Row],[Descripción]], Table5[[#This Row],[Aux]]+1, Table5[[#This Row],[Aux2]]-Table5[[#This Row],[Aux]]-1), "")</f>
        <v/>
      </c>
    </row>
    <row r="241" spans="2:7" x14ac:dyDescent="0.35">
      <c r="B241" s="10" t="s">
        <v>568</v>
      </c>
      <c r="C241" s="3" t="str">
        <f t="shared" si="3"/>
        <v>WSM</v>
      </c>
      <c r="D241" s="8" t="str">
        <f>RIGHT(Table5[[#This Row],[Texto]], LEN(Table5[[#This Row],[Texto]]) - 4)</f>
        <v>Samoa</v>
      </c>
      <c r="E241" s="10" t="b">
        <f>IFERROR(FIND("(", Table5[[#This Row],[Descripción]]), FALSE)</f>
        <v>0</v>
      </c>
      <c r="F241" s="10" t="b">
        <f>IFERROR(FIND(")", Table5[[#This Row],[Descripción]]), FALSE)</f>
        <v>0</v>
      </c>
      <c r="G241" s="11" t="str">
        <f>IFERROR( MID(Table5[[#This Row],[Descripción]], Table5[[#This Row],[Aux]]+1, Table5[[#This Row],[Aux2]]-Table5[[#This Row],[Aux]]-1), "")</f>
        <v/>
      </c>
    </row>
    <row r="242" spans="2:7" x14ac:dyDescent="0.35">
      <c r="B242" s="10" t="s">
        <v>569</v>
      </c>
      <c r="C242" s="3" t="str">
        <f t="shared" si="3"/>
        <v>XES</v>
      </c>
      <c r="D242" s="8" t="str">
        <f>RIGHT(Table5[[#This Row],[Texto]], LEN(Table5[[#This Row],[Texto]]) - 4)</f>
        <v>Eslovaquia</v>
      </c>
      <c r="E242" s="10" t="b">
        <f>IFERROR(FIND("(", Table5[[#This Row],[Descripción]]), FALSE)</f>
        <v>0</v>
      </c>
      <c r="F242" s="10" t="b">
        <f>IFERROR(FIND(")", Table5[[#This Row],[Descripción]]), FALSE)</f>
        <v>0</v>
      </c>
      <c r="G242" s="11" t="str">
        <f>IFERROR( MID(Table5[[#This Row],[Descripción]], Table5[[#This Row],[Aux]]+1, Table5[[#This Row],[Aux2]]-Table5[[#This Row],[Aux]]-1), "")</f>
        <v/>
      </c>
    </row>
    <row r="243" spans="2:7" x14ac:dyDescent="0.35">
      <c r="B243" s="10" t="s">
        <v>570</v>
      </c>
      <c r="C243" s="3" t="str">
        <f t="shared" si="3"/>
        <v>YEM</v>
      </c>
      <c r="D243" s="8" t="str">
        <f>RIGHT(Table5[[#This Row],[Texto]], LEN(Table5[[#This Row],[Texto]]) - 4)</f>
        <v>Yemen, República del</v>
      </c>
      <c r="E243" s="10" t="b">
        <f>IFERROR(FIND("(", Table5[[#This Row],[Descripción]]), FALSE)</f>
        <v>0</v>
      </c>
      <c r="F243" s="10" t="b">
        <f>IFERROR(FIND(")", Table5[[#This Row],[Descripción]]), FALSE)</f>
        <v>0</v>
      </c>
      <c r="G243" s="11" t="str">
        <f>IFERROR( MID(Table5[[#This Row],[Descripción]], Table5[[#This Row],[Aux]]+1, Table5[[#This Row],[Aux2]]-Table5[[#This Row],[Aux]]-1), "")</f>
        <v/>
      </c>
    </row>
    <row r="244" spans="2:7" x14ac:dyDescent="0.35">
      <c r="B244" s="10" t="s">
        <v>571</v>
      </c>
      <c r="C244" s="3" t="str">
        <f t="shared" si="3"/>
        <v>YUG</v>
      </c>
      <c r="D244" s="8" t="str">
        <f>RIGHT(Table5[[#This Row],[Texto]], LEN(Table5[[#This Row],[Texto]]) - 4)</f>
        <v>Yugoslavia</v>
      </c>
      <c r="E244" s="10" t="b">
        <f>IFERROR(FIND("(", Table5[[#This Row],[Descripción]]), FALSE)</f>
        <v>0</v>
      </c>
      <c r="F244" s="10" t="b">
        <f>IFERROR(FIND(")", Table5[[#This Row],[Descripción]]), FALSE)</f>
        <v>0</v>
      </c>
      <c r="G244" s="11" t="str">
        <f>IFERROR( MID(Table5[[#This Row],[Descripción]], Table5[[#This Row],[Aux]]+1, Table5[[#This Row],[Aux2]]-Table5[[#This Row],[Aux]]-1), "")</f>
        <v/>
      </c>
    </row>
    <row r="245" spans="2:7" x14ac:dyDescent="0.35">
      <c r="B245" s="10" t="s">
        <v>572</v>
      </c>
      <c r="C245" s="3" t="str">
        <f t="shared" si="3"/>
        <v>ZAF</v>
      </c>
      <c r="D245" s="8" t="str">
        <f>RIGHT(Table5[[#This Row],[Texto]], LEN(Table5[[#This Row],[Texto]]) - 4)</f>
        <v>Sudáfrica</v>
      </c>
      <c r="E245" s="10" t="b">
        <f>IFERROR(FIND("(", Table5[[#This Row],[Descripción]]), FALSE)</f>
        <v>0</v>
      </c>
      <c r="F245" s="10" t="b">
        <f>IFERROR(FIND(")", Table5[[#This Row],[Descripción]]), FALSE)</f>
        <v>0</v>
      </c>
      <c r="G245" s="11" t="str">
        <f>IFERROR( MID(Table5[[#This Row],[Descripción]], Table5[[#This Row],[Aux]]+1, Table5[[#This Row],[Aux2]]-Table5[[#This Row],[Aux]]-1), "")</f>
        <v/>
      </c>
    </row>
    <row r="246" spans="2:7" x14ac:dyDescent="0.35">
      <c r="B246" s="10" t="s">
        <v>573</v>
      </c>
      <c r="C246" s="3" t="str">
        <f t="shared" si="3"/>
        <v>ZAR</v>
      </c>
      <c r="D246" s="8" t="str">
        <f>RIGHT(Table5[[#This Row],[Texto]], LEN(Table5[[#This Row],[Texto]]) - 4)</f>
        <v>Zaire</v>
      </c>
      <c r="E246" s="10" t="b">
        <f>IFERROR(FIND("(", Table5[[#This Row],[Descripción]]), FALSE)</f>
        <v>0</v>
      </c>
      <c r="F246" s="10" t="b">
        <f>IFERROR(FIND(")", Table5[[#This Row],[Descripción]]), FALSE)</f>
        <v>0</v>
      </c>
      <c r="G246" s="11" t="str">
        <f>IFERROR( MID(Table5[[#This Row],[Descripción]], Table5[[#This Row],[Aux]]+1, Table5[[#This Row],[Aux2]]-Table5[[#This Row],[Aux]]-1), "")</f>
        <v/>
      </c>
    </row>
    <row r="247" spans="2:7" x14ac:dyDescent="0.35">
      <c r="B247" s="10" t="s">
        <v>574</v>
      </c>
      <c r="C247" s="3" t="str">
        <f t="shared" si="3"/>
        <v>ZMB</v>
      </c>
      <c r="D247" s="8" t="str">
        <f>RIGHT(Table5[[#This Row],[Texto]], LEN(Table5[[#This Row],[Texto]]) - 4)</f>
        <v>Zambia</v>
      </c>
      <c r="E247" s="10" t="b">
        <f>IFERROR(FIND("(", Table5[[#This Row],[Descripción]]), FALSE)</f>
        <v>0</v>
      </c>
      <c r="F247" s="10" t="b">
        <f>IFERROR(FIND(")", Table5[[#This Row],[Descripción]]), FALSE)</f>
        <v>0</v>
      </c>
      <c r="G247" s="11" t="str">
        <f>IFERROR( MID(Table5[[#This Row],[Descripción]], Table5[[#This Row],[Aux]]+1, Table5[[#This Row],[Aux2]]-Table5[[#This Row],[Aux]]-1), "")</f>
        <v/>
      </c>
    </row>
    <row r="248" spans="2:7" x14ac:dyDescent="0.35">
      <c r="B248" s="10" t="s">
        <v>575</v>
      </c>
      <c r="C248" s="3" t="str">
        <f t="shared" si="3"/>
        <v>ZWE</v>
      </c>
      <c r="D248" s="8" t="str">
        <f>RIGHT(Table5[[#This Row],[Texto]], LEN(Table5[[#This Row],[Texto]]) - 4)</f>
        <v>Zimbabwe</v>
      </c>
      <c r="E248" s="10" t="b">
        <f>IFERROR(FIND("(", Table5[[#This Row],[Descripción]]), FALSE)</f>
        <v>0</v>
      </c>
      <c r="F248" s="10" t="b">
        <f>IFERROR(FIND(")", Table5[[#This Row],[Descripción]]), FALSE)</f>
        <v>0</v>
      </c>
      <c r="G248" s="11" t="str">
        <f>IFERROR( MID(Table5[[#This Row],[Descripción]], Table5[[#This Row],[Aux]]+1, Table5[[#This Row],[Aux2]]-Table5[[#This Row],[Aux]]-1), 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Catálogo</vt:lpstr>
      <vt:lpstr>Inconvenientes</vt:lpstr>
      <vt:lpstr>Dependencias</vt:lpstr>
      <vt:lpstr>Estados</vt:lpstr>
      <vt:lpstr>Nacionalidades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Villamil</dc:creator>
  <cp:lastModifiedBy>Diego Villamil</cp:lastModifiedBy>
  <dcterms:created xsi:type="dcterms:W3CDTF">2021-08-30T17:49:19Z</dcterms:created>
  <dcterms:modified xsi:type="dcterms:W3CDTF">2021-08-31T17:12:29Z</dcterms:modified>
</cp:coreProperties>
</file>