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<sst xmlns="http://schemas.openxmlformats.org/spreadsheetml/2006/main" count="45" uniqueCount="35">
  <si>
    <t>LDC</t>
  </si>
  <si>
    <t>Parámetro medición</t>
  </si>
  <si>
    <t>Voptimista</t>
  </si>
  <si>
    <t>Vmás probable</t>
  </si>
  <si>
    <t>Vpesimista</t>
  </si>
  <si>
    <t>VEsperado</t>
  </si>
  <si>
    <t>Menus</t>
  </si>
  <si>
    <t>Extensión servidor</t>
  </si>
  <si>
    <t>Lógica de juego</t>
  </si>
  <si>
    <t>Aplicación</t>
  </si>
  <si>
    <t>SmartFoxServer</t>
  </si>
  <si>
    <t>Codigo android</t>
  </si>
  <si>
    <t>Suma total</t>
  </si>
  <si>
    <t>PF</t>
  </si>
  <si>
    <t>Grupo trabajo</t>
  </si>
  <si>
    <t>Puntos de funcion</t>
  </si>
  <si>
    <t>Graficos</t>
  </si>
  <si>
    <t>Servidor</t>
  </si>
  <si>
    <t>Otros</t>
  </si>
  <si>
    <t>LDC esperado</t>
  </si>
  <si>
    <t>LDC/PF(media)</t>
  </si>
  <si>
    <t>FAB</t>
  </si>
  <si>
    <t>LDC(backfiring)</t>
  </si>
  <si>
    <t>Incluye gráficos</t>
  </si>
  <si>
    <t>Factor de ajuste de backfiring</t>
  </si>
  <si>
    <t>Complejidad</t>
  </si>
  <si>
    <t>Muy simple</t>
  </si>
  <si>
    <t>0,7</t>
  </si>
  <si>
    <t>Simple</t>
  </si>
  <si>
    <t>0,85</t>
  </si>
  <si>
    <t>Media</t>
  </si>
  <si>
    <t>Moderadamente compleja</t>
  </si>
  <si>
    <t>1,2</t>
  </si>
  <si>
    <t>Compleja</t>
  </si>
  <si>
    <t>1,3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</si>
</sst>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9">
    <fill>
      <patternFill patternType="none"/>
    </fill>
    <fill>
      <patternFill patternType="gray125">
        <bgColor rgb="FFFFFFFF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24">
    <xf applyAlignment="1" fillId="0" xfId="0" numFmtId="0" borderId="0" fontId="0">
      <alignment vertical="bottom" horizontal="general" wrapText="1"/>
    </xf>
    <xf applyAlignment="1" fillId="0" xfId="0" numFmtId="10" borderId="0" fontId="0" applyNumberFormat="1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4" borderId="2" fontId="0" applyNumberFormat="1">
      <alignment vertical="bottom" horizontal="general" wrapText="1"/>
    </xf>
    <xf applyBorder="1" applyAlignment="1" fillId="0" xfId="0" numFmtId="0" borderId="3" fontId="0">
      <alignment vertical="bottom" horizontal="general" wrapText="1"/>
    </xf>
    <xf applyBorder="1" applyAlignment="1" fillId="2" xfId="0" numFmtId="0" borderId="4" fontId="0" applyFill="1">
      <alignment vertical="bottom" horizontal="general" wrapText="1"/>
    </xf>
    <xf applyBorder="1" applyAlignment="1" fillId="3" xfId="0" numFmtId="4" borderId="5" fontId="0" applyNumberFormat="1" applyFill="1">
      <alignment vertical="bottom" horizontal="center" wrapText="1"/>
    </xf>
    <xf applyBorder="1" applyAlignment="1" fillId="4" xfId="0" numFmtId="0" borderId="6" fontId="0" applyFill="1">
      <alignment vertical="bottom" horizontal="center" wrapText="1"/>
    </xf>
    <xf applyAlignment="1" fillId="0" xfId="0" numFmtId="4" borderId="0" fontId="0" applyNumberFormat="1">
      <alignment vertical="bottom" horizontal="general" wrapText="1"/>
    </xf>
    <xf applyBorder="1" applyAlignment="1" fillId="0" xfId="0" numFmtId="0" borderId="7" fontId="0">
      <alignment vertical="bottom" horizontal="general" wrapText="1"/>
    </xf>
    <xf applyBorder="1" applyAlignment="1" fillId="0" xfId="0" numFmtId="0" borderId="8" fontId="0">
      <alignment vertical="bottom" horizontal="general" wrapText="1"/>
    </xf>
    <xf applyBorder="1" applyAlignment="1" fillId="0" xfId="0" numFmtId="4" borderId="9" fontId="0" applyNumberFormat="1">
      <alignment vertical="bottom" horizontal="center" wrapText="1"/>
    </xf>
    <xf applyBorder="1" applyAlignment="1" fillId="5" xfId="0" numFmtId="0" borderId="10" applyFont="1" fontId="1" applyFill="1">
      <alignment vertical="bottom" horizontal="center" wrapText="1"/>
    </xf>
    <xf applyAlignment="1" fillId="0" xfId="0" numFmtId="0" borderId="0" applyFont="1" fontId="2">
      <alignment vertical="bottom" horizontal="general" wrapText="1"/>
    </xf>
    <xf applyBorder="1" applyAlignment="1" fillId="0" xfId="0" numFmtId="0" borderId="11" fontId="0">
      <alignment vertical="bottom" horizontal="general" wrapText="1"/>
    </xf>
    <xf applyBorder="1" applyAlignment="1" fillId="0" xfId="0" numFmtId="0" borderId="12" applyFont="1" fontId="3">
      <alignment vertical="bottom" horizontal="general" wrapText="1"/>
    </xf>
    <xf applyBorder="1" applyAlignment="1" fillId="6" xfId="0" numFmtId="0" borderId="13" applyFont="1" fontId="4" applyFill="1">
      <alignment vertical="bottom" horizontal="general" wrapText="1"/>
    </xf>
    <xf applyBorder="1" applyAlignment="1" fillId="7" xfId="0" numFmtId="0" borderId="14" applyFont="1" fontId="5" applyFill="1">
      <alignment vertical="bottom" horizontal="general" wrapText="1"/>
    </xf>
    <xf applyBorder="1" applyAlignment="1" fillId="0" xfId="0" numFmtId="0" borderId="15" fontId="0">
      <alignment vertical="bottom" horizontal="center" wrapText="1"/>
    </xf>
    <xf applyBorder="1" applyAlignment="1" fillId="0" xfId="0" numFmtId="0" borderId="16" applyFont="1" fontId="6">
      <alignment vertical="bottom" horizontal="general" wrapText="1"/>
    </xf>
    <xf applyBorder="1" applyAlignment="1" fillId="0" xfId="0" numFmtId="0" borderId="17" fontId="0">
      <alignment vertical="bottom" horizontal="center" wrapText="1"/>
    </xf>
    <xf applyBorder="1" applyAlignment="1" fillId="0" xfId="0" numFmtId="0" borderId="18" applyFont="1" fontId="7">
      <alignment vertical="bottom" horizontal="general" wrapText="1"/>
    </xf>
    <xf applyBorder="1" applyAlignment="1" fillId="8" xfId="0" numFmtId="0" borderId="19" applyFont="1" fontId="8" applyFill="1">
      <alignment vertical="bottom" horizontal="center" wrapText="1"/>
    </xf>
    <xf applyBorder="1" applyAlignment="1" fillId="0" xfId="0" numFmtId="0" borderId="20" fontId="0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Porcentaje esperado LDC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9900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0099C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B82E2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31639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6633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E673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8B070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65106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32926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5574A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3B3EA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0"/>
            <c:spPr>
              <a:solidFill>
                <a:srgbClr val="B773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1"/>
            <c:spPr>
              <a:solidFill>
                <a:srgbClr val="16D62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2"/>
            <c:spPr>
              <a:solidFill>
                <a:srgbClr val="B9138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3"/>
            <c:spPr>
              <a:solidFill>
                <a:srgbClr val="F4359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4"/>
            <c:spPr>
              <a:solidFill>
                <a:srgbClr val="9C593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5"/>
            <c:spPr>
              <a:solidFill>
                <a:srgbClr val="A9C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6"/>
            <c:spPr>
              <a:solidFill>
                <a:srgbClr val="2A778D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7"/>
            <c:spPr>
              <a:solidFill>
                <a:srgbClr val="668D1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8"/>
            <c:spPr>
              <a:solidFill>
                <a:srgbClr val="BEA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9"/>
            <c:spPr>
              <a:solidFill>
                <a:srgbClr val="0C59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0"/>
            <c:spPr>
              <a:solidFill>
                <a:srgbClr val="743411"/>
              </a:solidFill>
              <a:ln w="25400" cmpd="sng">
                <a:solidFill>
                  <a:srgbClr val="FFFFFF"/>
                </a:solidFill>
              </a:ln>
            </c:spPr>
          </c:dPt>
          <c:cat>
            <c:strRef>
              <c:f>Sheet1!$B$3:$B$8</c:f>
            </c:strRef>
          </c:cat>
          <c:val>
            <c:numRef>
              <c:f>Sheet1!$F$3:$F$8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7</xdr:col>
      <xdr:colOff>247650</xdr:colOff>
      <xdr:row>126</xdr:row>
      <xdr:rowOff>381000</xdr:rowOff>
    </xdr:from>
    <xdr:ext cy="3048000" cx="428625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1.29"/>
    <col min="2" customWidth="1" max="2" width="22.14"/>
    <col min="3" customWidth="1" max="3" width="30.29"/>
    <col min="4" customWidth="1" max="4" width="21.71"/>
    <col min="5" customWidth="1" max="5" width="18.29"/>
    <col min="6" customWidth="1" max="6" width="19.29"/>
    <col min="7" customWidth="1" max="7" width="23.57"/>
  </cols>
  <sheetData>
    <row r="1">
      <c s="13" r="A1"/>
      <c t="s" s="19" r="B1">
        <v>0</v>
      </c>
      <c s="19" r="C1"/>
      <c s="19" r="D1"/>
      <c s="19" r="E1"/>
      <c s="14" r="F1"/>
      <c s="14" r="O1"/>
      <c s="14" r="P1"/>
    </row>
    <row r="2">
      <c s="9" r="A2"/>
      <c t="s" s="12" r="B2">
        <v>1</v>
      </c>
      <c t="s" s="12" r="C2">
        <v>2</v>
      </c>
      <c t="s" s="12" r="D2">
        <v>3</v>
      </c>
      <c t="s" s="12" r="E2">
        <v>4</v>
      </c>
      <c t="s" s="12" r="F2">
        <v>5</v>
      </c>
      <c s="2" r="G2"/>
      <c s="10" r="O2"/>
      <c s="10" r="P2"/>
    </row>
    <row r="3">
      <c s="9" r="A3"/>
      <c t="s" s="7" r="B3">
        <v>6</v>
      </c>
      <c s="7" r="C3">
        <v>3000</v>
      </c>
      <c s="7" r="D3">
        <v>3050</v>
      </c>
      <c s="7" r="E3">
        <v>3100</v>
      </c>
      <c s="7" r="F3">
        <f>((E3+D3)+C3)/3</f>
        <v>3050</v>
      </c>
      <c s="2" r="G3"/>
    </row>
    <row r="4">
      <c s="9" r="A4"/>
      <c t="s" s="7" r="B4">
        <v>7</v>
      </c>
      <c s="7" r="C4">
        <v>2152</v>
      </c>
      <c s="7" r="D4">
        <v>2202</v>
      </c>
      <c s="7" r="E4">
        <v>2300</v>
      </c>
      <c s="7" r="F4">
        <f>((E4+D4)+C4)/3</f>
        <v>2218</v>
      </c>
      <c s="2" r="G4"/>
    </row>
    <row r="5">
      <c s="9" r="A5"/>
      <c t="s" s="7" r="B5">
        <v>8</v>
      </c>
      <c s="7" r="C5">
        <v>1952</v>
      </c>
      <c s="7" r="D5">
        <v>2004</v>
      </c>
      <c s="7" r="E5">
        <v>2200</v>
      </c>
      <c s="7" r="F5">
        <f>((E5+D5)+C5)/3</f>
        <v>2052</v>
      </c>
      <c s="2" r="G5"/>
    </row>
    <row r="6">
      <c s="9" r="A6"/>
      <c t="s" s="7" r="B6">
        <v>9</v>
      </c>
      <c s="7" r="C6">
        <v>1051</v>
      </c>
      <c s="7" r="D6">
        <v>1070</v>
      </c>
      <c s="7" r="E6">
        <v>1080</v>
      </c>
      <c s="7" r="F6">
        <f>((E6+D6)+C6)/3</f>
        <v>1067</v>
      </c>
      <c s="2" r="G6"/>
    </row>
    <row r="7">
      <c s="9" r="A7"/>
      <c t="s" s="7" r="B7">
        <v>10</v>
      </c>
      <c s="7" r="C7">
        <v>573</v>
      </c>
      <c s="7" r="D7">
        <v>600</v>
      </c>
      <c s="7" r="E7">
        <v>651</v>
      </c>
      <c s="7" r="F7">
        <f>((E7+D7)+C7)/3</f>
        <v>608</v>
      </c>
      <c s="2" r="G7"/>
    </row>
    <row r="8">
      <c s="9" r="A8"/>
      <c t="s" s="7" r="B8">
        <v>11</v>
      </c>
      <c s="7" r="C8">
        <v>47</v>
      </c>
      <c s="7" r="D8">
        <v>47</v>
      </c>
      <c s="7" r="E8">
        <v>50</v>
      </c>
      <c s="7" r="F8">
        <f>((E8+D8)+C8)/3</f>
        <v>48</v>
      </c>
      <c s="2" r="G8"/>
      <c s="14" r="O8"/>
      <c s="14" r="P8"/>
    </row>
    <row r="9">
      <c s="9" r="A9"/>
      <c t="s" s="22" r="B9">
        <v>12</v>
      </c>
      <c s="7" r="C9">
        <f>SUM(C3:C8)</f>
        <v>8775</v>
      </c>
      <c s="7" r="D9">
        <f>SUM(D3:D8)</f>
        <v>8973</v>
      </c>
      <c s="7" r="E9">
        <f>SUM(E3:E8)</f>
        <v>9381</v>
      </c>
      <c s="7" r="F9">
        <f>SUM(F3:F8)</f>
        <v>9043</v>
      </c>
      <c s="2" r="G9"/>
      <c s="10" r="O9"/>
      <c s="10" r="P9"/>
    </row>
    <row r="10">
      <c s="10" r="B10"/>
      <c s="10" r="C10"/>
      <c s="10" r="D10"/>
      <c s="10" r="E10"/>
      <c s="10" r="F10"/>
    </row>
    <row r="13">
      <c t="s" s="15" r="B13">
        <v>13</v>
      </c>
      <c s="14" r="C13"/>
      <c s="14" r="O13"/>
      <c s="14" r="P13"/>
    </row>
    <row r="14">
      <c s="9" r="A14"/>
      <c t="s" s="17" r="B14">
        <v>14</v>
      </c>
      <c t="s" s="17" r="C14">
        <v>15</v>
      </c>
      <c s="21" r="D14"/>
      <c s="10" r="O14"/>
      <c s="10" r="P14"/>
    </row>
    <row r="15">
      <c s="9" r="A15"/>
      <c t="s" s="5" r="B15">
        <v>16</v>
      </c>
      <c s="5" r="C15">
        <v>13</v>
      </c>
      <c s="3" r="D15"/>
    </row>
    <row r="16">
      <c s="9" r="A16"/>
      <c t="s" s="5" r="B16">
        <v>6</v>
      </c>
      <c s="5" r="C16">
        <v>23</v>
      </c>
      <c s="3" r="D16"/>
    </row>
    <row r="17">
      <c s="9" r="A17"/>
      <c t="s" s="5" r="B17">
        <v>17</v>
      </c>
      <c s="5" r="C17">
        <v>34</v>
      </c>
      <c s="3" r="D17"/>
    </row>
    <row r="18">
      <c s="9" r="A18"/>
      <c t="s" s="5" r="B18">
        <v>8</v>
      </c>
      <c s="5" r="C18">
        <v>35</v>
      </c>
      <c s="3" r="D18"/>
    </row>
    <row r="19">
      <c s="9" r="A19"/>
      <c t="s" s="5" r="B19">
        <v>18</v>
      </c>
      <c s="5" r="C19">
        <v>19</v>
      </c>
      <c s="3" r="D19"/>
    </row>
    <row r="20">
      <c s="10" r="B20"/>
      <c s="10" r="C20"/>
    </row>
    <row r="22">
      <c t="s" s="15" r="B22">
        <v>13</v>
      </c>
      <c s="14" r="C22"/>
      <c s="14" r="D22"/>
      <c s="14" r="E22"/>
      <c s="14" r="F22"/>
      <c s="14" r="G22"/>
    </row>
    <row r="23">
      <c s="9" r="A23"/>
      <c t="s" s="17" r="B23">
        <v>14</v>
      </c>
      <c t="s" s="17" r="C23">
        <v>15</v>
      </c>
      <c t="s" s="12" r="D23">
        <v>19</v>
      </c>
      <c t="s" s="12" r="E23">
        <v>20</v>
      </c>
      <c t="s" s="16" r="F23">
        <v>21</v>
      </c>
      <c t="s" s="16" r="G23">
        <v>22</v>
      </c>
      <c s="21" r="H23"/>
    </row>
    <row r="24">
      <c s="9" r="A24"/>
      <c t="s" s="5" r="B24">
        <v>6</v>
      </c>
      <c s="5" r="C24">
        <v>23</v>
      </c>
      <c s="7" r="D24">
        <v>3050</v>
      </c>
      <c s="6" r="E24">
        <f>D24/C24</f>
        <v>132.608695652174</v>
      </c>
      <c s="5" r="F24">
        <v>1</v>
      </c>
      <c s="5" r="G24">
        <f>(D24/E24)*F24</f>
        <v>23</v>
      </c>
      <c s="2" r="H24"/>
    </row>
    <row r="25">
      <c s="9" r="A25"/>
      <c t="s" s="5" r="B25">
        <v>17</v>
      </c>
      <c s="5" r="C25">
        <v>34</v>
      </c>
      <c s="7" r="D25">
        <f>2218+608</f>
        <v>2826</v>
      </c>
      <c s="6" r="E25">
        <f>D25/C25</f>
        <v>83.1176470588235</v>
      </c>
      <c s="5" r="F25">
        <v>1.3</v>
      </c>
      <c s="5" r="G25">
        <f>(D25/E25)*F25</f>
        <v>44.2</v>
      </c>
      <c s="2" r="H25"/>
    </row>
    <row r="26">
      <c s="9" r="A26"/>
      <c t="s" s="5" r="B26">
        <v>8</v>
      </c>
      <c s="5" r="C26">
        <v>35</v>
      </c>
      <c s="7" r="D26">
        <v>2052</v>
      </c>
      <c s="6" r="E26">
        <f>D26/C26</f>
        <v>58.6285714285714</v>
      </c>
      <c s="5" r="F26">
        <v>1.3</v>
      </c>
      <c s="5" r="G26">
        <f>(D26/E26)*F26</f>
        <v>45.5</v>
      </c>
      <c s="2" r="H26"/>
      <c s="14" r="P26"/>
    </row>
    <row r="27">
      <c t="s" s="9" r="A27">
        <v>23</v>
      </c>
      <c t="s" s="5" r="B27">
        <v>18</v>
      </c>
      <c s="5" r="C27">
        <f>19+13</f>
        <v>32</v>
      </c>
      <c s="7" r="D27">
        <f>48+1067</f>
        <v>1115</v>
      </c>
      <c s="6" r="E27">
        <f>D27/C27</f>
        <v>34.84375</v>
      </c>
      <c s="5" r="F27">
        <v>1.2</v>
      </c>
      <c s="5" r="G27">
        <f>(D27/E27)*F27</f>
        <v>38.4</v>
      </c>
      <c s="2" r="H27"/>
      <c s="10" r="P27"/>
    </row>
    <row r="28">
      <c s="10" r="B28"/>
      <c s="10" r="C28"/>
      <c s="20" r="D28"/>
      <c s="10" r="E28"/>
      <c s="10" r="F28"/>
      <c s="10" r="G28"/>
    </row>
    <row r="29">
      <c t="s" s="19" r="C29">
        <v>24</v>
      </c>
      <c s="18" r="D29"/>
      <c s="14" r="O29"/>
      <c s="14" r="P29"/>
    </row>
    <row r="30">
      <c s="9" r="B30"/>
      <c t="s" s="12" r="C30">
        <v>25</v>
      </c>
      <c t="s" s="12" r="D30">
        <v>21</v>
      </c>
      <c s="2" r="E30"/>
      <c s="10" r="O30"/>
      <c s="10" r="P30"/>
    </row>
    <row r="31">
      <c s="9" r="B31"/>
      <c t="s" s="7" r="C31">
        <v>26</v>
      </c>
      <c t="s" s="7" r="D31">
        <v>27</v>
      </c>
      <c s="2" r="E31"/>
    </row>
    <row r="32">
      <c s="9" r="B32"/>
      <c t="s" s="7" r="C32">
        <v>28</v>
      </c>
      <c t="s" s="7" r="D32">
        <v>29</v>
      </c>
      <c s="2" r="E32"/>
    </row>
    <row r="33">
      <c s="9" r="B33"/>
      <c t="s" s="7" r="C33">
        <v>30</v>
      </c>
      <c s="7" r="D33">
        <v>1</v>
      </c>
      <c s="2" r="E33"/>
    </row>
    <row r="34">
      <c s="9" r="B34"/>
      <c t="s" s="7" r="C34">
        <v>31</v>
      </c>
      <c t="s" s="7" r="D34">
        <v>32</v>
      </c>
      <c s="2" r="E34"/>
    </row>
    <row r="35">
      <c s="9" r="B35"/>
      <c t="s" s="7" r="C35">
        <v>33</v>
      </c>
      <c t="s" s="7" r="D35">
        <v>34</v>
      </c>
      <c s="2" r="E35"/>
    </row>
    <row r="36">
      <c s="10" r="C36"/>
      <c s="10" r="D36"/>
    </row>
    <row r="51">
      <c s="13" r="F51"/>
    </row>
    <row r="52">
      <c s="1" r="E52"/>
      <c s="13" r="F52"/>
    </row>
    <row r="54">
      <c s="1" r="E54"/>
      <c s="13" r="F54"/>
    </row>
    <row r="55">
      <c s="1" r="E55"/>
      <c s="13" r="F55"/>
    </row>
    <row r="61">
      <c s="13" r="A61"/>
    </row>
    <row r="62">
      <c s="13" r="A62"/>
      <c s="13" r="B62"/>
      <c s="13" r="C62"/>
    </row>
    <row r="66">
      <c s="8" r="C66"/>
    </row>
    <row r="67">
      <c s="8" r="C67"/>
    </row>
  </sheetData>
  <drawing r:id="rId1"/>
</worksheet>
</file>