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<sst xmlns="http://schemas.openxmlformats.org/spreadsheetml/2006/main" count="92" uniqueCount="70">
  <si>
    <t>Distribución a cumplir de plantas por hectárea</t>
  </si>
  <si>
    <t>Especies</t>
  </si>
  <si>
    <t>No. de Plantas por Ha. (658 plantas) en el programa de reforestación</t>
  </si>
  <si>
    <t>Agave lechuguilla</t>
  </si>
  <si>
    <t>Agave salmiana</t>
  </si>
  <si>
    <t>Agave scabra</t>
  </si>
  <si>
    <t>Agave striata</t>
  </si>
  <si>
    <t>Opuntia cantabrigiensis</t>
  </si>
  <si>
    <t>Opuntia engelmannii</t>
  </si>
  <si>
    <t>Opuntia robusta</t>
  </si>
  <si>
    <t>Opuntia streptacantha</t>
  </si>
  <si>
    <t>Prosopis laevigata</t>
  </si>
  <si>
    <t>Yucca filifera</t>
  </si>
  <si>
    <t>Total</t>
  </si>
  <si>
    <t>%</t>
  </si>
  <si>
    <t xml:space="preserve">Plantas ya existentes en los polígonos, antes de plantar </t>
  </si>
  <si>
    <t>Cantidad de plantas establecidas en cada polígono por especie</t>
  </si>
  <si>
    <t>Polígono 1</t>
  </si>
  <si>
    <t>Polígono 2</t>
  </si>
  <si>
    <t>Polígono 3</t>
  </si>
  <si>
    <t>Polígono 4</t>
  </si>
  <si>
    <t>Polígono 5</t>
  </si>
  <si>
    <t>Polígono 6</t>
  </si>
  <si>
    <t>Polígono 7</t>
  </si>
  <si>
    <t>Polígono 8</t>
  </si>
  <si>
    <t>Polígono 9</t>
  </si>
  <si>
    <t>Polígono 10</t>
  </si>
  <si>
    <t>Polígono 11</t>
  </si>
  <si>
    <t>Polígono 12</t>
  </si>
  <si>
    <t>Polígono 13</t>
  </si>
  <si>
    <t>Polígono 14</t>
  </si>
  <si>
    <t>Polígono 15</t>
  </si>
  <si>
    <t>Polígono 16</t>
  </si>
  <si>
    <t>Polígono 17</t>
  </si>
  <si>
    <t>Polígono 18</t>
  </si>
  <si>
    <t>Polígono 19</t>
  </si>
  <si>
    <t>Polígono 20</t>
  </si>
  <si>
    <t>Polígono 21</t>
  </si>
  <si>
    <t>Polígono 22</t>
  </si>
  <si>
    <t>Polígono 23</t>
  </si>
  <si>
    <t>Polígono 24</t>
  </si>
  <si>
    <t>Polígono 25</t>
  </si>
  <si>
    <t>Polígono 26</t>
  </si>
  <si>
    <t>Polígono 27</t>
  </si>
  <si>
    <t>Polígono 28</t>
  </si>
  <si>
    <t>Polígono 29</t>
  </si>
  <si>
    <t>Polígono 30</t>
  </si>
  <si>
    <t>Sumas</t>
  </si>
  <si>
    <t>Total de Plantas</t>
  </si>
  <si>
    <t>Dimensión del polígono (Ha)</t>
  </si>
  <si>
    <t>1.28</t>
  </si>
  <si>
    <t>6.64</t>
  </si>
  <si>
    <t>6.76</t>
  </si>
  <si>
    <t>1.38</t>
  </si>
  <si>
    <t>7.82</t>
  </si>
  <si>
    <t>5.53</t>
  </si>
  <si>
    <t>5.64</t>
  </si>
  <si>
    <t>4.92</t>
  </si>
  <si>
    <t>4.75</t>
  </si>
  <si>
    <t>7.97</t>
  </si>
  <si>
    <t>7.34</t>
  </si>
  <si>
    <t>5.98</t>
  </si>
  <si>
    <t>6.28</t>
  </si>
  <si>
    <t>7.67</t>
  </si>
  <si>
    <t>1.47</t>
  </si>
  <si>
    <t>4.19</t>
  </si>
  <si>
    <t>7.52</t>
  </si>
  <si>
    <t>7.56</t>
  </si>
  <si>
    <t>Relacion Poligono</t>
  </si>
  <si>
    <t>Probabilidades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</si>
</sst>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i/>
      <sz val="12.0"/>
      <color rgb="FF2F5496"/>
      <name val="Arial"/>
    </font>
    <font/>
    <font>
      <sz val="11.0"/>
      <color rgb="FF000000"/>
      <name val="Calibri"/>
    </font>
    <font>
      <b/>
      <sz val="11.0"/>
      <color theme="1"/>
      <name val="Calibri"/>
    </font>
    <font>
      <b/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1" fillId="0" fontId="1" numFmtId="2" xfId="0" applyBorder="1" applyFont="1" applyNumberFormat="1"/>
    <xf borderId="1" fillId="0" fontId="1" numFmtId="9" xfId="0" applyBorder="1" applyFont="1" applyNumberFormat="1"/>
    <xf borderId="0" fillId="0" fontId="3" numFmtId="0" xfId="0" applyAlignment="1" applyFont="1">
      <alignment horizontal="center"/>
    </xf>
    <xf borderId="0" fillId="0" fontId="1" numFmtId="9" xfId="0" applyFont="1" applyNumberFormat="1"/>
    <xf borderId="2" fillId="0" fontId="1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0" fillId="0" fontId="5" numFmtId="0" xfId="0" applyFont="1"/>
    <xf borderId="4" fillId="0" fontId="1" numFmtId="2" xfId="0" applyBorder="1" applyFont="1" applyNumberFormat="1"/>
    <xf borderId="2" fillId="0" fontId="1" numFmtId="2" xfId="0" applyBorder="1" applyFont="1" applyNumberFormat="1"/>
    <xf borderId="5" fillId="0" fontId="1" numFmtId="2" xfId="0" applyBorder="1" applyFont="1" applyNumberFormat="1"/>
    <xf borderId="0" fillId="0" fontId="6" numFmtId="0" xfId="0" applyFont="1"/>
    <xf borderId="1" fillId="0" fontId="5" numFmtId="2" xfId="0" applyAlignment="1" applyBorder="1" applyFont="1" applyNumberFormat="1">
      <alignment horizontal="right"/>
    </xf>
    <xf borderId="4" fillId="0" fontId="5" numFmtId="2" xfId="0" applyAlignment="1" applyBorder="1" applyFont="1" applyNumberFormat="1">
      <alignment horizontal="right"/>
    </xf>
    <xf borderId="0" fillId="0" fontId="1" numFmtId="2" xfId="0" applyFont="1" applyNumberForma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5" fillId="0" fontId="7" numFmtId="0" xfId="0" applyBorder="1" applyFont="1"/>
    <xf borderId="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24.86"/>
    <col customWidth="1" min="3" max="10" width="10.29"/>
    <col customWidth="1" min="11" max="30" width="11.43"/>
    <col customWidth="1" min="31" max="31" width="10.43"/>
    <col customWidth="1" min="32" max="32" width="10.71"/>
  </cols>
  <sheetData>
    <row r="1" ht="15.0" customHeight="1">
      <c r="A1" s="1" t="s">
        <v>0</v>
      </c>
      <c r="B1" s="1"/>
    </row>
    <row r="2" ht="54.0" customHeight="1">
      <c r="A2" s="2" t="s">
        <v>1</v>
      </c>
      <c r="B2" s="3" t="s">
        <v>2</v>
      </c>
    </row>
    <row r="3" ht="14.25" customHeight="1">
      <c r="A3" s="4" t="s">
        <v>3</v>
      </c>
      <c r="B3" s="5">
        <v>42.0</v>
      </c>
    </row>
    <row r="4" ht="14.25" customHeight="1">
      <c r="A4" s="4" t="s">
        <v>4</v>
      </c>
      <c r="B4" s="5">
        <v>196.0</v>
      </c>
    </row>
    <row r="5" ht="14.25" customHeight="1">
      <c r="A5" s="4" t="s">
        <v>5</v>
      </c>
      <c r="B5" s="5">
        <v>42.0</v>
      </c>
      <c r="E5" s="2"/>
    </row>
    <row r="6" ht="14.25" customHeight="1">
      <c r="A6" s="4" t="s">
        <v>6</v>
      </c>
      <c r="B6" s="5">
        <v>42.0</v>
      </c>
    </row>
    <row r="7" ht="14.25" customHeight="1">
      <c r="A7" s="2" t="s">
        <v>7</v>
      </c>
      <c r="B7" s="5">
        <v>49.0</v>
      </c>
    </row>
    <row r="8" ht="14.25" customHeight="1">
      <c r="A8" s="4" t="s">
        <v>8</v>
      </c>
      <c r="B8" s="5">
        <v>38.0</v>
      </c>
      <c r="D8" s="2"/>
    </row>
    <row r="9" ht="14.25" customHeight="1">
      <c r="A9" s="4" t="s">
        <v>9</v>
      </c>
      <c r="B9" s="5">
        <v>73.0</v>
      </c>
    </row>
    <row r="10" ht="14.25" customHeight="1">
      <c r="A10" s="4" t="s">
        <v>10</v>
      </c>
      <c r="B10" s="5">
        <v>64.0</v>
      </c>
      <c r="G10" s="2"/>
      <c r="K10" s="2"/>
    </row>
    <row r="11" ht="14.25" customHeight="1">
      <c r="A11" s="4" t="s">
        <v>11</v>
      </c>
      <c r="B11" s="5">
        <v>86.0</v>
      </c>
    </row>
    <row r="12" ht="14.25" customHeight="1">
      <c r="A12" s="4" t="s">
        <v>12</v>
      </c>
      <c r="B12" s="5">
        <v>26.0</v>
      </c>
    </row>
    <row r="13" ht="14.25" customHeight="1">
      <c r="A13" s="2" t="s">
        <v>13</v>
      </c>
      <c r="B13" s="5">
        <f>SUM(B3:B12)</f>
        <v>658</v>
      </c>
      <c r="D13" s="2"/>
    </row>
    <row r="14" ht="14.25" customHeight="1">
      <c r="A14" s="2" t="s">
        <v>14</v>
      </c>
      <c r="B14" s="6">
        <v>1.0</v>
      </c>
    </row>
    <row r="15" ht="14.25" customHeight="1">
      <c r="A15" s="7"/>
      <c r="B15" s="8"/>
      <c r="H15" s="2"/>
    </row>
    <row r="16" ht="14.25" customHeight="1"/>
    <row r="17" ht="14.25" customHeight="1">
      <c r="A17" s="1" t="s">
        <v>15</v>
      </c>
      <c r="B17" s="9" t="s">
        <v>16</v>
      </c>
      <c r="C17" s="10"/>
      <c r="D17" s="10"/>
      <c r="E17" s="10"/>
      <c r="F17" s="11"/>
    </row>
    <row r="18" ht="14.25" customHeight="1">
      <c r="A18" s="2" t="s">
        <v>1</v>
      </c>
      <c r="B18" s="2" t="s">
        <v>17</v>
      </c>
      <c r="C18" s="2" t="s">
        <v>18</v>
      </c>
      <c r="D18" s="2" t="s">
        <v>19</v>
      </c>
      <c r="E18" s="12" t="s">
        <v>20</v>
      </c>
      <c r="F18" s="1" t="s">
        <v>21</v>
      </c>
      <c r="G18" s="12" t="s">
        <v>22</v>
      </c>
      <c r="H18" s="12" t="s">
        <v>23</v>
      </c>
      <c r="I18" s="12" t="s">
        <v>24</v>
      </c>
      <c r="J18" s="12" t="s">
        <v>25</v>
      </c>
      <c r="K18" s="12" t="s">
        <v>26</v>
      </c>
      <c r="L18" s="12" t="s">
        <v>27</v>
      </c>
      <c r="M18" s="12" t="s">
        <v>28</v>
      </c>
      <c r="N18" s="12" t="s">
        <v>29</v>
      </c>
      <c r="O18" s="12" t="s">
        <v>30</v>
      </c>
      <c r="P18" s="12" t="s">
        <v>31</v>
      </c>
      <c r="Q18" s="12" t="s">
        <v>32</v>
      </c>
      <c r="R18" s="12" t="s">
        <v>33</v>
      </c>
      <c r="S18" s="12" t="s">
        <v>34</v>
      </c>
      <c r="T18" s="12" t="s">
        <v>35</v>
      </c>
      <c r="U18" s="12" t="s">
        <v>36</v>
      </c>
      <c r="V18" s="12" t="s">
        <v>37</v>
      </c>
      <c r="W18" s="12" t="s">
        <v>38</v>
      </c>
      <c r="X18" s="12" t="s">
        <v>39</v>
      </c>
      <c r="Y18" s="12" t="s">
        <v>40</v>
      </c>
      <c r="Z18" s="12" t="s">
        <v>41</v>
      </c>
      <c r="AA18" s="12" t="s">
        <v>42</v>
      </c>
      <c r="AB18" s="12" t="s">
        <v>43</v>
      </c>
      <c r="AC18" s="12" t="s">
        <v>44</v>
      </c>
      <c r="AD18" s="12" t="s">
        <v>45</v>
      </c>
      <c r="AE18" s="12" t="s">
        <v>46</v>
      </c>
      <c r="AF18" s="12" t="s">
        <v>47</v>
      </c>
    </row>
    <row r="19" ht="14.25" customHeight="1">
      <c r="A19" s="4" t="s">
        <v>3</v>
      </c>
      <c r="B19" s="5">
        <v>8.0</v>
      </c>
      <c r="C19" s="5">
        <v>58.0</v>
      </c>
      <c r="D19" s="5">
        <v>66.0</v>
      </c>
      <c r="E19" s="5">
        <v>10.0</v>
      </c>
      <c r="F19" s="5">
        <v>65.0</v>
      </c>
      <c r="G19" s="13">
        <v>67.0</v>
      </c>
      <c r="H19" s="5">
        <v>41.0</v>
      </c>
      <c r="I19" s="5">
        <v>32.0</v>
      </c>
      <c r="J19" s="5">
        <v>58.0</v>
      </c>
      <c r="K19" s="5">
        <v>47.0</v>
      </c>
      <c r="L19" s="5">
        <v>48.0</v>
      </c>
      <c r="M19" s="5">
        <v>36.0</v>
      </c>
      <c r="N19" s="5">
        <v>50.0</v>
      </c>
      <c r="O19" s="5">
        <v>35.0</v>
      </c>
      <c r="P19" s="5">
        <v>40.0</v>
      </c>
      <c r="Q19" s="5">
        <v>70.0</v>
      </c>
      <c r="R19" s="5">
        <v>56.0</v>
      </c>
      <c r="S19" s="5">
        <v>45.0</v>
      </c>
      <c r="T19" s="5">
        <v>56.0</v>
      </c>
      <c r="U19" s="5">
        <v>69.0</v>
      </c>
      <c r="V19" s="5">
        <v>54.0</v>
      </c>
      <c r="W19" s="5">
        <v>75.0</v>
      </c>
      <c r="X19" s="5">
        <v>44.0</v>
      </c>
      <c r="Y19" s="5">
        <v>10.0</v>
      </c>
      <c r="Z19" s="5">
        <v>44.0</v>
      </c>
      <c r="AA19" s="5">
        <v>72.0</v>
      </c>
      <c r="AB19" s="5">
        <v>74.0</v>
      </c>
      <c r="AC19" s="5">
        <v>67.0</v>
      </c>
      <c r="AD19" s="5">
        <v>60.0</v>
      </c>
      <c r="AE19" s="14">
        <v>34.0</v>
      </c>
      <c r="AF19" s="15">
        <f t="shared" ref="AF19:AF30" si="1">SUM(B19:AE19)</f>
        <v>1491</v>
      </c>
    </row>
    <row r="20" ht="14.25" customHeight="1">
      <c r="A20" s="4" t="s">
        <v>4</v>
      </c>
      <c r="B20" s="5">
        <v>46.0</v>
      </c>
      <c r="C20" s="5">
        <v>263.0</v>
      </c>
      <c r="D20" s="5">
        <v>236.0</v>
      </c>
      <c r="E20" s="5">
        <v>52.0</v>
      </c>
      <c r="F20" s="5">
        <v>280.0</v>
      </c>
      <c r="G20" s="13">
        <v>306.0</v>
      </c>
      <c r="H20" s="5">
        <v>209.0</v>
      </c>
      <c r="I20" s="5">
        <v>252.0</v>
      </c>
      <c r="J20" s="5">
        <v>269.0</v>
      </c>
      <c r="K20" s="5">
        <v>209.0</v>
      </c>
      <c r="L20" s="5">
        <v>233.0</v>
      </c>
      <c r="M20" s="5">
        <v>182.0</v>
      </c>
      <c r="N20" s="5">
        <v>189.0</v>
      </c>
      <c r="O20" s="5">
        <v>186.0</v>
      </c>
      <c r="P20" s="5">
        <v>311.0</v>
      </c>
      <c r="Q20" s="5">
        <v>290.0</v>
      </c>
      <c r="R20" s="5">
        <v>233.0</v>
      </c>
      <c r="S20" s="5">
        <v>204.0</v>
      </c>
      <c r="T20" s="5">
        <v>223.0</v>
      </c>
      <c r="U20" s="5">
        <v>285.0</v>
      </c>
      <c r="V20" s="5">
        <v>287.0</v>
      </c>
      <c r="W20" s="5">
        <v>292.0</v>
      </c>
      <c r="X20" s="5">
        <v>288.0</v>
      </c>
      <c r="Y20" s="5">
        <v>59.0</v>
      </c>
      <c r="Z20" s="5">
        <v>155.0</v>
      </c>
      <c r="AA20" s="5">
        <v>291.0</v>
      </c>
      <c r="AB20" s="5">
        <v>342.0</v>
      </c>
      <c r="AC20" s="5">
        <v>309.0</v>
      </c>
      <c r="AD20" s="5">
        <v>280.0</v>
      </c>
      <c r="AE20" s="14">
        <v>195.0</v>
      </c>
      <c r="AF20" s="15">
        <f t="shared" si="1"/>
        <v>6956</v>
      </c>
    </row>
    <row r="21" ht="14.25" customHeight="1">
      <c r="A21" s="4" t="s">
        <v>5</v>
      </c>
      <c r="B21" s="5">
        <v>16.0</v>
      </c>
      <c r="C21" s="5">
        <v>47.0</v>
      </c>
      <c r="D21" s="5">
        <v>51.0</v>
      </c>
      <c r="E21" s="5">
        <v>15.0</v>
      </c>
      <c r="F21" s="5">
        <v>66.0</v>
      </c>
      <c r="G21" s="13">
        <v>63.0</v>
      </c>
      <c r="H21" s="5">
        <v>43.0</v>
      </c>
      <c r="I21" s="5">
        <v>46.0</v>
      </c>
      <c r="J21" s="5">
        <v>58.0</v>
      </c>
      <c r="K21" s="5">
        <v>47.0</v>
      </c>
      <c r="L21" s="5">
        <v>41.0</v>
      </c>
      <c r="M21" s="5">
        <v>43.0</v>
      </c>
      <c r="N21" s="5">
        <v>49.0</v>
      </c>
      <c r="O21" s="5">
        <v>38.0</v>
      </c>
      <c r="P21" s="5">
        <v>52.0</v>
      </c>
      <c r="Q21" s="5">
        <v>55.0</v>
      </c>
      <c r="R21" s="5">
        <v>39.0</v>
      </c>
      <c r="S21" s="5">
        <v>34.0</v>
      </c>
      <c r="T21" s="5">
        <v>51.0</v>
      </c>
      <c r="U21" s="5">
        <v>57.0</v>
      </c>
      <c r="V21" s="5">
        <v>70.0</v>
      </c>
      <c r="W21" s="5">
        <v>60.0</v>
      </c>
      <c r="X21" s="5">
        <v>69.0</v>
      </c>
      <c r="Y21" s="5">
        <v>15.0</v>
      </c>
      <c r="Z21" s="5">
        <v>28.0</v>
      </c>
      <c r="AA21" s="5">
        <v>73.0</v>
      </c>
      <c r="AB21" s="5">
        <v>52.0</v>
      </c>
      <c r="AC21" s="5">
        <v>67.0</v>
      </c>
      <c r="AD21" s="5">
        <v>61.0</v>
      </c>
      <c r="AE21" s="14">
        <v>56.0</v>
      </c>
      <c r="AF21" s="15">
        <f t="shared" si="1"/>
        <v>1462</v>
      </c>
    </row>
    <row r="22" ht="14.25" customHeight="1">
      <c r="A22" s="4" t="s">
        <v>6</v>
      </c>
      <c r="B22" s="5">
        <v>16.0</v>
      </c>
      <c r="C22" s="5">
        <v>49.0</v>
      </c>
      <c r="D22" s="5">
        <v>50.0</v>
      </c>
      <c r="E22" s="5">
        <v>9.0</v>
      </c>
      <c r="F22" s="5">
        <v>61.0</v>
      </c>
      <c r="G22" s="13">
        <v>61.0</v>
      </c>
      <c r="H22" s="5">
        <v>49.0</v>
      </c>
      <c r="I22" s="5">
        <v>40.0</v>
      </c>
      <c r="J22" s="5">
        <v>53.0</v>
      </c>
      <c r="K22" s="5">
        <v>41.0</v>
      </c>
      <c r="L22" s="5">
        <v>37.0</v>
      </c>
      <c r="M22" s="5">
        <v>44.0</v>
      </c>
      <c r="N22" s="5">
        <v>28.0</v>
      </c>
      <c r="O22" s="5">
        <v>43.0</v>
      </c>
      <c r="P22" s="5">
        <v>62.0</v>
      </c>
      <c r="Q22" s="5">
        <v>54.0</v>
      </c>
      <c r="R22" s="5">
        <v>46.0</v>
      </c>
      <c r="S22" s="5">
        <v>33.0</v>
      </c>
      <c r="T22" s="5">
        <v>48.0</v>
      </c>
      <c r="U22" s="5">
        <v>75.0</v>
      </c>
      <c r="V22" s="5">
        <v>62.0</v>
      </c>
      <c r="W22" s="5">
        <v>68.0</v>
      </c>
      <c r="X22" s="5">
        <v>51.0</v>
      </c>
      <c r="Y22" s="5">
        <v>11.0</v>
      </c>
      <c r="Z22" s="5">
        <v>31.0</v>
      </c>
      <c r="AA22" s="5">
        <v>50.0</v>
      </c>
      <c r="AB22" s="5">
        <v>55.0</v>
      </c>
      <c r="AC22" s="5">
        <v>66.0</v>
      </c>
      <c r="AD22" s="5">
        <v>53.0</v>
      </c>
      <c r="AE22" s="14">
        <v>58.0</v>
      </c>
      <c r="AF22" s="15">
        <f t="shared" si="1"/>
        <v>1404</v>
      </c>
    </row>
    <row r="23" ht="14.25" customHeight="1">
      <c r="A23" s="2" t="s">
        <v>7</v>
      </c>
      <c r="B23" s="5">
        <v>11.0</v>
      </c>
      <c r="C23" s="5">
        <v>60.0</v>
      </c>
      <c r="D23" s="5">
        <v>71.0</v>
      </c>
      <c r="E23" s="5">
        <v>15.0</v>
      </c>
      <c r="F23" s="5">
        <v>92.0</v>
      </c>
      <c r="G23" s="13">
        <v>81.0</v>
      </c>
      <c r="H23" s="5">
        <v>48.0</v>
      </c>
      <c r="I23" s="5">
        <v>73.0</v>
      </c>
      <c r="J23" s="5">
        <v>57.0</v>
      </c>
      <c r="K23" s="5">
        <v>66.0</v>
      </c>
      <c r="L23" s="5">
        <v>48.0</v>
      </c>
      <c r="M23" s="5">
        <v>51.0</v>
      </c>
      <c r="N23" s="5">
        <v>43.0</v>
      </c>
      <c r="O23" s="5">
        <v>39.0</v>
      </c>
      <c r="P23" s="5">
        <v>68.0</v>
      </c>
      <c r="Q23" s="5">
        <v>84.0</v>
      </c>
      <c r="R23" s="5">
        <v>71.0</v>
      </c>
      <c r="S23" s="5">
        <v>56.0</v>
      </c>
      <c r="T23" s="5">
        <v>50.0</v>
      </c>
      <c r="U23" s="5">
        <v>77.0</v>
      </c>
      <c r="V23" s="5">
        <v>89.0</v>
      </c>
      <c r="W23" s="5">
        <v>104.0</v>
      </c>
      <c r="X23" s="5">
        <v>69.0</v>
      </c>
      <c r="Y23" s="5">
        <v>17.0</v>
      </c>
      <c r="Z23" s="5">
        <v>39.0</v>
      </c>
      <c r="AA23" s="5">
        <v>66.0</v>
      </c>
      <c r="AB23" s="5">
        <v>70.0</v>
      </c>
      <c r="AC23" s="5">
        <v>86.0</v>
      </c>
      <c r="AD23" s="5">
        <v>76.0</v>
      </c>
      <c r="AE23" s="14">
        <v>55.0</v>
      </c>
      <c r="AF23" s="15">
        <f t="shared" si="1"/>
        <v>1832</v>
      </c>
    </row>
    <row r="24" ht="14.25" customHeight="1">
      <c r="A24" s="4" t="s">
        <v>8</v>
      </c>
      <c r="B24" s="5">
        <v>14.0</v>
      </c>
      <c r="C24" s="5">
        <v>44.0</v>
      </c>
      <c r="D24" s="5">
        <v>56.0</v>
      </c>
      <c r="E24" s="5">
        <v>10.0</v>
      </c>
      <c r="F24" s="5">
        <v>54.0</v>
      </c>
      <c r="G24" s="13">
        <v>62.0</v>
      </c>
      <c r="H24" s="5">
        <v>52.0</v>
      </c>
      <c r="I24" s="5">
        <v>39.0</v>
      </c>
      <c r="J24" s="5">
        <v>58.0</v>
      </c>
      <c r="K24" s="5">
        <v>43.0</v>
      </c>
      <c r="L24" s="5">
        <v>40.0</v>
      </c>
      <c r="M24" s="5">
        <v>41.0</v>
      </c>
      <c r="N24" s="5">
        <v>33.0</v>
      </c>
      <c r="O24" s="5">
        <v>44.0</v>
      </c>
      <c r="P24" s="5">
        <v>63.0</v>
      </c>
      <c r="Q24" s="5">
        <v>50.0</v>
      </c>
      <c r="R24" s="5">
        <v>45.0</v>
      </c>
      <c r="S24" s="5">
        <v>46.0</v>
      </c>
      <c r="T24" s="5">
        <v>48.0</v>
      </c>
      <c r="U24" s="5">
        <v>74.0</v>
      </c>
      <c r="V24" s="5">
        <v>58.0</v>
      </c>
      <c r="W24" s="5">
        <v>62.0</v>
      </c>
      <c r="X24" s="5">
        <v>60.0</v>
      </c>
      <c r="Y24" s="5">
        <v>18.0</v>
      </c>
      <c r="Z24" s="5">
        <v>39.0</v>
      </c>
      <c r="AA24" s="5">
        <v>62.0</v>
      </c>
      <c r="AB24" s="5">
        <v>76.0</v>
      </c>
      <c r="AC24" s="5">
        <v>54.0</v>
      </c>
      <c r="AD24" s="5">
        <v>68.0</v>
      </c>
      <c r="AE24" s="14">
        <v>46.0</v>
      </c>
      <c r="AF24" s="15">
        <f t="shared" si="1"/>
        <v>1459</v>
      </c>
    </row>
    <row r="25" ht="14.25" customHeight="1">
      <c r="A25" s="4" t="s">
        <v>9</v>
      </c>
      <c r="B25" s="5">
        <v>18.0</v>
      </c>
      <c r="C25" s="5">
        <v>111.0</v>
      </c>
      <c r="D25" s="5">
        <v>100.0</v>
      </c>
      <c r="E25" s="5">
        <v>18.0</v>
      </c>
      <c r="F25" s="5">
        <v>124.0</v>
      </c>
      <c r="G25" s="13">
        <v>118.0</v>
      </c>
      <c r="H25" s="5">
        <v>87.0</v>
      </c>
      <c r="I25" s="5">
        <v>86.0</v>
      </c>
      <c r="J25" s="5">
        <v>94.0</v>
      </c>
      <c r="K25" s="5">
        <v>96.0</v>
      </c>
      <c r="L25" s="5">
        <v>94.0</v>
      </c>
      <c r="M25" s="5">
        <v>68.0</v>
      </c>
      <c r="N25" s="5">
        <v>73.0</v>
      </c>
      <c r="O25" s="5">
        <v>73.0</v>
      </c>
      <c r="P25" s="5">
        <v>132.0</v>
      </c>
      <c r="Q25" s="5">
        <v>105.0</v>
      </c>
      <c r="R25" s="5">
        <v>83.0</v>
      </c>
      <c r="S25" s="5">
        <v>82.0</v>
      </c>
      <c r="T25" s="5">
        <v>93.0</v>
      </c>
      <c r="U25" s="5">
        <v>107.0</v>
      </c>
      <c r="V25" s="5">
        <v>126.0</v>
      </c>
      <c r="W25" s="5">
        <v>109.0</v>
      </c>
      <c r="X25" s="5">
        <v>122.0</v>
      </c>
      <c r="Y25" s="5">
        <v>17.0</v>
      </c>
      <c r="Z25" s="5">
        <v>65.0</v>
      </c>
      <c r="AA25" s="5">
        <v>125.0</v>
      </c>
      <c r="AB25" s="5">
        <v>100.0</v>
      </c>
      <c r="AC25" s="5">
        <v>120.0</v>
      </c>
      <c r="AD25" s="5">
        <v>109.0</v>
      </c>
      <c r="AE25" s="14">
        <v>91.0</v>
      </c>
      <c r="AF25" s="15">
        <f t="shared" si="1"/>
        <v>2746</v>
      </c>
    </row>
    <row r="26" ht="14.25" customHeight="1">
      <c r="A26" s="4" t="s">
        <v>10</v>
      </c>
      <c r="B26" s="5">
        <v>12.0</v>
      </c>
      <c r="C26" s="5">
        <v>95.0</v>
      </c>
      <c r="D26" s="5">
        <v>78.0</v>
      </c>
      <c r="E26" s="5">
        <v>20.0</v>
      </c>
      <c r="F26" s="5">
        <v>114.0</v>
      </c>
      <c r="G26" s="13">
        <v>91.0</v>
      </c>
      <c r="H26" s="5">
        <v>60.0</v>
      </c>
      <c r="I26" s="5">
        <v>79.0</v>
      </c>
      <c r="J26" s="5">
        <v>91.0</v>
      </c>
      <c r="K26" s="5">
        <v>71.0</v>
      </c>
      <c r="L26" s="5">
        <v>65.0</v>
      </c>
      <c r="M26" s="5">
        <v>72.0</v>
      </c>
      <c r="N26" s="5">
        <v>76.0</v>
      </c>
      <c r="O26" s="5">
        <v>61.0</v>
      </c>
      <c r="P26" s="5">
        <v>89.0</v>
      </c>
      <c r="Q26" s="5">
        <v>77.0</v>
      </c>
      <c r="R26" s="5">
        <v>81.0</v>
      </c>
      <c r="S26" s="5">
        <v>48.0</v>
      </c>
      <c r="T26" s="5">
        <v>90.0</v>
      </c>
      <c r="U26" s="5">
        <v>103.0</v>
      </c>
      <c r="V26" s="5">
        <v>109.0</v>
      </c>
      <c r="W26" s="5">
        <v>95.0</v>
      </c>
      <c r="X26" s="5">
        <v>100.0</v>
      </c>
      <c r="Y26" s="5">
        <v>10.0</v>
      </c>
      <c r="Z26" s="5">
        <v>50.0</v>
      </c>
      <c r="AA26" s="5">
        <v>101.0</v>
      </c>
      <c r="AB26" s="5">
        <v>100.0</v>
      </c>
      <c r="AC26" s="5">
        <v>103.0</v>
      </c>
      <c r="AD26" s="5">
        <v>85.0</v>
      </c>
      <c r="AE26" s="14">
        <v>63.0</v>
      </c>
      <c r="AF26" s="15">
        <f t="shared" si="1"/>
        <v>2289</v>
      </c>
    </row>
    <row r="27" ht="14.25" customHeight="1">
      <c r="A27" s="4" t="s">
        <v>11</v>
      </c>
      <c r="B27" s="5">
        <v>15.0</v>
      </c>
      <c r="C27" s="5">
        <v>98.0</v>
      </c>
      <c r="D27" s="5">
        <v>123.0</v>
      </c>
      <c r="E27" s="5">
        <v>23.0</v>
      </c>
      <c r="F27" s="5">
        <v>106.0</v>
      </c>
      <c r="G27" s="13">
        <v>133.0</v>
      </c>
      <c r="H27" s="5">
        <v>97.0</v>
      </c>
      <c r="I27" s="5">
        <v>91.0</v>
      </c>
      <c r="J27" s="5">
        <v>117.0</v>
      </c>
      <c r="K27" s="5">
        <v>108.0</v>
      </c>
      <c r="L27" s="5">
        <v>94.0</v>
      </c>
      <c r="M27" s="5">
        <v>67.0</v>
      </c>
      <c r="N27" s="5">
        <v>97.0</v>
      </c>
      <c r="O27" s="5">
        <v>74.0</v>
      </c>
      <c r="P27" s="5">
        <v>149.0</v>
      </c>
      <c r="Q27" s="5">
        <v>121.0</v>
      </c>
      <c r="R27" s="5">
        <v>97.0</v>
      </c>
      <c r="S27" s="5">
        <v>95.0</v>
      </c>
      <c r="T27" s="5">
        <v>120.0</v>
      </c>
      <c r="U27" s="5">
        <v>104.0</v>
      </c>
      <c r="V27" s="5">
        <v>139.0</v>
      </c>
      <c r="W27" s="5">
        <v>125.0</v>
      </c>
      <c r="X27" s="5">
        <v>106.0</v>
      </c>
      <c r="Y27" s="5">
        <v>39.0</v>
      </c>
      <c r="Z27" s="5">
        <v>67.0</v>
      </c>
      <c r="AA27" s="5">
        <v>122.0</v>
      </c>
      <c r="AB27" s="5">
        <v>129.0</v>
      </c>
      <c r="AC27" s="5">
        <v>141.0</v>
      </c>
      <c r="AD27" s="5">
        <v>135.0</v>
      </c>
      <c r="AE27" s="14">
        <v>86.0</v>
      </c>
      <c r="AF27" s="15">
        <f t="shared" si="1"/>
        <v>3018</v>
      </c>
    </row>
    <row r="28" ht="14.25" customHeight="1">
      <c r="A28" s="4" t="s">
        <v>12</v>
      </c>
      <c r="B28" s="5">
        <v>9.0</v>
      </c>
      <c r="C28" s="5">
        <v>39.0</v>
      </c>
      <c r="D28" s="5">
        <v>28.0</v>
      </c>
      <c r="E28" s="5">
        <v>11.0</v>
      </c>
      <c r="F28" s="5">
        <v>41.0</v>
      </c>
      <c r="G28" s="13">
        <v>45.0</v>
      </c>
      <c r="H28" s="5">
        <v>27.0</v>
      </c>
      <c r="I28" s="5">
        <v>26.0</v>
      </c>
      <c r="J28" s="5">
        <v>37.0</v>
      </c>
      <c r="K28" s="5">
        <v>29.0</v>
      </c>
      <c r="L28" s="5">
        <v>27.0</v>
      </c>
      <c r="M28" s="5">
        <v>19.0</v>
      </c>
      <c r="N28" s="5">
        <v>25.0</v>
      </c>
      <c r="O28" s="5">
        <v>23.0</v>
      </c>
      <c r="P28" s="5">
        <v>53.0</v>
      </c>
      <c r="Q28" s="5">
        <v>40.0</v>
      </c>
      <c r="R28" s="5">
        <v>32.0</v>
      </c>
      <c r="S28" s="5">
        <v>17.0</v>
      </c>
      <c r="T28" s="5">
        <v>33.0</v>
      </c>
      <c r="U28" s="5">
        <v>25.0</v>
      </c>
      <c r="V28" s="5">
        <v>44.0</v>
      </c>
      <c r="W28" s="5">
        <v>43.0</v>
      </c>
      <c r="X28" s="5">
        <v>39.0</v>
      </c>
      <c r="Y28" s="5">
        <v>8.0</v>
      </c>
      <c r="Z28" s="5">
        <v>25.0</v>
      </c>
      <c r="AA28" s="5">
        <v>31.0</v>
      </c>
      <c r="AB28" s="5">
        <v>44.0</v>
      </c>
      <c r="AC28" s="5">
        <v>33.0</v>
      </c>
      <c r="AD28" s="5">
        <v>36.0</v>
      </c>
      <c r="AE28" s="14">
        <v>23.0</v>
      </c>
      <c r="AF28" s="15">
        <f t="shared" si="1"/>
        <v>912</v>
      </c>
    </row>
    <row r="29" ht="14.25" customHeight="1">
      <c r="A29" s="16" t="s">
        <v>48</v>
      </c>
      <c r="B29" s="5">
        <f t="shared" ref="B29:AE29" si="2">SUM(B19:B28)</f>
        <v>165</v>
      </c>
      <c r="C29" s="5">
        <f t="shared" si="2"/>
        <v>864</v>
      </c>
      <c r="D29" s="5">
        <f t="shared" si="2"/>
        <v>859</v>
      </c>
      <c r="E29" s="5">
        <f t="shared" si="2"/>
        <v>183</v>
      </c>
      <c r="F29" s="5">
        <f t="shared" si="2"/>
        <v>1003</v>
      </c>
      <c r="G29" s="5">
        <f t="shared" si="2"/>
        <v>1027</v>
      </c>
      <c r="H29" s="5">
        <f t="shared" si="2"/>
        <v>713</v>
      </c>
      <c r="I29" s="5">
        <f t="shared" si="2"/>
        <v>764</v>
      </c>
      <c r="J29" s="5">
        <f t="shared" si="2"/>
        <v>892</v>
      </c>
      <c r="K29" s="5">
        <f t="shared" si="2"/>
        <v>757</v>
      </c>
      <c r="L29" s="5">
        <f t="shared" si="2"/>
        <v>727</v>
      </c>
      <c r="M29" s="5">
        <f t="shared" si="2"/>
        <v>623</v>
      </c>
      <c r="N29" s="5">
        <f t="shared" si="2"/>
        <v>663</v>
      </c>
      <c r="O29" s="5">
        <f t="shared" si="2"/>
        <v>616</v>
      </c>
      <c r="P29" s="5">
        <f t="shared" si="2"/>
        <v>1019</v>
      </c>
      <c r="Q29" s="5">
        <f t="shared" si="2"/>
        <v>946</v>
      </c>
      <c r="R29" s="5">
        <f t="shared" si="2"/>
        <v>783</v>
      </c>
      <c r="S29" s="5">
        <f t="shared" si="2"/>
        <v>660</v>
      </c>
      <c r="T29" s="5">
        <f t="shared" si="2"/>
        <v>812</v>
      </c>
      <c r="U29" s="5">
        <f t="shared" si="2"/>
        <v>976</v>
      </c>
      <c r="V29" s="5">
        <f t="shared" si="2"/>
        <v>1038</v>
      </c>
      <c r="W29" s="5">
        <f t="shared" si="2"/>
        <v>1033</v>
      </c>
      <c r="X29" s="5">
        <f t="shared" si="2"/>
        <v>948</v>
      </c>
      <c r="Y29" s="5">
        <f t="shared" si="2"/>
        <v>204</v>
      </c>
      <c r="Z29" s="5">
        <f t="shared" si="2"/>
        <v>543</v>
      </c>
      <c r="AA29" s="5">
        <f t="shared" si="2"/>
        <v>993</v>
      </c>
      <c r="AB29" s="5">
        <f t="shared" si="2"/>
        <v>1042</v>
      </c>
      <c r="AC29" s="5">
        <f t="shared" si="2"/>
        <v>1046</v>
      </c>
      <c r="AD29" s="5">
        <f t="shared" si="2"/>
        <v>963</v>
      </c>
      <c r="AE29" s="14">
        <f t="shared" si="2"/>
        <v>707</v>
      </c>
      <c r="AF29" s="15">
        <f t="shared" si="1"/>
        <v>23569</v>
      </c>
    </row>
    <row r="30" ht="14.25" customHeight="1">
      <c r="A30" s="4" t="s">
        <v>49</v>
      </c>
      <c r="B30" s="17" t="s">
        <v>50</v>
      </c>
      <c r="C30" s="17" t="s">
        <v>51</v>
      </c>
      <c r="D30" s="17" t="s">
        <v>52</v>
      </c>
      <c r="E30" s="17" t="s">
        <v>53</v>
      </c>
      <c r="F30" s="17">
        <v>8.0</v>
      </c>
      <c r="G30" s="18" t="s">
        <v>54</v>
      </c>
      <c r="H30" s="17" t="s">
        <v>55</v>
      </c>
      <c r="I30" s="17" t="s">
        <v>56</v>
      </c>
      <c r="J30" s="17">
        <v>45603.0</v>
      </c>
      <c r="K30" s="17">
        <v>45602.0</v>
      </c>
      <c r="L30" s="17" t="s">
        <v>56</v>
      </c>
      <c r="M30" s="17" t="s">
        <v>57</v>
      </c>
      <c r="N30" s="17">
        <v>45417.0</v>
      </c>
      <c r="O30" s="17" t="s">
        <v>58</v>
      </c>
      <c r="P30" s="17" t="s">
        <v>59</v>
      </c>
      <c r="Q30" s="17" t="s">
        <v>60</v>
      </c>
      <c r="R30" s="17" t="s">
        <v>61</v>
      </c>
      <c r="S30" s="17">
        <v>45387.0</v>
      </c>
      <c r="T30" s="17" t="s">
        <v>62</v>
      </c>
      <c r="U30" s="17">
        <v>45450.0</v>
      </c>
      <c r="V30" s="17">
        <v>8.0</v>
      </c>
      <c r="W30" s="17">
        <v>8.0</v>
      </c>
      <c r="X30" s="17" t="s">
        <v>63</v>
      </c>
      <c r="Y30" s="17" t="s">
        <v>64</v>
      </c>
      <c r="Z30" s="17" t="s">
        <v>65</v>
      </c>
      <c r="AA30" s="17" t="s">
        <v>66</v>
      </c>
      <c r="AB30" s="17">
        <v>8.0</v>
      </c>
      <c r="AC30" s="17">
        <v>8.0</v>
      </c>
      <c r="AD30" s="17" t="s">
        <v>67</v>
      </c>
      <c r="AE30" s="17">
        <v>45387.0</v>
      </c>
      <c r="AF30" s="19">
        <f t="shared" si="1"/>
        <v>272886</v>
      </c>
    </row>
    <row r="31" ht="14.25" customHeight="1">
      <c r="A31" s="2" t="s">
        <v>68</v>
      </c>
      <c r="B31" s="4">
        <f t="shared" ref="B31:AF31" si="3">$B$13*B30</f>
        <v>842.24</v>
      </c>
      <c r="C31" s="4">
        <f t="shared" si="3"/>
        <v>4369.12</v>
      </c>
      <c r="D31" s="4">
        <f t="shared" si="3"/>
        <v>4448.08</v>
      </c>
      <c r="E31" s="4">
        <f t="shared" si="3"/>
        <v>908.04</v>
      </c>
      <c r="F31" s="4">
        <f t="shared" si="3"/>
        <v>5264</v>
      </c>
      <c r="G31" s="4">
        <f t="shared" si="3"/>
        <v>5145.56</v>
      </c>
      <c r="H31" s="4">
        <f t="shared" si="3"/>
        <v>3638.74</v>
      </c>
      <c r="I31" s="4">
        <f t="shared" si="3"/>
        <v>3711.12</v>
      </c>
      <c r="J31" s="4">
        <f t="shared" si="3"/>
        <v>30006774</v>
      </c>
      <c r="K31" s="4">
        <f t="shared" si="3"/>
        <v>30006116</v>
      </c>
      <c r="L31" s="4">
        <f t="shared" si="3"/>
        <v>3711.12</v>
      </c>
      <c r="M31" s="4">
        <f t="shared" si="3"/>
        <v>3237.36</v>
      </c>
      <c r="N31" s="4">
        <f t="shared" si="3"/>
        <v>29884386</v>
      </c>
      <c r="O31" s="4">
        <f t="shared" si="3"/>
        <v>3125.5</v>
      </c>
      <c r="P31" s="4">
        <f t="shared" si="3"/>
        <v>5244.26</v>
      </c>
      <c r="Q31" s="4">
        <f t="shared" si="3"/>
        <v>4829.72</v>
      </c>
      <c r="R31" s="4">
        <f t="shared" si="3"/>
        <v>3934.84</v>
      </c>
      <c r="S31" s="4">
        <f t="shared" si="3"/>
        <v>29864646</v>
      </c>
      <c r="T31" s="4">
        <f t="shared" si="3"/>
        <v>4132.24</v>
      </c>
      <c r="U31" s="4">
        <f t="shared" si="3"/>
        <v>29906100</v>
      </c>
      <c r="V31" s="4">
        <f t="shared" si="3"/>
        <v>5264</v>
      </c>
      <c r="W31" s="4">
        <f t="shared" si="3"/>
        <v>5264</v>
      </c>
      <c r="X31" s="4">
        <f t="shared" si="3"/>
        <v>5046.86</v>
      </c>
      <c r="Y31" s="4">
        <f t="shared" si="3"/>
        <v>967.26</v>
      </c>
      <c r="Z31" s="4">
        <f t="shared" si="3"/>
        <v>2757.02</v>
      </c>
      <c r="AA31" s="4">
        <f t="shared" si="3"/>
        <v>4948.16</v>
      </c>
      <c r="AB31" s="4">
        <f t="shared" si="3"/>
        <v>5264</v>
      </c>
      <c r="AC31" s="4">
        <f t="shared" si="3"/>
        <v>5264</v>
      </c>
      <c r="AD31" s="4">
        <f t="shared" si="3"/>
        <v>4974.48</v>
      </c>
      <c r="AE31" s="4">
        <f t="shared" si="3"/>
        <v>29864646</v>
      </c>
      <c r="AF31" s="4">
        <f t="shared" si="3"/>
        <v>179558988</v>
      </c>
    </row>
    <row r="32" ht="14.25" customHeight="1">
      <c r="A32" s="2"/>
    </row>
    <row r="33" ht="14.25" customHeight="1">
      <c r="A33" s="20" t="s">
        <v>69</v>
      </c>
    </row>
    <row r="34" ht="14.25" customHeight="1">
      <c r="A34" s="4" t="s">
        <v>3</v>
      </c>
      <c r="B34" s="4">
        <f t="shared" ref="B34:AE34" si="4">B19/B$31</f>
        <v>0.009498480243</v>
      </c>
      <c r="C34" s="4">
        <f t="shared" si="4"/>
        <v>0.01327498444</v>
      </c>
      <c r="D34" s="4">
        <f t="shared" si="4"/>
        <v>0.01483786263</v>
      </c>
      <c r="E34" s="4">
        <f t="shared" si="4"/>
        <v>0.01101273072</v>
      </c>
      <c r="F34" s="4">
        <f t="shared" si="4"/>
        <v>0.01234802432</v>
      </c>
      <c r="G34" s="4">
        <f t="shared" si="4"/>
        <v>0.01302093455</v>
      </c>
      <c r="H34" s="4">
        <f t="shared" si="4"/>
        <v>0.0112676366</v>
      </c>
      <c r="I34" s="4">
        <f t="shared" si="4"/>
        <v>0.008622733838</v>
      </c>
      <c r="J34" s="4">
        <f t="shared" si="4"/>
        <v>0.000001932896885</v>
      </c>
      <c r="K34" s="4">
        <f t="shared" si="4"/>
        <v>0.000001566347341</v>
      </c>
      <c r="L34" s="4">
        <f t="shared" si="4"/>
        <v>0.01293410076</v>
      </c>
      <c r="M34" s="4">
        <f t="shared" si="4"/>
        <v>0.01112017199</v>
      </c>
      <c r="N34" s="4">
        <f t="shared" si="4"/>
        <v>0.000001673114515</v>
      </c>
      <c r="O34" s="4">
        <f t="shared" si="4"/>
        <v>0.01119820829</v>
      </c>
      <c r="P34" s="4">
        <f t="shared" si="4"/>
        <v>0.007627386895</v>
      </c>
      <c r="Q34" s="4">
        <f t="shared" si="4"/>
        <v>0.01449359383</v>
      </c>
      <c r="R34" s="4">
        <f t="shared" si="4"/>
        <v>0.01423183662</v>
      </c>
      <c r="S34" s="4">
        <f t="shared" si="4"/>
        <v>0.000001506798373</v>
      </c>
      <c r="T34" s="4">
        <f t="shared" si="4"/>
        <v>0.01355197181</v>
      </c>
      <c r="U34" s="4">
        <f t="shared" si="4"/>
        <v>0.000002307221604</v>
      </c>
      <c r="V34" s="4">
        <f t="shared" si="4"/>
        <v>0.01025835866</v>
      </c>
      <c r="W34" s="4">
        <f t="shared" si="4"/>
        <v>0.01424772036</v>
      </c>
      <c r="X34" s="4">
        <f t="shared" si="4"/>
        <v>0.008718292166</v>
      </c>
      <c r="Y34" s="4">
        <f t="shared" si="4"/>
        <v>0.0103384819</v>
      </c>
      <c r="Z34" s="4">
        <f t="shared" si="4"/>
        <v>0.01595926036</v>
      </c>
      <c r="AA34" s="4">
        <f t="shared" si="4"/>
        <v>0.01455086335</v>
      </c>
      <c r="AB34" s="4">
        <f t="shared" si="4"/>
        <v>0.01405775076</v>
      </c>
      <c r="AC34" s="4">
        <f t="shared" si="4"/>
        <v>0.01272796353</v>
      </c>
      <c r="AD34" s="4">
        <f t="shared" si="4"/>
        <v>0.01206156221</v>
      </c>
      <c r="AE34" s="4">
        <f t="shared" si="4"/>
        <v>0.000001138469882</v>
      </c>
      <c r="AF34" s="20">
        <f t="shared" ref="AF34:AF43" si="6">AVERAGE(B34:AE34)</f>
        <v>0.009732367856</v>
      </c>
    </row>
    <row r="35" ht="14.25" customHeight="1">
      <c r="A35" s="4" t="s">
        <v>4</v>
      </c>
      <c r="B35" s="4">
        <f t="shared" ref="B35:AE35" si="5">B20/B$31</f>
        <v>0.0546162614</v>
      </c>
      <c r="C35" s="4">
        <f t="shared" si="5"/>
        <v>0.06019518805</v>
      </c>
      <c r="D35" s="4">
        <f t="shared" si="5"/>
        <v>0.0530565997</v>
      </c>
      <c r="E35" s="4">
        <f t="shared" si="5"/>
        <v>0.05726619973</v>
      </c>
      <c r="F35" s="4">
        <f t="shared" si="5"/>
        <v>0.05319148936</v>
      </c>
      <c r="G35" s="4">
        <f t="shared" si="5"/>
        <v>0.05946874587</v>
      </c>
      <c r="H35" s="4">
        <f t="shared" si="5"/>
        <v>0.05743746462</v>
      </c>
      <c r="I35" s="4">
        <f t="shared" si="5"/>
        <v>0.06790402897</v>
      </c>
      <c r="J35" s="4">
        <f t="shared" si="5"/>
        <v>0.00000896464245</v>
      </c>
      <c r="K35" s="4">
        <f t="shared" si="5"/>
        <v>0.000006965246685</v>
      </c>
      <c r="L35" s="4">
        <f t="shared" si="5"/>
        <v>0.06278428076</v>
      </c>
      <c r="M35" s="4">
        <f t="shared" si="5"/>
        <v>0.05621864729</v>
      </c>
      <c r="N35" s="4">
        <f t="shared" si="5"/>
        <v>0.000006324372868</v>
      </c>
      <c r="O35" s="4">
        <f t="shared" si="5"/>
        <v>0.05951047832</v>
      </c>
      <c r="P35" s="4">
        <f t="shared" si="5"/>
        <v>0.05930293311</v>
      </c>
      <c r="Q35" s="4">
        <f t="shared" si="5"/>
        <v>0.06004488873</v>
      </c>
      <c r="R35" s="4">
        <f t="shared" si="5"/>
        <v>0.05921460593</v>
      </c>
      <c r="S35" s="4">
        <f t="shared" si="5"/>
        <v>0.00000683081929</v>
      </c>
      <c r="T35" s="4">
        <f t="shared" si="5"/>
        <v>0.05396588775</v>
      </c>
      <c r="U35" s="4">
        <f t="shared" si="5"/>
        <v>0.000009529828363</v>
      </c>
      <c r="V35" s="4">
        <f t="shared" si="5"/>
        <v>0.0545212766</v>
      </c>
      <c r="W35" s="4">
        <f t="shared" si="5"/>
        <v>0.05547112462</v>
      </c>
      <c r="X35" s="4">
        <f t="shared" si="5"/>
        <v>0.05706518509</v>
      </c>
      <c r="Y35" s="4">
        <f t="shared" si="5"/>
        <v>0.06099704319</v>
      </c>
      <c r="Z35" s="4">
        <f t="shared" si="5"/>
        <v>0.05622012173</v>
      </c>
      <c r="AA35" s="4">
        <f t="shared" si="5"/>
        <v>0.05880973938</v>
      </c>
      <c r="AB35" s="4">
        <f t="shared" si="5"/>
        <v>0.06496960486</v>
      </c>
      <c r="AC35" s="4">
        <f t="shared" si="5"/>
        <v>0.0587006079</v>
      </c>
      <c r="AD35" s="4">
        <f t="shared" si="5"/>
        <v>0.05628729033</v>
      </c>
      <c r="AE35" s="4">
        <f t="shared" si="5"/>
        <v>0.000006529459616</v>
      </c>
      <c r="AF35" s="20">
        <f t="shared" si="6"/>
        <v>0.04657549459</v>
      </c>
    </row>
    <row r="36" ht="14.25" customHeight="1">
      <c r="A36" s="4" t="s">
        <v>5</v>
      </c>
      <c r="B36" s="4">
        <f t="shared" ref="B36:AE36" si="7">B21/B$31</f>
        <v>0.01899696049</v>
      </c>
      <c r="C36" s="4">
        <f t="shared" si="7"/>
        <v>0.01075731497</v>
      </c>
      <c r="D36" s="4">
        <f t="shared" si="7"/>
        <v>0.01146562112</v>
      </c>
      <c r="E36" s="4">
        <f t="shared" si="7"/>
        <v>0.01651909608</v>
      </c>
      <c r="F36" s="4">
        <f t="shared" si="7"/>
        <v>0.01253799392</v>
      </c>
      <c r="G36" s="4">
        <f t="shared" si="7"/>
        <v>0.01224356533</v>
      </c>
      <c r="H36" s="4">
        <f t="shared" si="7"/>
        <v>0.01181727741</v>
      </c>
      <c r="I36" s="4">
        <f t="shared" si="7"/>
        <v>0.01239517989</v>
      </c>
      <c r="J36" s="4">
        <f t="shared" si="7"/>
        <v>0.000001932896885</v>
      </c>
      <c r="K36" s="4">
        <f t="shared" si="7"/>
        <v>0.000001566347341</v>
      </c>
      <c r="L36" s="4">
        <f t="shared" si="7"/>
        <v>0.01104787773</v>
      </c>
      <c r="M36" s="4">
        <f t="shared" si="7"/>
        <v>0.01328242766</v>
      </c>
      <c r="N36" s="4">
        <f t="shared" si="7"/>
        <v>0.000001639652225</v>
      </c>
      <c r="O36" s="4">
        <f t="shared" si="7"/>
        <v>0.01215805471</v>
      </c>
      <c r="P36" s="4">
        <f t="shared" si="7"/>
        <v>0.009915602964</v>
      </c>
      <c r="Q36" s="4">
        <f t="shared" si="7"/>
        <v>0.01138782372</v>
      </c>
      <c r="R36" s="4">
        <f t="shared" si="7"/>
        <v>0.009911457645</v>
      </c>
      <c r="S36" s="4">
        <f t="shared" si="7"/>
        <v>0.000001138469882</v>
      </c>
      <c r="T36" s="4">
        <f t="shared" si="7"/>
        <v>0.01234197433</v>
      </c>
      <c r="U36" s="4">
        <f t="shared" si="7"/>
        <v>0.000001905965673</v>
      </c>
      <c r="V36" s="4">
        <f t="shared" si="7"/>
        <v>0.01329787234</v>
      </c>
      <c r="W36" s="4">
        <f t="shared" si="7"/>
        <v>0.01139817629</v>
      </c>
      <c r="X36" s="4">
        <f t="shared" si="7"/>
        <v>0.01367186726</v>
      </c>
      <c r="Y36" s="4">
        <f t="shared" si="7"/>
        <v>0.01550772285</v>
      </c>
      <c r="Z36" s="4">
        <f t="shared" si="7"/>
        <v>0.01015589296</v>
      </c>
      <c r="AA36" s="4">
        <f t="shared" si="7"/>
        <v>0.01475295868</v>
      </c>
      <c r="AB36" s="4">
        <f t="shared" si="7"/>
        <v>0.009878419453</v>
      </c>
      <c r="AC36" s="4">
        <f t="shared" si="7"/>
        <v>0.01272796353</v>
      </c>
      <c r="AD36" s="4">
        <f t="shared" si="7"/>
        <v>0.01226258825</v>
      </c>
      <c r="AE36" s="4">
        <f t="shared" si="7"/>
        <v>0.000001875126864</v>
      </c>
      <c r="AF36" s="20">
        <f t="shared" si="6"/>
        <v>0.01001472493</v>
      </c>
    </row>
    <row r="37" ht="14.25" customHeight="1">
      <c r="A37" s="4" t="s">
        <v>6</v>
      </c>
      <c r="B37" s="4">
        <f t="shared" ref="B37:AE37" si="8">B22/B$31</f>
        <v>0.01899696049</v>
      </c>
      <c r="C37" s="4">
        <f t="shared" si="8"/>
        <v>0.01121507306</v>
      </c>
      <c r="D37" s="4">
        <f t="shared" si="8"/>
        <v>0.01124080502</v>
      </c>
      <c r="E37" s="4">
        <f t="shared" si="8"/>
        <v>0.009911457645</v>
      </c>
      <c r="F37" s="4">
        <f t="shared" si="8"/>
        <v>0.0115881459</v>
      </c>
      <c r="G37" s="4">
        <f t="shared" si="8"/>
        <v>0.01185488071</v>
      </c>
      <c r="H37" s="4">
        <f t="shared" si="8"/>
        <v>0.01346619984</v>
      </c>
      <c r="I37" s="4">
        <f t="shared" si="8"/>
        <v>0.0107784173</v>
      </c>
      <c r="J37" s="4">
        <f t="shared" si="8"/>
        <v>0.000001766267843</v>
      </c>
      <c r="K37" s="4">
        <f t="shared" si="8"/>
        <v>0.000001366388106</v>
      </c>
      <c r="L37" s="4">
        <f t="shared" si="8"/>
        <v>0.009970036</v>
      </c>
      <c r="M37" s="4">
        <f t="shared" si="8"/>
        <v>0.01359132132</v>
      </c>
      <c r="N37" s="4">
        <f t="shared" si="8"/>
        <v>0.0000009369441286</v>
      </c>
      <c r="O37" s="4">
        <f t="shared" si="8"/>
        <v>0.01375779875</v>
      </c>
      <c r="P37" s="4">
        <f t="shared" si="8"/>
        <v>0.01182244969</v>
      </c>
      <c r="Q37" s="4">
        <f t="shared" si="8"/>
        <v>0.01118077238</v>
      </c>
      <c r="R37" s="4">
        <f t="shared" si="8"/>
        <v>0.01169043722</v>
      </c>
      <c r="S37" s="4">
        <f t="shared" si="8"/>
        <v>0.000001104985473</v>
      </c>
      <c r="T37" s="4">
        <f t="shared" si="8"/>
        <v>0.01161597584</v>
      </c>
      <c r="U37" s="4">
        <f t="shared" si="8"/>
        <v>0.000002507849569</v>
      </c>
      <c r="V37" s="4">
        <f t="shared" si="8"/>
        <v>0.0117781155</v>
      </c>
      <c r="W37" s="4">
        <f t="shared" si="8"/>
        <v>0.01291793313</v>
      </c>
      <c r="X37" s="4">
        <f t="shared" si="8"/>
        <v>0.01010529319</v>
      </c>
      <c r="Y37" s="4">
        <f t="shared" si="8"/>
        <v>0.01137233009</v>
      </c>
      <c r="Z37" s="4">
        <f t="shared" si="8"/>
        <v>0.01124402435</v>
      </c>
      <c r="AA37" s="4">
        <f t="shared" si="8"/>
        <v>0.01010476622</v>
      </c>
      <c r="AB37" s="4">
        <f t="shared" si="8"/>
        <v>0.01044832827</v>
      </c>
      <c r="AC37" s="4">
        <f t="shared" si="8"/>
        <v>0.01253799392</v>
      </c>
      <c r="AD37" s="4">
        <f t="shared" si="8"/>
        <v>0.01065437996</v>
      </c>
      <c r="AE37" s="4">
        <f t="shared" si="8"/>
        <v>0.000001942095681</v>
      </c>
      <c r="AF37" s="20">
        <f t="shared" si="6"/>
        <v>0.00946178401</v>
      </c>
    </row>
    <row r="38" ht="14.25" customHeight="1">
      <c r="A38" s="2" t="s">
        <v>7</v>
      </c>
      <c r="B38" s="4">
        <f t="shared" ref="B38:AE38" si="9">B23/B$31</f>
        <v>0.01306041033</v>
      </c>
      <c r="C38" s="4">
        <f t="shared" si="9"/>
        <v>0.01373274252</v>
      </c>
      <c r="D38" s="4">
        <f t="shared" si="9"/>
        <v>0.01596194313</v>
      </c>
      <c r="E38" s="4">
        <f t="shared" si="9"/>
        <v>0.01651909608</v>
      </c>
      <c r="F38" s="4">
        <f t="shared" si="9"/>
        <v>0.01747720365</v>
      </c>
      <c r="G38" s="4">
        <f t="shared" si="9"/>
        <v>0.01574172685</v>
      </c>
      <c r="H38" s="4">
        <f t="shared" si="9"/>
        <v>0.01319137943</v>
      </c>
      <c r="I38" s="4">
        <f t="shared" si="9"/>
        <v>0.01967061157</v>
      </c>
      <c r="J38" s="4">
        <f t="shared" si="9"/>
        <v>0.000001899571077</v>
      </c>
      <c r="K38" s="4">
        <f t="shared" si="9"/>
        <v>0.000002199551585</v>
      </c>
      <c r="L38" s="4">
        <f t="shared" si="9"/>
        <v>0.01293410076</v>
      </c>
      <c r="M38" s="4">
        <f t="shared" si="9"/>
        <v>0.01575357699</v>
      </c>
      <c r="N38" s="4">
        <f t="shared" si="9"/>
        <v>0.000001438878483</v>
      </c>
      <c r="O38" s="4">
        <f t="shared" si="9"/>
        <v>0.01247800352</v>
      </c>
      <c r="P38" s="4">
        <f t="shared" si="9"/>
        <v>0.01296655772</v>
      </c>
      <c r="Q38" s="4">
        <f t="shared" si="9"/>
        <v>0.0173923126</v>
      </c>
      <c r="R38" s="4">
        <f t="shared" si="9"/>
        <v>0.01804393571</v>
      </c>
      <c r="S38" s="4">
        <f t="shared" si="9"/>
        <v>0.000001875126864</v>
      </c>
      <c r="T38" s="4">
        <f t="shared" si="9"/>
        <v>0.01209997483</v>
      </c>
      <c r="U38" s="4">
        <f t="shared" si="9"/>
        <v>0.000002574725558</v>
      </c>
      <c r="V38" s="4">
        <f t="shared" si="9"/>
        <v>0.01690729483</v>
      </c>
      <c r="W38" s="4">
        <f t="shared" si="9"/>
        <v>0.01975683891</v>
      </c>
      <c r="X38" s="4">
        <f t="shared" si="9"/>
        <v>0.01367186726</v>
      </c>
      <c r="Y38" s="4">
        <f t="shared" si="9"/>
        <v>0.01757541923</v>
      </c>
      <c r="Z38" s="4">
        <f t="shared" si="9"/>
        <v>0.01414570805</v>
      </c>
      <c r="AA38" s="4">
        <f t="shared" si="9"/>
        <v>0.01333829141</v>
      </c>
      <c r="AB38" s="4">
        <f t="shared" si="9"/>
        <v>0.01329787234</v>
      </c>
      <c r="AC38" s="4">
        <f t="shared" si="9"/>
        <v>0.01633738602</v>
      </c>
      <c r="AD38" s="4">
        <f t="shared" si="9"/>
        <v>0.0152779788</v>
      </c>
      <c r="AE38" s="4">
        <f t="shared" si="9"/>
        <v>0.000001841642456</v>
      </c>
      <c r="AF38" s="20">
        <f t="shared" si="6"/>
        <v>0.01224480207</v>
      </c>
    </row>
    <row r="39" ht="14.25" customHeight="1">
      <c r="A39" s="4" t="s">
        <v>8</v>
      </c>
      <c r="B39" s="4">
        <f t="shared" ref="B39:AE39" si="10">B24/B$31</f>
        <v>0.01662234043</v>
      </c>
      <c r="C39" s="4">
        <f t="shared" si="10"/>
        <v>0.01007067785</v>
      </c>
      <c r="D39" s="4">
        <f t="shared" si="10"/>
        <v>0.01258970162</v>
      </c>
      <c r="E39" s="4">
        <f t="shared" si="10"/>
        <v>0.01101273072</v>
      </c>
      <c r="F39" s="4">
        <f t="shared" si="10"/>
        <v>0.01025835866</v>
      </c>
      <c r="G39" s="4">
        <f t="shared" si="10"/>
        <v>0.01204922302</v>
      </c>
      <c r="H39" s="4">
        <f t="shared" si="10"/>
        <v>0.01429066105</v>
      </c>
      <c r="I39" s="4">
        <f t="shared" si="10"/>
        <v>0.01050895686</v>
      </c>
      <c r="J39" s="4">
        <f t="shared" si="10"/>
        <v>0.000001932896885</v>
      </c>
      <c r="K39" s="4">
        <f t="shared" si="10"/>
        <v>0.000001433041184</v>
      </c>
      <c r="L39" s="4">
        <f t="shared" si="10"/>
        <v>0.0107784173</v>
      </c>
      <c r="M39" s="4">
        <f t="shared" si="10"/>
        <v>0.01266464032</v>
      </c>
      <c r="N39" s="4">
        <f t="shared" si="10"/>
        <v>0.00000110425558</v>
      </c>
      <c r="O39" s="4">
        <f t="shared" si="10"/>
        <v>0.01407774756</v>
      </c>
      <c r="P39" s="4">
        <f t="shared" si="10"/>
        <v>0.01201313436</v>
      </c>
      <c r="Q39" s="4">
        <f t="shared" si="10"/>
        <v>0.01035256702</v>
      </c>
      <c r="R39" s="4">
        <f t="shared" si="10"/>
        <v>0.01143629728</v>
      </c>
      <c r="S39" s="4">
        <f t="shared" si="10"/>
        <v>0.000001540282781</v>
      </c>
      <c r="T39" s="4">
        <f t="shared" si="10"/>
        <v>0.01161597584</v>
      </c>
      <c r="U39" s="4">
        <f t="shared" si="10"/>
        <v>0.000002474411575</v>
      </c>
      <c r="V39" s="4">
        <f t="shared" si="10"/>
        <v>0.01101823708</v>
      </c>
      <c r="W39" s="4">
        <f t="shared" si="10"/>
        <v>0.0117781155</v>
      </c>
      <c r="X39" s="4">
        <f t="shared" si="10"/>
        <v>0.01188858023</v>
      </c>
      <c r="Y39" s="4">
        <f t="shared" si="10"/>
        <v>0.01860926742</v>
      </c>
      <c r="Z39" s="4">
        <f t="shared" si="10"/>
        <v>0.01414570805</v>
      </c>
      <c r="AA39" s="4">
        <f t="shared" si="10"/>
        <v>0.01252991011</v>
      </c>
      <c r="AB39" s="4">
        <f t="shared" si="10"/>
        <v>0.01443768997</v>
      </c>
      <c r="AC39" s="4">
        <f t="shared" si="10"/>
        <v>0.01025835866</v>
      </c>
      <c r="AD39" s="4">
        <f t="shared" si="10"/>
        <v>0.01366977051</v>
      </c>
      <c r="AE39" s="4">
        <f t="shared" si="10"/>
        <v>0.000001540282781</v>
      </c>
      <c r="AF39" s="20">
        <f t="shared" si="6"/>
        <v>0.00995623642</v>
      </c>
    </row>
    <row r="40" ht="14.25" customHeight="1">
      <c r="A40" s="4" t="s">
        <v>9</v>
      </c>
      <c r="B40" s="4">
        <f t="shared" ref="B40:AE40" si="11">B25/B$31</f>
        <v>0.02137158055</v>
      </c>
      <c r="C40" s="4">
        <f t="shared" si="11"/>
        <v>0.02540557366</v>
      </c>
      <c r="D40" s="4">
        <f t="shared" si="11"/>
        <v>0.02248161004</v>
      </c>
      <c r="E40" s="4">
        <f t="shared" si="11"/>
        <v>0.01982291529</v>
      </c>
      <c r="F40" s="4">
        <f t="shared" si="11"/>
        <v>0.023556231</v>
      </c>
      <c r="G40" s="4">
        <f t="shared" si="11"/>
        <v>0.0229323922</v>
      </c>
      <c r="H40" s="4">
        <f t="shared" si="11"/>
        <v>0.02390937522</v>
      </c>
      <c r="I40" s="4">
        <f t="shared" si="11"/>
        <v>0.02317359719</v>
      </c>
      <c r="J40" s="4">
        <f t="shared" si="11"/>
        <v>0.000003132625986</v>
      </c>
      <c r="K40" s="4">
        <f t="shared" si="11"/>
        <v>0.00000319934776</v>
      </c>
      <c r="L40" s="4">
        <f t="shared" si="11"/>
        <v>0.02532928065</v>
      </c>
      <c r="M40" s="4">
        <f t="shared" si="11"/>
        <v>0.02100476932</v>
      </c>
      <c r="N40" s="4">
        <f t="shared" si="11"/>
        <v>0.000002442747192</v>
      </c>
      <c r="O40" s="4">
        <f t="shared" si="11"/>
        <v>0.023356263</v>
      </c>
      <c r="P40" s="4">
        <f t="shared" si="11"/>
        <v>0.02517037675</v>
      </c>
      <c r="Q40" s="4">
        <f t="shared" si="11"/>
        <v>0.02174039075</v>
      </c>
      <c r="R40" s="4">
        <f t="shared" si="11"/>
        <v>0.02109361499</v>
      </c>
      <c r="S40" s="4">
        <f t="shared" si="11"/>
        <v>0.00000274572148</v>
      </c>
      <c r="T40" s="4">
        <f t="shared" si="11"/>
        <v>0.02250595319</v>
      </c>
      <c r="U40" s="4">
        <f t="shared" si="11"/>
        <v>0.000003577865385</v>
      </c>
      <c r="V40" s="4">
        <f t="shared" si="11"/>
        <v>0.02393617021</v>
      </c>
      <c r="W40" s="4">
        <f t="shared" si="11"/>
        <v>0.02070668693</v>
      </c>
      <c r="X40" s="4">
        <f t="shared" si="11"/>
        <v>0.02417344646</v>
      </c>
      <c r="Y40" s="4">
        <f t="shared" si="11"/>
        <v>0.01757541923</v>
      </c>
      <c r="Z40" s="4">
        <f t="shared" si="11"/>
        <v>0.02357618008</v>
      </c>
      <c r="AA40" s="4">
        <f t="shared" si="11"/>
        <v>0.02526191554</v>
      </c>
      <c r="AB40" s="4">
        <f t="shared" si="11"/>
        <v>0.01899696049</v>
      </c>
      <c r="AC40" s="4">
        <f t="shared" si="11"/>
        <v>0.02279635258</v>
      </c>
      <c r="AD40" s="4">
        <f t="shared" si="11"/>
        <v>0.02191183802</v>
      </c>
      <c r="AE40" s="4">
        <f t="shared" si="11"/>
        <v>0.000003047081154</v>
      </c>
      <c r="AF40" s="20">
        <f t="shared" si="6"/>
        <v>0.01806023462</v>
      </c>
    </row>
    <row r="41" ht="14.25" customHeight="1">
      <c r="A41" s="4" t="s">
        <v>10</v>
      </c>
      <c r="B41" s="4">
        <f t="shared" ref="B41:AE41" si="12">B26/B$31</f>
        <v>0.01424772036</v>
      </c>
      <c r="C41" s="4">
        <f t="shared" si="12"/>
        <v>0.02174350899</v>
      </c>
      <c r="D41" s="4">
        <f t="shared" si="12"/>
        <v>0.01753565583</v>
      </c>
      <c r="E41" s="4">
        <f t="shared" si="12"/>
        <v>0.02202546143</v>
      </c>
      <c r="F41" s="4">
        <f t="shared" si="12"/>
        <v>0.02165653495</v>
      </c>
      <c r="G41" s="4">
        <f t="shared" si="12"/>
        <v>0.01768514992</v>
      </c>
      <c r="H41" s="4">
        <f t="shared" si="12"/>
        <v>0.01648922429</v>
      </c>
      <c r="I41" s="4">
        <f t="shared" si="12"/>
        <v>0.02128737416</v>
      </c>
      <c r="J41" s="4">
        <f t="shared" si="12"/>
        <v>0.000003032648561</v>
      </c>
      <c r="K41" s="4">
        <f t="shared" si="12"/>
        <v>0.000002366184281</v>
      </c>
      <c r="L41" s="4">
        <f t="shared" si="12"/>
        <v>0.01751492811</v>
      </c>
      <c r="M41" s="4">
        <f t="shared" si="12"/>
        <v>0.02224034398</v>
      </c>
      <c r="N41" s="4">
        <f t="shared" si="12"/>
        <v>0.000002543134063</v>
      </c>
      <c r="O41" s="4">
        <f t="shared" si="12"/>
        <v>0.0195168773</v>
      </c>
      <c r="P41" s="4">
        <f t="shared" si="12"/>
        <v>0.01697093584</v>
      </c>
      <c r="Q41" s="4">
        <f t="shared" si="12"/>
        <v>0.01594295321</v>
      </c>
      <c r="R41" s="4">
        <f t="shared" si="12"/>
        <v>0.02058533511</v>
      </c>
      <c r="S41" s="4">
        <f t="shared" si="12"/>
        <v>0.000001607251598</v>
      </c>
      <c r="T41" s="4">
        <f t="shared" si="12"/>
        <v>0.0217799547</v>
      </c>
      <c r="U41" s="4">
        <f t="shared" si="12"/>
        <v>0.000003444113408</v>
      </c>
      <c r="V41" s="4">
        <f t="shared" si="12"/>
        <v>0.02070668693</v>
      </c>
      <c r="W41" s="4">
        <f t="shared" si="12"/>
        <v>0.01804711246</v>
      </c>
      <c r="X41" s="4">
        <f t="shared" si="12"/>
        <v>0.01981430038</v>
      </c>
      <c r="Y41" s="4">
        <f t="shared" si="12"/>
        <v>0.0103384819</v>
      </c>
      <c r="Z41" s="4">
        <f t="shared" si="12"/>
        <v>0.01813552314</v>
      </c>
      <c r="AA41" s="4">
        <f t="shared" si="12"/>
        <v>0.02041162776</v>
      </c>
      <c r="AB41" s="4">
        <f t="shared" si="12"/>
        <v>0.01899696049</v>
      </c>
      <c r="AC41" s="4">
        <f t="shared" si="12"/>
        <v>0.0195668693</v>
      </c>
      <c r="AD41" s="4">
        <f t="shared" si="12"/>
        <v>0.01708721314</v>
      </c>
      <c r="AE41" s="4">
        <f t="shared" si="12"/>
        <v>0.000002109517722</v>
      </c>
      <c r="AF41" s="20">
        <f t="shared" si="6"/>
        <v>0.01501139455</v>
      </c>
    </row>
    <row r="42" ht="14.25" customHeight="1">
      <c r="A42" s="4" t="s">
        <v>11</v>
      </c>
      <c r="B42" s="4">
        <f t="shared" ref="B42:AE42" si="13">B27/B$31</f>
        <v>0.01780965046</v>
      </c>
      <c r="C42" s="4">
        <f t="shared" si="13"/>
        <v>0.02243014612</v>
      </c>
      <c r="D42" s="4">
        <f t="shared" si="13"/>
        <v>0.02765238035</v>
      </c>
      <c r="E42" s="4">
        <f t="shared" si="13"/>
        <v>0.02532928065</v>
      </c>
      <c r="F42" s="4">
        <f t="shared" si="13"/>
        <v>0.02013677812</v>
      </c>
      <c r="G42" s="4">
        <f t="shared" si="13"/>
        <v>0.0258475268</v>
      </c>
      <c r="H42" s="4">
        <f t="shared" si="13"/>
        <v>0.02665757927</v>
      </c>
      <c r="I42" s="4">
        <f t="shared" si="13"/>
        <v>0.02452089935</v>
      </c>
      <c r="J42" s="4">
        <f t="shared" si="13"/>
        <v>0.000003899119579</v>
      </c>
      <c r="K42" s="4">
        <f t="shared" si="13"/>
        <v>0.00000359926623</v>
      </c>
      <c r="L42" s="4">
        <f t="shared" si="13"/>
        <v>0.02532928065</v>
      </c>
      <c r="M42" s="4">
        <f t="shared" si="13"/>
        <v>0.02069587565</v>
      </c>
      <c r="N42" s="4">
        <f t="shared" si="13"/>
        <v>0.00000324584216</v>
      </c>
      <c r="O42" s="4">
        <f t="shared" si="13"/>
        <v>0.02367621181</v>
      </c>
      <c r="P42" s="4">
        <f t="shared" si="13"/>
        <v>0.02841201619</v>
      </c>
      <c r="Q42" s="4">
        <f t="shared" si="13"/>
        <v>0.02505321219</v>
      </c>
      <c r="R42" s="4">
        <f t="shared" si="13"/>
        <v>0.02465157414</v>
      </c>
      <c r="S42" s="4">
        <f t="shared" si="13"/>
        <v>0.000003181018787</v>
      </c>
      <c r="T42" s="4">
        <f t="shared" si="13"/>
        <v>0.0290399396</v>
      </c>
      <c r="U42" s="4">
        <f t="shared" si="13"/>
        <v>0.000003477551403</v>
      </c>
      <c r="V42" s="4">
        <f t="shared" si="13"/>
        <v>0.02640577508</v>
      </c>
      <c r="W42" s="4">
        <f t="shared" si="13"/>
        <v>0.02374620061</v>
      </c>
      <c r="X42" s="4">
        <f t="shared" si="13"/>
        <v>0.0210031584</v>
      </c>
      <c r="Y42" s="4">
        <f t="shared" si="13"/>
        <v>0.0403200794</v>
      </c>
      <c r="Z42" s="4">
        <f t="shared" si="13"/>
        <v>0.024301601</v>
      </c>
      <c r="AA42" s="4">
        <f t="shared" si="13"/>
        <v>0.02465562957</v>
      </c>
      <c r="AB42" s="4">
        <f t="shared" si="13"/>
        <v>0.02450607903</v>
      </c>
      <c r="AC42" s="4">
        <f t="shared" si="13"/>
        <v>0.02678571429</v>
      </c>
      <c r="AD42" s="4">
        <f t="shared" si="13"/>
        <v>0.02713851498</v>
      </c>
      <c r="AE42" s="4">
        <f t="shared" si="13"/>
        <v>0.000002879659113</v>
      </c>
      <c r="AF42" s="20">
        <f t="shared" si="6"/>
        <v>0.02020417954</v>
      </c>
    </row>
    <row r="43" ht="14.25" customHeight="1">
      <c r="A43" s="4" t="s">
        <v>12</v>
      </c>
      <c r="B43" s="4">
        <f t="shared" ref="B43:AE43" si="14">B28/B$31</f>
        <v>0.01068579027</v>
      </c>
      <c r="C43" s="4">
        <f t="shared" si="14"/>
        <v>0.008926282638</v>
      </c>
      <c r="D43" s="4">
        <f t="shared" si="14"/>
        <v>0.006294850812</v>
      </c>
      <c r="E43" s="4">
        <f t="shared" si="14"/>
        <v>0.01211400379</v>
      </c>
      <c r="F43" s="4">
        <f t="shared" si="14"/>
        <v>0.007788753799</v>
      </c>
      <c r="G43" s="4">
        <f t="shared" si="14"/>
        <v>0.008745403804</v>
      </c>
      <c r="H43" s="4">
        <f t="shared" si="14"/>
        <v>0.007420150931</v>
      </c>
      <c r="I43" s="4">
        <f t="shared" si="14"/>
        <v>0.007005971243</v>
      </c>
      <c r="J43" s="4">
        <f t="shared" si="14"/>
        <v>0.00000123305491</v>
      </c>
      <c r="K43" s="4">
        <f t="shared" si="14"/>
        <v>0.0000009664696357</v>
      </c>
      <c r="L43" s="4">
        <f t="shared" si="14"/>
        <v>0.007275431676</v>
      </c>
      <c r="M43" s="4">
        <f t="shared" si="14"/>
        <v>0.005868979662</v>
      </c>
      <c r="N43" s="4">
        <f t="shared" si="14"/>
        <v>0.0000008365572577</v>
      </c>
      <c r="O43" s="4">
        <f t="shared" si="14"/>
        <v>0.007358822588</v>
      </c>
      <c r="P43" s="4">
        <f t="shared" si="14"/>
        <v>0.01010628764</v>
      </c>
      <c r="Q43" s="4">
        <f t="shared" si="14"/>
        <v>0.008282053618</v>
      </c>
      <c r="R43" s="4">
        <f t="shared" si="14"/>
        <v>0.008132478068</v>
      </c>
      <c r="S43" s="4">
        <f t="shared" si="14"/>
        <v>0.0000005692349409</v>
      </c>
      <c r="T43" s="4">
        <f t="shared" si="14"/>
        <v>0.007985983389</v>
      </c>
      <c r="U43" s="4">
        <f t="shared" si="14"/>
        <v>0.0000008359498564</v>
      </c>
      <c r="V43" s="4">
        <f t="shared" si="14"/>
        <v>0.008358662614</v>
      </c>
      <c r="W43" s="4">
        <f t="shared" si="14"/>
        <v>0.008168693009</v>
      </c>
      <c r="X43" s="4">
        <f t="shared" si="14"/>
        <v>0.007727577147</v>
      </c>
      <c r="Y43" s="4">
        <f t="shared" si="14"/>
        <v>0.008270785518</v>
      </c>
      <c r="Z43" s="4">
        <f t="shared" si="14"/>
        <v>0.009067761569</v>
      </c>
      <c r="AA43" s="4">
        <f t="shared" si="14"/>
        <v>0.006264955054</v>
      </c>
      <c r="AB43" s="4">
        <f t="shared" si="14"/>
        <v>0.008358662614</v>
      </c>
      <c r="AC43" s="4">
        <f t="shared" si="14"/>
        <v>0.00626899696</v>
      </c>
      <c r="AD43" s="4">
        <f t="shared" si="14"/>
        <v>0.007236937328</v>
      </c>
      <c r="AE43" s="4">
        <f t="shared" si="14"/>
        <v>0.0000007701413906</v>
      </c>
      <c r="AF43" s="20">
        <f t="shared" si="6"/>
        <v>0.006457316238</v>
      </c>
    </row>
    <row r="44" ht="14.25" customHeight="1">
      <c r="A44" s="2"/>
      <c r="B44" s="21">
        <f t="shared" ref="B44:AF44" si="15">SUM(B34:B43)</f>
        <v>0.195906155</v>
      </c>
      <c r="C44" s="22">
        <f t="shared" si="15"/>
        <v>0.1977514923</v>
      </c>
      <c r="D44" s="22">
        <f t="shared" si="15"/>
        <v>0.1931170303</v>
      </c>
      <c r="E44" s="22">
        <f t="shared" si="15"/>
        <v>0.2015329721</v>
      </c>
      <c r="F44" s="22">
        <f t="shared" si="15"/>
        <v>0.1905395137</v>
      </c>
      <c r="G44" s="22">
        <f t="shared" si="15"/>
        <v>0.199589549</v>
      </c>
      <c r="H44" s="22">
        <f t="shared" si="15"/>
        <v>0.1959469487</v>
      </c>
      <c r="I44" s="22">
        <f t="shared" si="15"/>
        <v>0.2058677704</v>
      </c>
      <c r="J44" s="22">
        <f t="shared" si="15"/>
        <v>0.00002972662106</v>
      </c>
      <c r="K44" s="22">
        <f t="shared" si="15"/>
        <v>0.00002522819015</v>
      </c>
      <c r="L44" s="22">
        <f t="shared" si="15"/>
        <v>0.1958977344</v>
      </c>
      <c r="M44" s="22">
        <f t="shared" si="15"/>
        <v>0.1924407542</v>
      </c>
      <c r="N44" s="22">
        <f t="shared" si="15"/>
        <v>0.00002218549847</v>
      </c>
      <c r="O44" s="22">
        <f t="shared" si="15"/>
        <v>0.1970884658</v>
      </c>
      <c r="P44" s="22">
        <f t="shared" si="15"/>
        <v>0.1943076812</v>
      </c>
      <c r="Q44" s="22">
        <f t="shared" si="15"/>
        <v>0.1958705681</v>
      </c>
      <c r="R44" s="22">
        <f t="shared" si="15"/>
        <v>0.1989915727</v>
      </c>
      <c r="S44" s="22">
        <f t="shared" si="15"/>
        <v>0.00002209970947</v>
      </c>
      <c r="T44" s="22">
        <f t="shared" si="15"/>
        <v>0.1965035913</v>
      </c>
      <c r="U44" s="22">
        <f t="shared" si="15"/>
        <v>0.00003263548239</v>
      </c>
      <c r="V44" s="22">
        <f t="shared" si="15"/>
        <v>0.1971884498</v>
      </c>
      <c r="W44" s="22">
        <f t="shared" si="15"/>
        <v>0.1962386018</v>
      </c>
      <c r="X44" s="22">
        <f t="shared" si="15"/>
        <v>0.1878395676</v>
      </c>
      <c r="Y44" s="22">
        <f t="shared" si="15"/>
        <v>0.2109050307</v>
      </c>
      <c r="Z44" s="22">
        <f t="shared" si="15"/>
        <v>0.1969517813</v>
      </c>
      <c r="AA44" s="22">
        <f t="shared" si="15"/>
        <v>0.2006806571</v>
      </c>
      <c r="AB44" s="22">
        <f t="shared" si="15"/>
        <v>0.1979483283</v>
      </c>
      <c r="AC44" s="22">
        <f t="shared" si="15"/>
        <v>0.1987082067</v>
      </c>
      <c r="AD44" s="22">
        <f t="shared" si="15"/>
        <v>0.1935880735</v>
      </c>
      <c r="AE44" s="23">
        <f t="shared" si="15"/>
        <v>0.00002367347666</v>
      </c>
      <c r="AF44" s="24">
        <f t="shared" si="15"/>
        <v>0.1577185348</v>
      </c>
    </row>
    <row r="45" ht="14.25" customHeight="1">
      <c r="AF45" s="25">
        <f>1-AF44</f>
        <v>0.8422814652</v>
      </c>
    </row>
    <row r="46" ht="14.25" customHeight="1"/>
    <row r="47" ht="14.25" customHeight="1">
      <c r="B47" s="16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7:F17"/>
  </mergeCells>
  <printOptions/>
  <pageMargins bottom="0.75" footer="0.0" header="0.0" left="0.7" right="0.7" top="0.75"/>
  <pageSetup orientation="portrait"/>
  <drawing r:id="rId1"/>
</worksheet>
</file>