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635" windowHeight="7620" tabRatio="600" firstSheet="0" activeTab="0" autoFilterDateGrouping="1"/>
  </bookViews>
  <sheets>
    <sheet name="MMQ  HOSPITAL " sheetId="1" state="visible" r:id="rId1"/>
    <sheet name="Hoja1" sheetId="2" state="visible" r:id="rId2"/>
    <sheet name=" FARM HOSP " sheetId="3" state="visible" r:id="rId3"/>
    <sheet name=" MMQ- 17-45" sheetId="4" state="visible" r:id="rId4"/>
    <sheet name="FARM-17-45" sheetId="5" state="visible" r:id="rId5"/>
    <sheet name="DATOS " sheetId="6" state="visible" r:id="rId6"/>
  </sheets>
  <definedNames>
    <definedName name="_xlnm._FilterDatabase" localSheetId="0" hidden="1">'MMQ  HOSPITAL '!$A$9:$W$997</definedName>
    <definedName name="_xlnm._FilterDatabase" localSheetId="3" hidden="1">' MMQ- 17-45'!$H$17:$J$567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#"/>
    <numFmt numFmtId="165" formatCode="d/m/yyyy"/>
    <numFmt numFmtId="166" formatCode="_ * #,##0.00_ ;_ * \-#,##0.00_ ;_ * &quot;-&quot;??_ ;_ @_ "/>
    <numFmt numFmtId="167" formatCode="_ * #,##0_ ;_ * \-#,##0_ ;_ * &quot;-&quot;_ ;_ @_ "/>
  </numFmts>
  <fonts count="65">
    <font>
      <name val="Arial"/>
      <charset val="134"/>
      <color rgb="FF000000"/>
      <sz val="10"/>
      <scheme val="minor"/>
    </font>
    <font>
      <name val="Calibri"/>
      <charset val="134"/>
      <b val="1"/>
      <color theme="1"/>
      <sz val="10"/>
    </font>
    <font>
      <name val="Calibri"/>
      <charset val="134"/>
      <color theme="1"/>
      <sz val="11"/>
    </font>
    <font>
      <name val="Calibri"/>
      <charset val="134"/>
      <b val="1"/>
      <color theme="1"/>
      <sz val="11"/>
    </font>
    <font>
      <name val="Calibri"/>
      <charset val="134"/>
      <color theme="1"/>
      <sz val="10"/>
    </font>
    <font>
      <name val="Calibri"/>
      <charset val="134"/>
      <color theme="1"/>
      <sz val="12"/>
    </font>
    <font>
      <name val="Arial"/>
      <charset val="134"/>
      <color theme="1"/>
      <sz val="10"/>
    </font>
    <font>
      <name val="Calibri"/>
      <charset val="134"/>
      <color rgb="FF000000"/>
      <sz val="12"/>
    </font>
    <font>
      <name val="Arial"/>
      <charset val="134"/>
      <color theme="1"/>
      <sz val="8"/>
    </font>
    <font>
      <name val="Calibri"/>
      <charset val="134"/>
      <color theme="1"/>
      <sz val="8"/>
    </font>
    <font>
      <name val="Arial Rounded"/>
      <charset val="134"/>
      <color theme="1"/>
      <sz val="7"/>
    </font>
    <font>
      <name val="Arial"/>
      <charset val="134"/>
      <color theme="1"/>
      <sz val="5"/>
    </font>
    <font>
      <name val="Arial Black"/>
      <charset val="134"/>
      <color theme="1"/>
      <sz val="10"/>
    </font>
    <font>
      <name val="Arial"/>
      <charset val="134"/>
      <b val="1"/>
      <color theme="1"/>
      <sz val="8"/>
    </font>
    <font>
      <name val="Arimo"/>
      <charset val="134"/>
      <b val="1"/>
      <color theme="1"/>
      <sz val="10"/>
    </font>
    <font>
      <name val="Arial"/>
      <charset val="134"/>
      <b val="1"/>
      <color theme="1"/>
      <sz val="10"/>
    </font>
    <font>
      <name val="Arial"/>
      <charset val="134"/>
      <b val="1"/>
      <i val="1"/>
      <color theme="1"/>
      <sz val="9"/>
    </font>
    <font>
      <name val="Arial"/>
      <charset val="134"/>
      <color theme="1"/>
      <sz val="9"/>
    </font>
    <font>
      <name val="Arial"/>
      <charset val="134"/>
      <b val="1"/>
      <i val="1"/>
      <color theme="1"/>
      <sz val="10"/>
    </font>
    <font>
      <name val="Arial"/>
      <charset val="134"/>
      <b val="1"/>
      <color theme="1"/>
      <sz val="6"/>
    </font>
    <font>
      <name val="Arial"/>
      <charset val="134"/>
      <b val="1"/>
      <color theme="1"/>
      <sz val="9"/>
    </font>
    <font>
      <name val="Arial"/>
      <charset val="134"/>
      <b val="1"/>
      <i val="1"/>
      <color theme="1"/>
      <sz val="8"/>
    </font>
    <font>
      <name val="Calibri"/>
      <charset val="134"/>
      <b val="1"/>
      <color theme="1"/>
      <sz val="9"/>
    </font>
    <font>
      <name val="Calibri"/>
      <charset val="134"/>
      <b val="1"/>
      <color theme="1"/>
      <sz val="8"/>
    </font>
    <font>
      <name val="Arial"/>
      <charset val="134"/>
      <color theme="1"/>
      <sz val="7"/>
    </font>
    <font>
      <name val="Calibri"/>
      <charset val="134"/>
      <b val="1"/>
      <color rgb="FF000000"/>
      <sz val="8"/>
    </font>
    <font>
      <name val="Calibri"/>
      <charset val="134"/>
      <color rgb="FF000000"/>
      <sz val="11"/>
    </font>
    <font>
      <name val="Calibri"/>
      <charset val="134"/>
      <color rgb="FF000000"/>
      <sz val="8"/>
    </font>
    <font>
      <name val="Arial"/>
      <charset val="134"/>
      <b val="1"/>
      <color rgb="FF000000"/>
      <sz val="15"/>
    </font>
    <font>
      <name val="Arial"/>
      <charset val="134"/>
      <color rgb="FF000000"/>
      <sz val="12"/>
    </font>
    <font>
      <name val="Arial"/>
      <charset val="134"/>
      <b val="1"/>
      <color rgb="FF00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theme="1"/>
      <sz val="12"/>
    </font>
    <font>
      <name val="Arial"/>
      <charset val="134"/>
      <b val="1"/>
      <color rgb="FF000000"/>
      <sz val="13"/>
    </font>
    <font>
      <name val="Arial"/>
      <charset val="134"/>
      <color rgb="FF000000"/>
      <sz val="10"/>
    </font>
    <font>
      <name val="Arial"/>
      <charset val="134"/>
      <color theme="1"/>
      <sz val="12"/>
    </font>
    <font>
      <name val="Arial"/>
      <charset val="134"/>
      <color rgb="FF000000"/>
      <sz val="13"/>
    </font>
    <font>
      <name val="Arial"/>
      <charset val="134"/>
      <color theme="1"/>
      <sz val="11"/>
    </font>
    <font>
      <name val="Arial"/>
      <charset val="134"/>
      <color rgb="FF000000"/>
      <sz val="11"/>
    </font>
    <font>
      <name val="Arial"/>
      <charset val="134"/>
      <color rgb="FFFFFFFF"/>
      <sz val="13"/>
    </font>
    <font>
      <name val="Arial"/>
      <charset val="134"/>
      <b val="1"/>
      <color theme="1"/>
      <sz val="12"/>
      <scheme val="minor"/>
    </font>
    <font>
      <name val="Arial"/>
      <charset val="134"/>
      <b val="1"/>
      <color rgb="FF000000"/>
      <sz val="10"/>
      <scheme val="minor"/>
    </font>
    <font>
      <name val="Arial"/>
      <charset val="134"/>
      <color theme="1"/>
      <sz val="10"/>
      <scheme val="minor"/>
    </font>
    <font>
      <name val="Arial"/>
      <charset val="134"/>
      <b val="1"/>
      <color theme="1"/>
      <sz val="10"/>
      <scheme val="minor"/>
    </font>
    <font>
      <name val="Arial"/>
      <charset val="134"/>
      <color rgb="FF000000"/>
      <sz val="12"/>
      <scheme val="major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52">
    <fill>
      <patternFill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3CEFA"/>
        <bgColor rgb="FFB3CEFA"/>
      </patternFill>
    </fill>
    <fill>
      <patternFill patternType="solid">
        <fgColor rgb="FFD9E6FC"/>
        <bgColor rgb="FFD9E6F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6FC"/>
      </patternFill>
    </fill>
    <fill>
      <patternFill patternType="solid">
        <fgColor theme="4" tint="0.599993896298105"/>
        <bgColor rgb="FFB3CE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3CE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/>
      <diagonal/>
    </border>
  </borders>
  <cellStyleXfs count="49">
    <xf numFmtId="0" fontId="0" fillId="0" borderId="0"/>
    <xf numFmtId="166" fontId="45" fillId="0" borderId="0" applyAlignment="1">
      <alignment vertical="center"/>
    </xf>
    <xf numFmtId="44" fontId="45" fillId="0" borderId="0" applyAlignment="1">
      <alignment vertical="center"/>
    </xf>
    <xf numFmtId="9" fontId="45" fillId="0" borderId="0" applyAlignment="1">
      <alignment vertical="center"/>
    </xf>
    <xf numFmtId="167" fontId="45" fillId="0" borderId="0" applyAlignment="1">
      <alignment vertical="center"/>
    </xf>
    <xf numFmtId="42" fontId="45" fillId="0" borderId="0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5" fillId="21" borderId="46" applyAlignment="1">
      <alignment vertical="center"/>
    </xf>
    <xf numFmtId="0" fontId="48" fillId="0" borderId="0" applyAlignment="1">
      <alignment vertical="center"/>
    </xf>
    <xf numFmtId="0" fontId="49" fillId="0" borderId="0" applyAlignment="1">
      <alignment vertical="center"/>
    </xf>
    <xf numFmtId="0" fontId="50" fillId="0" borderId="0" applyAlignment="1">
      <alignment vertical="center"/>
    </xf>
    <xf numFmtId="0" fontId="51" fillId="0" borderId="47" applyAlignment="1">
      <alignment vertical="center"/>
    </xf>
    <xf numFmtId="0" fontId="52" fillId="0" borderId="47" applyAlignment="1">
      <alignment vertical="center"/>
    </xf>
    <xf numFmtId="0" fontId="53" fillId="0" borderId="48" applyAlignment="1">
      <alignment vertical="center"/>
    </xf>
    <xf numFmtId="0" fontId="53" fillId="0" borderId="0" applyAlignment="1">
      <alignment vertical="center"/>
    </xf>
    <xf numFmtId="0" fontId="54" fillId="22" borderId="49" applyAlignment="1">
      <alignment vertical="center"/>
    </xf>
    <xf numFmtId="0" fontId="55" fillId="23" borderId="50" applyAlignment="1">
      <alignment vertical="center"/>
    </xf>
    <xf numFmtId="0" fontId="56" fillId="23" borderId="49" applyAlignment="1">
      <alignment vertical="center"/>
    </xf>
    <xf numFmtId="0" fontId="57" fillId="24" borderId="51" applyAlignment="1">
      <alignment vertical="center"/>
    </xf>
    <xf numFmtId="0" fontId="58" fillId="0" borderId="52" applyAlignment="1">
      <alignment vertical="center"/>
    </xf>
    <xf numFmtId="0" fontId="59" fillId="0" borderId="53" applyAlignment="1">
      <alignment vertical="center"/>
    </xf>
    <xf numFmtId="0" fontId="60" fillId="25" borderId="0" applyAlignment="1">
      <alignment vertical="center"/>
    </xf>
    <xf numFmtId="0" fontId="61" fillId="26" borderId="0" applyAlignment="1">
      <alignment vertical="center"/>
    </xf>
    <xf numFmtId="0" fontId="62" fillId="27" borderId="0" applyAlignment="1">
      <alignment vertical="center"/>
    </xf>
    <xf numFmtId="0" fontId="63" fillId="28" borderId="0" applyAlignment="1">
      <alignment vertical="center"/>
    </xf>
    <xf numFmtId="0" fontId="64" fillId="29" borderId="0" applyAlignment="1">
      <alignment vertical="center"/>
    </xf>
    <xf numFmtId="0" fontId="64" fillId="30" borderId="0" applyAlignment="1">
      <alignment vertical="center"/>
    </xf>
    <xf numFmtId="0" fontId="63" fillId="31" borderId="0" applyAlignment="1">
      <alignment vertical="center"/>
    </xf>
    <xf numFmtId="0" fontId="63" fillId="32" borderId="0" applyAlignment="1">
      <alignment vertical="center"/>
    </xf>
    <xf numFmtId="0" fontId="64" fillId="33" borderId="0" applyAlignment="1">
      <alignment vertical="center"/>
    </xf>
    <xf numFmtId="0" fontId="64" fillId="34" borderId="0" applyAlignment="1">
      <alignment vertical="center"/>
    </xf>
    <xf numFmtId="0" fontId="63" fillId="35" borderId="0" applyAlignment="1">
      <alignment vertical="center"/>
    </xf>
    <xf numFmtId="0" fontId="63" fillId="36" borderId="0" applyAlignment="1">
      <alignment vertical="center"/>
    </xf>
    <xf numFmtId="0" fontId="64" fillId="37" borderId="0" applyAlignment="1">
      <alignment vertical="center"/>
    </xf>
    <xf numFmtId="0" fontId="64" fillId="38" borderId="0" applyAlignment="1">
      <alignment vertical="center"/>
    </xf>
    <xf numFmtId="0" fontId="63" fillId="39" borderId="0" applyAlignment="1">
      <alignment vertical="center"/>
    </xf>
    <xf numFmtId="0" fontId="63" fillId="40" borderId="0" applyAlignment="1">
      <alignment vertical="center"/>
    </xf>
    <xf numFmtId="0" fontId="64" fillId="41" borderId="0" applyAlignment="1">
      <alignment vertical="center"/>
    </xf>
    <xf numFmtId="0" fontId="64" fillId="42" borderId="0" applyAlignment="1">
      <alignment vertical="center"/>
    </xf>
    <xf numFmtId="0" fontId="63" fillId="43" borderId="0" applyAlignment="1">
      <alignment vertical="center"/>
    </xf>
    <xf numFmtId="0" fontId="63" fillId="44" borderId="0" applyAlignment="1">
      <alignment vertical="center"/>
    </xf>
    <xf numFmtId="0" fontId="64" fillId="45" borderId="0" applyAlignment="1">
      <alignment vertical="center"/>
    </xf>
    <xf numFmtId="0" fontId="64" fillId="46" borderId="0" applyAlignment="1">
      <alignment vertical="center"/>
    </xf>
    <xf numFmtId="0" fontId="63" fillId="47" borderId="0" applyAlignment="1">
      <alignment vertical="center"/>
    </xf>
    <xf numFmtId="0" fontId="63" fillId="48" borderId="0" applyAlignment="1">
      <alignment vertical="center"/>
    </xf>
    <xf numFmtId="0" fontId="64" fillId="49" borderId="0" applyAlignment="1">
      <alignment vertical="center"/>
    </xf>
    <xf numFmtId="0" fontId="64" fillId="50" borderId="0" applyAlignment="1">
      <alignment vertical="center"/>
    </xf>
    <xf numFmtId="0" fontId="63" fillId="51" borderId="0" applyAlignment="1">
      <alignment vertical="center"/>
    </xf>
  </cellStyleXfs>
  <cellXfs count="25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4" borderId="0" pivotButton="0" quotePrefix="0" xfId="0"/>
    <xf numFmtId="0" fontId="6" fillId="5" borderId="0" pivotButton="0" quotePrefix="0" xfId="0"/>
    <xf numFmtId="164" fontId="6" fillId="0" borderId="0" applyAlignment="1" pivotButton="0" quotePrefix="0" xfId="0">
      <alignment horizontal="center"/>
    </xf>
    <xf numFmtId="0" fontId="5" fillId="6" borderId="0" pivotButton="0" quotePrefix="0" xfId="0"/>
    <xf numFmtId="0" fontId="7" fillId="4" borderId="0" pivotButton="0" quotePrefix="0" xfId="0"/>
    <xf numFmtId="0" fontId="7" fillId="6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7" fillId="6" borderId="0" pivotButton="0" quotePrefix="0" xfId="0"/>
    <xf numFmtId="0" fontId="4" fillId="0" borderId="5" applyAlignment="1" pivotButton="0" quotePrefix="0" xfId="0">
      <alignment horizontal="center"/>
    </xf>
    <xf numFmtId="0" fontId="2" fillId="0" borderId="4" applyAlignment="1" pivotButton="0" quotePrefix="0" xfId="0">
      <alignment wrapText="1"/>
    </xf>
    <xf numFmtId="0" fontId="4" fillId="0" borderId="4" applyAlignment="1" pivotButton="0" quotePrefix="0" xfId="0">
      <alignment wrapText="1"/>
    </xf>
    <xf numFmtId="0" fontId="2" fillId="0" borderId="6" pivotButton="0" quotePrefix="0" xfId="0"/>
    <xf numFmtId="0" fontId="2" fillId="0" borderId="7" pivotButton="0" quotePrefix="0" xfId="0"/>
    <xf numFmtId="0" fontId="8" fillId="0" borderId="7" pivotButton="0" quotePrefix="0" xfId="0"/>
    <xf numFmtId="0" fontId="9" fillId="0" borderId="7" pivotButton="0" quotePrefix="0" xfId="0"/>
    <xf numFmtId="0" fontId="2" fillId="0" borderId="8" pivotButton="0" quotePrefix="0" xfId="0"/>
    <xf numFmtId="0" fontId="8" fillId="0" borderId="0" pivotButton="0" quotePrefix="0" xfId="0"/>
    <xf numFmtId="0" fontId="9" fillId="0" borderId="0" pivotButton="0" quotePrefix="0" xfId="0"/>
    <xf numFmtId="0" fontId="8" fillId="7" borderId="1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8" fillId="7" borderId="0" pivotButton="0" quotePrefix="0" xfId="0"/>
    <xf numFmtId="0" fontId="9" fillId="7" borderId="0" pivotButton="0" quotePrefix="0" xfId="0"/>
    <xf numFmtId="0" fontId="12" fillId="0" borderId="0" applyAlignment="1" pivotButton="0" quotePrefix="0" xfId="0">
      <alignment horizontal="left"/>
    </xf>
    <xf numFmtId="0" fontId="13" fillId="7" borderId="0" applyAlignment="1" pivotButton="0" quotePrefix="0" xfId="0">
      <alignment horizontal="center"/>
    </xf>
    <xf numFmtId="0" fontId="14" fillId="0" borderId="10" applyAlignment="1" pivotButton="0" quotePrefix="0" xfId="0">
      <alignment horizontal="center" wrapText="1"/>
    </xf>
    <xf numFmtId="0" fontId="0" fillId="0" borderId="11" pivotButton="0" quotePrefix="0" xfId="0"/>
    <xf numFmtId="0" fontId="0" fillId="0" borderId="12" pivotButton="0" quotePrefix="0" xfId="0"/>
    <xf numFmtId="0" fontId="3" fillId="8" borderId="10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13" applyAlignment="1" pivotButton="0" quotePrefix="0" xfId="0">
      <alignment horizontal="center"/>
    </xf>
    <xf numFmtId="0" fontId="0" fillId="0" borderId="14" pivotButton="0" quotePrefix="0" xfId="0"/>
    <xf numFmtId="0" fontId="6" fillId="10" borderId="15" pivotButton="0" quotePrefix="0" xfId="0"/>
    <xf numFmtId="0" fontId="16" fillId="10" borderId="16" applyAlignment="1" pivotButton="0" quotePrefix="0" xfId="0">
      <alignment horizontal="center" vertical="center"/>
    </xf>
    <xf numFmtId="0" fontId="0" fillId="0" borderId="16" pivotButton="0" quotePrefix="0" xfId="0"/>
    <xf numFmtId="0" fontId="13" fillId="10" borderId="17" applyAlignment="1" pivotButton="0" quotePrefix="0" xfId="0">
      <alignment horizontal="center" vertical="center"/>
    </xf>
    <xf numFmtId="0" fontId="0" fillId="0" borderId="18" pivotButton="0" quotePrefix="0" xfId="0"/>
    <xf numFmtId="0" fontId="17" fillId="0" borderId="10" applyAlignment="1" pivotButton="0" quotePrefix="0" xfId="0">
      <alignment horizontal="center" vertical="center" wrapText="1"/>
    </xf>
    <xf numFmtId="0" fontId="6" fillId="10" borderId="8" pivotButton="0" quotePrefix="0" xfId="0"/>
    <xf numFmtId="0" fontId="15" fillId="10" borderId="0" pivotButton="0" quotePrefix="0" xfId="0"/>
    <xf numFmtId="0" fontId="8" fillId="10" borderId="0" pivotButton="0" quotePrefix="0" xfId="0"/>
    <xf numFmtId="0" fontId="9" fillId="10" borderId="0" pivotButton="0" quotePrefix="0" xfId="0"/>
    <xf numFmtId="0" fontId="6" fillId="10" borderId="19" applyAlignment="1" pivotButton="0" quotePrefix="0" xfId="0">
      <alignment horizontal="center"/>
    </xf>
    <xf numFmtId="0" fontId="18" fillId="10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0" pivotButton="0" quotePrefix="0" xfId="0"/>
    <xf numFmtId="0" fontId="19" fillId="10" borderId="20" applyAlignment="1" pivotButton="0" quotePrefix="0" xfId="0">
      <alignment horizontal="center" vertical="center"/>
    </xf>
    <xf numFmtId="0" fontId="13" fillId="10" borderId="21" applyAlignment="1" pivotButton="0" quotePrefix="0" xfId="0">
      <alignment horizontal="center" vertical="center" wrapText="1"/>
    </xf>
    <xf numFmtId="0" fontId="0" fillId="0" borderId="15" pivotButton="0" quotePrefix="0" xfId="0"/>
    <xf numFmtId="0" fontId="18" fillId="10" borderId="22" applyAlignment="1" pivotButton="0" quotePrefix="0" xfId="0">
      <alignment horizontal="center" vertical="center"/>
    </xf>
    <xf numFmtId="0" fontId="0" fillId="0" borderId="22" pivotButton="0" quotePrefix="0" xfId="0"/>
    <xf numFmtId="0" fontId="19" fillId="10" borderId="22" applyAlignment="1" pivotButton="0" quotePrefix="0" xfId="0">
      <alignment horizontal="center" vertical="center"/>
    </xf>
    <xf numFmtId="0" fontId="13" fillId="10" borderId="23" applyAlignment="1" pivotButton="0" quotePrefix="0" xfId="0">
      <alignment horizontal="center" vertical="center" wrapText="1"/>
    </xf>
    <xf numFmtId="0" fontId="20" fillId="0" borderId="24" applyAlignment="1" pivotButton="0" quotePrefix="0" xfId="0">
      <alignment horizontal="right"/>
    </xf>
    <xf numFmtId="0" fontId="8" fillId="0" borderId="1" pivotButton="0" quotePrefix="0" xfId="0"/>
    <xf numFmtId="0" fontId="0" fillId="0" borderId="2" pivotButton="0" quotePrefix="0" xfId="0"/>
    <xf numFmtId="0" fontId="8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 vertical="center"/>
    </xf>
    <xf numFmtId="0" fontId="20" fillId="0" borderId="25" applyAlignment="1" pivotButton="0" quotePrefix="0" xfId="0">
      <alignment horizontal="right"/>
    </xf>
    <xf numFmtId="0" fontId="8" fillId="0" borderId="22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7" borderId="26" applyAlignment="1" pivotButton="0" quotePrefix="0" xfId="0">
      <alignment horizontal="center"/>
    </xf>
    <xf numFmtId="0" fontId="6" fillId="0" borderId="1" pivotButton="0" quotePrefix="0" xfId="0"/>
    <xf numFmtId="0" fontId="6" fillId="7" borderId="1" pivotButton="0" quotePrefix="0" xfId="0"/>
    <xf numFmtId="0" fontId="6" fillId="7" borderId="0" pivotButton="0" quotePrefix="0" xfId="0"/>
    <xf numFmtId="0" fontId="19" fillId="10" borderId="19" applyAlignment="1" pivotButton="0" quotePrefix="0" xfId="0">
      <alignment horizontal="center" wrapText="1"/>
    </xf>
    <xf numFmtId="0" fontId="6" fillId="10" borderId="7" pivotButton="0" quotePrefix="0" xfId="0"/>
    <xf numFmtId="0" fontId="0" fillId="0" borderId="8" pivotButton="0" quotePrefix="0" xfId="0"/>
    <xf numFmtId="0" fontId="6" fillId="10" borderId="0" pivotButton="0" quotePrefix="0" xfId="0"/>
    <xf numFmtId="0" fontId="0" fillId="0" borderId="27" pivotButton="0" quotePrefix="0" xfId="0"/>
    <xf numFmtId="0" fontId="6" fillId="5" borderId="16" pivotButton="0" quotePrefix="0" xfId="0"/>
    <xf numFmtId="0" fontId="13" fillId="0" borderId="16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6" fillId="5" borderId="11" applyAlignment="1" pivotButton="0" quotePrefix="0" xfId="0">
      <alignment horizontal="center" vertical="center"/>
    </xf>
    <xf numFmtId="165" fontId="6" fillId="0" borderId="12" applyAlignment="1" pivotButton="0" quotePrefix="0" xfId="0">
      <alignment horizontal="center" vertical="center"/>
    </xf>
    <xf numFmtId="0" fontId="15" fillId="10" borderId="19" pivotButton="0" quotePrefix="0" xfId="0"/>
    <xf numFmtId="0" fontId="2" fillId="10" borderId="11" pivotButton="0" quotePrefix="0" xfId="0"/>
    <xf numFmtId="0" fontId="2" fillId="10" borderId="7" pivotButton="0" quotePrefix="0" xfId="0"/>
    <xf numFmtId="0" fontId="13" fillId="10" borderId="6" applyAlignment="1" pivotButton="0" quotePrefix="0" xfId="0">
      <alignment horizontal="center"/>
    </xf>
    <xf numFmtId="0" fontId="21" fillId="10" borderId="28" applyAlignment="1" pivotButton="0" quotePrefix="0" xfId="0">
      <alignment horizontal="center"/>
    </xf>
    <xf numFmtId="0" fontId="13" fillId="10" borderId="22" applyAlignment="1" pivotButton="0" quotePrefix="0" xfId="0">
      <alignment horizontal="center"/>
    </xf>
    <xf numFmtId="1" fontId="17" fillId="0" borderId="29" applyAlignment="1" pivotButton="0" quotePrefix="0" xfId="0">
      <alignment horizontal="center"/>
    </xf>
    <xf numFmtId="1" fontId="17" fillId="5" borderId="30" applyAlignment="1" pivotButton="0" quotePrefix="0" xfId="0">
      <alignment horizontal="center"/>
    </xf>
    <xf numFmtId="0" fontId="17" fillId="0" borderId="2" applyAlignment="1" pivotButton="0" quotePrefix="0" xfId="0">
      <alignment horizontal="center"/>
    </xf>
    <xf numFmtId="0" fontId="2" fillId="0" borderId="20" pivotButton="0" quotePrefix="0" xfId="0"/>
    <xf numFmtId="0" fontId="2" fillId="0" borderId="22" pivotButton="0" quotePrefix="0" xfId="0"/>
    <xf numFmtId="0" fontId="0" fillId="0" borderId="26" pivotButton="0" quotePrefix="0" xfId="0"/>
    <xf numFmtId="0" fontId="6" fillId="7" borderId="31" pivotButton="0" quotePrefix="0" xfId="0"/>
    <xf numFmtId="0" fontId="6" fillId="7" borderId="22" pivotButton="0" quotePrefix="0" xfId="0"/>
    <xf numFmtId="0" fontId="6" fillId="0" borderId="22" pivotButton="0" quotePrefix="0" xfId="0"/>
    <xf numFmtId="0" fontId="6" fillId="10" borderId="20" pivotButton="0" quotePrefix="0" xfId="0"/>
    <xf numFmtId="0" fontId="6" fillId="10" borderId="22" pivotButton="0" quotePrefix="0" xfId="0"/>
    <xf numFmtId="0" fontId="6" fillId="10" borderId="32" pivotButton="0" quotePrefix="0" xfId="0"/>
    <xf numFmtId="0" fontId="15" fillId="7" borderId="22" pivotButton="0" quotePrefix="0" xfId="0"/>
    <xf numFmtId="0" fontId="2" fillId="10" borderId="12" pivotButton="0" quotePrefix="0" xfId="0"/>
    <xf numFmtId="0" fontId="13" fillId="10" borderId="33" applyAlignment="1" pivotButton="0" quotePrefix="0" xfId="0">
      <alignment horizontal="center"/>
    </xf>
    <xf numFmtId="0" fontId="0" fillId="0" borderId="32" pivotButton="0" quotePrefix="0" xfId="0"/>
    <xf numFmtId="0" fontId="17" fillId="0" borderId="34" applyAlignment="1" pivotButton="0" quotePrefix="0" xfId="0">
      <alignment horizontal="center"/>
    </xf>
    <xf numFmtId="0" fontId="0" fillId="0" borderId="35" pivotButton="0" quotePrefix="0" xfId="0"/>
    <xf numFmtId="0" fontId="0" fillId="0" borderId="34" pivotButton="0" quotePrefix="0" xfId="0"/>
    <xf numFmtId="0" fontId="17" fillId="0" borderId="0" pivotButton="0" quotePrefix="0" xfId="0"/>
    <xf numFmtId="0" fontId="17" fillId="0" borderId="26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20" fillId="0" borderId="36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top"/>
    </xf>
    <xf numFmtId="1" fontId="17" fillId="5" borderId="37" applyAlignment="1" pivotButton="0" quotePrefix="0" xfId="0">
      <alignment horizontal="center"/>
    </xf>
    <xf numFmtId="1" fontId="17" fillId="5" borderId="38" applyAlignment="1" pivotButton="0" quotePrefix="0" xfId="0">
      <alignment horizontal="center"/>
    </xf>
    <xf numFmtId="0" fontId="20" fillId="0" borderId="27" applyAlignment="1" pivotButton="0" quotePrefix="0" xfId="0">
      <alignment horizontal="left" vertical="top"/>
    </xf>
    <xf numFmtId="0" fontId="15" fillId="11" borderId="10" applyAlignment="1" pivotButton="0" quotePrefix="0" xfId="0">
      <alignment horizontal="center"/>
    </xf>
    <xf numFmtId="0" fontId="15" fillId="0" borderId="10" applyAlignment="1" pivotButton="0" quotePrefix="0" xfId="0">
      <alignment horizontal="center"/>
    </xf>
    <xf numFmtId="0" fontId="22" fillId="0" borderId="33" applyAlignment="1" pivotButton="0" quotePrefix="0" xfId="0">
      <alignment horizontal="center"/>
    </xf>
    <xf numFmtId="0" fontId="0" fillId="0" borderId="23" pivotButton="0" quotePrefix="0" xfId="0"/>
    <xf numFmtId="0" fontId="0" fillId="0" borderId="33" pivotButton="0" quotePrefix="0" xfId="0"/>
    <xf numFmtId="0" fontId="23" fillId="11" borderId="10" applyAlignment="1" pivotButton="0" quotePrefix="0" xfId="0">
      <alignment horizontal="center"/>
    </xf>
    <xf numFmtId="0" fontId="23" fillId="0" borderId="10" applyAlignment="1" pivotButton="0" quotePrefix="0" xfId="0">
      <alignment horizontal="center" wrapText="1"/>
    </xf>
    <xf numFmtId="0" fontId="23" fillId="0" borderId="10" pivotButton="0" quotePrefix="0" xfId="0"/>
    <xf numFmtId="0" fontId="23" fillId="0" borderId="1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6" fillId="0" borderId="12" pivotButton="0" quotePrefix="0" xfId="0"/>
    <xf numFmtId="0" fontId="22" fillId="0" borderId="33" applyAlignment="1" pivotButton="0" quotePrefix="0" xfId="0">
      <alignment horizontal="center" wrapText="1"/>
    </xf>
    <xf numFmtId="0" fontId="6" fillId="0" borderId="39" pivotButton="0" quotePrefix="0" xfId="0"/>
    <xf numFmtId="0" fontId="2" fillId="0" borderId="39" pivotButton="0" quotePrefix="0" xfId="0"/>
    <xf numFmtId="0" fontId="0" fillId="0" borderId="39" pivotButton="0" quotePrefix="0" xfId="0"/>
    <xf numFmtId="0" fontId="24" fillId="7" borderId="0" applyAlignment="1" pivotButton="0" quotePrefix="0" xfId="0">
      <alignment horizontal="center"/>
    </xf>
    <xf numFmtId="0" fontId="25" fillId="11" borderId="10" applyAlignment="1" pivotButton="0" quotePrefix="0" xfId="0">
      <alignment horizontal="center"/>
    </xf>
    <xf numFmtId="0" fontId="6" fillId="0" borderId="16" pivotButton="0" quotePrefix="0" xfId="0"/>
    <xf numFmtId="0" fontId="24" fillId="7" borderId="16" pivotButton="0" quotePrefix="0" xfId="0"/>
    <xf numFmtId="0" fontId="2" fillId="7" borderId="16" pivotButton="0" quotePrefix="0" xfId="0"/>
    <xf numFmtId="0" fontId="6" fillId="11" borderId="8" pivotButton="0" quotePrefix="0" xfId="0"/>
    <xf numFmtId="0" fontId="2" fillId="11" borderId="0" pivotButton="0" quotePrefix="0" xfId="0"/>
    <xf numFmtId="0" fontId="2" fillId="11" borderId="22" pivotButton="0" quotePrefix="0" xfId="0"/>
    <xf numFmtId="0" fontId="2" fillId="7" borderId="22" pivotButton="0" quotePrefix="0" xfId="0"/>
    <xf numFmtId="0" fontId="2" fillId="11" borderId="8" pivotButton="0" quotePrefix="0" xfId="0"/>
    <xf numFmtId="0" fontId="2" fillId="11" borderId="15" pivotButton="0" quotePrefix="0" xfId="0"/>
    <xf numFmtId="0" fontId="2" fillId="11" borderId="16" pivotButton="0" quotePrefix="0" xfId="0"/>
    <xf numFmtId="0" fontId="2" fillId="11" borderId="32" pivotButton="0" quotePrefix="0" xfId="0"/>
    <xf numFmtId="0" fontId="2" fillId="7" borderId="32" pivotButton="0" quotePrefix="0" xfId="0"/>
    <xf numFmtId="0" fontId="20" fillId="0" borderId="40" applyAlignment="1" pivotButton="0" quotePrefix="0" xfId="0">
      <alignment horizontal="left" vertical="top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/>
    </xf>
    <xf numFmtId="3" fontId="6" fillId="0" borderId="0" pivotButton="0" quotePrefix="0" xfId="0"/>
    <xf numFmtId="0" fontId="28" fillId="11" borderId="1" applyAlignment="1" pivotButton="0" quotePrefix="0" xfId="0">
      <alignment horizontal="center" vertical="center" wrapText="1" readingOrder="1"/>
    </xf>
    <xf numFmtId="0" fontId="29" fillId="11" borderId="0" applyAlignment="1" pivotButton="0" quotePrefix="0" xfId="0">
      <alignment horizontal="left" wrapText="1" readingOrder="1"/>
    </xf>
    <xf numFmtId="0" fontId="30" fillId="12" borderId="1" applyAlignment="1" pivotButton="0" quotePrefix="0" xfId="0">
      <alignment horizontal="center" vertical="center" wrapText="1" readingOrder="1"/>
    </xf>
    <xf numFmtId="0" fontId="30" fillId="12" borderId="17" applyAlignment="1" pivotButton="0" quotePrefix="0" xfId="0">
      <alignment horizontal="center" vertical="center" wrapText="1" readingOrder="1"/>
    </xf>
    <xf numFmtId="0" fontId="31" fillId="12" borderId="17" applyAlignment="1" pivotButton="0" quotePrefix="0" xfId="0">
      <alignment horizontal="center" wrapText="1" readingOrder="1"/>
    </xf>
    <xf numFmtId="0" fontId="32" fillId="13" borderId="1" applyAlignment="1" pivotButton="0" quotePrefix="0" xfId="0">
      <alignment horizontal="center" vertical="center" wrapText="1"/>
    </xf>
    <xf numFmtId="0" fontId="6" fillId="13" borderId="1" applyAlignment="1" pivotButton="0" quotePrefix="0" xfId="0">
      <alignment vertical="center"/>
    </xf>
    <xf numFmtId="3" fontId="32" fillId="13" borderId="1" applyAlignment="1" pivotButton="0" quotePrefix="0" xfId="0">
      <alignment horizontal="center" vertical="center" wrapText="1"/>
    </xf>
    <xf numFmtId="0" fontId="33" fillId="12" borderId="1" applyAlignment="1" pivotButton="0" quotePrefix="0" xfId="0">
      <alignment horizontal="center" vertical="center" wrapText="1"/>
    </xf>
    <xf numFmtId="0" fontId="31" fillId="12" borderId="1" applyAlignment="1" pivotButton="0" quotePrefix="0" xfId="0">
      <alignment horizontal="center" vertical="center"/>
    </xf>
    <xf numFmtId="0" fontId="31" fillId="12" borderId="1" applyAlignment="1" pivotButton="0" quotePrefix="0" xfId="0">
      <alignment horizontal="center" vertical="center" wrapText="1"/>
    </xf>
    <xf numFmtId="0" fontId="15" fillId="12" borderId="1" applyAlignment="1" pivotButton="0" quotePrefix="0" xfId="0">
      <alignment horizontal="center" vertical="center" wrapText="1"/>
    </xf>
    <xf numFmtId="3" fontId="15" fillId="12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left" wrapText="1"/>
    </xf>
    <xf numFmtId="0" fontId="27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1" fontId="26" fillId="11" borderId="1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/>
    </xf>
    <xf numFmtId="37" fontId="34" fillId="0" borderId="0" pivotButton="0" quotePrefix="0" xfId="0"/>
    <xf numFmtId="0" fontId="34" fillId="0" borderId="0" pivotButton="0" quotePrefix="0" xfId="0"/>
    <xf numFmtId="0" fontId="35" fillId="0" borderId="0" pivotButton="0" quotePrefix="0" xfId="0"/>
    <xf numFmtId="37" fontId="36" fillId="0" borderId="0" pivotButton="0" quotePrefix="0" xfId="0"/>
    <xf numFmtId="0" fontId="29" fillId="12" borderId="17" applyAlignment="1" pivotButton="0" quotePrefix="0" xfId="0">
      <alignment horizontal="left" wrapText="1" readingOrder="1"/>
    </xf>
    <xf numFmtId="0" fontId="32" fillId="13" borderId="1" applyAlignment="1" pivotButton="0" quotePrefix="0" xfId="0">
      <alignment horizontal="center" vertical="center"/>
    </xf>
    <xf numFmtId="37" fontId="15" fillId="1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37" fontId="15" fillId="12" borderId="1" applyAlignment="1" pivotButton="0" quotePrefix="0" xfId="0">
      <alignment horizontal="center" vertical="center" wrapText="1"/>
    </xf>
    <xf numFmtId="37" fontId="31" fillId="12" borderId="3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/>
    </xf>
    <xf numFmtId="37" fontId="6" fillId="0" borderId="1" applyAlignment="1" pivotButton="0" quotePrefix="0" xfId="0">
      <alignment horizontal="center"/>
    </xf>
    <xf numFmtId="37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3" fontId="2" fillId="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/>
    </xf>
    <xf numFmtId="3" fontId="2" fillId="11" borderId="1" applyAlignment="1" pivotButton="0" quotePrefix="0" xfId="0">
      <alignment horizontal="center" wrapText="1"/>
    </xf>
    <xf numFmtId="0" fontId="26" fillId="11" borderId="1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37" fontId="6" fillId="0" borderId="0" applyAlignment="1" pivotButton="0" quotePrefix="0" xfId="0">
      <alignment horizontal="center"/>
    </xf>
    <xf numFmtId="0" fontId="0" fillId="15" borderId="0" pivotButton="0" quotePrefix="0" xfId="0"/>
    <xf numFmtId="0" fontId="0" fillId="0" borderId="41" pivotButton="0" quotePrefix="0" xfId="0"/>
    <xf numFmtId="0" fontId="34" fillId="0" borderId="0" applyAlignment="1" pivotButton="0" quotePrefix="0" xfId="0">
      <alignment horizontal="center"/>
    </xf>
    <xf numFmtId="37" fontId="36" fillId="11" borderId="0" applyAlignment="1" pivotButton="0" quotePrefix="0" xfId="0">
      <alignment horizontal="left" wrapText="1" readingOrder="1"/>
    </xf>
    <xf numFmtId="0" fontId="33" fillId="12" borderId="29" applyAlignment="1" pivotButton="0" quotePrefix="0" xfId="0">
      <alignment horizontal="center" vertical="center" wrapText="1" readingOrder="1"/>
    </xf>
    <xf numFmtId="0" fontId="33" fillId="12" borderId="9" applyAlignment="1" pivotButton="0" quotePrefix="0" xfId="0">
      <alignment horizontal="center" vertical="center" wrapText="1" readingOrder="1"/>
    </xf>
    <xf numFmtId="0" fontId="33" fillId="12" borderId="2" applyAlignment="1" pivotButton="0" quotePrefix="0" xfId="0">
      <alignment horizontal="center" vertical="center" wrapText="1" readingOrder="1"/>
    </xf>
    <xf numFmtId="37" fontId="33" fillId="12" borderId="1" applyAlignment="1" pivotButton="0" quotePrefix="0" xfId="0">
      <alignment horizontal="center" vertical="center" wrapText="1" readingOrder="1"/>
    </xf>
    <xf numFmtId="0" fontId="33" fillId="12" borderId="1" applyAlignment="1" pivotButton="0" quotePrefix="0" xfId="0">
      <alignment horizontal="center" vertical="center" wrapText="1" readingOrder="1"/>
    </xf>
    <xf numFmtId="0" fontId="33" fillId="12" borderId="17" applyAlignment="1" pivotButton="0" quotePrefix="0" xfId="0">
      <alignment horizontal="center" vertical="center" wrapText="1" readingOrder="1"/>
    </xf>
    <xf numFmtId="37" fontId="33" fillId="12" borderId="17" applyAlignment="1" pivotButton="0" quotePrefix="0" xfId="0">
      <alignment horizontal="center" vertical="center" wrapText="1" readingOrder="1"/>
    </xf>
    <xf numFmtId="37" fontId="31" fillId="12" borderId="42" applyAlignment="1" pivotButton="0" quotePrefix="0" xfId="0">
      <alignment horizontal="center" wrapText="1" readingOrder="1"/>
    </xf>
    <xf numFmtId="37" fontId="32" fillId="16" borderId="43" applyAlignment="1" pivotButton="0" quotePrefix="0" xfId="0">
      <alignment horizontal="center" vertical="center"/>
    </xf>
    <xf numFmtId="0" fontId="33" fillId="12" borderId="3" applyAlignment="1" pivotButton="0" quotePrefix="0" xfId="0">
      <alignment horizontal="center" vertical="center" wrapText="1"/>
    </xf>
    <xf numFmtId="0" fontId="31" fillId="12" borderId="3" applyAlignment="1" pivotButton="0" quotePrefix="0" xfId="0">
      <alignment horizontal="center" vertical="center"/>
    </xf>
    <xf numFmtId="0" fontId="31" fillId="17" borderId="3" applyAlignment="1" pivotButton="0" quotePrefix="0" xfId="0">
      <alignment horizontal="center" vertical="center" wrapText="1"/>
    </xf>
    <xf numFmtId="37" fontId="15" fillId="17" borderId="3" applyAlignment="1" pivotButton="0" quotePrefix="0" xfId="0">
      <alignment horizontal="center" vertical="center" wrapText="1"/>
    </xf>
    <xf numFmtId="37" fontId="15" fillId="17" borderId="43" applyAlignment="1" pivotButton="0" quotePrefix="0" xfId="0">
      <alignment horizontal="center" vertical="center" wrapText="1"/>
    </xf>
    <xf numFmtId="0" fontId="37" fillId="11" borderId="1" pivotButton="0" quotePrefix="0" xfId="0"/>
    <xf numFmtId="37" fontId="6" fillId="0" borderId="29" applyAlignment="1" pivotButton="0" quotePrefix="0" xfId="0">
      <alignment horizontal="center"/>
    </xf>
    <xf numFmtId="0" fontId="37" fillId="11" borderId="1" applyAlignment="1" pivotButton="0" quotePrefix="0" xfId="0">
      <alignment horizontal="left" wrapText="1"/>
    </xf>
    <xf numFmtId="37" fontId="26" fillId="0" borderId="1" applyAlignment="1" pivotButton="0" quotePrefix="0" xfId="0">
      <alignment horizontal="center"/>
    </xf>
    <xf numFmtId="0" fontId="37" fillId="11" borderId="1" applyAlignment="1" pivotButton="0" quotePrefix="0" xfId="0">
      <alignment vertical="center" wrapText="1"/>
    </xf>
    <xf numFmtId="0" fontId="38" fillId="11" borderId="1" applyAlignment="1" pivotButton="0" quotePrefix="0" xfId="0">
      <alignment horizontal="left"/>
    </xf>
    <xf numFmtId="0" fontId="37" fillId="11" borderId="1" applyAlignment="1" pivotButton="0" quotePrefix="0" xfId="0">
      <alignment horizontal="left" vertical="center" wrapText="1"/>
    </xf>
    <xf numFmtId="0" fontId="2" fillId="0" borderId="41" applyAlignment="1" pivotButton="0" quotePrefix="0" xfId="0">
      <alignment horizontal="center" wrapText="1"/>
    </xf>
    <xf numFmtId="37" fontId="34" fillId="18" borderId="0" pivotButton="0" quotePrefix="0" xfId="0"/>
    <xf numFmtId="37" fontId="34" fillId="9" borderId="0" pivotButton="0" quotePrefix="0" xfId="0"/>
    <xf numFmtId="37" fontId="34" fillId="0" borderId="41" pivotButton="0" quotePrefix="0" xfId="0"/>
    <xf numFmtId="37" fontId="36" fillId="19" borderId="0" applyAlignment="1" pivotButton="0" quotePrefix="0" xfId="0">
      <alignment horizontal="left" wrapText="1" readingOrder="1"/>
    </xf>
    <xf numFmtId="37" fontId="36" fillId="9" borderId="0" pivotButton="0" quotePrefix="0" xfId="0"/>
    <xf numFmtId="37" fontId="36" fillId="0" borderId="41" pivotButton="0" quotePrefix="0" xfId="0"/>
    <xf numFmtId="37" fontId="39" fillId="9" borderId="0" pivotButton="0" quotePrefix="0" xfId="0"/>
    <xf numFmtId="37" fontId="36" fillId="9" borderId="44" pivotButton="0" quotePrefix="0" xfId="0"/>
    <xf numFmtId="37" fontId="36" fillId="0" borderId="45" pivotButton="0" quotePrefix="0" xfId="0"/>
    <xf numFmtId="37" fontId="39" fillId="18" borderId="0" pivotButton="0" quotePrefix="0" xfId="0"/>
    <xf numFmtId="37" fontId="36" fillId="18" borderId="0" pivotButton="0" quotePrefix="0" xfId="0"/>
    <xf numFmtId="37" fontId="36" fillId="20" borderId="41" applyAlignment="1" pivotButton="0" quotePrefix="0" xfId="0">
      <alignment horizontal="left" wrapText="1" readingOrder="1"/>
    </xf>
    <xf numFmtId="37" fontId="40" fillId="16" borderId="43" applyAlignment="1" pivotButton="0" quotePrefix="0" xfId="0">
      <alignment horizontal="center" vertical="center"/>
    </xf>
    <xf numFmtId="0" fontId="41" fillId="17" borderId="3" applyAlignment="1" pivotButton="0" quotePrefix="0" xfId="0">
      <alignment horizontal="center" vertical="center" wrapText="1"/>
    </xf>
    <xf numFmtId="37" fontId="42" fillId="0" borderId="1" applyAlignment="1" pivotButton="0" quotePrefix="0" xfId="0">
      <alignment horizontal="center"/>
    </xf>
    <xf numFmtId="37" fontId="43" fillId="17" borderId="3" applyAlignment="1" pivotButton="0" quotePrefix="0" xfId="0">
      <alignment horizontal="center" vertical="center" wrapText="1"/>
    </xf>
    <xf numFmtId="37" fontId="43" fillId="17" borderId="43" applyAlignment="1" pivotButton="0" quotePrefix="0" xfId="0">
      <alignment horizontal="center" vertical="center" wrapText="1"/>
    </xf>
    <xf numFmtId="37" fontId="42" fillId="0" borderId="29" applyAlignment="1" pivotButton="0" quotePrefix="0" xfId="0">
      <alignment horizontal="center"/>
    </xf>
    <xf numFmtId="37" fontId="2" fillId="18" borderId="1" applyAlignment="1" pivotButton="0" quotePrefix="0" xfId="0">
      <alignment horizontal="center" vertical="center"/>
    </xf>
    <xf numFmtId="37" fontId="2" fillId="18" borderId="1" applyAlignment="1" pivotButton="0" quotePrefix="0" xfId="0">
      <alignment horizontal="center"/>
    </xf>
    <xf numFmtId="37" fontId="6" fillId="18" borderId="1" applyAlignment="1" pivotButton="0" quotePrefix="0" xfId="0">
      <alignment horizontal="center"/>
    </xf>
    <xf numFmtId="37" fontId="42" fillId="18" borderId="1" applyAlignment="1" pivotButton="0" quotePrefix="0" xfId="0">
      <alignment horizontal="center"/>
    </xf>
    <xf numFmtId="0" fontId="37" fillId="11" borderId="3" pivotButton="0" quotePrefix="0" xfId="0"/>
    <xf numFmtId="0" fontId="37" fillId="0" borderId="0" pivotButton="0" quotePrefix="0" xfId="0"/>
    <xf numFmtId="0" fontId="2" fillId="0" borderId="1" applyAlignment="1" pivotButton="0" quotePrefix="0" xfId="0">
      <alignment horizontal="center" wrapText="1"/>
    </xf>
    <xf numFmtId="0" fontId="37" fillId="0" borderId="1" applyAlignment="1" pivotButton="0" quotePrefix="0" xfId="0">
      <alignment horizontal="left" wrapText="1"/>
    </xf>
    <xf numFmtId="3" fontId="44" fillId="0" borderId="1" applyAlignment="1" pivotButton="0" quotePrefix="0" xfId="0">
      <alignment horizontal="center" vertical="center"/>
    </xf>
    <xf numFmtId="0" fontId="37" fillId="11" borderId="1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37" fontId="6" fillId="0" borderId="41" applyAlignment="1" pivotButton="0" quotePrefix="0" xfId="0">
      <alignment horizontal="center"/>
    </xf>
    <xf numFmtId="37" fontId="34" fillId="15" borderId="0" pivotButton="0" quotePrefix="0" xfId="0"/>
    <xf numFmtId="165" fontId="6" fillId="0" borderId="12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83"/>
  <sheetViews>
    <sheetView tabSelected="1" topLeftCell="E1" zoomScale="106" zoomScaleNormal="106" workbookViewId="0">
      <selection activeCell="X8" sqref="X8:Z8"/>
    </sheetView>
  </sheetViews>
  <sheetFormatPr baseColWidth="8" defaultColWidth="12.5714285714286" defaultRowHeight="15" customHeight="1"/>
  <cols>
    <col width="53.4285714285714" customWidth="1" min="1" max="1"/>
    <col width="13.1428571428571" customWidth="1" min="2" max="2"/>
    <col width="12.7142857142857" customWidth="1" min="3" max="3"/>
    <col width="11.7142857142857" customWidth="1" min="4" max="4"/>
    <col width="14.7142857142857" customWidth="1" min="5" max="5"/>
    <col width="14.4285714285714" customWidth="1" min="6" max="6"/>
    <col width="11.4285714285714" customWidth="1" min="7" max="7"/>
    <col width="15.1428571428571" customWidth="1" min="8" max="8"/>
    <col hidden="1" width="14.4285714285714" customWidth="1" style="197" min="9" max="9"/>
    <col hidden="1" width="11.4285714285714" customWidth="1" min="10" max="10"/>
    <col hidden="1" width="14.5714285714286" customWidth="1" min="11" max="11"/>
    <col hidden="1" width="15.8571428571429" customWidth="1" style="198" min="12" max="12"/>
    <col hidden="1" width="12.5714285714286" customWidth="1" min="13" max="17"/>
  </cols>
  <sheetData>
    <row r="1" ht="15.75" customHeight="1">
      <c r="A1" s="176" t="n"/>
      <c r="B1" s="199" t="n"/>
      <c r="C1" s="175" t="n"/>
      <c r="D1" s="175" t="n"/>
      <c r="E1" s="175" t="n"/>
      <c r="F1" s="175" t="n"/>
      <c r="G1" s="175" t="n"/>
      <c r="H1" s="175" t="n"/>
      <c r="I1" s="223" t="n"/>
      <c r="J1" s="224" t="n"/>
      <c r="K1" s="224" t="n"/>
      <c r="L1" s="225" t="n"/>
      <c r="M1" s="176" t="n"/>
      <c r="N1" s="176" t="n"/>
      <c r="O1" s="176" t="n"/>
      <c r="P1" s="176" t="n"/>
      <c r="Q1" s="176" t="n"/>
      <c r="R1" s="176" t="n"/>
      <c r="S1" s="176" t="n"/>
      <c r="T1" s="176" t="n"/>
      <c r="U1" s="176" t="n"/>
      <c r="V1" s="176" t="n"/>
      <c r="W1" s="176" t="n"/>
    </row>
    <row r="2" ht="26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200" t="n"/>
      <c r="I2" s="226" t="n"/>
      <c r="J2" s="227" t="n"/>
      <c r="K2" s="227" t="n"/>
      <c r="L2" s="228" t="n"/>
      <c r="M2" s="176" t="n"/>
      <c r="N2" s="176" t="n"/>
      <c r="O2" s="176" t="n"/>
      <c r="P2" s="176" t="n"/>
      <c r="Q2" s="176" t="n"/>
      <c r="R2" s="176" t="n"/>
      <c r="S2" s="176" t="n"/>
      <c r="T2" s="176" t="n"/>
      <c r="U2" s="176" t="n"/>
      <c r="V2" s="176" t="n"/>
      <c r="W2" s="176" t="n"/>
    </row>
    <row r="3" ht="34.5" customHeight="1">
      <c r="A3" s="201" t="inlineStr">
        <is>
          <t>CENTRO DE SALUD:</t>
        </is>
      </c>
      <c r="B3" s="202" t="n"/>
      <c r="C3" s="203" t="n"/>
      <c r="D3" s="204" t="inlineStr">
        <is>
          <t>HOAPITAL ESPECIALIZADO REGIONAL PEDIATRICO DR. JESÙS GARCIA COELLO TIPO II</t>
        </is>
      </c>
      <c r="E3" s="27" t="n"/>
      <c r="F3" s="27" t="n"/>
      <c r="G3" s="66" t="n"/>
      <c r="H3" s="200" t="n"/>
      <c r="I3" s="226" t="n"/>
      <c r="J3" s="229" t="n"/>
      <c r="K3" s="230" t="n"/>
      <c r="L3" s="231" t="n"/>
      <c r="M3" s="176" t="n"/>
      <c r="N3" s="176" t="n"/>
      <c r="O3" s="176" t="n"/>
      <c r="P3" s="176" t="n"/>
      <c r="Q3" s="176" t="n"/>
      <c r="R3" s="176" t="n"/>
      <c r="S3" s="176" t="n"/>
      <c r="T3" s="176" t="n"/>
      <c r="U3" s="176" t="n"/>
      <c r="V3" s="176" t="n"/>
      <c r="W3" s="176" t="n"/>
    </row>
    <row r="4" ht="16.5" customHeight="1">
      <c r="A4" s="205" t="inlineStr">
        <is>
          <t>CLASIFICACION DEL ESTABLECIMIENTO DE SALUD:</t>
        </is>
      </c>
      <c r="B4" s="27" t="n"/>
      <c r="C4" s="66" t="n"/>
      <c r="D4" s="204" t="inlineStr">
        <is>
          <t>HOSPITAL TIPO II</t>
        </is>
      </c>
      <c r="E4" s="27" t="n"/>
      <c r="F4" s="27" t="n"/>
      <c r="G4" s="66" t="n"/>
      <c r="H4" s="200" t="n"/>
      <c r="I4" s="226" t="n"/>
      <c r="J4" s="232" t="n"/>
      <c r="K4" s="232" t="n"/>
      <c r="L4" s="178" t="n"/>
      <c r="M4" s="176" t="n"/>
      <c r="N4" s="176" t="n"/>
      <c r="O4" s="176" t="n"/>
      <c r="P4" s="176" t="n"/>
      <c r="Q4" s="176" t="n"/>
      <c r="R4" s="176" t="n"/>
      <c r="S4" s="176" t="n"/>
      <c r="T4" s="176" t="n"/>
      <c r="U4" s="176" t="n"/>
      <c r="V4" s="176" t="n"/>
      <c r="W4" s="176" t="n"/>
    </row>
    <row r="5" ht="16.5" customHeight="1">
      <c r="A5" s="205" t="inlineStr">
        <is>
          <t>ESTADO:</t>
        </is>
      </c>
      <c r="B5" s="27" t="n"/>
      <c r="C5" s="66" t="n"/>
      <c r="D5" s="204" t="inlineStr">
        <is>
          <t>FALCÓN</t>
        </is>
      </c>
      <c r="E5" s="27" t="n"/>
      <c r="F5" s="27" t="n"/>
      <c r="G5" s="66" t="n"/>
      <c r="H5" s="200" t="n"/>
      <c r="I5" s="226" t="n"/>
      <c r="J5" s="233" t="n"/>
      <c r="K5" s="233" t="n"/>
      <c r="L5" s="178" t="n"/>
      <c r="M5" s="176" t="n"/>
      <c r="N5" s="176" t="n"/>
      <c r="O5" s="176" t="n"/>
      <c r="P5" s="176" t="n"/>
      <c r="Q5" s="176" t="n"/>
      <c r="R5" s="176" t="n"/>
      <c r="S5" s="176" t="n"/>
      <c r="T5" s="176" t="n"/>
      <c r="U5" s="176" t="n"/>
      <c r="V5" s="176" t="n"/>
      <c r="W5" s="176" t="n"/>
    </row>
    <row r="6" ht="24" customHeight="1">
      <c r="A6" s="205" t="inlineStr">
        <is>
          <t>NOMBRE DEL DIRECTOR:</t>
        </is>
      </c>
      <c r="B6" s="27" t="n"/>
      <c r="C6" s="66" t="n"/>
      <c r="D6" s="204" t="n"/>
      <c r="E6" s="27" t="n"/>
      <c r="F6" s="27" t="n"/>
      <c r="G6" s="66" t="n"/>
      <c r="H6" s="200" t="n"/>
      <c r="I6" s="226" t="n"/>
      <c r="J6" s="233" t="n"/>
      <c r="K6" s="233" t="n"/>
      <c r="L6" s="178" t="n"/>
      <c r="M6" s="176" t="n"/>
      <c r="N6" s="176" t="n"/>
      <c r="O6" s="176" t="n"/>
      <c r="P6" s="176" t="n"/>
      <c r="Q6" s="176" t="n"/>
      <c r="R6" s="176" t="n"/>
      <c r="S6" s="176" t="n"/>
      <c r="T6" s="176" t="n"/>
      <c r="U6" s="176" t="n"/>
      <c r="V6" s="176" t="n"/>
      <c r="W6" s="176" t="n"/>
    </row>
    <row r="7" ht="36.75" customHeight="1">
      <c r="A7" s="206" t="inlineStr">
        <is>
          <t>NOMBRE DEL JEFE DE ALMACEN:</t>
        </is>
      </c>
      <c r="B7" s="47" t="n"/>
      <c r="C7" s="80" t="n"/>
      <c r="D7" s="207" t="n"/>
      <c r="E7" s="47" t="n"/>
      <c r="F7" s="47" t="n"/>
      <c r="G7" s="80" t="n"/>
      <c r="H7" s="208" t="inlineStr">
        <is>
          <t>PACIENTE ATENDER EN EL MES</t>
        </is>
      </c>
      <c r="I7" s="234" t="n">
        <v>5788</v>
      </c>
      <c r="J7" s="233" t="n"/>
      <c r="K7" s="233" t="n"/>
      <c r="L7" s="178" t="n"/>
      <c r="M7" s="176" t="n"/>
      <c r="N7" s="176" t="n"/>
      <c r="O7" s="176" t="n"/>
      <c r="P7" s="176" t="n"/>
      <c r="Q7" s="176" t="n"/>
      <c r="R7" s="176" t="n"/>
      <c r="S7" s="176" t="n"/>
      <c r="T7" s="176" t="n"/>
      <c r="U7" s="176" t="n"/>
      <c r="V7" s="176" t="n"/>
      <c r="W7" s="176" t="n"/>
    </row>
    <row r="8" ht="36.75" customHeight="1">
      <c r="A8" s="157" t="inlineStr">
        <is>
          <t xml:space="preserve">FECHA </t>
        </is>
      </c>
      <c r="B8" s="158" t="n"/>
      <c r="C8" s="209" t="inlineStr">
        <is>
          <t>25/11/2024 AL 01/12/2024</t>
        </is>
      </c>
      <c r="D8" s="109" t="n"/>
      <c r="E8" s="109" t="n"/>
      <c r="F8" s="209" t="inlineStr">
        <is>
          <t>02/12/2024 AL 08/12/2024</t>
        </is>
      </c>
      <c r="G8" s="109" t="n"/>
      <c r="H8" s="109" t="n"/>
      <c r="I8" s="209" t="inlineStr">
        <is>
          <t>14/10/2024 AL 20/10/2024</t>
        </is>
      </c>
      <c r="J8" s="109" t="n"/>
      <c r="K8" s="109" t="n"/>
      <c r="L8" s="209" t="inlineStr">
        <is>
          <t>21/10/2024 AL 27/10/2024</t>
        </is>
      </c>
      <c r="M8" s="109" t="n"/>
      <c r="N8" s="109" t="n"/>
      <c r="O8" s="209" t="inlineStr">
        <is>
          <t>28/10/2024 AL 03/11/2024</t>
        </is>
      </c>
      <c r="P8" s="109" t="n"/>
      <c r="Q8" s="109" t="n"/>
      <c r="R8" s="209" t="inlineStr">
        <is>
          <t>09/12/2024 AL 15/12/2024</t>
        </is>
      </c>
      <c r="S8" s="109" t="n"/>
      <c r="T8" s="109" t="n"/>
      <c r="U8" s="209" t="inlineStr">
        <is>
          <t>16/12/2024 AL 22/12/2024</t>
        </is>
      </c>
      <c r="V8" s="109" t="n"/>
      <c r="W8" s="109" t="n"/>
      <c r="X8" s="235" t="inlineStr">
        <is>
          <t>27/12/2024 AL 47/12/2024</t>
        </is>
      </c>
      <c r="Y8" s="109" t="n"/>
      <c r="Z8" s="109" t="n"/>
    </row>
    <row r="9" ht="78" customHeight="1">
      <c r="A9" s="210" t="inlineStr">
        <is>
          <t xml:space="preserve">DESCRIPCIÓN DE MEDICAMENTOS </t>
        </is>
      </c>
      <c r="B9" s="211" t="inlineStr">
        <is>
          <t xml:space="preserve">PRESENTACION </t>
        </is>
      </c>
      <c r="C9" s="212" t="inlineStr">
        <is>
          <t xml:space="preserve">CONSUMO PROMEDIO MENSUAL </t>
        </is>
      </c>
      <c r="D9" s="213" t="inlineStr">
        <is>
          <t>INVENTARIO EXISTENTE A LA FECHA EN EL CENTRO</t>
        </is>
      </c>
      <c r="E9" s="214" t="inlineStr">
        <is>
          <t xml:space="preserve">MATERIAL A SER DESPACHADO O RETIRADO POR EXCESO </t>
        </is>
      </c>
      <c r="F9" s="212" t="inlineStr">
        <is>
          <t xml:space="preserve">CONSUMO PROMEDIO MENSUAL </t>
        </is>
      </c>
      <c r="G9" s="213" t="inlineStr">
        <is>
          <t>INVENTARIO EXISTENTE A LA FECHA EN EL CENTRO</t>
        </is>
      </c>
      <c r="H9" s="214" t="inlineStr">
        <is>
          <t xml:space="preserve">MATERIAL A SER DESPACHADO O RETIRADO POR EXCESO </t>
        </is>
      </c>
      <c r="I9" s="212" t="inlineStr">
        <is>
          <t xml:space="preserve">CONSUMO PROMEDIO MENSUAL </t>
        </is>
      </c>
      <c r="J9" s="213" t="inlineStr">
        <is>
          <t>INVENTARIO EXISTENTE A LA FECHA EN EL CENTRO</t>
        </is>
      </c>
      <c r="K9" s="214" t="inlineStr">
        <is>
          <t xml:space="preserve">MATERIAL A SER DESPACHADO O RETIRADO POR EXCESO </t>
        </is>
      </c>
      <c r="L9" s="212" t="inlineStr">
        <is>
          <t xml:space="preserve">CONSUMO PROMEDIO MENSUAL </t>
        </is>
      </c>
      <c r="M9" s="213" t="inlineStr">
        <is>
          <t>INVENTARIO EXISTENTE A LA FECHA EN EL CENTRO</t>
        </is>
      </c>
      <c r="N9" s="214" t="inlineStr">
        <is>
          <t xml:space="preserve">MATERIAL A SER DESPACHADO O RETIRADO POR EXCESO </t>
        </is>
      </c>
      <c r="O9" s="212" t="inlineStr">
        <is>
          <t xml:space="preserve">CONSUMO PROMEDIO MENSUAL </t>
        </is>
      </c>
      <c r="P9" s="213" t="inlineStr">
        <is>
          <t>INVENTARIO EXISTENTE A LA FECHA EN EL CENTRO</t>
        </is>
      </c>
      <c r="Q9" s="214" t="inlineStr">
        <is>
          <t xml:space="preserve">MATERIAL A SER DESPACHADO O RETIRADO POR EXCESO </t>
        </is>
      </c>
      <c r="R9" s="212" t="inlineStr">
        <is>
          <t xml:space="preserve">CONSUMO PROMEDIO MENSUAL </t>
        </is>
      </c>
      <c r="S9" s="213" t="inlineStr">
        <is>
          <t>INVENTARIO EXISTENTE A LA FECHA EN EL CENTRO</t>
        </is>
      </c>
      <c r="T9" s="214" t="inlineStr">
        <is>
          <t xml:space="preserve">MATERIAL A SER DESPACHADO O RETIRADO POR EXCESO </t>
        </is>
      </c>
      <c r="U9" s="212" t="inlineStr">
        <is>
          <t xml:space="preserve">CONSUMO PROMEDIO MENSUAL </t>
        </is>
      </c>
      <c r="V9" s="213" t="inlineStr">
        <is>
          <t>INVENTARIO EXISTENTE A LA FECHA EN EL CENTRO</t>
        </is>
      </c>
      <c r="W9" s="214" t="inlineStr">
        <is>
          <t xml:space="preserve">MATERIAL A SER DESPACHADO O RETIRADO POR EXCESO </t>
        </is>
      </c>
      <c r="X9" s="236" t="inlineStr">
        <is>
          <t xml:space="preserve">CONSUMO PROMEDIO MENSUAL </t>
        </is>
      </c>
      <c r="Y9" s="238" t="inlineStr">
        <is>
          <t>INVENTARIO EXISTENTE A LA FECHA EN EL CENTRO</t>
        </is>
      </c>
      <c r="Z9" s="239" t="inlineStr">
        <is>
          <t xml:space="preserve">MATERIAL A SER DESPACHADO O RETIRADO POR EXCESO </t>
        </is>
      </c>
    </row>
    <row r="10">
      <c r="A10" s="215" t="inlineStr">
        <is>
          <t>ADHESIVO</t>
        </is>
      </c>
      <c r="B10" s="29" t="inlineStr">
        <is>
          <t>UNIDAD</t>
        </is>
      </c>
      <c r="C10" s="186" t="n">
        <v>300</v>
      </c>
      <c r="D10" s="188" t="n">
        <v>174</v>
      </c>
      <c r="E10" s="216">
        <f>+C10-D10</f>
        <v/>
      </c>
      <c r="F10" s="186" t="n">
        <v>300</v>
      </c>
      <c r="G10" s="188" t="n">
        <v>174</v>
      </c>
      <c r="H10" s="216">
        <f>+F10-G10</f>
        <v/>
      </c>
      <c r="I10" s="186" t="n">
        <v>300</v>
      </c>
      <c r="J10" s="188" t="n">
        <v>0</v>
      </c>
      <c r="K10" s="216">
        <f>+I10-J10</f>
        <v/>
      </c>
      <c r="L10" s="186" t="n"/>
      <c r="M10" s="188" t="n"/>
      <c r="N10" s="216" t="n"/>
      <c r="R10" s="186" t="n">
        <v>300</v>
      </c>
      <c r="S10" s="188" t="n">
        <v>174</v>
      </c>
      <c r="T10" s="216">
        <f>+R10-S10</f>
        <v/>
      </c>
      <c r="U10" s="186" t="n">
        <v>300</v>
      </c>
      <c r="V10" s="188" t="n">
        <v>115</v>
      </c>
      <c r="W10" s="216">
        <f>+U10-V10</f>
        <v/>
      </c>
      <c r="X10" s="237" t="n">
        <v>300</v>
      </c>
      <c r="Y10" s="188" t="n">
        <v>7</v>
      </c>
      <c r="Z10" s="240">
        <f>+X10-Y10</f>
        <v/>
      </c>
    </row>
    <row r="11">
      <c r="A11" s="217" t="inlineStr">
        <is>
          <t xml:space="preserve">ADHESIVO MICRO PORE </t>
        </is>
      </c>
      <c r="B11" s="29" t="inlineStr">
        <is>
          <t>UNIDAD</t>
        </is>
      </c>
      <c r="C11" s="187" t="n">
        <v>110</v>
      </c>
      <c r="D11" s="218" t="n">
        <v>0</v>
      </c>
      <c r="E11" s="216">
        <f>+C11-D11</f>
        <v/>
      </c>
      <c r="F11" s="187" t="n">
        <v>110</v>
      </c>
      <c r="G11" s="218" t="n">
        <v>0</v>
      </c>
      <c r="H11" s="216">
        <f>+F11-G11</f>
        <v/>
      </c>
      <c r="I11" s="187" t="n">
        <v>110</v>
      </c>
      <c r="J11" s="218" t="n">
        <v>0</v>
      </c>
      <c r="K11" s="216">
        <f>+I11-J11</f>
        <v/>
      </c>
      <c r="L11" s="187" t="n"/>
      <c r="M11" s="218" t="n"/>
      <c r="N11" s="216" t="n"/>
      <c r="R11" s="187" t="n">
        <v>110</v>
      </c>
      <c r="S11" s="218" t="n">
        <v>0</v>
      </c>
      <c r="T11" s="216">
        <f>+R11-S11</f>
        <v/>
      </c>
      <c r="U11" s="187" t="n">
        <v>110</v>
      </c>
      <c r="V11" s="218" t="n">
        <v>0</v>
      </c>
      <c r="W11" s="216">
        <f>+U11-V11</f>
        <v/>
      </c>
      <c r="X11" s="187" t="n">
        <v>110</v>
      </c>
      <c r="Y11" s="218" t="n">
        <v>0</v>
      </c>
      <c r="Z11" s="240">
        <f>+X11-Y11</f>
        <v/>
      </c>
    </row>
    <row r="12">
      <c r="A12" s="215" t="inlineStr">
        <is>
          <t>AGUA OXIGENADA 1000 ML</t>
        </is>
      </c>
      <c r="B12" s="29" t="inlineStr">
        <is>
          <t>UNIDAD</t>
        </is>
      </c>
      <c r="C12" s="186" t="n">
        <v>2</v>
      </c>
      <c r="D12" s="188" t="n">
        <v>18</v>
      </c>
      <c r="E12" s="216">
        <f>+C12-D12</f>
        <v/>
      </c>
      <c r="F12" s="186" t="n">
        <v>2</v>
      </c>
      <c r="G12" s="188" t="n">
        <v>18</v>
      </c>
      <c r="H12" s="216">
        <f>+F12-G12</f>
        <v/>
      </c>
      <c r="I12" s="186" t="n">
        <v>2</v>
      </c>
      <c r="J12" s="188" t="n">
        <v>18</v>
      </c>
      <c r="K12" s="216">
        <f>+I12-J12</f>
        <v/>
      </c>
      <c r="L12" s="186" t="n"/>
      <c r="M12" s="188" t="n"/>
      <c r="N12" s="216" t="n"/>
      <c r="R12" s="186" t="n">
        <v>2</v>
      </c>
      <c r="S12" s="188" t="n">
        <v>13</v>
      </c>
      <c r="T12" s="216">
        <f>+R12-S12</f>
        <v/>
      </c>
      <c r="U12" s="186" t="n">
        <v>2</v>
      </c>
      <c r="V12" s="188" t="n">
        <v>13</v>
      </c>
      <c r="W12" s="216">
        <f>+U12-V12</f>
        <v/>
      </c>
      <c r="X12" s="237" t="n">
        <v>2</v>
      </c>
      <c r="Y12" s="188" t="n">
        <v>13</v>
      </c>
      <c r="Z12" s="240">
        <f>+X12-Y12</f>
        <v/>
      </c>
    </row>
    <row r="13" ht="15.75" customHeight="1">
      <c r="A13" s="219" t="inlineStr">
        <is>
          <t>AGUJA EPIDURAL  N° 16</t>
        </is>
      </c>
      <c r="B13" s="29" t="inlineStr">
        <is>
          <t>UNIDAD</t>
        </is>
      </c>
      <c r="C13" s="187" t="n">
        <v>0</v>
      </c>
      <c r="D13" s="218" t="n">
        <v>0</v>
      </c>
      <c r="E13" s="216">
        <f>+C13-D13</f>
        <v/>
      </c>
      <c r="F13" s="187" t="n">
        <v>0</v>
      </c>
      <c r="G13" s="218" t="n">
        <v>0</v>
      </c>
      <c r="H13" s="216">
        <f>+F13-G13</f>
        <v/>
      </c>
      <c r="I13" s="187" t="n">
        <v>0</v>
      </c>
      <c r="J13" s="218" t="n">
        <v>0</v>
      </c>
      <c r="K13" s="216">
        <f>+I13-J13</f>
        <v/>
      </c>
      <c r="L13" s="187" t="n"/>
      <c r="M13" s="218" t="n"/>
      <c r="N13" s="216" t="n"/>
      <c r="R13" s="187" t="n">
        <v>0</v>
      </c>
      <c r="S13" s="218" t="n">
        <v>0</v>
      </c>
      <c r="T13" s="216">
        <f>+R13-S13</f>
        <v/>
      </c>
      <c r="U13" s="187" t="n">
        <v>0</v>
      </c>
      <c r="V13" s="218" t="n">
        <v>0</v>
      </c>
      <c r="W13" s="216">
        <f>+U13-V13</f>
        <v/>
      </c>
      <c r="X13" s="187" t="n">
        <v>0</v>
      </c>
      <c r="Y13" s="218" t="n">
        <v>0</v>
      </c>
      <c r="Z13" s="240">
        <f>+X13-Y13</f>
        <v/>
      </c>
    </row>
    <row r="14" ht="15.75" customHeight="1">
      <c r="A14" s="219" t="inlineStr">
        <is>
          <t>AGUJA ESPINAL  N°  25</t>
        </is>
      </c>
      <c r="B14" s="29" t="inlineStr">
        <is>
          <t>UNIDAD</t>
        </is>
      </c>
      <c r="C14" s="187" t="n">
        <v>0</v>
      </c>
      <c r="D14" s="218" t="n">
        <v>0</v>
      </c>
      <c r="E14" s="216">
        <f>+C14-D14</f>
        <v/>
      </c>
      <c r="F14" s="187" t="n">
        <v>0</v>
      </c>
      <c r="G14" s="218" t="n">
        <v>0</v>
      </c>
      <c r="H14" s="216">
        <f>+F14-G14</f>
        <v/>
      </c>
      <c r="I14" s="187" t="n">
        <v>0</v>
      </c>
      <c r="J14" s="218" t="n">
        <v>0</v>
      </c>
      <c r="K14" s="216">
        <f>+I14-J14</f>
        <v/>
      </c>
      <c r="L14" s="187" t="n"/>
      <c r="M14" s="218" t="n"/>
      <c r="N14" s="216" t="n"/>
      <c r="R14" s="187" t="n">
        <v>0</v>
      </c>
      <c r="S14" s="218" t="n">
        <v>0</v>
      </c>
      <c r="T14" s="216">
        <f>+R14-S14</f>
        <v/>
      </c>
      <c r="U14" s="187" t="n">
        <v>0</v>
      </c>
      <c r="V14" s="218" t="n">
        <v>0</v>
      </c>
      <c r="W14" s="216">
        <f>+U14-V14</f>
        <v/>
      </c>
      <c r="X14" s="187" t="n">
        <v>0</v>
      </c>
      <c r="Y14" s="218" t="n">
        <v>0</v>
      </c>
      <c r="Z14" s="240">
        <f>+X14-Y14</f>
        <v/>
      </c>
    </row>
    <row r="15" ht="15.75" customHeight="1">
      <c r="A15" s="215" t="inlineStr">
        <is>
          <t>AGUJA ESPINAL 16 G</t>
        </is>
      </c>
      <c r="B15" s="29" t="inlineStr">
        <is>
          <t>UNIDAD</t>
        </is>
      </c>
      <c r="C15" s="186" t="n">
        <v>0</v>
      </c>
      <c r="D15" s="188" t="n">
        <v>0</v>
      </c>
      <c r="E15" s="216">
        <f>+C15-D15</f>
        <v/>
      </c>
      <c r="F15" s="186" t="n">
        <v>0</v>
      </c>
      <c r="G15" s="188" t="n">
        <v>0</v>
      </c>
      <c r="H15" s="216">
        <f>+F15-G15</f>
        <v/>
      </c>
      <c r="I15" s="186" t="n">
        <v>0</v>
      </c>
      <c r="J15" s="188" t="n">
        <v>0</v>
      </c>
      <c r="K15" s="216">
        <f>+I15-J15</f>
        <v/>
      </c>
      <c r="L15" s="186" t="n"/>
      <c r="M15" s="188" t="n"/>
      <c r="N15" s="216" t="n"/>
      <c r="R15" s="186" t="n">
        <v>0</v>
      </c>
      <c r="S15" s="188" t="n">
        <v>0</v>
      </c>
      <c r="T15" s="216">
        <f>+R15-S15</f>
        <v/>
      </c>
      <c r="U15" s="186" t="n">
        <v>0</v>
      </c>
      <c r="V15" s="188" t="n">
        <v>0</v>
      </c>
      <c r="W15" s="216">
        <f>+U15-V15</f>
        <v/>
      </c>
      <c r="X15" s="237" t="n">
        <v>0</v>
      </c>
      <c r="Y15" s="188" t="n">
        <v>0</v>
      </c>
      <c r="Z15" s="240">
        <f>+X15-Y15</f>
        <v/>
      </c>
    </row>
    <row r="16" ht="15.75" customHeight="1">
      <c r="A16" s="215" t="inlineStr">
        <is>
          <t>AGUJA ESPINAL 20X3 1/2</t>
        </is>
      </c>
      <c r="B16" s="29" t="inlineStr">
        <is>
          <t>UNIDAD</t>
        </is>
      </c>
      <c r="C16" s="188" t="n">
        <v>0</v>
      </c>
      <c r="D16" s="188" t="n">
        <v>0</v>
      </c>
      <c r="E16" s="216">
        <f>+C16-D16</f>
        <v/>
      </c>
      <c r="F16" s="188" t="n">
        <v>0</v>
      </c>
      <c r="G16" s="188" t="n">
        <v>0</v>
      </c>
      <c r="H16" s="216">
        <f>+F16-G16</f>
        <v/>
      </c>
      <c r="I16" s="188" t="n">
        <v>0</v>
      </c>
      <c r="J16" s="188" t="n">
        <v>0</v>
      </c>
      <c r="K16" s="216">
        <f>+I16-J16</f>
        <v/>
      </c>
      <c r="L16" s="188" t="n"/>
      <c r="M16" s="188" t="n"/>
      <c r="N16" s="216" t="n"/>
      <c r="R16" s="188" t="n">
        <v>0</v>
      </c>
      <c r="S16" s="188" t="n">
        <v>0</v>
      </c>
      <c r="T16" s="216">
        <f>+R16-S16</f>
        <v/>
      </c>
      <c r="U16" s="188" t="n">
        <v>0</v>
      </c>
      <c r="V16" s="188" t="n">
        <v>0</v>
      </c>
      <c r="W16" s="216">
        <f>+U16-V16</f>
        <v/>
      </c>
      <c r="X16" s="188" t="n">
        <v>0</v>
      </c>
      <c r="Y16" s="188" t="n">
        <v>0</v>
      </c>
      <c r="Z16" s="240">
        <f>+X16-Y16</f>
        <v/>
      </c>
    </row>
    <row r="17" ht="15.75" customHeight="1">
      <c r="A17" s="220" t="inlineStr">
        <is>
          <t>AGUJA ESPINAL 22 G</t>
        </is>
      </c>
      <c r="B17" s="29" t="inlineStr">
        <is>
          <t>UNIDAD</t>
        </is>
      </c>
      <c r="C17" s="186" t="n">
        <v>0</v>
      </c>
      <c r="D17" s="188" t="n">
        <v>0</v>
      </c>
      <c r="E17" s="216">
        <f>+C17-D17</f>
        <v/>
      </c>
      <c r="F17" s="186" t="n">
        <v>0</v>
      </c>
      <c r="G17" s="188" t="n">
        <v>0</v>
      </c>
      <c r="H17" s="216">
        <f>+F17-G17</f>
        <v/>
      </c>
      <c r="I17" s="186" t="n">
        <v>0</v>
      </c>
      <c r="J17" s="188" t="n">
        <v>0</v>
      </c>
      <c r="K17" s="216">
        <f>+I17-J17</f>
        <v/>
      </c>
      <c r="L17" s="186" t="n"/>
      <c r="M17" s="188" t="n"/>
      <c r="N17" s="216" t="n"/>
      <c r="R17" s="186" t="n">
        <v>0</v>
      </c>
      <c r="S17" s="188" t="n">
        <v>0</v>
      </c>
      <c r="T17" s="216">
        <f>+R17-S17</f>
        <v/>
      </c>
      <c r="U17" s="186" t="n">
        <v>0</v>
      </c>
      <c r="V17" s="188" t="n">
        <v>0</v>
      </c>
      <c r="W17" s="216">
        <f>+U17-V17</f>
        <v/>
      </c>
      <c r="X17" s="237" t="n">
        <v>0</v>
      </c>
      <c r="Y17" s="188" t="n">
        <v>0</v>
      </c>
      <c r="Z17" s="240">
        <f>+X17-Y17</f>
        <v/>
      </c>
    </row>
    <row r="18" ht="15.75" customHeight="1">
      <c r="A18" s="215" t="inlineStr">
        <is>
          <t>AGUJA ESPINAL 25 G</t>
        </is>
      </c>
      <c r="B18" s="29" t="inlineStr">
        <is>
          <t>UNIDAD</t>
        </is>
      </c>
      <c r="C18" s="186" t="n">
        <v>0</v>
      </c>
      <c r="D18" s="188" t="n">
        <v>0</v>
      </c>
      <c r="E18" s="216">
        <f>+C18-D18</f>
        <v/>
      </c>
      <c r="F18" s="186" t="n">
        <v>0</v>
      </c>
      <c r="G18" s="188" t="n">
        <v>0</v>
      </c>
      <c r="H18" s="216">
        <f>+F18-G18</f>
        <v/>
      </c>
      <c r="I18" s="186" t="n">
        <v>0</v>
      </c>
      <c r="J18" s="188" t="n">
        <v>0</v>
      </c>
      <c r="K18" s="216">
        <f>+I18-J18</f>
        <v/>
      </c>
      <c r="L18" s="186" t="n"/>
      <c r="M18" s="188" t="n"/>
      <c r="N18" s="216" t="n"/>
      <c r="R18" s="186" t="n">
        <v>0</v>
      </c>
      <c r="S18" s="188" t="n">
        <v>0</v>
      </c>
      <c r="T18" s="216">
        <f>+R18-S18</f>
        <v/>
      </c>
      <c r="U18" s="186" t="n">
        <v>0</v>
      </c>
      <c r="V18" s="188" t="n">
        <v>0</v>
      </c>
      <c r="W18" s="216">
        <f>+U18-V18</f>
        <v/>
      </c>
      <c r="X18" s="237" t="n">
        <v>0</v>
      </c>
      <c r="Y18" s="188" t="n">
        <v>0</v>
      </c>
      <c r="Z18" s="240">
        <f>+X18-Y18</f>
        <v/>
      </c>
    </row>
    <row r="19" ht="15.75" customHeight="1">
      <c r="A19" s="215" t="inlineStr">
        <is>
          <t xml:space="preserve">AGUJA ESPINAL 26 g X 90mm </t>
        </is>
      </c>
      <c r="B19" s="29" t="inlineStr">
        <is>
          <t>UNIDAD</t>
        </is>
      </c>
      <c r="C19" s="188" t="n">
        <v>0</v>
      </c>
      <c r="D19" s="188" t="n">
        <v>0</v>
      </c>
      <c r="E19" s="216">
        <f>+C19-D19</f>
        <v/>
      </c>
      <c r="F19" s="188" t="n">
        <v>0</v>
      </c>
      <c r="G19" s="188" t="n">
        <v>0</v>
      </c>
      <c r="H19" s="216">
        <f>+F19-G19</f>
        <v/>
      </c>
      <c r="I19" s="188" t="n">
        <v>0</v>
      </c>
      <c r="J19" s="188" t="n">
        <v>0</v>
      </c>
      <c r="K19" s="216">
        <f>+I19-J19</f>
        <v/>
      </c>
      <c r="L19" s="188" t="n"/>
      <c r="M19" s="188" t="n"/>
      <c r="N19" s="216" t="n"/>
      <c r="R19" s="188" t="n">
        <v>0</v>
      </c>
      <c r="S19" s="188" t="n">
        <v>0</v>
      </c>
      <c r="T19" s="216">
        <f>+R19-S19</f>
        <v/>
      </c>
      <c r="U19" s="188" t="n">
        <v>0</v>
      </c>
      <c r="V19" s="188" t="n">
        <v>0</v>
      </c>
      <c r="W19" s="216">
        <f>+U19-V19</f>
        <v/>
      </c>
      <c r="X19" s="188" t="n">
        <v>0</v>
      </c>
      <c r="Y19" s="188" t="n">
        <v>0</v>
      </c>
      <c r="Z19" s="240">
        <f>+X19-Y19</f>
        <v/>
      </c>
    </row>
    <row r="20" ht="15.75" customHeight="1">
      <c r="A20" s="215" t="inlineStr">
        <is>
          <t>AGUJA ESPINAL 26G X 90MM</t>
        </is>
      </c>
      <c r="B20" s="29" t="inlineStr">
        <is>
          <t>UNIDAD</t>
        </is>
      </c>
      <c r="C20" s="186" t="n">
        <v>0</v>
      </c>
      <c r="D20" s="188" t="n">
        <v>0</v>
      </c>
      <c r="E20" s="216">
        <f>+C20-D20</f>
        <v/>
      </c>
      <c r="F20" s="186" t="n">
        <v>0</v>
      </c>
      <c r="G20" s="188" t="n">
        <v>0</v>
      </c>
      <c r="H20" s="216">
        <f>+F20-G20</f>
        <v/>
      </c>
      <c r="I20" s="186" t="n">
        <v>0</v>
      </c>
      <c r="J20" s="188" t="n">
        <v>0</v>
      </c>
      <c r="K20" s="216">
        <f>+I20-J20</f>
        <v/>
      </c>
      <c r="L20" s="186" t="n"/>
      <c r="M20" s="188" t="n"/>
      <c r="N20" s="216" t="n"/>
      <c r="R20" s="186" t="n">
        <v>0</v>
      </c>
      <c r="S20" s="188" t="n">
        <v>0</v>
      </c>
      <c r="T20" s="216">
        <f>+R20-S20</f>
        <v/>
      </c>
      <c r="U20" s="186" t="n">
        <v>0</v>
      </c>
      <c r="V20" s="188" t="n">
        <v>0</v>
      </c>
      <c r="W20" s="216">
        <f>+U20-V20</f>
        <v/>
      </c>
      <c r="X20" s="237" t="n">
        <v>0</v>
      </c>
      <c r="Y20" s="188" t="n">
        <v>0</v>
      </c>
      <c r="Z20" s="240">
        <f>+X20-Y20</f>
        <v/>
      </c>
    </row>
    <row r="21" ht="15.75" customHeight="1">
      <c r="A21" s="215" t="inlineStr">
        <is>
          <t>AGUJA HIPODERMICA 21X1 1/2</t>
        </is>
      </c>
      <c r="B21" s="29" t="inlineStr">
        <is>
          <t>UNIDAD</t>
        </is>
      </c>
      <c r="C21" s="188" t="n">
        <v>0</v>
      </c>
      <c r="D21" s="188" t="n">
        <v>0</v>
      </c>
      <c r="E21" s="216">
        <f>+C21-D21</f>
        <v/>
      </c>
      <c r="F21" s="188" t="n">
        <v>0</v>
      </c>
      <c r="G21" s="188" t="n">
        <v>0</v>
      </c>
      <c r="H21" s="216">
        <f>+F21-G21</f>
        <v/>
      </c>
      <c r="I21" s="188" t="n">
        <v>0</v>
      </c>
      <c r="J21" s="188" t="n">
        <v>0</v>
      </c>
      <c r="K21" s="216">
        <f>+I21-J21</f>
        <v/>
      </c>
      <c r="L21" s="188" t="n"/>
      <c r="M21" s="188" t="n"/>
      <c r="N21" s="216" t="n"/>
      <c r="R21" s="188" t="n">
        <v>0</v>
      </c>
      <c r="S21" s="188" t="n">
        <v>0</v>
      </c>
      <c r="T21" s="216">
        <f>+R21-S21</f>
        <v/>
      </c>
      <c r="U21" s="188" t="n">
        <v>0</v>
      </c>
      <c r="V21" s="188" t="n">
        <v>0</v>
      </c>
      <c r="W21" s="216">
        <f>+U21-V21</f>
        <v/>
      </c>
      <c r="X21" s="188" t="n">
        <v>0</v>
      </c>
      <c r="Y21" s="188" t="n">
        <v>0</v>
      </c>
      <c r="Z21" s="240">
        <f>+X21-Y21</f>
        <v/>
      </c>
    </row>
    <row r="22" ht="15.75" customHeight="1">
      <c r="A22" s="215" t="inlineStr">
        <is>
          <t>AGUJA HIPODERMICA 22x1 1/2</t>
        </is>
      </c>
      <c r="B22" s="29" t="inlineStr">
        <is>
          <t>UNIDAD</t>
        </is>
      </c>
      <c r="C22" s="186" t="n">
        <v>600</v>
      </c>
      <c r="D22" s="188">
        <f>2728-235</f>
        <v/>
      </c>
      <c r="E22" s="216">
        <f>+C22-D22</f>
        <v/>
      </c>
      <c r="F22" s="186" t="n">
        <v>600</v>
      </c>
      <c r="G22" s="188">
        <f>2728-235</f>
        <v/>
      </c>
      <c r="H22" s="216">
        <f>+F22-G22</f>
        <v/>
      </c>
      <c r="I22" s="186" t="n">
        <v>600</v>
      </c>
      <c r="J22" s="188" t="n">
        <v>3138</v>
      </c>
      <c r="K22" s="216">
        <f>+I22-J22</f>
        <v/>
      </c>
      <c r="L22" s="186" t="n"/>
      <c r="M22" s="188" t="n"/>
      <c r="N22" s="216" t="n"/>
      <c r="R22" s="186" t="n">
        <v>600</v>
      </c>
      <c r="S22" s="188" t="n">
        <v>2293</v>
      </c>
      <c r="T22" s="216">
        <f>+R22-S22</f>
        <v/>
      </c>
      <c r="U22" s="186" t="n">
        <v>600</v>
      </c>
      <c r="V22" s="188" t="n">
        <v>2293</v>
      </c>
      <c r="W22" s="216">
        <f>+U22-V22</f>
        <v/>
      </c>
      <c r="X22" s="237" t="n">
        <v>600</v>
      </c>
      <c r="Y22" s="188" t="n">
        <v>2293</v>
      </c>
      <c r="Z22" s="240">
        <f>+X22-Y22</f>
        <v/>
      </c>
    </row>
    <row r="23" ht="15.75" customHeight="1">
      <c r="A23" s="220" t="inlineStr">
        <is>
          <t>AGUJA HIPODERMICA 25 3 1/2</t>
        </is>
      </c>
      <c r="B23" s="29" t="inlineStr">
        <is>
          <t>UNIDAD</t>
        </is>
      </c>
      <c r="C23" s="186" t="n">
        <v>0</v>
      </c>
      <c r="D23" s="188" t="n">
        <v>0</v>
      </c>
      <c r="E23" s="216">
        <f>+C23-D23</f>
        <v/>
      </c>
      <c r="F23" s="186" t="n">
        <v>0</v>
      </c>
      <c r="G23" s="188" t="n">
        <v>0</v>
      </c>
      <c r="H23" s="216">
        <f>+F23-G23</f>
        <v/>
      </c>
      <c r="I23" s="186" t="n">
        <v>0</v>
      </c>
      <c r="J23" s="188" t="n">
        <v>0</v>
      </c>
      <c r="K23" s="216">
        <f>+I23-J23</f>
        <v/>
      </c>
      <c r="L23" s="186" t="n"/>
      <c r="M23" s="188" t="n"/>
      <c r="N23" s="216" t="n"/>
      <c r="R23" s="186" t="n">
        <v>0</v>
      </c>
      <c r="S23" s="188" t="n">
        <v>0</v>
      </c>
      <c r="T23" s="216">
        <f>+R23-S23</f>
        <v/>
      </c>
      <c r="U23" s="186" t="n">
        <v>0</v>
      </c>
      <c r="V23" s="188" t="n">
        <v>0</v>
      </c>
      <c r="W23" s="216">
        <f>+U23-V23</f>
        <v/>
      </c>
      <c r="X23" s="237" t="n">
        <v>0</v>
      </c>
      <c r="Y23" s="188" t="n">
        <v>0</v>
      </c>
      <c r="Z23" s="240">
        <f>+X23-Y23</f>
        <v/>
      </c>
    </row>
    <row r="24" ht="15.75" customHeight="1">
      <c r="A24" s="220" t="inlineStr">
        <is>
          <t>AGUJA HIPODERMICA 25 3 1/5</t>
        </is>
      </c>
      <c r="B24" s="29" t="inlineStr">
        <is>
          <t>UNIDAD</t>
        </is>
      </c>
      <c r="C24" s="186" t="n">
        <v>0</v>
      </c>
      <c r="D24" s="188" t="n">
        <v>0</v>
      </c>
      <c r="E24" s="216">
        <f>+C24-D24</f>
        <v/>
      </c>
      <c r="F24" s="186" t="n">
        <v>0</v>
      </c>
      <c r="G24" s="188" t="n">
        <v>0</v>
      </c>
      <c r="H24" s="216">
        <f>+F24-G24</f>
        <v/>
      </c>
      <c r="I24" s="186" t="n">
        <v>0</v>
      </c>
      <c r="J24" s="188" t="n">
        <v>0</v>
      </c>
      <c r="K24" s="216">
        <f>+I24-J24</f>
        <v/>
      </c>
      <c r="L24" s="186" t="n"/>
      <c r="M24" s="188" t="n"/>
      <c r="N24" s="216" t="n"/>
      <c r="R24" s="186" t="n">
        <v>0</v>
      </c>
      <c r="S24" s="188" t="n">
        <v>0</v>
      </c>
      <c r="T24" s="216">
        <f>+R24-S24</f>
        <v/>
      </c>
      <c r="U24" s="186" t="n">
        <v>0</v>
      </c>
      <c r="V24" s="188" t="n">
        <v>0</v>
      </c>
      <c r="W24" s="216">
        <f>+U24-V24</f>
        <v/>
      </c>
      <c r="X24" s="237" t="n">
        <v>0</v>
      </c>
      <c r="Y24" s="188" t="n">
        <v>0</v>
      </c>
      <c r="Z24" s="240">
        <f>+X24-Y24</f>
        <v/>
      </c>
    </row>
    <row r="25" ht="15.75" customHeight="1">
      <c r="A25" s="215" t="inlineStr">
        <is>
          <t xml:space="preserve">AGUJA HIPODERMICA 25X1 </t>
        </is>
      </c>
      <c r="B25" s="29" t="inlineStr">
        <is>
          <t>UNIDAD</t>
        </is>
      </c>
      <c r="C25" s="188" t="n">
        <v>0</v>
      </c>
      <c r="D25" s="188" t="n">
        <v>0</v>
      </c>
      <c r="E25" s="216">
        <f>+C25-D25</f>
        <v/>
      </c>
      <c r="F25" s="188" t="n">
        <v>0</v>
      </c>
      <c r="G25" s="188" t="n">
        <v>0</v>
      </c>
      <c r="H25" s="216">
        <f>+F25-G25</f>
        <v/>
      </c>
      <c r="I25" s="188" t="n">
        <v>0</v>
      </c>
      <c r="J25" s="188" t="n">
        <v>0</v>
      </c>
      <c r="K25" s="216">
        <f>+I25-J25</f>
        <v/>
      </c>
      <c r="L25" s="188" t="n"/>
      <c r="M25" s="188" t="n"/>
      <c r="N25" s="216" t="n"/>
      <c r="R25" s="188" t="n">
        <v>0</v>
      </c>
      <c r="S25" s="188" t="n">
        <v>0</v>
      </c>
      <c r="T25" s="216">
        <f>+R25-S25</f>
        <v/>
      </c>
      <c r="U25" s="188" t="n">
        <v>0</v>
      </c>
      <c r="V25" s="188" t="n">
        <v>0</v>
      </c>
      <c r="W25" s="216">
        <f>+U25-V25</f>
        <v/>
      </c>
      <c r="X25" s="188" t="n">
        <v>0</v>
      </c>
      <c r="Y25" s="188" t="n">
        <v>0</v>
      </c>
      <c r="Z25" s="240">
        <f>+X25-Y25</f>
        <v/>
      </c>
    </row>
    <row r="26" ht="15.75" customHeight="1">
      <c r="A26" s="215" t="inlineStr">
        <is>
          <t>AGUJA HIPODERMICA 26X1 1/2</t>
        </is>
      </c>
      <c r="B26" s="29" t="inlineStr">
        <is>
          <t>UNIDAD</t>
        </is>
      </c>
      <c r="C26" s="188" t="n">
        <v>0</v>
      </c>
      <c r="D26" s="188" t="n">
        <v>0</v>
      </c>
      <c r="E26" s="216">
        <f>+C26-D26</f>
        <v/>
      </c>
      <c r="F26" s="188" t="n">
        <v>0</v>
      </c>
      <c r="G26" s="188" t="n">
        <v>0</v>
      </c>
      <c r="H26" s="216">
        <f>+F26-G26</f>
        <v/>
      </c>
      <c r="I26" s="188" t="n">
        <v>0</v>
      </c>
      <c r="J26" s="188" t="n">
        <v>0</v>
      </c>
      <c r="K26" s="216">
        <f>+I26-J26</f>
        <v/>
      </c>
      <c r="L26" s="188" t="n"/>
      <c r="M26" s="188" t="n"/>
      <c r="N26" s="216" t="n"/>
      <c r="R26" s="188" t="n">
        <v>0</v>
      </c>
      <c r="S26" s="188" t="n">
        <v>0</v>
      </c>
      <c r="T26" s="216">
        <f>+R26-S26</f>
        <v/>
      </c>
      <c r="U26" s="188" t="n">
        <v>0</v>
      </c>
      <c r="V26" s="188" t="n">
        <v>0</v>
      </c>
      <c r="W26" s="216">
        <f>+U26-V26</f>
        <v/>
      </c>
      <c r="X26" s="188" t="n">
        <v>0</v>
      </c>
      <c r="Y26" s="188" t="n">
        <v>0</v>
      </c>
      <c r="Z26" s="240">
        <f>+X26-Y26</f>
        <v/>
      </c>
    </row>
    <row r="27" ht="15.75" customHeight="1">
      <c r="A27" s="221" t="inlineStr">
        <is>
          <t>AGUJA HIPODERMICA Nº 19 X 1 1/2</t>
        </is>
      </c>
      <c r="B27" s="29" t="inlineStr">
        <is>
          <t>UNIDAD</t>
        </is>
      </c>
      <c r="C27" s="187" t="n">
        <v>600</v>
      </c>
      <c r="D27" s="218" t="n">
        <v>3705</v>
      </c>
      <c r="E27" s="216">
        <f>+C27-D27</f>
        <v/>
      </c>
      <c r="F27" s="187" t="n">
        <v>600</v>
      </c>
      <c r="G27" s="218" t="n">
        <v>3386</v>
      </c>
      <c r="H27" s="216">
        <f>+F27-G27</f>
        <v/>
      </c>
      <c r="I27" s="187" t="n">
        <v>600</v>
      </c>
      <c r="J27" s="218" t="n">
        <v>4188</v>
      </c>
      <c r="K27" s="216">
        <f>+I27-J27</f>
        <v/>
      </c>
      <c r="L27" s="187" t="n"/>
      <c r="M27" s="218" t="n"/>
      <c r="N27" s="216" t="n"/>
      <c r="R27" s="187" t="n">
        <v>600</v>
      </c>
      <c r="S27" s="218" t="n">
        <v>3154</v>
      </c>
      <c r="T27" s="216">
        <f>+R27-S27</f>
        <v/>
      </c>
      <c r="U27" s="187" t="n">
        <v>600</v>
      </c>
      <c r="V27" s="218" t="n">
        <v>3154</v>
      </c>
      <c r="W27" s="216">
        <f>+U27-V27</f>
        <v/>
      </c>
      <c r="X27" s="187" t="n">
        <v>600</v>
      </c>
      <c r="Y27" s="218" t="n">
        <v>3154</v>
      </c>
      <c r="Z27" s="240">
        <f>+X27-Y27</f>
        <v/>
      </c>
    </row>
    <row r="28" ht="15.75" customHeight="1">
      <c r="A28" s="221" t="inlineStr">
        <is>
          <t>AGUJA HIPODERMICA Nº 23 X1</t>
        </is>
      </c>
      <c r="B28" s="29" t="inlineStr">
        <is>
          <t>UNIDAD</t>
        </is>
      </c>
      <c r="C28" s="187" t="n">
        <v>1500</v>
      </c>
      <c r="D28" s="218" t="n">
        <v>471</v>
      </c>
      <c r="E28" s="216">
        <f>+C28-D28</f>
        <v/>
      </c>
      <c r="F28" s="187" t="n">
        <v>1500</v>
      </c>
      <c r="G28" s="218" t="n">
        <v>471</v>
      </c>
      <c r="H28" s="216">
        <f>+F28-G28</f>
        <v/>
      </c>
      <c r="I28" s="187" t="n">
        <v>1500</v>
      </c>
      <c r="J28" s="218" t="n">
        <v>673</v>
      </c>
      <c r="K28" s="216">
        <f>+I28-J28</f>
        <v/>
      </c>
      <c r="L28" s="187" t="n"/>
      <c r="M28" s="218" t="n"/>
      <c r="N28" s="216" t="n"/>
      <c r="R28" s="187" t="n">
        <v>1500</v>
      </c>
      <c r="S28" s="218" t="n">
        <v>471</v>
      </c>
      <c r="T28" s="216">
        <f>+R28-S28</f>
        <v/>
      </c>
      <c r="U28" s="187" t="n">
        <v>1500</v>
      </c>
      <c r="V28" s="218" t="n">
        <v>471</v>
      </c>
      <c r="W28" s="216">
        <f>+U28-V28</f>
        <v/>
      </c>
      <c r="X28" s="187" t="n">
        <v>1500</v>
      </c>
      <c r="Y28" s="218" t="n">
        <v>471</v>
      </c>
      <c r="Z28" s="240">
        <f>+X28-Y28</f>
        <v/>
      </c>
    </row>
    <row r="29" ht="15.75" customHeight="1">
      <c r="A29" s="219" t="inlineStr">
        <is>
          <t>AGUJA PERICRANEAL ( SCALP) N° 21</t>
        </is>
      </c>
      <c r="B29" s="29" t="inlineStr">
        <is>
          <t>UNIDAD</t>
        </is>
      </c>
      <c r="C29" s="187" t="n">
        <v>0</v>
      </c>
      <c r="D29" s="218" t="n">
        <v>0</v>
      </c>
      <c r="E29" s="216">
        <f>+C29-D29</f>
        <v/>
      </c>
      <c r="F29" s="187" t="n">
        <v>0</v>
      </c>
      <c r="G29" s="218" t="n">
        <v>0</v>
      </c>
      <c r="H29" s="216">
        <f>+F29-G29</f>
        <v/>
      </c>
      <c r="I29" s="187" t="n">
        <v>0</v>
      </c>
      <c r="J29" s="218" t="n">
        <v>47</v>
      </c>
      <c r="K29" s="216">
        <f>+I29-J29</f>
        <v/>
      </c>
      <c r="L29" s="187" t="n"/>
      <c r="M29" s="218" t="n"/>
      <c r="N29" s="216" t="n"/>
      <c r="R29" s="187" t="n">
        <v>0</v>
      </c>
      <c r="S29" s="218" t="n">
        <v>0</v>
      </c>
      <c r="T29" s="216">
        <f>+R29-S29</f>
        <v/>
      </c>
      <c r="U29" s="187" t="n">
        <v>0</v>
      </c>
      <c r="V29" s="218" t="n">
        <v>0</v>
      </c>
      <c r="W29" s="216">
        <f>+U29-V29</f>
        <v/>
      </c>
      <c r="X29" s="187" t="n">
        <v>0</v>
      </c>
      <c r="Y29" s="218" t="n">
        <v>0</v>
      </c>
      <c r="Z29" s="240">
        <f>+X29-Y29</f>
        <v/>
      </c>
    </row>
    <row r="30" ht="15.75" customHeight="1">
      <c r="A30" s="219" t="inlineStr">
        <is>
          <t>AGUJA PERICRANEAL ( SCALP) N° 23</t>
        </is>
      </c>
      <c r="B30" s="29" t="inlineStr">
        <is>
          <t>UNIDAD</t>
        </is>
      </c>
      <c r="C30" s="187" t="n">
        <v>500</v>
      </c>
      <c r="D30" s="218">
        <f>497-110</f>
        <v/>
      </c>
      <c r="E30" s="216">
        <f>+C30-D30</f>
        <v/>
      </c>
      <c r="F30" s="187" t="n">
        <v>500</v>
      </c>
      <c r="G30" s="218" t="n">
        <v>384</v>
      </c>
      <c r="H30" s="216">
        <f>+F30-G30</f>
        <v/>
      </c>
      <c r="I30" s="187" t="n">
        <v>500</v>
      </c>
      <c r="J30" s="218" t="n">
        <v>904</v>
      </c>
      <c r="K30" s="216">
        <f>+I30-J30</f>
        <v/>
      </c>
      <c r="L30" s="187" t="n"/>
      <c r="M30" s="218" t="n"/>
      <c r="N30" s="216" t="n"/>
      <c r="R30" s="187" t="n">
        <v>500</v>
      </c>
      <c r="S30" s="218" t="n">
        <v>284</v>
      </c>
      <c r="T30" s="216">
        <f>+R30-S30</f>
        <v/>
      </c>
      <c r="U30" s="187" t="n">
        <v>500</v>
      </c>
      <c r="V30" s="218" t="n">
        <v>284</v>
      </c>
      <c r="W30" s="216">
        <f>+U30-V30</f>
        <v/>
      </c>
      <c r="X30" s="187" t="n">
        <v>500</v>
      </c>
      <c r="Y30" s="218" t="n">
        <v>284</v>
      </c>
      <c r="Z30" s="240">
        <f>+X30-Y30</f>
        <v/>
      </c>
    </row>
    <row r="31" ht="15.75" customHeight="1">
      <c r="A31" s="220" t="inlineStr">
        <is>
          <t>AGUJAS DESCARTABLE N° 18 X 3,5</t>
        </is>
      </c>
      <c r="B31" s="29" t="inlineStr">
        <is>
          <t>UNIDAD</t>
        </is>
      </c>
      <c r="C31" s="186" t="n">
        <v>0</v>
      </c>
      <c r="D31" s="188" t="n">
        <v>0</v>
      </c>
      <c r="E31" s="216">
        <f>+C31-D31</f>
        <v/>
      </c>
      <c r="F31" s="186" t="n">
        <v>0</v>
      </c>
      <c r="G31" s="188" t="n">
        <v>0</v>
      </c>
      <c r="H31" s="216">
        <f>+F31-G31</f>
        <v/>
      </c>
      <c r="I31" s="186" t="n">
        <v>0</v>
      </c>
      <c r="J31" s="188" t="n">
        <v>0</v>
      </c>
      <c r="K31" s="216">
        <f>+I31-J31</f>
        <v/>
      </c>
      <c r="L31" s="186" t="n"/>
      <c r="M31" s="188" t="n"/>
      <c r="N31" s="216" t="n"/>
      <c r="R31" s="186" t="n">
        <v>0</v>
      </c>
      <c r="S31" s="188" t="n">
        <v>0</v>
      </c>
      <c r="T31" s="216">
        <f>+R31-S31</f>
        <v/>
      </c>
      <c r="U31" s="186" t="n">
        <v>0</v>
      </c>
      <c r="V31" s="188" t="n">
        <v>0</v>
      </c>
      <c r="W31" s="216">
        <f>+U31-V31</f>
        <v/>
      </c>
      <c r="X31" s="237" t="n">
        <v>0</v>
      </c>
      <c r="Y31" s="188" t="n">
        <v>0</v>
      </c>
      <c r="Z31" s="240">
        <f>+X31-Y31</f>
        <v/>
      </c>
    </row>
    <row r="32" ht="15.75" customHeight="1">
      <c r="A32" s="215" t="inlineStr">
        <is>
          <t>AGUJAS DESCARTABLE N° 19X1 1/2</t>
        </is>
      </c>
      <c r="B32" s="29" t="inlineStr">
        <is>
          <t>UNIDAD</t>
        </is>
      </c>
      <c r="C32" s="186" t="n">
        <v>0</v>
      </c>
      <c r="D32" s="188" t="n">
        <v>0</v>
      </c>
      <c r="E32" s="216">
        <f>+C32-D32</f>
        <v/>
      </c>
      <c r="F32" s="186" t="n">
        <v>0</v>
      </c>
      <c r="G32" s="188" t="n">
        <v>0</v>
      </c>
      <c r="H32" s="216">
        <f>+F32-G32</f>
        <v/>
      </c>
      <c r="I32" s="186" t="n">
        <v>0</v>
      </c>
      <c r="J32" s="188" t="n">
        <v>0</v>
      </c>
      <c r="K32" s="216">
        <f>+I32-J32</f>
        <v/>
      </c>
      <c r="L32" s="186" t="n"/>
      <c r="M32" s="188" t="n"/>
      <c r="N32" s="216" t="n"/>
      <c r="R32" s="186" t="n">
        <v>0</v>
      </c>
      <c r="S32" s="188" t="n">
        <v>0</v>
      </c>
      <c r="T32" s="216">
        <f>+R32-S32</f>
        <v/>
      </c>
      <c r="U32" s="186" t="n">
        <v>0</v>
      </c>
      <c r="V32" s="188" t="n">
        <v>0</v>
      </c>
      <c r="W32" s="216">
        <f>+U32-V32</f>
        <v/>
      </c>
      <c r="X32" s="237" t="n">
        <v>0</v>
      </c>
      <c r="Y32" s="188" t="n">
        <v>0</v>
      </c>
      <c r="Z32" s="240">
        <f>+X32-Y32</f>
        <v/>
      </c>
    </row>
    <row r="33" ht="15.75" customHeight="1">
      <c r="A33" s="220" t="inlineStr">
        <is>
          <t>AGUJAS DESCARTABLE N° 20 X 1</t>
        </is>
      </c>
      <c r="B33" s="29" t="inlineStr">
        <is>
          <t>UNIDAD</t>
        </is>
      </c>
      <c r="C33" s="186" t="n">
        <v>0</v>
      </c>
      <c r="D33" s="188" t="n">
        <v>0</v>
      </c>
      <c r="E33" s="216">
        <f>+C33-D33</f>
        <v/>
      </c>
      <c r="F33" s="186" t="n">
        <v>0</v>
      </c>
      <c r="G33" s="188" t="n">
        <v>0</v>
      </c>
      <c r="H33" s="216">
        <f>+F33-G33</f>
        <v/>
      </c>
      <c r="I33" s="186" t="n">
        <v>0</v>
      </c>
      <c r="J33" s="188" t="n">
        <v>0</v>
      </c>
      <c r="K33" s="216">
        <f>+I33-J33</f>
        <v/>
      </c>
      <c r="L33" s="186" t="n"/>
      <c r="M33" s="188" t="n"/>
      <c r="N33" s="216" t="n"/>
      <c r="R33" s="186" t="n">
        <v>0</v>
      </c>
      <c r="S33" s="188" t="n">
        <v>0</v>
      </c>
      <c r="T33" s="216">
        <f>+R33-S33</f>
        <v/>
      </c>
      <c r="U33" s="186" t="n">
        <v>0</v>
      </c>
      <c r="V33" s="188" t="n">
        <v>0</v>
      </c>
      <c r="W33" s="216">
        <f>+U33-V33</f>
        <v/>
      </c>
      <c r="X33" s="237" t="n">
        <v>0</v>
      </c>
      <c r="Y33" s="188" t="n">
        <v>0</v>
      </c>
      <c r="Z33" s="240">
        <f>+X33-Y33</f>
        <v/>
      </c>
    </row>
    <row r="34" ht="15.75" customHeight="1">
      <c r="A34" s="220" t="inlineStr">
        <is>
          <t>AGUJAS DESCARTABLE N° 21 X 1 ½</t>
        </is>
      </c>
      <c r="B34" s="29" t="inlineStr">
        <is>
          <t>UNIDAD</t>
        </is>
      </c>
      <c r="C34" s="186" t="n">
        <v>0</v>
      </c>
      <c r="D34" s="188" t="n">
        <v>0</v>
      </c>
      <c r="E34" s="216">
        <f>+C34-D34</f>
        <v/>
      </c>
      <c r="F34" s="186" t="n">
        <v>0</v>
      </c>
      <c r="G34" s="188" t="n">
        <v>0</v>
      </c>
      <c r="H34" s="216">
        <f>+F34-G34</f>
        <v/>
      </c>
      <c r="I34" s="186" t="n">
        <v>0</v>
      </c>
      <c r="J34" s="188" t="n">
        <v>0</v>
      </c>
      <c r="K34" s="216">
        <f>+I34-J34</f>
        <v/>
      </c>
      <c r="L34" s="186" t="n"/>
      <c r="M34" s="188" t="n"/>
      <c r="N34" s="216" t="n"/>
      <c r="R34" s="186" t="n">
        <v>0</v>
      </c>
      <c r="S34" s="188" t="n">
        <v>0</v>
      </c>
      <c r="T34" s="216">
        <f>+R34-S34</f>
        <v/>
      </c>
      <c r="U34" s="186" t="n">
        <v>0</v>
      </c>
      <c r="V34" s="188" t="n">
        <v>0</v>
      </c>
      <c r="W34" s="216">
        <f>+U34-V34</f>
        <v/>
      </c>
      <c r="X34" s="237" t="n">
        <v>0</v>
      </c>
      <c r="Y34" s="188" t="n">
        <v>0</v>
      </c>
      <c r="Z34" s="240">
        <f>+X34-Y34</f>
        <v/>
      </c>
    </row>
    <row r="35" ht="15.75" customHeight="1">
      <c r="A35" s="220" t="inlineStr">
        <is>
          <t>AGUJAS DESCARTABLE N° 23 X 1 ½</t>
        </is>
      </c>
      <c r="B35" s="29" t="inlineStr">
        <is>
          <t>UNIDAD</t>
        </is>
      </c>
      <c r="C35" s="186" t="n">
        <v>0</v>
      </c>
      <c r="D35" s="188" t="n">
        <v>0</v>
      </c>
      <c r="E35" s="216">
        <f>+C35-D35</f>
        <v/>
      </c>
      <c r="F35" s="186" t="n">
        <v>0</v>
      </c>
      <c r="G35" s="188" t="n">
        <v>0</v>
      </c>
      <c r="H35" s="216">
        <f>+F35-G35</f>
        <v/>
      </c>
      <c r="I35" s="186" t="n">
        <v>0</v>
      </c>
      <c r="J35" s="188" t="n">
        <v>0</v>
      </c>
      <c r="K35" s="216">
        <f>+I35-J35</f>
        <v/>
      </c>
      <c r="L35" s="186" t="n"/>
      <c r="M35" s="188" t="n"/>
      <c r="N35" s="216" t="n"/>
      <c r="R35" s="186" t="n">
        <v>0</v>
      </c>
      <c r="S35" s="188" t="n">
        <v>0</v>
      </c>
      <c r="T35" s="216">
        <f>+R35-S35</f>
        <v/>
      </c>
      <c r="U35" s="186" t="n">
        <v>0</v>
      </c>
      <c r="V35" s="188" t="n">
        <v>0</v>
      </c>
      <c r="W35" s="216">
        <f>+U35-V35</f>
        <v/>
      </c>
      <c r="X35" s="237" t="n">
        <v>0</v>
      </c>
      <c r="Y35" s="188" t="n">
        <v>0</v>
      </c>
      <c r="Z35" s="240">
        <f>+X35-Y35</f>
        <v/>
      </c>
    </row>
    <row r="36" ht="15.75" customHeight="1">
      <c r="A36" s="220" t="inlineStr">
        <is>
          <t>AGUJAS DESCARTABLE N° 26 X 1 ½</t>
        </is>
      </c>
      <c r="B36" s="29" t="inlineStr">
        <is>
          <t>UNIDAD</t>
        </is>
      </c>
      <c r="C36" s="186" t="n">
        <v>0</v>
      </c>
      <c r="D36" s="188" t="n">
        <v>0</v>
      </c>
      <c r="E36" s="216">
        <f>+C36-D36</f>
        <v/>
      </c>
      <c r="F36" s="186" t="n">
        <v>0</v>
      </c>
      <c r="G36" s="188" t="n">
        <v>0</v>
      </c>
      <c r="H36" s="216">
        <f>+F36-G36</f>
        <v/>
      </c>
      <c r="I36" s="186" t="n">
        <v>0</v>
      </c>
      <c r="J36" s="188" t="n">
        <v>0</v>
      </c>
      <c r="K36" s="216">
        <f>+I36-J36</f>
        <v/>
      </c>
      <c r="L36" s="186" t="n"/>
      <c r="M36" s="188" t="n"/>
      <c r="N36" s="216" t="n"/>
      <c r="R36" s="186" t="n">
        <v>0</v>
      </c>
      <c r="S36" s="188" t="n">
        <v>0</v>
      </c>
      <c r="T36" s="216">
        <f>+R36-S36</f>
        <v/>
      </c>
      <c r="U36" s="186" t="n">
        <v>0</v>
      </c>
      <c r="V36" s="188" t="n">
        <v>0</v>
      </c>
      <c r="W36" s="216">
        <f>+U36-V36</f>
        <v/>
      </c>
      <c r="X36" s="237" t="n">
        <v>0</v>
      </c>
      <c r="Y36" s="188" t="n">
        <v>0</v>
      </c>
      <c r="Z36" s="240">
        <f>+X36-Y36</f>
        <v/>
      </c>
    </row>
    <row r="37" ht="15.75" customHeight="1">
      <c r="A37" s="220" t="inlineStr">
        <is>
          <t>AGUJAS DESCARTABLE N° 30 X 1 ½</t>
        </is>
      </c>
      <c r="B37" s="29" t="inlineStr">
        <is>
          <t>UNIDAD</t>
        </is>
      </c>
      <c r="C37" s="186" t="n">
        <v>0</v>
      </c>
      <c r="D37" s="188" t="n">
        <v>0</v>
      </c>
      <c r="E37" s="216">
        <f>+C37-D37</f>
        <v/>
      </c>
      <c r="F37" s="186" t="n">
        <v>0</v>
      </c>
      <c r="G37" s="188" t="n">
        <v>0</v>
      </c>
      <c r="H37" s="216">
        <f>+F37-G37</f>
        <v/>
      </c>
      <c r="I37" s="186" t="n">
        <v>0</v>
      </c>
      <c r="J37" s="188" t="n">
        <v>0</v>
      </c>
      <c r="K37" s="216">
        <f>+I37-J37</f>
        <v/>
      </c>
      <c r="L37" s="186" t="n"/>
      <c r="M37" s="188" t="n"/>
      <c r="N37" s="216" t="n"/>
      <c r="R37" s="186" t="n">
        <v>0</v>
      </c>
      <c r="S37" s="188" t="n">
        <v>0</v>
      </c>
      <c r="T37" s="216">
        <f>+R37-S37</f>
        <v/>
      </c>
      <c r="U37" s="186" t="n">
        <v>0</v>
      </c>
      <c r="V37" s="188" t="n">
        <v>0</v>
      </c>
      <c r="W37" s="216">
        <f>+U37-V37</f>
        <v/>
      </c>
      <c r="X37" s="237" t="n">
        <v>0</v>
      </c>
      <c r="Y37" s="188" t="n">
        <v>0</v>
      </c>
      <c r="Z37" s="240">
        <f>+X37-Y37</f>
        <v/>
      </c>
    </row>
    <row r="38" ht="15.75" customHeight="1">
      <c r="A38" s="215" t="inlineStr">
        <is>
          <t>AGUJAS ESPINAL N° 20X1.50</t>
        </is>
      </c>
      <c r="B38" s="29" t="inlineStr">
        <is>
          <t>UNIDAD</t>
        </is>
      </c>
      <c r="C38" s="186" t="n">
        <v>0</v>
      </c>
      <c r="D38" s="188" t="n">
        <v>0</v>
      </c>
      <c r="E38" s="216">
        <f>+C38-D38</f>
        <v/>
      </c>
      <c r="F38" s="186" t="n">
        <v>0</v>
      </c>
      <c r="G38" s="188" t="n">
        <v>0</v>
      </c>
      <c r="H38" s="216">
        <f>+F38-G38</f>
        <v/>
      </c>
      <c r="I38" s="186" t="n">
        <v>0</v>
      </c>
      <c r="J38" s="188" t="n">
        <v>0</v>
      </c>
      <c r="K38" s="216">
        <f>+I38-J38</f>
        <v/>
      </c>
      <c r="L38" s="186" t="n"/>
      <c r="M38" s="188" t="n"/>
      <c r="N38" s="216" t="n"/>
      <c r="R38" s="186" t="n">
        <v>0</v>
      </c>
      <c r="S38" s="188" t="n">
        <v>0</v>
      </c>
      <c r="T38" s="216">
        <f>+R38-S38</f>
        <v/>
      </c>
      <c r="U38" s="186" t="n">
        <v>0</v>
      </c>
      <c r="V38" s="188" t="n">
        <v>0</v>
      </c>
      <c r="W38" s="216">
        <f>+U38-V38</f>
        <v/>
      </c>
      <c r="X38" s="237" t="n">
        <v>0</v>
      </c>
      <c r="Y38" s="188" t="n">
        <v>0</v>
      </c>
      <c r="Z38" s="240">
        <f>+X38-Y38</f>
        <v/>
      </c>
    </row>
    <row r="39" ht="15.75" customHeight="1">
      <c r="A39" s="215" t="inlineStr">
        <is>
          <t>AGUJAS ESPINAL N° 20X3 1/2</t>
        </is>
      </c>
      <c r="B39" s="29" t="inlineStr">
        <is>
          <t>UNIDAD</t>
        </is>
      </c>
      <c r="C39" s="186" t="n">
        <v>0</v>
      </c>
      <c r="D39" s="188" t="n">
        <v>0</v>
      </c>
      <c r="E39" s="216">
        <f>+C39-D39</f>
        <v/>
      </c>
      <c r="F39" s="186" t="n">
        <v>0</v>
      </c>
      <c r="G39" s="188" t="n">
        <v>0</v>
      </c>
      <c r="H39" s="216">
        <f>+F39-G39</f>
        <v/>
      </c>
      <c r="I39" s="186" t="n">
        <v>0</v>
      </c>
      <c r="J39" s="188" t="n">
        <v>0</v>
      </c>
      <c r="K39" s="216">
        <f>+I39-J39</f>
        <v/>
      </c>
      <c r="L39" s="186" t="n"/>
      <c r="M39" s="188" t="n"/>
      <c r="N39" s="216" t="n"/>
      <c r="R39" s="186" t="n">
        <v>0</v>
      </c>
      <c r="S39" s="188" t="n">
        <v>0</v>
      </c>
      <c r="T39" s="216">
        <f>+R39-S39</f>
        <v/>
      </c>
      <c r="U39" s="186" t="n">
        <v>0</v>
      </c>
      <c r="V39" s="188" t="n">
        <v>0</v>
      </c>
      <c r="W39" s="216">
        <f>+U39-V39</f>
        <v/>
      </c>
      <c r="X39" s="237" t="n">
        <v>0</v>
      </c>
      <c r="Y39" s="188" t="n">
        <v>0</v>
      </c>
      <c r="Z39" s="240">
        <f>+X39-Y39</f>
        <v/>
      </c>
    </row>
    <row r="40" ht="15.75" customHeight="1">
      <c r="A40" s="215" t="inlineStr">
        <is>
          <t>AGUJAS ESPINAL N° 21X3 1/2</t>
        </is>
      </c>
      <c r="B40" s="29" t="inlineStr">
        <is>
          <t>UNIDAD</t>
        </is>
      </c>
      <c r="C40" s="186" t="n">
        <v>0</v>
      </c>
      <c r="D40" s="188" t="n">
        <v>0</v>
      </c>
      <c r="E40" s="216">
        <f>+C40-D40</f>
        <v/>
      </c>
      <c r="F40" s="186" t="n">
        <v>0</v>
      </c>
      <c r="G40" s="188" t="n">
        <v>0</v>
      </c>
      <c r="H40" s="216">
        <f>+F40-G40</f>
        <v/>
      </c>
      <c r="I40" s="186" t="n">
        <v>0</v>
      </c>
      <c r="J40" s="188" t="n">
        <v>0</v>
      </c>
      <c r="K40" s="216">
        <f>+I40-J40</f>
        <v/>
      </c>
      <c r="L40" s="186" t="n"/>
      <c r="M40" s="188" t="n"/>
      <c r="N40" s="216" t="n"/>
      <c r="R40" s="186" t="n">
        <v>0</v>
      </c>
      <c r="S40" s="188" t="n">
        <v>0</v>
      </c>
      <c r="T40" s="216">
        <f>+R40-S40</f>
        <v/>
      </c>
      <c r="U40" s="186" t="n">
        <v>0</v>
      </c>
      <c r="V40" s="188" t="n">
        <v>0</v>
      </c>
      <c r="W40" s="216">
        <f>+U40-V40</f>
        <v/>
      </c>
      <c r="X40" s="237" t="n">
        <v>0</v>
      </c>
      <c r="Y40" s="188" t="n">
        <v>0</v>
      </c>
      <c r="Z40" s="240">
        <f>+X40-Y40</f>
        <v/>
      </c>
    </row>
    <row r="41" ht="15.75" customHeight="1">
      <c r="A41" s="215" t="inlineStr">
        <is>
          <t>AGUJAS HIPODERMICA  N° 23 X 1</t>
        </is>
      </c>
      <c r="B41" s="29" t="inlineStr">
        <is>
          <t>UNIDAD</t>
        </is>
      </c>
      <c r="C41" s="186" t="n">
        <v>0</v>
      </c>
      <c r="D41" s="188" t="n">
        <v>0</v>
      </c>
      <c r="E41" s="216">
        <f>+C41-D41</f>
        <v/>
      </c>
      <c r="F41" s="186" t="n">
        <v>0</v>
      </c>
      <c r="G41" s="188" t="n">
        <v>0</v>
      </c>
      <c r="H41" s="216">
        <f>+F41-G41</f>
        <v/>
      </c>
      <c r="I41" s="186" t="n">
        <v>0</v>
      </c>
      <c r="J41" s="188" t="n">
        <v>0</v>
      </c>
      <c r="K41" s="216">
        <f>+I41-J41</f>
        <v/>
      </c>
      <c r="L41" s="186" t="n"/>
      <c r="M41" s="188" t="n"/>
      <c r="N41" s="216" t="n"/>
      <c r="R41" s="186" t="n">
        <v>0</v>
      </c>
      <c r="S41" s="188" t="n">
        <v>0</v>
      </c>
      <c r="T41" s="216">
        <f>+R41-S41</f>
        <v/>
      </c>
      <c r="U41" s="186" t="n">
        <v>0</v>
      </c>
      <c r="V41" s="188" t="n">
        <v>0</v>
      </c>
      <c r="W41" s="216">
        <f>+U41-V41</f>
        <v/>
      </c>
      <c r="X41" s="237" t="n">
        <v>0</v>
      </c>
      <c r="Y41" s="188" t="n">
        <v>0</v>
      </c>
      <c r="Z41" s="240">
        <f>+X41-Y41</f>
        <v/>
      </c>
    </row>
    <row r="42" ht="15.75" customHeight="1">
      <c r="A42" s="215" t="inlineStr">
        <is>
          <t>AGUJAS HIPODERMICA  N° 25 X 1</t>
        </is>
      </c>
      <c r="B42" s="29" t="inlineStr">
        <is>
          <t>UNIDAD</t>
        </is>
      </c>
      <c r="C42" s="186" t="n">
        <v>0</v>
      </c>
      <c r="D42" s="188" t="n">
        <v>0</v>
      </c>
      <c r="E42" s="216">
        <f>+C42-D42</f>
        <v/>
      </c>
      <c r="F42" s="186" t="n">
        <v>0</v>
      </c>
      <c r="G42" s="188" t="n">
        <v>0</v>
      </c>
      <c r="H42" s="216">
        <f>+F42-G42</f>
        <v/>
      </c>
      <c r="I42" s="186" t="n">
        <v>0</v>
      </c>
      <c r="J42" s="188" t="n">
        <v>0</v>
      </c>
      <c r="K42" s="216">
        <f>+I42-J42</f>
        <v/>
      </c>
      <c r="L42" s="186" t="n"/>
      <c r="M42" s="188" t="n"/>
      <c r="N42" s="216" t="n"/>
      <c r="R42" s="186" t="n">
        <v>0</v>
      </c>
      <c r="S42" s="188" t="n">
        <v>0</v>
      </c>
      <c r="T42" s="216">
        <f>+R42-S42</f>
        <v/>
      </c>
      <c r="U42" s="186" t="n">
        <v>0</v>
      </c>
      <c r="V42" s="188" t="n">
        <v>0</v>
      </c>
      <c r="W42" s="216">
        <f>+U42-V42</f>
        <v/>
      </c>
      <c r="X42" s="237" t="n">
        <v>0</v>
      </c>
      <c r="Y42" s="188" t="n">
        <v>0</v>
      </c>
      <c r="Z42" s="240">
        <f>+X42-Y42</f>
        <v/>
      </c>
    </row>
    <row r="43" ht="15.75" customHeight="1">
      <c r="A43" s="220" t="inlineStr">
        <is>
          <t>AGUJAS HIPODERMICA N° 21 X 1</t>
        </is>
      </c>
      <c r="B43" s="29" t="inlineStr">
        <is>
          <t>UNIDAD</t>
        </is>
      </c>
      <c r="C43" s="186" t="n">
        <v>0</v>
      </c>
      <c r="D43" s="188" t="n">
        <v>0</v>
      </c>
      <c r="E43" s="216">
        <f>+C43-D43</f>
        <v/>
      </c>
      <c r="F43" s="186" t="n">
        <v>0</v>
      </c>
      <c r="G43" s="188" t="n">
        <v>0</v>
      </c>
      <c r="H43" s="216">
        <f>+F43-G43</f>
        <v/>
      </c>
      <c r="I43" s="186" t="n">
        <v>0</v>
      </c>
      <c r="J43" s="188" t="n">
        <v>0</v>
      </c>
      <c r="K43" s="216">
        <f>+I43-J43</f>
        <v/>
      </c>
      <c r="L43" s="186" t="n"/>
      <c r="M43" s="188" t="n"/>
      <c r="N43" s="216" t="n"/>
      <c r="R43" s="186" t="n">
        <v>0</v>
      </c>
      <c r="S43" s="188" t="n">
        <v>0</v>
      </c>
      <c r="T43" s="216">
        <f>+R43-S43</f>
        <v/>
      </c>
      <c r="U43" s="186" t="n">
        <v>0</v>
      </c>
      <c r="V43" s="188" t="n">
        <v>0</v>
      </c>
      <c r="W43" s="216">
        <f>+U43-V43</f>
        <v/>
      </c>
      <c r="X43" s="237" t="n">
        <v>0</v>
      </c>
      <c r="Y43" s="188" t="n">
        <v>0</v>
      </c>
      <c r="Z43" s="240">
        <f>+X43-Y43</f>
        <v/>
      </c>
    </row>
    <row r="44" ht="15.75" customHeight="1">
      <c r="A44" s="221" t="inlineStr">
        <is>
          <t>AGUJAS VACUTAINER</t>
        </is>
      </c>
      <c r="B44" s="29" t="inlineStr">
        <is>
          <t>UNIDAD</t>
        </is>
      </c>
      <c r="C44" s="187" t="n">
        <v>1</v>
      </c>
      <c r="D44" s="188" t="n">
        <v>0</v>
      </c>
      <c r="E44" s="216">
        <f>+C44-D44</f>
        <v/>
      </c>
      <c r="F44" s="187" t="n">
        <v>1</v>
      </c>
      <c r="G44" s="188" t="n">
        <v>0</v>
      </c>
      <c r="H44" s="216">
        <f>+F44-G44</f>
        <v/>
      </c>
      <c r="I44" s="187" t="n">
        <v>1</v>
      </c>
      <c r="J44" s="188" t="n">
        <v>0</v>
      </c>
      <c r="K44" s="216">
        <f>+I44-J44</f>
        <v/>
      </c>
      <c r="L44" s="187" t="n"/>
      <c r="M44" s="188" t="n"/>
      <c r="N44" s="216" t="n"/>
      <c r="R44" s="187" t="n">
        <v>1</v>
      </c>
      <c r="S44" s="188" t="n">
        <v>0</v>
      </c>
      <c r="T44" s="216">
        <f>+R44-S44</f>
        <v/>
      </c>
      <c r="U44" s="187" t="n">
        <v>1</v>
      </c>
      <c r="V44" s="188" t="n">
        <v>0</v>
      </c>
      <c r="W44" s="216">
        <f>+U44-V44</f>
        <v/>
      </c>
      <c r="X44" s="187" t="n">
        <v>1</v>
      </c>
      <c r="Y44" s="188" t="n">
        <v>0</v>
      </c>
      <c r="Z44" s="240">
        <f>+X44-Y44</f>
        <v/>
      </c>
    </row>
    <row r="45" ht="15.75" customHeight="1">
      <c r="A45" s="215" t="inlineStr">
        <is>
          <t>ALCOHOL 240ML</t>
        </is>
      </c>
      <c r="B45" s="29" t="inlineStr">
        <is>
          <t>UNIDAD</t>
        </is>
      </c>
      <c r="C45" s="186" t="n">
        <v>50</v>
      </c>
      <c r="D45" s="188" t="n">
        <v>0</v>
      </c>
      <c r="E45" s="216">
        <f>+C45-D45</f>
        <v/>
      </c>
      <c r="F45" s="186" t="n">
        <v>50</v>
      </c>
      <c r="G45" s="188" t="n">
        <v>0</v>
      </c>
      <c r="H45" s="216">
        <f>+F45-G45</f>
        <v/>
      </c>
      <c r="I45" s="186" t="n">
        <v>50</v>
      </c>
      <c r="J45" s="188" t="n">
        <v>0</v>
      </c>
      <c r="K45" s="216">
        <f>+I45-J45</f>
        <v/>
      </c>
      <c r="L45" s="186" t="n"/>
      <c r="M45" s="188" t="n"/>
      <c r="N45" s="216" t="n"/>
      <c r="R45" s="186" t="n">
        <v>50</v>
      </c>
      <c r="S45" s="188" t="n">
        <v>0</v>
      </c>
      <c r="T45" s="216">
        <f>+R45-S45</f>
        <v/>
      </c>
      <c r="U45" s="186" t="n">
        <v>50</v>
      </c>
      <c r="V45" s="188" t="n">
        <v>0</v>
      </c>
      <c r="W45" s="216">
        <f>+U45-V45</f>
        <v/>
      </c>
      <c r="X45" s="237" t="n">
        <v>50</v>
      </c>
      <c r="Y45" s="188" t="n">
        <v>0</v>
      </c>
      <c r="Z45" s="240">
        <f>+X45-Y45</f>
        <v/>
      </c>
    </row>
    <row r="46" ht="15.75" customHeight="1">
      <c r="A46" s="220" t="inlineStr">
        <is>
          <t>ALCOHOL 70%</t>
        </is>
      </c>
      <c r="B46" s="29" t="inlineStr">
        <is>
          <t>UNIDAD</t>
        </is>
      </c>
      <c r="C46" s="186" t="n">
        <v>200</v>
      </c>
      <c r="D46" s="222" t="n">
        <v>26.11</v>
      </c>
      <c r="E46" s="216">
        <f>+C46-D46</f>
        <v/>
      </c>
      <c r="F46" s="186" t="n">
        <v>200</v>
      </c>
      <c r="G46" s="222" t="n">
        <v>20.36</v>
      </c>
      <c r="H46" s="216">
        <f>+F46-G46</f>
        <v/>
      </c>
      <c r="I46" s="186" t="n">
        <v>200</v>
      </c>
      <c r="J46" s="222">
        <f>68.01-3.75</f>
        <v/>
      </c>
      <c r="K46" s="216">
        <f>+I46-J46</f>
        <v/>
      </c>
      <c r="L46" s="186" t="n"/>
      <c r="M46" s="222" t="n"/>
      <c r="N46" s="216" t="n"/>
      <c r="R46" s="186" t="n">
        <v>200</v>
      </c>
      <c r="S46" s="222" t="n">
        <v>7.52</v>
      </c>
      <c r="T46" s="216">
        <f>+R46-S46</f>
        <v/>
      </c>
      <c r="U46" s="186" t="n">
        <v>200</v>
      </c>
      <c r="V46" s="222" t="n">
        <v>7.52</v>
      </c>
      <c r="W46" s="216">
        <f>+U46-V46</f>
        <v/>
      </c>
      <c r="X46" s="237" t="n">
        <v>200</v>
      </c>
      <c r="Y46" s="222" t="n">
        <v>7.52</v>
      </c>
      <c r="Z46" s="240">
        <f>+X46-Y46</f>
        <v/>
      </c>
    </row>
    <row r="47" ht="15.75" customHeight="1">
      <c r="A47" s="219" t="inlineStr">
        <is>
          <t>APLICADORES DE MADERA CON ALGODÓN</t>
        </is>
      </c>
      <c r="B47" s="29" t="inlineStr">
        <is>
          <t>UNIDAD</t>
        </is>
      </c>
      <c r="C47" s="187" t="n">
        <v>50</v>
      </c>
      <c r="D47" s="188" t="n">
        <v>1019</v>
      </c>
      <c r="E47" s="216">
        <f>+C47-D47</f>
        <v/>
      </c>
      <c r="F47" s="187" t="n">
        <v>50</v>
      </c>
      <c r="G47" s="188" t="n">
        <v>1019</v>
      </c>
      <c r="H47" s="216">
        <f>+F47-G47</f>
        <v/>
      </c>
      <c r="I47" s="187" t="n">
        <v>50</v>
      </c>
      <c r="J47" s="188" t="n">
        <v>1043</v>
      </c>
      <c r="K47" s="216">
        <f>+I47-J47</f>
        <v/>
      </c>
      <c r="L47" s="187" t="n"/>
      <c r="M47" s="188" t="n"/>
      <c r="N47" s="216" t="n"/>
      <c r="R47" s="187" t="n">
        <v>50</v>
      </c>
      <c r="S47" s="188" t="n">
        <v>1019</v>
      </c>
      <c r="T47" s="216">
        <f>+R47-S47</f>
        <v/>
      </c>
      <c r="U47" s="187" t="n">
        <v>50</v>
      </c>
      <c r="V47" s="188" t="n">
        <v>1019</v>
      </c>
      <c r="W47" s="216">
        <f>+U47-V47</f>
        <v/>
      </c>
      <c r="X47" s="187" t="n">
        <v>50</v>
      </c>
      <c r="Y47" s="188" t="n">
        <v>1019</v>
      </c>
      <c r="Z47" s="240">
        <f>+X47-Y47</f>
        <v/>
      </c>
    </row>
    <row r="48" ht="15.75" customHeight="1">
      <c r="A48" s="219" t="inlineStr">
        <is>
          <t>APLICADORES DE MADERA SIN ALGODÓN</t>
        </is>
      </c>
      <c r="B48" s="29" t="inlineStr">
        <is>
          <t>UNIDAD</t>
        </is>
      </c>
      <c r="C48" s="187" t="n">
        <v>50</v>
      </c>
      <c r="D48" s="188" t="n">
        <v>340</v>
      </c>
      <c r="E48" s="216">
        <f>+C48-D48</f>
        <v/>
      </c>
      <c r="F48" s="187" t="n">
        <v>50</v>
      </c>
      <c r="G48" s="188" t="n">
        <v>340</v>
      </c>
      <c r="H48" s="216">
        <f>+F48-G48</f>
        <v/>
      </c>
      <c r="I48" s="187" t="n">
        <v>50</v>
      </c>
      <c r="J48" s="188" t="n">
        <v>340</v>
      </c>
      <c r="K48" s="216">
        <f>+I48-J48</f>
        <v/>
      </c>
      <c r="L48" s="187" t="n"/>
      <c r="M48" s="188" t="n"/>
      <c r="N48" s="216" t="n"/>
      <c r="R48" s="187" t="n">
        <v>50</v>
      </c>
      <c r="S48" s="188" t="n">
        <v>340</v>
      </c>
      <c r="T48" s="216">
        <f>+R48-S48</f>
        <v/>
      </c>
      <c r="U48" s="187" t="n">
        <v>50</v>
      </c>
      <c r="V48" s="188" t="n">
        <v>340</v>
      </c>
      <c r="W48" s="216">
        <f>+U48-V48</f>
        <v/>
      </c>
      <c r="X48" s="187" t="n">
        <v>50</v>
      </c>
      <c r="Y48" s="188" t="n">
        <v>340</v>
      </c>
      <c r="Z48" s="240">
        <f>+X48-Y48</f>
        <v/>
      </c>
    </row>
    <row r="49" ht="15.75" customHeight="1">
      <c r="A49" s="220" t="inlineStr">
        <is>
          <t>APOSITO CON SILICONE</t>
        </is>
      </c>
      <c r="B49" s="29" t="inlineStr">
        <is>
          <t>UNIDAD</t>
        </is>
      </c>
      <c r="C49" s="186" t="n">
        <v>10</v>
      </c>
      <c r="D49" s="188" t="n">
        <v>0</v>
      </c>
      <c r="E49" s="216">
        <f>+C49-D49</f>
        <v/>
      </c>
      <c r="F49" s="186" t="n">
        <v>10</v>
      </c>
      <c r="G49" s="188" t="n">
        <v>0</v>
      </c>
      <c r="H49" s="216">
        <f>+F49-G49</f>
        <v/>
      </c>
      <c r="I49" s="186" t="n">
        <v>10</v>
      </c>
      <c r="J49" s="188" t="n">
        <v>0</v>
      </c>
      <c r="K49" s="216">
        <f>+I49-J49</f>
        <v/>
      </c>
      <c r="L49" s="186" t="n"/>
      <c r="M49" s="188" t="n"/>
      <c r="N49" s="216" t="n"/>
      <c r="R49" s="186" t="n">
        <v>10</v>
      </c>
      <c r="S49" s="188" t="n">
        <v>0</v>
      </c>
      <c r="T49" s="216">
        <f>+R49-S49</f>
        <v/>
      </c>
      <c r="U49" s="186" t="n">
        <v>10</v>
      </c>
      <c r="V49" s="188" t="n">
        <v>0</v>
      </c>
      <c r="W49" s="216">
        <f>+U49-V49</f>
        <v/>
      </c>
      <c r="X49" s="237" t="n">
        <v>10</v>
      </c>
      <c r="Y49" s="188" t="n">
        <v>0</v>
      </c>
      <c r="Z49" s="240">
        <f>+X49-Y49</f>
        <v/>
      </c>
    </row>
    <row r="50" ht="15.75" customHeight="1">
      <c r="A50" s="215" t="inlineStr">
        <is>
          <t>APOSITO CON SILICONE 10X10</t>
        </is>
      </c>
      <c r="B50" s="29" t="inlineStr">
        <is>
          <t>UNIDAD</t>
        </is>
      </c>
      <c r="C50" s="186" t="n">
        <v>10</v>
      </c>
      <c r="D50" s="188" t="n">
        <v>0</v>
      </c>
      <c r="E50" s="216">
        <f>+C50-D50</f>
        <v/>
      </c>
      <c r="F50" s="186" t="n">
        <v>10</v>
      </c>
      <c r="G50" s="188" t="n">
        <v>0</v>
      </c>
      <c r="H50" s="216">
        <f>+F50-G50</f>
        <v/>
      </c>
      <c r="I50" s="186" t="n">
        <v>10</v>
      </c>
      <c r="J50" s="188" t="n">
        <v>0</v>
      </c>
      <c r="K50" s="216">
        <f>+I50-J50</f>
        <v/>
      </c>
      <c r="L50" s="186" t="n"/>
      <c r="M50" s="188" t="n"/>
      <c r="N50" s="216" t="n"/>
      <c r="R50" s="186" t="n">
        <v>10</v>
      </c>
      <c r="S50" s="188" t="n">
        <v>0</v>
      </c>
      <c r="T50" s="216">
        <f>+R50-S50</f>
        <v/>
      </c>
      <c r="U50" s="186" t="n">
        <v>10</v>
      </c>
      <c r="V50" s="188" t="n">
        <v>0</v>
      </c>
      <c r="W50" s="216">
        <f>+U50-V50</f>
        <v/>
      </c>
      <c r="X50" s="237" t="n">
        <v>10</v>
      </c>
      <c r="Y50" s="188" t="n">
        <v>0</v>
      </c>
      <c r="Z50" s="240">
        <f>+X50-Y50</f>
        <v/>
      </c>
    </row>
    <row r="51" ht="15.75" customHeight="1">
      <c r="A51" s="219" t="inlineStr">
        <is>
          <t>APOSITO DE HERIDA (TEGADERM) 15X20CM</t>
        </is>
      </c>
      <c r="B51" s="29" t="inlineStr">
        <is>
          <t>UNIDAD</t>
        </is>
      </c>
      <c r="C51" s="187" t="n">
        <v>50</v>
      </c>
      <c r="D51" s="188" t="n">
        <v>0</v>
      </c>
      <c r="E51" s="216">
        <f>+C51-D51</f>
        <v/>
      </c>
      <c r="F51" s="187" t="n">
        <v>50</v>
      </c>
      <c r="G51" s="188" t="n">
        <v>0</v>
      </c>
      <c r="H51" s="216">
        <f>+F51-G51</f>
        <v/>
      </c>
      <c r="I51" s="187" t="n">
        <v>50</v>
      </c>
      <c r="J51" s="188" t="n">
        <v>0</v>
      </c>
      <c r="K51" s="216">
        <f>+I51-J51</f>
        <v/>
      </c>
      <c r="L51" s="187" t="n"/>
      <c r="M51" s="188" t="n"/>
      <c r="N51" s="216" t="n"/>
      <c r="R51" s="187" t="n">
        <v>50</v>
      </c>
      <c r="S51" s="188" t="n">
        <v>0</v>
      </c>
      <c r="T51" s="216">
        <f>+R51-S51</f>
        <v/>
      </c>
      <c r="U51" s="187" t="n">
        <v>50</v>
      </c>
      <c r="V51" s="188" t="n">
        <v>0</v>
      </c>
      <c r="W51" s="216">
        <f>+U51-V51</f>
        <v/>
      </c>
      <c r="X51" s="187" t="n">
        <v>50</v>
      </c>
      <c r="Y51" s="188" t="n">
        <v>0</v>
      </c>
      <c r="Z51" s="240">
        <f>+X51-Y51</f>
        <v/>
      </c>
    </row>
    <row r="52" ht="15.75" customHeight="1">
      <c r="A52" s="219" t="inlineStr">
        <is>
          <t>APOSITO DE HERIDA (TEGADERM) 6X7CM</t>
        </is>
      </c>
      <c r="B52" s="29" t="inlineStr">
        <is>
          <t>UNIDAD</t>
        </is>
      </c>
      <c r="C52" s="187" t="n">
        <v>50</v>
      </c>
      <c r="D52" s="188" t="n">
        <v>0</v>
      </c>
      <c r="E52" s="216">
        <f>+C52-D52</f>
        <v/>
      </c>
      <c r="F52" s="187" t="n">
        <v>50</v>
      </c>
      <c r="G52" s="188" t="n">
        <v>0</v>
      </c>
      <c r="H52" s="216">
        <f>+F52-G52</f>
        <v/>
      </c>
      <c r="I52" s="187" t="n">
        <v>50</v>
      </c>
      <c r="J52" s="188" t="n">
        <v>0</v>
      </c>
      <c r="K52" s="216">
        <f>+I52-J52</f>
        <v/>
      </c>
      <c r="L52" s="187" t="n"/>
      <c r="M52" s="188" t="n"/>
      <c r="N52" s="216" t="n"/>
      <c r="R52" s="187" t="n">
        <v>50</v>
      </c>
      <c r="S52" s="188" t="n">
        <v>0</v>
      </c>
      <c r="T52" s="216">
        <f>+R52-S52</f>
        <v/>
      </c>
      <c r="U52" s="187" t="n">
        <v>50</v>
      </c>
      <c r="V52" s="188" t="n">
        <v>0</v>
      </c>
      <c r="W52" s="216">
        <f>+U52-V52</f>
        <v/>
      </c>
      <c r="X52" s="187" t="n">
        <v>50</v>
      </c>
      <c r="Y52" s="188" t="n">
        <v>0</v>
      </c>
      <c r="Z52" s="240">
        <f>+X52-Y52</f>
        <v/>
      </c>
    </row>
    <row r="53" ht="15.75" customHeight="1">
      <c r="A53" s="215" t="inlineStr">
        <is>
          <t>APOSITO TIELLE 15CM X 20</t>
        </is>
      </c>
      <c r="B53" s="29" t="inlineStr">
        <is>
          <t>UNIDAD</t>
        </is>
      </c>
      <c r="C53" s="186" t="n">
        <v>0</v>
      </c>
      <c r="D53" s="188" t="n">
        <v>0</v>
      </c>
      <c r="E53" s="216">
        <f>+C53-D53</f>
        <v/>
      </c>
      <c r="F53" s="186" t="n">
        <v>0</v>
      </c>
      <c r="G53" s="188" t="n">
        <v>0</v>
      </c>
      <c r="H53" s="216">
        <f>+F53-G53</f>
        <v/>
      </c>
      <c r="I53" s="186" t="n">
        <v>0</v>
      </c>
      <c r="J53" s="188" t="n">
        <v>0</v>
      </c>
      <c r="K53" s="216">
        <f>+I53-J53</f>
        <v/>
      </c>
      <c r="L53" s="186" t="n"/>
      <c r="M53" s="188" t="n"/>
      <c r="N53" s="216" t="n"/>
      <c r="R53" s="186" t="n">
        <v>0</v>
      </c>
      <c r="S53" s="188" t="n">
        <v>0</v>
      </c>
      <c r="T53" s="216">
        <f>+R53-S53</f>
        <v/>
      </c>
      <c r="U53" s="186" t="n">
        <v>0</v>
      </c>
      <c r="V53" s="188" t="n">
        <v>0</v>
      </c>
      <c r="W53" s="216">
        <f>+U53-V53</f>
        <v/>
      </c>
      <c r="X53" s="237" t="n">
        <v>0</v>
      </c>
      <c r="Y53" s="188" t="n">
        <v>0</v>
      </c>
      <c r="Z53" s="240">
        <f>+X53-Y53</f>
        <v/>
      </c>
    </row>
    <row r="54" ht="15.75" customHeight="1">
      <c r="A54" s="220" t="inlineStr">
        <is>
          <t>APÓSITOS AUTOADHESIVOS 10 X 20 CM</t>
        </is>
      </c>
      <c r="B54" s="29" t="inlineStr">
        <is>
          <t>UNIDAD</t>
        </is>
      </c>
      <c r="C54" s="186" t="n">
        <v>0</v>
      </c>
      <c r="D54" s="188" t="n">
        <v>0</v>
      </c>
      <c r="E54" s="216">
        <f>+C54-D54</f>
        <v/>
      </c>
      <c r="F54" s="186" t="n">
        <v>0</v>
      </c>
      <c r="G54" s="188" t="n">
        <v>0</v>
      </c>
      <c r="H54" s="216">
        <f>+F54-G54</f>
        <v/>
      </c>
      <c r="I54" s="186" t="n">
        <v>0</v>
      </c>
      <c r="J54" s="188" t="n">
        <v>0</v>
      </c>
      <c r="K54" s="216">
        <f>+I54-J54</f>
        <v/>
      </c>
      <c r="L54" s="186" t="n"/>
      <c r="M54" s="188" t="n"/>
      <c r="N54" s="216" t="n"/>
      <c r="R54" s="186" t="n">
        <v>0</v>
      </c>
      <c r="S54" s="188" t="n">
        <v>0</v>
      </c>
      <c r="T54" s="216">
        <f>+R54-S54</f>
        <v/>
      </c>
      <c r="U54" s="186" t="n">
        <v>0</v>
      </c>
      <c r="V54" s="188" t="n">
        <v>0</v>
      </c>
      <c r="W54" s="216">
        <f>+U54-V54</f>
        <v/>
      </c>
      <c r="X54" s="237" t="n">
        <v>0</v>
      </c>
      <c r="Y54" s="188" t="n">
        <v>0</v>
      </c>
      <c r="Z54" s="240">
        <f>+X54-Y54</f>
        <v/>
      </c>
    </row>
    <row r="55" ht="15.75" customHeight="1">
      <c r="A55" s="220" t="inlineStr">
        <is>
          <t>APÓSITOS AUTOADHESIVOS 6 X10 CM</t>
        </is>
      </c>
      <c r="B55" s="29" t="inlineStr">
        <is>
          <t>UNIDAD</t>
        </is>
      </c>
      <c r="C55" s="186" t="n">
        <v>0</v>
      </c>
      <c r="D55" s="188" t="n">
        <v>0</v>
      </c>
      <c r="E55" s="216">
        <f>+C55-D55</f>
        <v/>
      </c>
      <c r="F55" s="186" t="n">
        <v>0</v>
      </c>
      <c r="G55" s="188" t="n">
        <v>0</v>
      </c>
      <c r="H55" s="216">
        <f>+F55-G55</f>
        <v/>
      </c>
      <c r="I55" s="186" t="n">
        <v>0</v>
      </c>
      <c r="J55" s="188" t="n">
        <v>0</v>
      </c>
      <c r="K55" s="216">
        <f>+I55-J55</f>
        <v/>
      </c>
      <c r="L55" s="186" t="n"/>
      <c r="M55" s="188" t="n"/>
      <c r="N55" s="216" t="n"/>
      <c r="R55" s="186" t="n">
        <v>0</v>
      </c>
      <c r="S55" s="188" t="n">
        <v>0</v>
      </c>
      <c r="T55" s="216">
        <f>+R55-S55</f>
        <v/>
      </c>
      <c r="U55" s="186" t="n">
        <v>0</v>
      </c>
      <c r="V55" s="188" t="n">
        <v>0</v>
      </c>
      <c r="W55" s="216">
        <f>+U55-V55</f>
        <v/>
      </c>
      <c r="X55" s="237" t="n">
        <v>0</v>
      </c>
      <c r="Y55" s="188" t="n">
        <v>0</v>
      </c>
      <c r="Z55" s="240">
        <f>+X55-Y55</f>
        <v/>
      </c>
    </row>
    <row r="56" ht="15.75" customHeight="1">
      <c r="A56" s="215" t="inlineStr">
        <is>
          <t xml:space="preserve">APOSITOS BIOCLUSIVE 10.2 CM X 12.7CM </t>
        </is>
      </c>
      <c r="B56" s="29" t="inlineStr">
        <is>
          <t>UNIDAD</t>
        </is>
      </c>
      <c r="C56" s="186" t="n">
        <v>0</v>
      </c>
      <c r="D56" s="188" t="n">
        <v>0</v>
      </c>
      <c r="E56" s="216">
        <f>+C56-D56</f>
        <v/>
      </c>
      <c r="F56" s="186" t="n">
        <v>0</v>
      </c>
      <c r="G56" s="188" t="n">
        <v>0</v>
      </c>
      <c r="H56" s="216">
        <f>+F56-G56</f>
        <v/>
      </c>
      <c r="I56" s="186" t="n">
        <v>0</v>
      </c>
      <c r="J56" s="188" t="n">
        <v>0</v>
      </c>
      <c r="K56" s="216">
        <f>+I56-J56</f>
        <v/>
      </c>
      <c r="L56" s="186" t="n"/>
      <c r="M56" s="188" t="n"/>
      <c r="N56" s="216" t="n"/>
      <c r="R56" s="186" t="n">
        <v>0</v>
      </c>
      <c r="S56" s="188" t="n">
        <v>0</v>
      </c>
      <c r="T56" s="216">
        <f>+R56-S56</f>
        <v/>
      </c>
      <c r="U56" s="186" t="n">
        <v>0</v>
      </c>
      <c r="V56" s="188" t="n">
        <v>0</v>
      </c>
      <c r="W56" s="216">
        <f>+U56-V56</f>
        <v/>
      </c>
      <c r="X56" s="237" t="n">
        <v>0</v>
      </c>
      <c r="Y56" s="188" t="n">
        <v>0</v>
      </c>
      <c r="Z56" s="240">
        <f>+X56-Y56</f>
        <v/>
      </c>
    </row>
    <row r="57" ht="15.75" customHeight="1">
      <c r="A57" s="215" t="inlineStr">
        <is>
          <t>APOSITOS TRANSPARENTES 5.1X 7.1CM</t>
        </is>
      </c>
      <c r="B57" s="29" t="inlineStr">
        <is>
          <t>UNIDAD</t>
        </is>
      </c>
      <c r="C57" s="186" t="n">
        <v>0</v>
      </c>
      <c r="D57" s="188" t="n">
        <v>0</v>
      </c>
      <c r="E57" s="216">
        <f>+C57-D57</f>
        <v/>
      </c>
      <c r="F57" s="186" t="n">
        <v>0</v>
      </c>
      <c r="G57" s="188" t="n">
        <v>0</v>
      </c>
      <c r="H57" s="216">
        <f>+F57-G57</f>
        <v/>
      </c>
      <c r="I57" s="186" t="n">
        <v>0</v>
      </c>
      <c r="J57" s="188" t="n">
        <v>0</v>
      </c>
      <c r="K57" s="216">
        <f>+I57-J57</f>
        <v/>
      </c>
      <c r="L57" s="186" t="n"/>
      <c r="M57" s="188" t="n"/>
      <c r="N57" s="216" t="n"/>
      <c r="R57" s="186" t="n">
        <v>0</v>
      </c>
      <c r="S57" s="188" t="n">
        <v>0</v>
      </c>
      <c r="T57" s="216">
        <f>+R57-S57</f>
        <v/>
      </c>
      <c r="U57" s="186" t="n">
        <v>0</v>
      </c>
      <c r="V57" s="188" t="n">
        <v>0</v>
      </c>
      <c r="W57" s="216">
        <f>+U57-V57</f>
        <v/>
      </c>
      <c r="X57" s="237" t="n">
        <v>0</v>
      </c>
      <c r="Y57" s="188" t="n">
        <v>0</v>
      </c>
      <c r="Z57" s="240">
        <f>+X57-Y57</f>
        <v/>
      </c>
    </row>
    <row r="58" ht="15.75" customHeight="1">
      <c r="A58" s="220" t="inlineStr">
        <is>
          <t>APÓSITOS TRANSPERENTES 10X15</t>
        </is>
      </c>
      <c r="B58" s="29" t="inlineStr">
        <is>
          <t>UNIDAD</t>
        </is>
      </c>
      <c r="C58" s="186" t="n">
        <v>0</v>
      </c>
      <c r="D58" s="188" t="n">
        <v>0</v>
      </c>
      <c r="E58" s="216">
        <f>+C58-D58</f>
        <v/>
      </c>
      <c r="F58" s="186" t="n">
        <v>0</v>
      </c>
      <c r="G58" s="188" t="n">
        <v>0</v>
      </c>
      <c r="H58" s="216">
        <f>+F58-G58</f>
        <v/>
      </c>
      <c r="I58" s="186" t="n">
        <v>0</v>
      </c>
      <c r="J58" s="188" t="n">
        <v>0</v>
      </c>
      <c r="K58" s="216">
        <f>+I58-J58</f>
        <v/>
      </c>
      <c r="L58" s="186" t="n"/>
      <c r="M58" s="188" t="n"/>
      <c r="N58" s="216" t="n"/>
      <c r="R58" s="186" t="n">
        <v>0</v>
      </c>
      <c r="S58" s="188" t="n">
        <v>0</v>
      </c>
      <c r="T58" s="216">
        <f>+R58-S58</f>
        <v/>
      </c>
      <c r="U58" s="186" t="n">
        <v>0</v>
      </c>
      <c r="V58" s="188" t="n">
        <v>0</v>
      </c>
      <c r="W58" s="216">
        <f>+U58-V58</f>
        <v/>
      </c>
      <c r="X58" s="237" t="n">
        <v>0</v>
      </c>
      <c r="Y58" s="188" t="n">
        <v>0</v>
      </c>
      <c r="Z58" s="240">
        <f>+X58-Y58</f>
        <v/>
      </c>
    </row>
    <row r="59" ht="15.75" customHeight="1">
      <c r="A59" s="220" t="inlineStr">
        <is>
          <t>APÓSITOS TRANSPERENTES 5,1 X 7,1</t>
        </is>
      </c>
      <c r="B59" s="29" t="inlineStr">
        <is>
          <t>UNIDAD</t>
        </is>
      </c>
      <c r="C59" s="186" t="n">
        <v>0</v>
      </c>
      <c r="D59" s="188" t="n">
        <v>0</v>
      </c>
      <c r="E59" s="216">
        <f>+C59-D59</f>
        <v/>
      </c>
      <c r="F59" s="186" t="n">
        <v>0</v>
      </c>
      <c r="G59" s="188" t="n">
        <v>0</v>
      </c>
      <c r="H59" s="216">
        <f>+F59-G59</f>
        <v/>
      </c>
      <c r="I59" s="186" t="n">
        <v>0</v>
      </c>
      <c r="J59" s="188" t="n">
        <v>0</v>
      </c>
      <c r="K59" s="216">
        <f>+I59-J59</f>
        <v/>
      </c>
      <c r="L59" s="186" t="n"/>
      <c r="M59" s="188" t="n"/>
      <c r="N59" s="216" t="n"/>
      <c r="R59" s="186" t="n">
        <v>0</v>
      </c>
      <c r="S59" s="188" t="n">
        <v>0</v>
      </c>
      <c r="T59" s="216">
        <f>+R59-S59</f>
        <v/>
      </c>
      <c r="U59" s="186" t="n">
        <v>0</v>
      </c>
      <c r="V59" s="188" t="n">
        <v>0</v>
      </c>
      <c r="W59" s="216">
        <f>+U59-V59</f>
        <v/>
      </c>
      <c r="X59" s="237" t="n">
        <v>0</v>
      </c>
      <c r="Y59" s="188" t="n">
        <v>0</v>
      </c>
      <c r="Z59" s="240">
        <f>+X59-Y59</f>
        <v/>
      </c>
    </row>
    <row r="60" ht="15.75" customHeight="1">
      <c r="A60" s="220" t="inlineStr">
        <is>
          <t>APÓSITOS TRANSPERENTES 5X9 (12,7 CM X 229 CM</t>
        </is>
      </c>
      <c r="B60" s="29" t="inlineStr">
        <is>
          <t>UNIDAD</t>
        </is>
      </c>
      <c r="C60" s="186" t="n">
        <v>0</v>
      </c>
      <c r="D60" s="188" t="n">
        <v>0</v>
      </c>
      <c r="E60" s="216">
        <f>+C60-D60</f>
        <v/>
      </c>
      <c r="F60" s="186" t="n">
        <v>0</v>
      </c>
      <c r="G60" s="188" t="n">
        <v>0</v>
      </c>
      <c r="H60" s="216">
        <f>+F60-G60</f>
        <v/>
      </c>
      <c r="I60" s="186" t="n">
        <v>0</v>
      </c>
      <c r="J60" s="188" t="n">
        <v>0</v>
      </c>
      <c r="K60" s="216">
        <f>+I60-J60</f>
        <v/>
      </c>
      <c r="L60" s="186" t="n"/>
      <c r="M60" s="188" t="n"/>
      <c r="N60" s="216" t="n"/>
      <c r="R60" s="186" t="n">
        <v>0</v>
      </c>
      <c r="S60" s="188" t="n">
        <v>0</v>
      </c>
      <c r="T60" s="216">
        <f>+R60-S60</f>
        <v/>
      </c>
      <c r="U60" s="186" t="n">
        <v>0</v>
      </c>
      <c r="V60" s="188" t="n">
        <v>0</v>
      </c>
      <c r="W60" s="216">
        <f>+U60-V60</f>
        <v/>
      </c>
      <c r="X60" s="237" t="n">
        <v>0</v>
      </c>
      <c r="Y60" s="188" t="n">
        <v>0</v>
      </c>
      <c r="Z60" s="240">
        <f>+X60-Y60</f>
        <v/>
      </c>
    </row>
    <row r="61" ht="15.75" customHeight="1">
      <c r="A61" s="220" t="inlineStr">
        <is>
          <t>APÓSITOS TRANSPERENTES 6 CM X 7 CM</t>
        </is>
      </c>
      <c r="B61" s="29" t="inlineStr">
        <is>
          <t>UNIDAD</t>
        </is>
      </c>
      <c r="C61" s="186" t="n">
        <v>0</v>
      </c>
      <c r="D61" s="188" t="n">
        <v>0</v>
      </c>
      <c r="E61" s="216">
        <f>+C61-D61</f>
        <v/>
      </c>
      <c r="F61" s="186" t="n">
        <v>0</v>
      </c>
      <c r="G61" s="188" t="n">
        <v>0</v>
      </c>
      <c r="H61" s="216">
        <f>+F61-G61</f>
        <v/>
      </c>
      <c r="I61" s="186" t="n">
        <v>0</v>
      </c>
      <c r="J61" s="188" t="n">
        <v>0</v>
      </c>
      <c r="K61" s="216">
        <f>+I61-J61</f>
        <v/>
      </c>
      <c r="L61" s="186" t="n"/>
      <c r="M61" s="188" t="n"/>
      <c r="N61" s="216" t="n"/>
      <c r="R61" s="186" t="n">
        <v>0</v>
      </c>
      <c r="S61" s="188" t="n">
        <v>0</v>
      </c>
      <c r="T61" s="216">
        <f>+R61-S61</f>
        <v/>
      </c>
      <c r="U61" s="186" t="n">
        <v>0</v>
      </c>
      <c r="V61" s="188" t="n">
        <v>0</v>
      </c>
      <c r="W61" s="216">
        <f>+U61-V61</f>
        <v/>
      </c>
      <c r="X61" s="237" t="n">
        <v>0</v>
      </c>
      <c r="Y61" s="188" t="n">
        <v>0</v>
      </c>
      <c r="Z61" s="240">
        <f>+X61-Y61</f>
        <v/>
      </c>
    </row>
    <row r="62" ht="15.75" customHeight="1">
      <c r="A62" s="220" t="inlineStr">
        <is>
          <t>APÓSITOS TRANSPERENTES 8,5 CM X 10,5</t>
        </is>
      </c>
      <c r="B62" s="29" t="inlineStr">
        <is>
          <t>UNIDAD</t>
        </is>
      </c>
      <c r="C62" s="186" t="n">
        <v>0</v>
      </c>
      <c r="D62" s="188" t="n">
        <v>0</v>
      </c>
      <c r="E62" s="216">
        <f>+C62-D62</f>
        <v/>
      </c>
      <c r="F62" s="186" t="n">
        <v>0</v>
      </c>
      <c r="G62" s="188" t="n">
        <v>0</v>
      </c>
      <c r="H62" s="216">
        <f>+F62-G62</f>
        <v/>
      </c>
      <c r="I62" s="186" t="n">
        <v>0</v>
      </c>
      <c r="J62" s="188" t="n">
        <v>0</v>
      </c>
      <c r="K62" s="216">
        <f>+I62-J62</f>
        <v/>
      </c>
      <c r="L62" s="186" t="n"/>
      <c r="M62" s="188" t="n"/>
      <c r="N62" s="216" t="n"/>
      <c r="R62" s="186" t="n">
        <v>0</v>
      </c>
      <c r="S62" s="188" t="n">
        <v>0</v>
      </c>
      <c r="T62" s="216">
        <f>+R62-S62</f>
        <v/>
      </c>
      <c r="U62" s="186" t="n">
        <v>0</v>
      </c>
      <c r="V62" s="188" t="n">
        <v>0</v>
      </c>
      <c r="W62" s="216">
        <f>+U62-V62</f>
        <v/>
      </c>
      <c r="X62" s="237" t="n">
        <v>0</v>
      </c>
      <c r="Y62" s="188" t="n">
        <v>0</v>
      </c>
      <c r="Z62" s="240">
        <f>+X62-Y62</f>
        <v/>
      </c>
    </row>
    <row r="63" ht="15.75" customHeight="1">
      <c r="A63" s="221" t="inlineStr">
        <is>
          <t>BAJA LENGUA</t>
        </is>
      </c>
      <c r="B63" s="29" t="inlineStr">
        <is>
          <t>UNIDAD</t>
        </is>
      </c>
      <c r="C63" s="187" t="n">
        <v>6000</v>
      </c>
      <c r="D63" s="188" t="n">
        <v>0</v>
      </c>
      <c r="E63" s="216">
        <f>+C63-D63</f>
        <v/>
      </c>
      <c r="F63" s="187" t="n">
        <v>6000</v>
      </c>
      <c r="G63" s="188" t="n">
        <v>0</v>
      </c>
      <c r="H63" s="216">
        <f>+F63-G63</f>
        <v/>
      </c>
      <c r="I63" s="187" t="n">
        <v>6000</v>
      </c>
      <c r="J63" s="188" t="n">
        <v>0</v>
      </c>
      <c r="K63" s="216">
        <f>+I63-J63</f>
        <v/>
      </c>
      <c r="L63" s="187" t="n"/>
      <c r="M63" s="188" t="n"/>
      <c r="N63" s="216" t="n"/>
      <c r="R63" s="187" t="n">
        <v>6000</v>
      </c>
      <c r="S63" s="188" t="n">
        <v>0</v>
      </c>
      <c r="T63" s="216">
        <f>+R63-S63</f>
        <v/>
      </c>
      <c r="U63" s="187" t="n">
        <v>6000</v>
      </c>
      <c r="V63" s="188" t="n">
        <v>0</v>
      </c>
      <c r="W63" s="216">
        <f>+U63-V63</f>
        <v/>
      </c>
      <c r="X63" s="187" t="n">
        <v>6000</v>
      </c>
      <c r="Y63" s="188" t="n">
        <v>0</v>
      </c>
      <c r="Z63" s="240">
        <f>+X63-Y63</f>
        <v/>
      </c>
    </row>
    <row r="64" ht="15.75" customHeight="1">
      <c r="A64" s="220" t="inlineStr">
        <is>
          <t>BANDEJA DE PUNCION LUMBAR ADULTO</t>
        </is>
      </c>
      <c r="B64" s="29" t="inlineStr">
        <is>
          <t>UNIDAD</t>
        </is>
      </c>
      <c r="C64" s="186" t="n">
        <v>5</v>
      </c>
      <c r="D64" s="188" t="n">
        <v>0</v>
      </c>
      <c r="E64" s="216">
        <f>+C64-D64</f>
        <v/>
      </c>
      <c r="F64" s="186" t="n">
        <v>5</v>
      </c>
      <c r="G64" s="188" t="n">
        <v>0</v>
      </c>
      <c r="H64" s="216">
        <f>+F64-G64</f>
        <v/>
      </c>
      <c r="I64" s="186" t="n">
        <v>5</v>
      </c>
      <c r="J64" s="188" t="n">
        <v>0</v>
      </c>
      <c r="K64" s="216">
        <f>+I64-J64</f>
        <v/>
      </c>
      <c r="L64" s="186" t="n"/>
      <c r="M64" s="188" t="n"/>
      <c r="N64" s="216" t="n"/>
      <c r="R64" s="186" t="n">
        <v>3</v>
      </c>
      <c r="S64" s="188" t="n">
        <v>0</v>
      </c>
      <c r="T64" s="216">
        <f>+R64-S64</f>
        <v/>
      </c>
      <c r="U64" s="186" t="n">
        <v>3</v>
      </c>
      <c r="V64" s="188" t="n">
        <v>0</v>
      </c>
      <c r="W64" s="216">
        <f>+U64-V64</f>
        <v/>
      </c>
      <c r="X64" s="237" t="n">
        <v>3</v>
      </c>
      <c r="Y64" s="188" t="n">
        <v>0</v>
      </c>
      <c r="Z64" s="240">
        <f>+X64-Y64</f>
        <v/>
      </c>
    </row>
    <row r="65" ht="15.75" customHeight="1">
      <c r="A65" s="220" t="inlineStr">
        <is>
          <t>BANDEJA DE PUNCION LUMBAR PEDIATRICO</t>
        </is>
      </c>
      <c r="B65" s="29" t="inlineStr">
        <is>
          <t>UNIDAD</t>
        </is>
      </c>
      <c r="C65" s="186" t="n">
        <v>15</v>
      </c>
      <c r="D65" s="188" t="n">
        <v>0</v>
      </c>
      <c r="E65" s="216">
        <f>+C65-D65</f>
        <v/>
      </c>
      <c r="F65" s="186" t="n">
        <v>15</v>
      </c>
      <c r="G65" s="188" t="n">
        <v>0</v>
      </c>
      <c r="H65" s="216">
        <f>+F65-G65</f>
        <v/>
      </c>
      <c r="I65" s="186" t="n">
        <v>15</v>
      </c>
      <c r="J65" s="188" t="n">
        <v>0</v>
      </c>
      <c r="K65" s="216">
        <f>+I65-J65</f>
        <v/>
      </c>
      <c r="L65" s="186" t="n"/>
      <c r="M65" s="188" t="n"/>
      <c r="N65" s="216" t="n"/>
      <c r="R65" s="186" t="n">
        <v>15</v>
      </c>
      <c r="S65" s="188" t="n">
        <v>0</v>
      </c>
      <c r="T65" s="216">
        <f>+R65-S65</f>
        <v/>
      </c>
      <c r="U65" s="186" t="n">
        <v>15</v>
      </c>
      <c r="V65" s="188" t="n">
        <v>0</v>
      </c>
      <c r="W65" s="216">
        <f>+U65-V65</f>
        <v/>
      </c>
      <c r="X65" s="237" t="n">
        <v>15</v>
      </c>
      <c r="Y65" s="188" t="n">
        <v>0</v>
      </c>
      <c r="Z65" s="240">
        <f>+X65-Y65</f>
        <v/>
      </c>
    </row>
    <row r="66" ht="15.75" customHeight="1">
      <c r="A66" s="215" t="inlineStr">
        <is>
          <t>antestecia</t>
        </is>
      </c>
      <c r="B66" s="29" t="inlineStr">
        <is>
          <t>UNIDAD</t>
        </is>
      </c>
      <c r="C66" s="186" t="n">
        <v>0</v>
      </c>
      <c r="D66" s="188" t="n">
        <v>0</v>
      </c>
      <c r="E66" s="216">
        <f>+C66-D66</f>
        <v/>
      </c>
      <c r="F66" s="186" t="n">
        <v>0</v>
      </c>
      <c r="G66" s="188" t="n">
        <v>0</v>
      </c>
      <c r="H66" s="216">
        <f>+F66-G66</f>
        <v/>
      </c>
      <c r="I66" s="186" t="n">
        <v>0</v>
      </c>
      <c r="J66" s="188" t="n">
        <v>0</v>
      </c>
      <c r="K66" s="216">
        <f>+I66-J66</f>
        <v/>
      </c>
      <c r="L66" s="186" t="n"/>
      <c r="M66" s="188" t="n"/>
      <c r="N66" s="216" t="n"/>
      <c r="R66" s="186" t="n">
        <v>0</v>
      </c>
      <c r="S66" s="188" t="n">
        <v>0</v>
      </c>
      <c r="T66" s="216">
        <f>+R66-S66</f>
        <v/>
      </c>
      <c r="U66" s="186" t="n">
        <v>0</v>
      </c>
      <c r="V66" s="188" t="n">
        <v>0</v>
      </c>
      <c r="W66" s="216">
        <f>+U66-V66</f>
        <v/>
      </c>
      <c r="X66" s="237" t="n">
        <v>0</v>
      </c>
      <c r="Y66" s="188" t="n">
        <v>0</v>
      </c>
      <c r="Z66" s="240">
        <f>+X66-Y66</f>
        <v/>
      </c>
    </row>
    <row r="67" ht="15.75" customHeight="1">
      <c r="A67" s="219" t="inlineStr">
        <is>
          <t>BATA PACIENTE</t>
        </is>
      </c>
      <c r="B67" s="29" t="inlineStr">
        <is>
          <t>UNIDAD</t>
        </is>
      </c>
      <c r="C67" s="187" t="n">
        <v>8000</v>
      </c>
      <c r="D67" s="188" t="n">
        <v>2668</v>
      </c>
      <c r="E67" s="216">
        <f>+C67-D67</f>
        <v/>
      </c>
      <c r="F67" s="187" t="n">
        <v>8000</v>
      </c>
      <c r="G67" s="188" t="n">
        <v>2665</v>
      </c>
      <c r="H67" s="216">
        <f>+F67-G67</f>
        <v/>
      </c>
      <c r="I67" s="187" t="n">
        <v>8000</v>
      </c>
      <c r="J67" s="188" t="n">
        <v>2961</v>
      </c>
      <c r="K67" s="216">
        <f>+I67-J67</f>
        <v/>
      </c>
      <c r="L67" s="187" t="n"/>
      <c r="M67" s="188" t="n"/>
      <c r="N67" s="216" t="n"/>
      <c r="R67" s="187" t="n">
        <v>8000</v>
      </c>
      <c r="S67" s="188" t="n">
        <v>2634</v>
      </c>
      <c r="T67" s="216">
        <f>+R67-S67</f>
        <v/>
      </c>
      <c r="U67" s="187" t="n">
        <v>8000</v>
      </c>
      <c r="V67" s="188" t="n">
        <v>2634</v>
      </c>
      <c r="W67" s="216">
        <f>+U67-V67</f>
        <v/>
      </c>
      <c r="X67" s="187" t="n">
        <v>8000</v>
      </c>
      <c r="Y67" s="188" t="n">
        <v>2634</v>
      </c>
      <c r="Z67" s="240">
        <f>+X67-Y67</f>
        <v/>
      </c>
    </row>
    <row r="68" ht="15.75" customHeight="1">
      <c r="A68" s="219" t="inlineStr">
        <is>
          <t>BATAS DE CIRUJANO ESTERIL</t>
        </is>
      </c>
      <c r="B68" s="29" t="inlineStr">
        <is>
          <t>UNIDAD</t>
        </is>
      </c>
      <c r="C68" s="187" t="n">
        <v>150</v>
      </c>
      <c r="D68" s="188">
        <f>2152-16</f>
        <v/>
      </c>
      <c r="E68" s="216">
        <f>+C68-D68</f>
        <v/>
      </c>
      <c r="F68" s="187" t="n">
        <v>150</v>
      </c>
      <c r="G68" s="188" t="n">
        <v>2118</v>
      </c>
      <c r="H68" s="216">
        <f>+F68-G68</f>
        <v/>
      </c>
      <c r="I68" s="187" t="n">
        <v>150</v>
      </c>
      <c r="J68" s="188" t="n">
        <v>1806</v>
      </c>
      <c r="K68" s="216">
        <f>+I68-J68</f>
        <v/>
      </c>
      <c r="L68" s="187" t="n"/>
      <c r="M68" s="188" t="n"/>
      <c r="N68" s="216" t="n"/>
      <c r="R68" s="187" t="n">
        <v>150</v>
      </c>
      <c r="S68" s="188" t="n">
        <v>2105</v>
      </c>
      <c r="T68" s="216">
        <f>+R68-S68</f>
        <v/>
      </c>
      <c r="U68" s="187" t="n">
        <v>150</v>
      </c>
      <c r="V68" s="188" t="n">
        <v>2105</v>
      </c>
      <c r="W68" s="216">
        <f>+U68-V68</f>
        <v/>
      </c>
      <c r="X68" s="187" t="n">
        <v>150</v>
      </c>
      <c r="Y68" s="188" t="n">
        <v>2105</v>
      </c>
      <c r="Z68" s="240">
        <f>+X68-Y68</f>
        <v/>
      </c>
    </row>
    <row r="69" ht="16.5" customHeight="1">
      <c r="A69" s="215" t="inlineStr">
        <is>
          <t>BOLSAS RECOLECTORAS DE ORINA ADULTO (CYTOFLOT)</t>
        </is>
      </c>
      <c r="B69" s="29" t="inlineStr">
        <is>
          <t>UNIDAD</t>
        </is>
      </c>
      <c r="C69" s="188" t="n">
        <v>500</v>
      </c>
      <c r="D69" s="188" t="n">
        <v>181</v>
      </c>
      <c r="E69" s="216">
        <f>+C69-D69</f>
        <v/>
      </c>
      <c r="F69" s="188" t="n">
        <v>500</v>
      </c>
      <c r="G69" s="188" t="n">
        <v>179</v>
      </c>
      <c r="H69" s="216">
        <f>+F69-G69</f>
        <v/>
      </c>
      <c r="I69" s="188" t="n">
        <v>500</v>
      </c>
      <c r="J69" s="188" t="n">
        <v>204</v>
      </c>
      <c r="K69" s="216">
        <f>+I69-J69</f>
        <v/>
      </c>
      <c r="L69" s="188" t="n"/>
      <c r="M69" s="188" t="n"/>
      <c r="N69" s="216" t="n"/>
      <c r="R69" s="188" t="n">
        <v>500</v>
      </c>
      <c r="S69" s="188" t="n">
        <v>179</v>
      </c>
      <c r="T69" s="216">
        <f>+R69-S69</f>
        <v/>
      </c>
      <c r="U69" s="188" t="n">
        <v>500</v>
      </c>
      <c r="V69" s="188" t="n">
        <v>179</v>
      </c>
      <c r="W69" s="216">
        <f>+U69-V69</f>
        <v/>
      </c>
      <c r="X69" s="188" t="n">
        <v>500</v>
      </c>
      <c r="Y69" s="188" t="n">
        <v>179</v>
      </c>
      <c r="Z69" s="240">
        <f>+X69-Y69</f>
        <v/>
      </c>
    </row>
    <row r="70" ht="15.75" customHeight="1">
      <c r="A70" s="220" t="inlineStr">
        <is>
          <t>BOLSAS RECOLECTORAS DE ORINA PEDIÁTRICA</t>
        </is>
      </c>
      <c r="B70" s="29" t="inlineStr">
        <is>
          <t>UNIDAD</t>
        </is>
      </c>
      <c r="C70" s="186" t="n">
        <v>2500</v>
      </c>
      <c r="D70" s="222">
        <f>626-50</f>
        <v/>
      </c>
      <c r="E70" s="216">
        <f>+C70-D70</f>
        <v/>
      </c>
      <c r="F70" s="186" t="n">
        <v>2500</v>
      </c>
      <c r="G70" s="222" t="n">
        <v>495</v>
      </c>
      <c r="H70" s="216">
        <f>+F70-G70</f>
        <v/>
      </c>
      <c r="I70" s="186" t="n">
        <v>2500</v>
      </c>
      <c r="J70" s="222">
        <f>36-20</f>
        <v/>
      </c>
      <c r="K70" s="216">
        <f>+I70-J70</f>
        <v/>
      </c>
      <c r="L70" s="186" t="n"/>
      <c r="M70" s="222" t="n"/>
      <c r="N70" s="216" t="n"/>
      <c r="R70" s="186" t="n">
        <v>2500</v>
      </c>
      <c r="S70" s="222" t="n">
        <v>495</v>
      </c>
      <c r="T70" s="216">
        <f>+R70-S70</f>
        <v/>
      </c>
      <c r="U70" s="186" t="n">
        <v>2500</v>
      </c>
      <c r="V70" s="222" t="n">
        <v>495</v>
      </c>
      <c r="W70" s="216">
        <f>+U70-V70</f>
        <v/>
      </c>
      <c r="X70" s="237" t="n">
        <v>2500</v>
      </c>
      <c r="Y70" s="222" t="n">
        <v>495</v>
      </c>
      <c r="Z70" s="240">
        <f>+X70-Y70</f>
        <v/>
      </c>
    </row>
    <row r="71" ht="15.75" customHeight="1">
      <c r="A71" s="220" t="inlineStr">
        <is>
          <t>BRAGAS DE BIOSEGURIDAD</t>
        </is>
      </c>
      <c r="B71" s="29" t="inlineStr">
        <is>
          <t>UNIDAD</t>
        </is>
      </c>
      <c r="C71" s="186" t="n">
        <v>0</v>
      </c>
      <c r="D71" s="188" t="n">
        <v>0</v>
      </c>
      <c r="E71" s="216">
        <f>+C71-D71</f>
        <v/>
      </c>
      <c r="F71" s="186" t="n">
        <v>0</v>
      </c>
      <c r="G71" s="188" t="n">
        <v>0</v>
      </c>
      <c r="H71" s="216">
        <f>+F71-G71</f>
        <v/>
      </c>
      <c r="I71" s="186" t="n">
        <v>0</v>
      </c>
      <c r="J71" s="188" t="n">
        <v>0</v>
      </c>
      <c r="K71" s="216">
        <f>+I71-J71</f>
        <v/>
      </c>
      <c r="L71" s="186" t="n"/>
      <c r="M71" s="188" t="n"/>
      <c r="N71" s="216" t="n"/>
      <c r="R71" s="186" t="n">
        <v>0</v>
      </c>
      <c r="S71" s="188" t="n">
        <v>0</v>
      </c>
      <c r="T71" s="216">
        <f>+R71-S71</f>
        <v/>
      </c>
      <c r="U71" s="186" t="n">
        <v>0</v>
      </c>
      <c r="V71" s="188" t="n">
        <v>0</v>
      </c>
      <c r="W71" s="216">
        <f>+U71-V71</f>
        <v/>
      </c>
      <c r="X71" s="237" t="n">
        <v>0</v>
      </c>
      <c r="Y71" s="188" t="n">
        <v>0</v>
      </c>
      <c r="Z71" s="240">
        <f>+X71-Y71</f>
        <v/>
      </c>
    </row>
    <row r="72" ht="15.75" customHeight="1">
      <c r="A72" s="217" t="inlineStr">
        <is>
          <t>BRAZALETE P/MONITOR DE SIGNOS VITALES ADULTO</t>
        </is>
      </c>
      <c r="B72" s="29" t="inlineStr">
        <is>
          <t>UNIDAD</t>
        </is>
      </c>
      <c r="C72" s="187" t="n">
        <v>24</v>
      </c>
      <c r="D72" s="188" t="n">
        <v>0</v>
      </c>
      <c r="E72" s="216">
        <f>+C72-D72</f>
        <v/>
      </c>
      <c r="F72" s="187" t="n">
        <v>24</v>
      </c>
      <c r="G72" s="188" t="n">
        <v>0</v>
      </c>
      <c r="H72" s="216">
        <f>+F72-G72</f>
        <v/>
      </c>
      <c r="I72" s="187" t="n">
        <v>24</v>
      </c>
      <c r="J72" s="188" t="n">
        <v>0</v>
      </c>
      <c r="K72" s="216">
        <f>+I72-J72</f>
        <v/>
      </c>
      <c r="L72" s="187" t="n"/>
      <c r="M72" s="188" t="n"/>
      <c r="N72" s="216" t="n"/>
      <c r="R72" s="187" t="n">
        <v>24</v>
      </c>
      <c r="S72" s="188" t="n">
        <v>0</v>
      </c>
      <c r="T72" s="216">
        <f>+R72-S72</f>
        <v/>
      </c>
      <c r="U72" s="187" t="n">
        <v>24</v>
      </c>
      <c r="V72" s="188" t="n">
        <v>0</v>
      </c>
      <c r="W72" s="216">
        <f>+U72-V72</f>
        <v/>
      </c>
      <c r="X72" s="187" t="n">
        <v>24</v>
      </c>
      <c r="Y72" s="188" t="n">
        <v>0</v>
      </c>
      <c r="Z72" s="240">
        <f>+X72-Y72</f>
        <v/>
      </c>
    </row>
    <row r="73" ht="15.75" customHeight="1">
      <c r="A73" s="217" t="inlineStr">
        <is>
          <t>BRAZALETE PARA IDENTIFICACION PEDIATRICO</t>
        </is>
      </c>
      <c r="B73" s="29" t="inlineStr">
        <is>
          <t>UNIDAD</t>
        </is>
      </c>
      <c r="C73" s="187" t="n">
        <v>5</v>
      </c>
      <c r="D73" s="188" t="n">
        <v>0</v>
      </c>
      <c r="E73" s="216">
        <f>+C73-D73</f>
        <v/>
      </c>
      <c r="F73" s="187" t="n">
        <v>5</v>
      </c>
      <c r="G73" s="188" t="n">
        <v>0</v>
      </c>
      <c r="H73" s="216">
        <f>+F73-G73</f>
        <v/>
      </c>
      <c r="I73" s="187" t="n">
        <v>5</v>
      </c>
      <c r="J73" s="188" t="n">
        <v>0</v>
      </c>
      <c r="K73" s="216">
        <f>+I73-J73</f>
        <v/>
      </c>
      <c r="L73" s="187" t="n"/>
      <c r="M73" s="188" t="n"/>
      <c r="N73" s="216" t="n"/>
      <c r="R73" s="187" t="n">
        <v>5</v>
      </c>
      <c r="S73" s="188" t="n">
        <v>0</v>
      </c>
      <c r="T73" s="216">
        <f>+R73-S73</f>
        <v/>
      </c>
      <c r="U73" s="187" t="n">
        <v>5</v>
      </c>
      <c r="V73" s="188" t="n">
        <v>0</v>
      </c>
      <c r="W73" s="216">
        <f>+U73-V73</f>
        <v/>
      </c>
      <c r="X73" s="187" t="n">
        <v>5</v>
      </c>
      <c r="Y73" s="188" t="n">
        <v>0</v>
      </c>
      <c r="Z73" s="240">
        <f>+X73-Y73</f>
        <v/>
      </c>
    </row>
    <row r="74" ht="15.75" customHeight="1">
      <c r="A74" s="217" t="inlineStr">
        <is>
          <t>BRAZALETE PARA TENSIOMETRO ADULTO</t>
        </is>
      </c>
      <c r="B74" s="29" t="inlineStr">
        <is>
          <t>UNIDAD</t>
        </is>
      </c>
      <c r="C74" s="187" t="n">
        <v>12</v>
      </c>
      <c r="D74" s="188" t="n">
        <v>0</v>
      </c>
      <c r="E74" s="216">
        <f>+C74-D74</f>
        <v/>
      </c>
      <c r="F74" s="187" t="n">
        <v>12</v>
      </c>
      <c r="G74" s="188" t="n">
        <v>0</v>
      </c>
      <c r="H74" s="216">
        <f>+F74-G74</f>
        <v/>
      </c>
      <c r="I74" s="187" t="n">
        <v>12</v>
      </c>
      <c r="J74" s="188" t="n">
        <v>0</v>
      </c>
      <c r="K74" s="216">
        <f>+I74-J74</f>
        <v/>
      </c>
      <c r="L74" s="187" t="n"/>
      <c r="M74" s="188" t="n"/>
      <c r="N74" s="216" t="n"/>
      <c r="R74" s="187" t="n">
        <v>12</v>
      </c>
      <c r="S74" s="188" t="n">
        <v>0</v>
      </c>
      <c r="T74" s="216">
        <f>+R74-S74</f>
        <v/>
      </c>
      <c r="U74" s="187" t="n">
        <v>12</v>
      </c>
      <c r="V74" s="188" t="n">
        <v>0</v>
      </c>
      <c r="W74" s="216">
        <f>+U74-V74</f>
        <v/>
      </c>
      <c r="X74" s="187" t="n">
        <v>12</v>
      </c>
      <c r="Y74" s="188" t="n">
        <v>0</v>
      </c>
      <c r="Z74" s="240">
        <f>+X74-Y74</f>
        <v/>
      </c>
    </row>
    <row r="75" ht="15.75" customHeight="1">
      <c r="A75" s="217" t="inlineStr">
        <is>
          <t>BRAZALETE PARA TENSIOMETRO PEDIATRICO</t>
        </is>
      </c>
      <c r="B75" s="29" t="inlineStr">
        <is>
          <t>UNIDAD</t>
        </is>
      </c>
      <c r="C75" s="187" t="n">
        <v>24</v>
      </c>
      <c r="D75" s="188" t="n">
        <v>0</v>
      </c>
      <c r="E75" s="216">
        <f>+C75-D75</f>
        <v/>
      </c>
      <c r="F75" s="187" t="n">
        <v>24</v>
      </c>
      <c r="G75" s="188" t="n">
        <v>0</v>
      </c>
      <c r="H75" s="216">
        <f>+F75-G75</f>
        <v/>
      </c>
      <c r="I75" s="187" t="n">
        <v>24</v>
      </c>
      <c r="J75" s="188" t="n">
        <v>0</v>
      </c>
      <c r="K75" s="216">
        <f>+I75-J75</f>
        <v/>
      </c>
      <c r="L75" s="187" t="n"/>
      <c r="M75" s="188" t="n"/>
      <c r="N75" s="216" t="n"/>
      <c r="R75" s="187" t="n">
        <v>24</v>
      </c>
      <c r="S75" s="188" t="n">
        <v>0</v>
      </c>
      <c r="T75" s="216">
        <f>+R75-S75</f>
        <v/>
      </c>
      <c r="U75" s="187" t="n">
        <v>24</v>
      </c>
      <c r="V75" s="188" t="n">
        <v>0</v>
      </c>
      <c r="W75" s="216">
        <f>+U75-V75</f>
        <v/>
      </c>
      <c r="X75" s="187" t="n">
        <v>24</v>
      </c>
      <c r="Y75" s="188" t="n">
        <v>0</v>
      </c>
      <c r="Z75" s="240">
        <f>+X75-Y75</f>
        <v/>
      </c>
    </row>
    <row r="76" ht="15.75" customHeight="1">
      <c r="A76" s="217" t="inlineStr">
        <is>
          <t>BRAZALETE PARA TENSIOMETRO PEDIATRICO TEMPA KUFF</t>
        </is>
      </c>
      <c r="B76" s="29" t="inlineStr">
        <is>
          <t>UNIDAD</t>
        </is>
      </c>
      <c r="C76" s="187" t="n">
        <v>0</v>
      </c>
      <c r="D76" s="188" t="n">
        <v>0</v>
      </c>
      <c r="E76" s="216">
        <f>+C76-D76</f>
        <v/>
      </c>
      <c r="F76" s="187" t="n">
        <v>0</v>
      </c>
      <c r="G76" s="188" t="n">
        <v>0</v>
      </c>
      <c r="H76" s="216">
        <f>+F76-G76</f>
        <v/>
      </c>
      <c r="I76" s="187" t="n">
        <v>0</v>
      </c>
      <c r="J76" s="188" t="n">
        <v>0</v>
      </c>
      <c r="K76" s="216">
        <f>+I76-J76</f>
        <v/>
      </c>
      <c r="L76" s="187" t="n"/>
      <c r="M76" s="188" t="n"/>
      <c r="N76" s="216" t="n"/>
      <c r="R76" s="187" t="n">
        <v>0</v>
      </c>
      <c r="S76" s="188" t="n">
        <v>0</v>
      </c>
      <c r="T76" s="216">
        <f>+R76-S76</f>
        <v/>
      </c>
      <c r="U76" s="187" t="n">
        <v>0</v>
      </c>
      <c r="V76" s="188" t="n">
        <v>0</v>
      </c>
      <c r="W76" s="216">
        <f>+U76-V76</f>
        <v/>
      </c>
      <c r="X76" s="187" t="n">
        <v>0</v>
      </c>
      <c r="Y76" s="188" t="n">
        <v>0</v>
      </c>
      <c r="Z76" s="240">
        <f>+X76-Y76</f>
        <v/>
      </c>
    </row>
    <row r="77" ht="15.75" customHeight="1">
      <c r="A77" s="217" t="inlineStr">
        <is>
          <t>BRAZALETES PNI NEONATAL TIPO I</t>
        </is>
      </c>
      <c r="B77" s="29" t="inlineStr">
        <is>
          <t>UNIDAD</t>
        </is>
      </c>
      <c r="C77" s="187" t="n">
        <v>0</v>
      </c>
      <c r="D77" s="188" t="n">
        <v>0</v>
      </c>
      <c r="E77" s="216">
        <f>+C77-D77</f>
        <v/>
      </c>
      <c r="F77" s="187" t="n">
        <v>0</v>
      </c>
      <c r="G77" s="188" t="n">
        <v>0</v>
      </c>
      <c r="H77" s="216">
        <f>+F77-G77</f>
        <v/>
      </c>
      <c r="I77" s="187" t="n">
        <v>0</v>
      </c>
      <c r="J77" s="188" t="n">
        <v>0</v>
      </c>
      <c r="K77" s="216">
        <f>+I77-J77</f>
        <v/>
      </c>
      <c r="L77" s="187" t="n"/>
      <c r="M77" s="188" t="n"/>
      <c r="N77" s="216" t="n"/>
      <c r="R77" s="187" t="n">
        <v>0</v>
      </c>
      <c r="S77" s="188" t="n">
        <v>0</v>
      </c>
      <c r="T77" s="216">
        <f>+R77-S77</f>
        <v/>
      </c>
      <c r="U77" s="187" t="n">
        <v>0</v>
      </c>
      <c r="V77" s="188" t="n">
        <v>0</v>
      </c>
      <c r="W77" s="216">
        <f>+U77-V77</f>
        <v/>
      </c>
      <c r="X77" s="187" t="n">
        <v>0</v>
      </c>
      <c r="Y77" s="188" t="n">
        <v>0</v>
      </c>
      <c r="Z77" s="240">
        <f>+X77-Y77</f>
        <v/>
      </c>
    </row>
    <row r="78" ht="15.75" customHeight="1">
      <c r="A78" s="217" t="inlineStr">
        <is>
          <t>BRAZALETES PNI NEONATAL TIPO II</t>
        </is>
      </c>
      <c r="B78" s="29" t="inlineStr">
        <is>
          <t>UNIDAD</t>
        </is>
      </c>
      <c r="C78" s="187" t="n">
        <v>0</v>
      </c>
      <c r="D78" s="188" t="n">
        <v>0</v>
      </c>
      <c r="E78" s="216">
        <f>+C78-D78</f>
        <v/>
      </c>
      <c r="F78" s="187" t="n">
        <v>0</v>
      </c>
      <c r="G78" s="188" t="n">
        <v>0</v>
      </c>
      <c r="H78" s="216">
        <f>+F78-G78</f>
        <v/>
      </c>
      <c r="I78" s="187" t="n">
        <v>0</v>
      </c>
      <c r="J78" s="188" t="n">
        <v>0</v>
      </c>
      <c r="K78" s="216">
        <f>+I78-J78</f>
        <v/>
      </c>
      <c r="L78" s="187" t="n"/>
      <c r="M78" s="188" t="n"/>
      <c r="N78" s="216" t="n"/>
      <c r="R78" s="187" t="n">
        <v>0</v>
      </c>
      <c r="S78" s="188" t="n">
        <v>0</v>
      </c>
      <c r="T78" s="216">
        <f>+R78-S78</f>
        <v/>
      </c>
      <c r="U78" s="187" t="n">
        <v>0</v>
      </c>
      <c r="V78" s="188" t="n">
        <v>0</v>
      </c>
      <c r="W78" s="216">
        <f>+U78-V78</f>
        <v/>
      </c>
      <c r="X78" s="187" t="n">
        <v>0</v>
      </c>
      <c r="Y78" s="188" t="n">
        <v>0</v>
      </c>
      <c r="Z78" s="240">
        <f>+X78-Y78</f>
        <v/>
      </c>
    </row>
    <row r="79" ht="15.75" customHeight="1">
      <c r="A79" s="217" t="inlineStr">
        <is>
          <t>BRAZALETES PNI NEONATAL TIPO III</t>
        </is>
      </c>
      <c r="B79" s="29" t="inlineStr">
        <is>
          <t>UNIDAD</t>
        </is>
      </c>
      <c r="C79" s="187" t="n">
        <v>0</v>
      </c>
      <c r="D79" s="188" t="n">
        <v>0</v>
      </c>
      <c r="E79" s="216">
        <f>+C79-D79</f>
        <v/>
      </c>
      <c r="F79" s="187" t="n">
        <v>0</v>
      </c>
      <c r="G79" s="188" t="n">
        <v>0</v>
      </c>
      <c r="H79" s="216">
        <f>+F79-G79</f>
        <v/>
      </c>
      <c r="I79" s="187" t="n">
        <v>0</v>
      </c>
      <c r="J79" s="188" t="n">
        <v>0</v>
      </c>
      <c r="K79" s="216">
        <f>+I79-J79</f>
        <v/>
      </c>
      <c r="L79" s="187" t="n"/>
      <c r="M79" s="188" t="n"/>
      <c r="N79" s="216" t="n"/>
      <c r="R79" s="187" t="n">
        <v>0</v>
      </c>
      <c r="S79" s="188" t="n">
        <v>0</v>
      </c>
      <c r="T79" s="216">
        <f>+R79-S79</f>
        <v/>
      </c>
      <c r="U79" s="187" t="n">
        <v>0</v>
      </c>
      <c r="V79" s="188" t="n">
        <v>0</v>
      </c>
      <c r="W79" s="216">
        <f>+U79-V79</f>
        <v/>
      </c>
      <c r="X79" s="187" t="n">
        <v>0</v>
      </c>
      <c r="Y79" s="188" t="n">
        <v>0</v>
      </c>
      <c r="Z79" s="240">
        <f>+X79-Y79</f>
        <v/>
      </c>
    </row>
    <row r="80" ht="15.75" customHeight="1">
      <c r="A80" s="219" t="inlineStr">
        <is>
          <t xml:space="preserve">CAL SODADA   </t>
        </is>
      </c>
      <c r="B80" s="29" t="inlineStr">
        <is>
          <t>UNIDAD</t>
        </is>
      </c>
      <c r="C80" s="187" t="n">
        <v>0</v>
      </c>
      <c r="D80" s="188" t="n">
        <v>0</v>
      </c>
      <c r="E80" s="216">
        <f>+C80-D80</f>
        <v/>
      </c>
      <c r="F80" s="187" t="n">
        <v>0</v>
      </c>
      <c r="G80" s="188" t="n">
        <v>0</v>
      </c>
      <c r="H80" s="216">
        <f>+F80-G80</f>
        <v/>
      </c>
      <c r="I80" s="187" t="n">
        <v>0</v>
      </c>
      <c r="J80" s="188" t="n">
        <v>0</v>
      </c>
      <c r="K80" s="216">
        <f>+I80-J80</f>
        <v/>
      </c>
      <c r="L80" s="187" t="n"/>
      <c r="M80" s="188" t="n"/>
      <c r="N80" s="216" t="n"/>
      <c r="R80" s="187" t="n">
        <v>0</v>
      </c>
      <c r="S80" s="188" t="n">
        <v>0</v>
      </c>
      <c r="T80" s="216">
        <f>+R80-S80</f>
        <v/>
      </c>
      <c r="U80" s="187" t="n">
        <v>0</v>
      </c>
      <c r="V80" s="188" t="n">
        <v>0</v>
      </c>
      <c r="W80" s="216">
        <f>+U80-V80</f>
        <v/>
      </c>
      <c r="X80" s="187" t="n">
        <v>0</v>
      </c>
      <c r="Y80" s="188" t="n">
        <v>0</v>
      </c>
      <c r="Z80" s="240">
        <f>+X80-Y80</f>
        <v/>
      </c>
    </row>
    <row r="81" ht="15.75" customHeight="1">
      <c r="A81" s="215" t="inlineStr">
        <is>
          <t>CAMPO CERRADO</t>
        </is>
      </c>
      <c r="B81" s="29" t="inlineStr">
        <is>
          <t>UNIDAD</t>
        </is>
      </c>
      <c r="C81" s="188" t="n">
        <v>200</v>
      </c>
      <c r="D81" s="188" t="n">
        <v>119</v>
      </c>
      <c r="E81" s="216">
        <f>+C81-D81</f>
        <v/>
      </c>
      <c r="F81" s="188" t="n">
        <v>200</v>
      </c>
      <c r="G81" s="188" t="n">
        <v>119</v>
      </c>
      <c r="H81" s="216">
        <f>+F81-G81</f>
        <v/>
      </c>
      <c r="I81" s="188" t="n">
        <v>200</v>
      </c>
      <c r="J81" s="188" t="n">
        <v>0</v>
      </c>
      <c r="K81" s="216">
        <f>+I81-J81</f>
        <v/>
      </c>
      <c r="L81" s="188" t="n"/>
      <c r="M81" s="188" t="n"/>
      <c r="N81" s="216" t="n"/>
      <c r="R81" s="188" t="n">
        <v>200</v>
      </c>
      <c r="S81" s="188" t="n">
        <v>119</v>
      </c>
      <c r="T81" s="216">
        <f>+R81-S81</f>
        <v/>
      </c>
      <c r="U81" s="188" t="n">
        <v>200</v>
      </c>
      <c r="V81" s="188" t="n">
        <v>119</v>
      </c>
      <c r="W81" s="216">
        <f>+U81-V81</f>
        <v/>
      </c>
      <c r="X81" s="188" t="n">
        <v>200</v>
      </c>
      <c r="Y81" s="188" t="n">
        <v>119</v>
      </c>
      <c r="Z81" s="240">
        <f>+X81-Y81</f>
        <v/>
      </c>
    </row>
    <row r="82" ht="15.75" customHeight="1">
      <c r="A82" s="217" t="inlineStr">
        <is>
          <t>CANULA AORTICA 10FR</t>
        </is>
      </c>
      <c r="B82" s="29" t="inlineStr">
        <is>
          <t>UNIDAD</t>
        </is>
      </c>
      <c r="C82" s="187" t="n">
        <v>0</v>
      </c>
      <c r="D82" s="188" t="n">
        <v>0</v>
      </c>
      <c r="E82" s="216">
        <f>+C82-D82</f>
        <v/>
      </c>
      <c r="F82" s="187" t="n">
        <v>0</v>
      </c>
      <c r="G82" s="188" t="n">
        <v>0</v>
      </c>
      <c r="H82" s="216">
        <f>+F82-G82</f>
        <v/>
      </c>
      <c r="I82" s="187" t="n">
        <v>0</v>
      </c>
      <c r="J82" s="188" t="n">
        <v>0</v>
      </c>
      <c r="K82" s="216">
        <f>+I82-J82</f>
        <v/>
      </c>
      <c r="L82" s="187" t="n"/>
      <c r="M82" s="188" t="n"/>
      <c r="N82" s="216" t="n"/>
      <c r="R82" s="187" t="n">
        <v>0</v>
      </c>
      <c r="S82" s="188" t="n">
        <v>0</v>
      </c>
      <c r="T82" s="216">
        <f>+R82-S82</f>
        <v/>
      </c>
      <c r="U82" s="187" t="n">
        <v>0</v>
      </c>
      <c r="V82" s="188" t="n">
        <v>0</v>
      </c>
      <c r="W82" s="216">
        <f>+U82-V82</f>
        <v/>
      </c>
      <c r="X82" s="187" t="n">
        <v>0</v>
      </c>
      <c r="Y82" s="188" t="n">
        <v>0</v>
      </c>
      <c r="Z82" s="240">
        <f>+X82-Y82</f>
        <v/>
      </c>
    </row>
    <row r="83" ht="15.75" customHeight="1">
      <c r="A83" s="217" t="inlineStr">
        <is>
          <t>CANULA AORTICA 9FR</t>
        </is>
      </c>
      <c r="B83" s="29" t="inlineStr">
        <is>
          <t>UNIDAD</t>
        </is>
      </c>
      <c r="C83" s="187" t="n">
        <v>0</v>
      </c>
      <c r="D83" s="188" t="n">
        <v>0</v>
      </c>
      <c r="E83" s="216">
        <f>+C83-D83</f>
        <v/>
      </c>
      <c r="F83" s="187" t="n">
        <v>0</v>
      </c>
      <c r="G83" s="188" t="n">
        <v>0</v>
      </c>
      <c r="H83" s="216">
        <f>+F83-G83</f>
        <v/>
      </c>
      <c r="I83" s="187" t="n">
        <v>0</v>
      </c>
      <c r="J83" s="188" t="n">
        <v>0</v>
      </c>
      <c r="K83" s="216">
        <f>+I83-J83</f>
        <v/>
      </c>
      <c r="L83" s="187" t="n"/>
      <c r="M83" s="188" t="n"/>
      <c r="N83" s="216" t="n"/>
      <c r="R83" s="187" t="n">
        <v>0</v>
      </c>
      <c r="S83" s="188" t="n">
        <v>0</v>
      </c>
      <c r="T83" s="216">
        <f>+R83-S83</f>
        <v/>
      </c>
      <c r="U83" s="187" t="n">
        <v>0</v>
      </c>
      <c r="V83" s="188" t="n">
        <v>0</v>
      </c>
      <c r="W83" s="216">
        <f>+U83-V83</f>
        <v/>
      </c>
      <c r="X83" s="187" t="n">
        <v>0</v>
      </c>
      <c r="Y83" s="188" t="n">
        <v>0</v>
      </c>
      <c r="Z83" s="240">
        <f>+X83-Y83</f>
        <v/>
      </c>
    </row>
    <row r="84" ht="15.75" customHeight="1">
      <c r="A84" s="217" t="inlineStr">
        <is>
          <t>CANULA ARTERIAL 20FR</t>
        </is>
      </c>
      <c r="B84" s="29" t="inlineStr">
        <is>
          <t>UNIDAD</t>
        </is>
      </c>
      <c r="C84" s="187" t="n">
        <v>0</v>
      </c>
      <c r="D84" s="188" t="n">
        <v>0</v>
      </c>
      <c r="E84" s="216">
        <f>+C84-D84</f>
        <v/>
      </c>
      <c r="F84" s="187" t="n">
        <v>0</v>
      </c>
      <c r="G84" s="188" t="n">
        <v>0</v>
      </c>
      <c r="H84" s="216">
        <f>+F84-G84</f>
        <v/>
      </c>
      <c r="I84" s="187" t="n">
        <v>0</v>
      </c>
      <c r="J84" s="188" t="n">
        <v>0</v>
      </c>
      <c r="K84" s="216">
        <f>+I84-J84</f>
        <v/>
      </c>
      <c r="L84" s="187" t="n"/>
      <c r="M84" s="188" t="n"/>
      <c r="N84" s="216" t="n"/>
      <c r="R84" s="187" t="n">
        <v>0</v>
      </c>
      <c r="S84" s="188" t="n">
        <v>0</v>
      </c>
      <c r="T84" s="216">
        <f>+R84-S84</f>
        <v/>
      </c>
      <c r="U84" s="187" t="n">
        <v>0</v>
      </c>
      <c r="V84" s="188" t="n">
        <v>0</v>
      </c>
      <c r="W84" s="216">
        <f>+U84-V84</f>
        <v/>
      </c>
      <c r="X84" s="187" t="n">
        <v>0</v>
      </c>
      <c r="Y84" s="188" t="n">
        <v>0</v>
      </c>
      <c r="Z84" s="240">
        <f>+X84-Y84</f>
        <v/>
      </c>
    </row>
    <row r="85" ht="15.75" customHeight="1">
      <c r="A85" s="217" t="inlineStr">
        <is>
          <t>CANULA ARTERIAL 22FR</t>
        </is>
      </c>
      <c r="B85" s="29" t="inlineStr">
        <is>
          <t>UNIDAD</t>
        </is>
      </c>
      <c r="C85" s="187" t="n">
        <v>0</v>
      </c>
      <c r="D85" s="188" t="n">
        <v>0</v>
      </c>
      <c r="E85" s="216">
        <f>+C85-D85</f>
        <v/>
      </c>
      <c r="F85" s="187" t="n">
        <v>0</v>
      </c>
      <c r="G85" s="188" t="n">
        <v>0</v>
      </c>
      <c r="H85" s="216">
        <f>+F85-G85</f>
        <v/>
      </c>
      <c r="I85" s="187" t="n">
        <v>0</v>
      </c>
      <c r="J85" s="188" t="n">
        <v>0</v>
      </c>
      <c r="K85" s="216">
        <f>+I85-J85</f>
        <v/>
      </c>
      <c r="L85" s="187" t="n"/>
      <c r="M85" s="188" t="n"/>
      <c r="N85" s="216" t="n"/>
      <c r="R85" s="187" t="n">
        <v>0</v>
      </c>
      <c r="S85" s="188" t="n">
        <v>0</v>
      </c>
      <c r="T85" s="216">
        <f>+R85-S85</f>
        <v/>
      </c>
      <c r="U85" s="187" t="n">
        <v>0</v>
      </c>
      <c r="V85" s="188" t="n">
        <v>0</v>
      </c>
      <c r="W85" s="216">
        <f>+U85-V85</f>
        <v/>
      </c>
      <c r="X85" s="187" t="n">
        <v>0</v>
      </c>
      <c r="Y85" s="188" t="n">
        <v>0</v>
      </c>
      <c r="Z85" s="240">
        <f>+X85-Y85</f>
        <v/>
      </c>
    </row>
    <row r="86" ht="15.75" customHeight="1">
      <c r="A86" s="217" t="inlineStr">
        <is>
          <t>CANULA ARTERIAL 24FR</t>
        </is>
      </c>
      <c r="B86" s="29" t="inlineStr">
        <is>
          <t>UNIDAD</t>
        </is>
      </c>
      <c r="C86" s="187" t="n">
        <v>0</v>
      </c>
      <c r="D86" s="188" t="n">
        <v>0</v>
      </c>
      <c r="E86" s="216">
        <f>+C86-D86</f>
        <v/>
      </c>
      <c r="F86" s="187" t="n">
        <v>0</v>
      </c>
      <c r="G86" s="188" t="n">
        <v>0</v>
      </c>
      <c r="H86" s="216">
        <f>+F86-G86</f>
        <v/>
      </c>
      <c r="I86" s="187" t="n">
        <v>0</v>
      </c>
      <c r="J86" s="188" t="n">
        <v>0</v>
      </c>
      <c r="K86" s="216">
        <f>+I86-J86</f>
        <v/>
      </c>
      <c r="L86" s="187" t="n"/>
      <c r="M86" s="188" t="n"/>
      <c r="N86" s="216" t="n"/>
      <c r="R86" s="187" t="n">
        <v>0</v>
      </c>
      <c r="S86" s="188" t="n">
        <v>0</v>
      </c>
      <c r="T86" s="216">
        <f>+R86-S86</f>
        <v/>
      </c>
      <c r="U86" s="187" t="n">
        <v>0</v>
      </c>
      <c r="V86" s="188" t="n">
        <v>0</v>
      </c>
      <c r="W86" s="216">
        <f>+U86-V86</f>
        <v/>
      </c>
      <c r="X86" s="187" t="n">
        <v>0</v>
      </c>
      <c r="Y86" s="188" t="n">
        <v>0</v>
      </c>
      <c r="Z86" s="240">
        <f>+X86-Y86</f>
        <v/>
      </c>
    </row>
    <row r="87" ht="15.75" customHeight="1">
      <c r="A87" s="217" t="inlineStr">
        <is>
          <t>CANULA ARTERIAL CON GUIA 12FR</t>
        </is>
      </c>
      <c r="B87" s="29" t="inlineStr">
        <is>
          <t>UNIDAD</t>
        </is>
      </c>
      <c r="C87" s="187" t="n">
        <v>0</v>
      </c>
      <c r="D87" s="188" t="n">
        <v>0</v>
      </c>
      <c r="E87" s="216">
        <f>+C87-D87</f>
        <v/>
      </c>
      <c r="F87" s="187" t="n">
        <v>0</v>
      </c>
      <c r="G87" s="188" t="n">
        <v>0</v>
      </c>
      <c r="H87" s="216">
        <f>+F87-G87</f>
        <v/>
      </c>
      <c r="I87" s="187" t="n">
        <v>0</v>
      </c>
      <c r="J87" s="188" t="n">
        <v>0</v>
      </c>
      <c r="K87" s="216">
        <f>+I87-J87</f>
        <v/>
      </c>
      <c r="L87" s="187" t="n"/>
      <c r="M87" s="188" t="n"/>
      <c r="N87" s="216" t="n"/>
      <c r="R87" s="187" t="n">
        <v>0</v>
      </c>
      <c r="S87" s="188" t="n">
        <v>0</v>
      </c>
      <c r="T87" s="216">
        <f>+R87-S87</f>
        <v/>
      </c>
      <c r="U87" s="187" t="n">
        <v>0</v>
      </c>
      <c r="V87" s="188" t="n">
        <v>0</v>
      </c>
      <c r="W87" s="216">
        <f>+U87-V87</f>
        <v/>
      </c>
      <c r="X87" s="187" t="n">
        <v>0</v>
      </c>
      <c r="Y87" s="188" t="n">
        <v>0</v>
      </c>
      <c r="Z87" s="240">
        <f>+X87-Y87</f>
        <v/>
      </c>
    </row>
    <row r="88" ht="15.75" customHeight="1">
      <c r="A88" s="217" t="inlineStr">
        <is>
          <t>CANULA ARTERIAL CON GUIA 14FR</t>
        </is>
      </c>
      <c r="B88" s="29" t="inlineStr">
        <is>
          <t>UNIDAD</t>
        </is>
      </c>
      <c r="C88" s="187" t="n">
        <v>0</v>
      </c>
      <c r="D88" s="188" t="n">
        <v>0</v>
      </c>
      <c r="E88" s="216">
        <f>+C88-D88</f>
        <v/>
      </c>
      <c r="F88" s="187" t="n">
        <v>0</v>
      </c>
      <c r="G88" s="188" t="n">
        <v>0</v>
      </c>
      <c r="H88" s="216">
        <f>+F88-G88</f>
        <v/>
      </c>
      <c r="I88" s="187" t="n">
        <v>0</v>
      </c>
      <c r="J88" s="188" t="n">
        <v>0</v>
      </c>
      <c r="K88" s="216">
        <f>+I88-J88</f>
        <v/>
      </c>
      <c r="L88" s="187" t="n"/>
      <c r="M88" s="188" t="n"/>
      <c r="N88" s="216" t="n"/>
      <c r="R88" s="187" t="n">
        <v>0</v>
      </c>
      <c r="S88" s="188" t="n">
        <v>0</v>
      </c>
      <c r="T88" s="216">
        <f>+R88-S88</f>
        <v/>
      </c>
      <c r="U88" s="187" t="n">
        <v>0</v>
      </c>
      <c r="V88" s="188" t="n">
        <v>0</v>
      </c>
      <c r="W88" s="216">
        <f>+U88-V88</f>
        <v/>
      </c>
      <c r="X88" s="187" t="n">
        <v>0</v>
      </c>
      <c r="Y88" s="188" t="n">
        <v>0</v>
      </c>
      <c r="Z88" s="240">
        <f>+X88-Y88</f>
        <v/>
      </c>
    </row>
    <row r="89" ht="15.75" customHeight="1">
      <c r="A89" s="217" t="inlineStr">
        <is>
          <t>CANULA ARTERIAL CON GUIA 16FR</t>
        </is>
      </c>
      <c r="B89" s="29" t="inlineStr">
        <is>
          <t>UNIDAD</t>
        </is>
      </c>
      <c r="C89" s="187" t="n">
        <v>0</v>
      </c>
      <c r="D89" s="188" t="n">
        <v>0</v>
      </c>
      <c r="E89" s="216">
        <f>+C89-D89</f>
        <v/>
      </c>
      <c r="F89" s="187" t="n">
        <v>0</v>
      </c>
      <c r="G89" s="188" t="n">
        <v>0</v>
      </c>
      <c r="H89" s="216">
        <f>+F89-G89</f>
        <v/>
      </c>
      <c r="I89" s="187" t="n">
        <v>0</v>
      </c>
      <c r="J89" s="188" t="n">
        <v>0</v>
      </c>
      <c r="K89" s="216">
        <f>+I89-J89</f>
        <v/>
      </c>
      <c r="L89" s="187" t="n"/>
      <c r="M89" s="188" t="n"/>
      <c r="N89" s="216" t="n"/>
      <c r="R89" s="187" t="n">
        <v>0</v>
      </c>
      <c r="S89" s="188" t="n">
        <v>0</v>
      </c>
      <c r="T89" s="216">
        <f>+R89-S89</f>
        <v/>
      </c>
      <c r="U89" s="187" t="n">
        <v>0</v>
      </c>
      <c r="V89" s="188" t="n">
        <v>0</v>
      </c>
      <c r="W89" s="216">
        <f>+U89-V89</f>
        <v/>
      </c>
      <c r="X89" s="187" t="n">
        <v>0</v>
      </c>
      <c r="Y89" s="188" t="n">
        <v>0</v>
      </c>
      <c r="Z89" s="240">
        <f>+X89-Y89</f>
        <v/>
      </c>
    </row>
    <row r="90" ht="15.75" customHeight="1">
      <c r="A90" s="217" t="inlineStr">
        <is>
          <t>CANULA ARTERIAL CON GUIA 18FR</t>
        </is>
      </c>
      <c r="B90" s="29" t="inlineStr">
        <is>
          <t>UNIDAD</t>
        </is>
      </c>
      <c r="C90" s="187" t="n">
        <v>0</v>
      </c>
      <c r="D90" s="188" t="n">
        <v>0</v>
      </c>
      <c r="E90" s="216">
        <f>+C90-D90</f>
        <v/>
      </c>
      <c r="F90" s="187" t="n">
        <v>0</v>
      </c>
      <c r="G90" s="188" t="n">
        <v>0</v>
      </c>
      <c r="H90" s="216">
        <f>+F90-G90</f>
        <v/>
      </c>
      <c r="I90" s="187" t="n">
        <v>0</v>
      </c>
      <c r="J90" s="188" t="n">
        <v>0</v>
      </c>
      <c r="K90" s="216">
        <f>+I90-J90</f>
        <v/>
      </c>
      <c r="L90" s="187" t="n"/>
      <c r="M90" s="188" t="n"/>
      <c r="N90" s="216" t="n"/>
      <c r="R90" s="187" t="n">
        <v>0</v>
      </c>
      <c r="S90" s="188" t="n">
        <v>0</v>
      </c>
      <c r="T90" s="216">
        <f>+R90-S90</f>
        <v/>
      </c>
      <c r="U90" s="187" t="n">
        <v>0</v>
      </c>
      <c r="V90" s="188" t="n">
        <v>0</v>
      </c>
      <c r="W90" s="216">
        <f>+U90-V90</f>
        <v/>
      </c>
      <c r="X90" s="187" t="n">
        <v>0</v>
      </c>
      <c r="Y90" s="188" t="n">
        <v>0</v>
      </c>
      <c r="Z90" s="240">
        <f>+X90-Y90</f>
        <v/>
      </c>
    </row>
    <row r="91" ht="15.75" customHeight="1">
      <c r="A91" s="217" t="inlineStr">
        <is>
          <t>CANULA ARTERIAL DE PUNTA RECTA 12FR</t>
        </is>
      </c>
      <c r="B91" s="29" t="inlineStr">
        <is>
          <t>UNIDAD</t>
        </is>
      </c>
      <c r="C91" s="187" t="n">
        <v>0</v>
      </c>
      <c r="D91" s="188" t="n">
        <v>0</v>
      </c>
      <c r="E91" s="216">
        <f>+C91-D91</f>
        <v/>
      </c>
      <c r="F91" s="187" t="n">
        <v>0</v>
      </c>
      <c r="G91" s="188" t="n">
        <v>0</v>
      </c>
      <c r="H91" s="216">
        <f>+F91-G91</f>
        <v/>
      </c>
      <c r="I91" s="187" t="n">
        <v>0</v>
      </c>
      <c r="J91" s="188" t="n">
        <v>0</v>
      </c>
      <c r="K91" s="216">
        <f>+I91-J91</f>
        <v/>
      </c>
      <c r="L91" s="187" t="n"/>
      <c r="M91" s="188" t="n"/>
      <c r="N91" s="216" t="n"/>
      <c r="R91" s="187" t="n">
        <v>0</v>
      </c>
      <c r="S91" s="188" t="n">
        <v>0</v>
      </c>
      <c r="T91" s="216">
        <f>+R91-S91</f>
        <v/>
      </c>
      <c r="U91" s="187" t="n">
        <v>0</v>
      </c>
      <c r="V91" s="188" t="n">
        <v>0</v>
      </c>
      <c r="W91" s="216">
        <f>+U91-V91</f>
        <v/>
      </c>
      <c r="X91" s="187" t="n">
        <v>0</v>
      </c>
      <c r="Y91" s="188" t="n">
        <v>0</v>
      </c>
      <c r="Z91" s="240">
        <f>+X91-Y91</f>
        <v/>
      </c>
    </row>
    <row r="92" ht="15.75" customHeight="1">
      <c r="A92" s="217" t="inlineStr">
        <is>
          <t>CANULA ARTERIAL DE PUNTA RECTA 14FR</t>
        </is>
      </c>
      <c r="B92" s="29" t="inlineStr">
        <is>
          <t>UNIDAD</t>
        </is>
      </c>
      <c r="C92" s="187" t="n">
        <v>0</v>
      </c>
      <c r="D92" s="188" t="n">
        <v>0</v>
      </c>
      <c r="E92" s="216">
        <f>+C92-D92</f>
        <v/>
      </c>
      <c r="F92" s="187" t="n">
        <v>0</v>
      </c>
      <c r="G92" s="188" t="n">
        <v>0</v>
      </c>
      <c r="H92" s="216">
        <f>+F92-G92</f>
        <v/>
      </c>
      <c r="I92" s="187" t="n">
        <v>0</v>
      </c>
      <c r="J92" s="188" t="n">
        <v>0</v>
      </c>
      <c r="K92" s="216">
        <f>+I92-J92</f>
        <v/>
      </c>
      <c r="L92" s="187" t="n"/>
      <c r="M92" s="188" t="n"/>
      <c r="N92" s="216" t="n"/>
      <c r="R92" s="187" t="n">
        <v>0</v>
      </c>
      <c r="S92" s="188" t="n">
        <v>0</v>
      </c>
      <c r="T92" s="216">
        <f>+R92-S92</f>
        <v/>
      </c>
      <c r="U92" s="187" t="n">
        <v>0</v>
      </c>
      <c r="V92" s="188" t="n">
        <v>0</v>
      </c>
      <c r="W92" s="216">
        <f>+U92-V92</f>
        <v/>
      </c>
      <c r="X92" s="187" t="n">
        <v>0</v>
      </c>
      <c r="Y92" s="188" t="n">
        <v>0</v>
      </c>
      <c r="Z92" s="240">
        <f>+X92-Y92</f>
        <v/>
      </c>
    </row>
    <row r="93" ht="15.75" customHeight="1">
      <c r="A93" s="217" t="inlineStr">
        <is>
          <t>CANULA ARTERIAL PEDIATRICA 12FR</t>
        </is>
      </c>
      <c r="B93" s="29" t="inlineStr">
        <is>
          <t>UNIDAD</t>
        </is>
      </c>
      <c r="C93" s="187" t="n">
        <v>0</v>
      </c>
      <c r="D93" s="188" t="n">
        <v>0</v>
      </c>
      <c r="E93" s="216">
        <f>+C93-D93</f>
        <v/>
      </c>
      <c r="F93" s="187" t="n">
        <v>0</v>
      </c>
      <c r="G93" s="188" t="n">
        <v>0</v>
      </c>
      <c r="H93" s="216">
        <f>+F93-G93</f>
        <v/>
      </c>
      <c r="I93" s="187" t="n">
        <v>0</v>
      </c>
      <c r="J93" s="188" t="n">
        <v>0</v>
      </c>
      <c r="K93" s="216">
        <f>+I93-J93</f>
        <v/>
      </c>
      <c r="L93" s="187" t="n"/>
      <c r="M93" s="188" t="n"/>
      <c r="N93" s="216" t="n"/>
      <c r="R93" s="187" t="n">
        <v>0</v>
      </c>
      <c r="S93" s="188" t="n">
        <v>0</v>
      </c>
      <c r="T93" s="216">
        <f>+R93-S93</f>
        <v/>
      </c>
      <c r="U93" s="187" t="n">
        <v>0</v>
      </c>
      <c r="V93" s="188" t="n">
        <v>0</v>
      </c>
      <c r="W93" s="216">
        <f>+U93-V93</f>
        <v/>
      </c>
      <c r="X93" s="187" t="n">
        <v>0</v>
      </c>
      <c r="Y93" s="188" t="n">
        <v>0</v>
      </c>
      <c r="Z93" s="240">
        <f>+X93-Y93</f>
        <v/>
      </c>
    </row>
    <row r="94" ht="15.75" customHeight="1">
      <c r="A94" s="217" t="inlineStr">
        <is>
          <t>CANULA ARTERIAL PEDIATRICA 14FR</t>
        </is>
      </c>
      <c r="B94" s="29" t="inlineStr">
        <is>
          <t>UNIDAD</t>
        </is>
      </c>
      <c r="C94" s="187" t="n">
        <v>0</v>
      </c>
      <c r="D94" s="188" t="n">
        <v>0</v>
      </c>
      <c r="E94" s="216">
        <f>+C94-D94</f>
        <v/>
      </c>
      <c r="F94" s="187" t="n">
        <v>0</v>
      </c>
      <c r="G94" s="188" t="n">
        <v>0</v>
      </c>
      <c r="H94" s="216">
        <f>+F94-G94</f>
        <v/>
      </c>
      <c r="I94" s="187" t="n">
        <v>0</v>
      </c>
      <c r="J94" s="188" t="n">
        <v>0</v>
      </c>
      <c r="K94" s="216">
        <f>+I94-J94</f>
        <v/>
      </c>
      <c r="L94" s="187" t="n"/>
      <c r="M94" s="188" t="n"/>
      <c r="N94" s="216" t="n"/>
      <c r="R94" s="187" t="n">
        <v>0</v>
      </c>
      <c r="S94" s="188" t="n">
        <v>0</v>
      </c>
      <c r="T94" s="216">
        <f>+R94-S94</f>
        <v/>
      </c>
      <c r="U94" s="187" t="n">
        <v>0</v>
      </c>
      <c r="V94" s="188" t="n">
        <v>0</v>
      </c>
      <c r="W94" s="216">
        <f>+U94-V94</f>
        <v/>
      </c>
      <c r="X94" s="187" t="n">
        <v>0</v>
      </c>
      <c r="Y94" s="188" t="n">
        <v>0</v>
      </c>
      <c r="Z94" s="240">
        <f>+X94-Y94</f>
        <v/>
      </c>
    </row>
    <row r="95" ht="15.75" customHeight="1">
      <c r="A95" s="217" t="inlineStr">
        <is>
          <t>CANULA ARTERIAL PUNTA RECTA 10FR/ MODELO DLP/REFERENCIA 75010/ MEDTRONIC</t>
        </is>
      </c>
      <c r="B95" s="29" t="inlineStr">
        <is>
          <t>UNIDAD</t>
        </is>
      </c>
      <c r="C95" s="187" t="n">
        <v>0</v>
      </c>
      <c r="D95" s="188" t="n">
        <v>0</v>
      </c>
      <c r="E95" s="216">
        <f>+C95-D95</f>
        <v/>
      </c>
      <c r="F95" s="187" t="n">
        <v>0</v>
      </c>
      <c r="G95" s="188" t="n">
        <v>0</v>
      </c>
      <c r="H95" s="216">
        <f>+F95-G95</f>
        <v/>
      </c>
      <c r="I95" s="187" t="n">
        <v>0</v>
      </c>
      <c r="J95" s="188" t="n">
        <v>0</v>
      </c>
      <c r="K95" s="216">
        <f>+I95-J95</f>
        <v/>
      </c>
      <c r="L95" s="187" t="n"/>
      <c r="M95" s="188" t="n"/>
      <c r="N95" s="216" t="n"/>
      <c r="R95" s="187" t="n">
        <v>0</v>
      </c>
      <c r="S95" s="188" t="n">
        <v>0</v>
      </c>
      <c r="T95" s="216">
        <f>+R95-S95</f>
        <v/>
      </c>
      <c r="U95" s="187" t="n">
        <v>0</v>
      </c>
      <c r="V95" s="188" t="n">
        <v>0</v>
      </c>
      <c r="W95" s="216">
        <f>+U95-V95</f>
        <v/>
      </c>
      <c r="X95" s="187" t="n">
        <v>0</v>
      </c>
      <c r="Y95" s="188" t="n">
        <v>0</v>
      </c>
      <c r="Z95" s="240">
        <f>+X95-Y95</f>
        <v/>
      </c>
    </row>
    <row r="96" ht="15.75" customHeight="1">
      <c r="A96" s="217" t="inlineStr">
        <is>
          <t>CANULA ARTERIAL RECTA 16FR</t>
        </is>
      </c>
      <c r="B96" s="29" t="inlineStr">
        <is>
          <t>UNIDAD</t>
        </is>
      </c>
      <c r="C96" s="187" t="n">
        <v>0</v>
      </c>
      <c r="D96" s="188" t="n">
        <v>0</v>
      </c>
      <c r="E96" s="216">
        <f>+C96-D96</f>
        <v/>
      </c>
      <c r="F96" s="187" t="n">
        <v>0</v>
      </c>
      <c r="G96" s="188" t="n">
        <v>0</v>
      </c>
      <c r="H96" s="216">
        <f>+F96-G96</f>
        <v/>
      </c>
      <c r="I96" s="187" t="n">
        <v>0</v>
      </c>
      <c r="J96" s="188" t="n">
        <v>0</v>
      </c>
      <c r="K96" s="216">
        <f>+I96-J96</f>
        <v/>
      </c>
      <c r="L96" s="187" t="n"/>
      <c r="M96" s="188" t="n"/>
      <c r="N96" s="216" t="n"/>
      <c r="R96" s="187" t="n">
        <v>0</v>
      </c>
      <c r="S96" s="188" t="n">
        <v>0</v>
      </c>
      <c r="T96" s="216">
        <f>+R96-S96</f>
        <v/>
      </c>
      <c r="U96" s="187" t="n">
        <v>0</v>
      </c>
      <c r="V96" s="188" t="n">
        <v>0</v>
      </c>
      <c r="W96" s="216">
        <f>+U96-V96</f>
        <v/>
      </c>
      <c r="X96" s="187" t="n">
        <v>0</v>
      </c>
      <c r="Y96" s="188" t="n">
        <v>0</v>
      </c>
      <c r="Z96" s="240">
        <f>+X96-Y96</f>
        <v/>
      </c>
    </row>
    <row r="97" ht="15.75" customHeight="1">
      <c r="A97" s="217" t="inlineStr">
        <is>
          <t>CANULA ARTERIAL RECTA 18FR</t>
        </is>
      </c>
      <c r="B97" s="29" t="inlineStr">
        <is>
          <t>UNIDAD</t>
        </is>
      </c>
      <c r="C97" s="187" t="n">
        <v>0</v>
      </c>
      <c r="D97" s="188" t="n">
        <v>0</v>
      </c>
      <c r="E97" s="216">
        <f>+C97-D97</f>
        <v/>
      </c>
      <c r="F97" s="187" t="n">
        <v>0</v>
      </c>
      <c r="G97" s="188" t="n">
        <v>0</v>
      </c>
      <c r="H97" s="216">
        <f>+F97-G97</f>
        <v/>
      </c>
      <c r="I97" s="187" t="n">
        <v>0</v>
      </c>
      <c r="J97" s="188" t="n">
        <v>0</v>
      </c>
      <c r="K97" s="216">
        <f>+I97-J97</f>
        <v/>
      </c>
      <c r="L97" s="187" t="n"/>
      <c r="M97" s="188" t="n"/>
      <c r="N97" s="216" t="n"/>
      <c r="R97" s="187" t="n">
        <v>0</v>
      </c>
      <c r="S97" s="188" t="n">
        <v>0</v>
      </c>
      <c r="T97" s="216">
        <f>+R97-S97</f>
        <v/>
      </c>
      <c r="U97" s="187" t="n">
        <v>0</v>
      </c>
      <c r="V97" s="188" t="n">
        <v>0</v>
      </c>
      <c r="W97" s="216">
        <f>+U97-V97</f>
        <v/>
      </c>
      <c r="X97" s="187" t="n">
        <v>0</v>
      </c>
      <c r="Y97" s="188" t="n">
        <v>0</v>
      </c>
      <c r="Z97" s="240">
        <f>+X97-Y97</f>
        <v/>
      </c>
    </row>
    <row r="98" ht="15.75" customHeight="1">
      <c r="A98" s="217" t="inlineStr">
        <is>
          <t>CANULA CARDIOPLEGIA RETROGRADA 14FR</t>
        </is>
      </c>
      <c r="B98" s="29" t="inlineStr">
        <is>
          <t>UNIDAD</t>
        </is>
      </c>
      <c r="C98" s="187" t="n">
        <v>0</v>
      </c>
      <c r="D98" s="188" t="n">
        <v>0</v>
      </c>
      <c r="E98" s="216">
        <f>+C98-D98</f>
        <v/>
      </c>
      <c r="F98" s="187" t="n">
        <v>0</v>
      </c>
      <c r="G98" s="188" t="n">
        <v>0</v>
      </c>
      <c r="H98" s="216">
        <f>+F98-G98</f>
        <v/>
      </c>
      <c r="I98" s="187" t="n">
        <v>0</v>
      </c>
      <c r="J98" s="188" t="n">
        <v>0</v>
      </c>
      <c r="K98" s="216">
        <f>+I98-J98</f>
        <v/>
      </c>
      <c r="L98" s="187" t="n"/>
      <c r="M98" s="188" t="n"/>
      <c r="N98" s="216" t="n"/>
      <c r="R98" s="187" t="n">
        <v>0</v>
      </c>
      <c r="S98" s="188" t="n">
        <v>0</v>
      </c>
      <c r="T98" s="216">
        <f>+R98-S98</f>
        <v/>
      </c>
      <c r="U98" s="187" t="n">
        <v>0</v>
      </c>
      <c r="V98" s="188" t="n">
        <v>0</v>
      </c>
      <c r="W98" s="216">
        <f>+U98-V98</f>
        <v/>
      </c>
      <c r="X98" s="187" t="n">
        <v>0</v>
      </c>
      <c r="Y98" s="188" t="n">
        <v>0</v>
      </c>
      <c r="Z98" s="240">
        <f>+X98-Y98</f>
        <v/>
      </c>
    </row>
    <row r="99" ht="15.75" customHeight="1">
      <c r="A99" s="217" t="inlineStr">
        <is>
          <t>CANULA DE ASPIRACION YANKUR</t>
        </is>
      </c>
      <c r="B99" s="29" t="inlineStr">
        <is>
          <t>UNIDAD</t>
        </is>
      </c>
      <c r="C99" s="187" t="n">
        <v>0</v>
      </c>
      <c r="D99" s="188" t="n">
        <v>0</v>
      </c>
      <c r="E99" s="216">
        <f>+C99-D99</f>
        <v/>
      </c>
      <c r="F99" s="187" t="n">
        <v>0</v>
      </c>
      <c r="G99" s="188" t="n">
        <v>0</v>
      </c>
      <c r="H99" s="216">
        <f>+F99-G99</f>
        <v/>
      </c>
      <c r="I99" s="187" t="n">
        <v>0</v>
      </c>
      <c r="J99" s="188" t="n">
        <v>0</v>
      </c>
      <c r="K99" s="216">
        <f>+I99-J99</f>
        <v/>
      </c>
      <c r="L99" s="187" t="n"/>
      <c r="M99" s="188" t="n"/>
      <c r="N99" s="216" t="n"/>
      <c r="R99" s="187" t="n">
        <v>0</v>
      </c>
      <c r="S99" s="188" t="n">
        <v>0</v>
      </c>
      <c r="T99" s="216">
        <f>+R99-S99</f>
        <v/>
      </c>
      <c r="U99" s="187" t="n">
        <v>0</v>
      </c>
      <c r="V99" s="188" t="n">
        <v>0</v>
      </c>
      <c r="W99" s="216">
        <f>+U99-V99</f>
        <v/>
      </c>
      <c r="X99" s="187" t="n">
        <v>0</v>
      </c>
      <c r="Y99" s="188" t="n">
        <v>0</v>
      </c>
      <c r="Z99" s="240">
        <f>+X99-Y99</f>
        <v/>
      </c>
    </row>
    <row r="100" ht="15.75" customHeight="1">
      <c r="A100" s="217" t="inlineStr">
        <is>
          <t>CANULA DE MAYO (100MM)</t>
        </is>
      </c>
      <c r="B100" s="29" t="inlineStr">
        <is>
          <t>UNIDAD</t>
        </is>
      </c>
      <c r="C100" s="187" t="n">
        <v>0</v>
      </c>
      <c r="D100" s="188" t="n">
        <v>3</v>
      </c>
      <c r="E100" s="216">
        <f>+C100-D100</f>
        <v/>
      </c>
      <c r="F100" s="187" t="n">
        <v>0</v>
      </c>
      <c r="G100" s="188" t="n">
        <v>3</v>
      </c>
      <c r="H100" s="216">
        <f>+F100-G100</f>
        <v/>
      </c>
      <c r="I100" s="187" t="n">
        <v>0</v>
      </c>
      <c r="J100" s="188" t="n">
        <v>3</v>
      </c>
      <c r="K100" s="216">
        <f>+I100-J100</f>
        <v/>
      </c>
      <c r="L100" s="187" t="n"/>
      <c r="M100" s="188" t="n"/>
      <c r="N100" s="216" t="n"/>
      <c r="R100" s="187" t="n">
        <v>0</v>
      </c>
      <c r="S100" s="188" t="n">
        <v>3</v>
      </c>
      <c r="T100" s="216">
        <f>+R100-S100</f>
        <v/>
      </c>
      <c r="U100" s="187" t="n">
        <v>0</v>
      </c>
      <c r="V100" s="188" t="n">
        <v>3</v>
      </c>
      <c r="W100" s="216">
        <f>+U100-V100</f>
        <v/>
      </c>
      <c r="X100" s="187" t="n">
        <v>0</v>
      </c>
      <c r="Y100" s="188" t="n">
        <v>3</v>
      </c>
      <c r="Z100" s="240">
        <f>+X100-Y100</f>
        <v/>
      </c>
    </row>
    <row r="101" ht="15.75" customHeight="1">
      <c r="A101" s="217" t="inlineStr">
        <is>
          <t>CANULA DE MAYO 0(55MM)</t>
        </is>
      </c>
      <c r="B101" s="29" t="inlineStr">
        <is>
          <t>UNIDAD</t>
        </is>
      </c>
      <c r="C101" s="187" t="n">
        <v>0</v>
      </c>
      <c r="D101" s="188" t="n">
        <v>0</v>
      </c>
      <c r="E101" s="216">
        <f>+C101-D101</f>
        <v/>
      </c>
      <c r="F101" s="187" t="n">
        <v>0</v>
      </c>
      <c r="G101" s="188" t="n">
        <v>0</v>
      </c>
      <c r="H101" s="216">
        <f>+F101-G101</f>
        <v/>
      </c>
      <c r="I101" s="187" t="n">
        <v>0</v>
      </c>
      <c r="J101" s="188" t="n">
        <v>0</v>
      </c>
      <c r="K101" s="216">
        <f>+I101-J101</f>
        <v/>
      </c>
      <c r="L101" s="187" t="n"/>
      <c r="M101" s="188" t="n"/>
      <c r="N101" s="216" t="n"/>
      <c r="R101" s="187" t="n">
        <v>0</v>
      </c>
      <c r="S101" s="188" t="n">
        <v>0</v>
      </c>
      <c r="T101" s="216">
        <f>+R101-S101</f>
        <v/>
      </c>
      <c r="U101" s="187" t="n">
        <v>0</v>
      </c>
      <c r="V101" s="188" t="n">
        <v>0</v>
      </c>
      <c r="W101" s="216">
        <f>+U101-V101</f>
        <v/>
      </c>
      <c r="X101" s="187" t="n">
        <v>0</v>
      </c>
      <c r="Y101" s="188" t="n">
        <v>0</v>
      </c>
      <c r="Z101" s="240">
        <f>+X101-Y101</f>
        <v/>
      </c>
    </row>
    <row r="102" ht="15.75" customHeight="1">
      <c r="A102" s="217" t="inlineStr">
        <is>
          <t>CANULA DE MAYO 0(60MM)</t>
        </is>
      </c>
      <c r="B102" s="29" t="inlineStr">
        <is>
          <t>UNIDAD</t>
        </is>
      </c>
      <c r="C102" s="187" t="n">
        <v>0</v>
      </c>
      <c r="D102" s="188" t="n">
        <v>75</v>
      </c>
      <c r="E102" s="216">
        <f>+C102-D102</f>
        <v/>
      </c>
      <c r="F102" s="187" t="n">
        <v>0</v>
      </c>
      <c r="G102" s="188" t="n">
        <v>75</v>
      </c>
      <c r="H102" s="216">
        <f>+F102-G102</f>
        <v/>
      </c>
      <c r="I102" s="187" t="n">
        <v>0</v>
      </c>
      <c r="J102" s="188" t="n">
        <v>75</v>
      </c>
      <c r="K102" s="216">
        <f>+I102-J102</f>
        <v/>
      </c>
      <c r="L102" s="187" t="n"/>
      <c r="M102" s="188" t="n"/>
      <c r="N102" s="216" t="n"/>
      <c r="R102" s="187" t="n">
        <v>0</v>
      </c>
      <c r="S102" s="188" t="n">
        <v>75</v>
      </c>
      <c r="T102" s="216">
        <f>+R102-S102</f>
        <v/>
      </c>
      <c r="U102" s="187" t="n">
        <v>0</v>
      </c>
      <c r="V102" s="188" t="n">
        <v>75</v>
      </c>
      <c r="W102" s="216">
        <f>+U102-V102</f>
        <v/>
      </c>
      <c r="X102" s="187" t="n">
        <v>0</v>
      </c>
      <c r="Y102" s="188" t="n">
        <v>75</v>
      </c>
      <c r="Z102" s="240">
        <f>+X102-Y102</f>
        <v/>
      </c>
    </row>
    <row r="103" ht="15.75" customHeight="1">
      <c r="A103" s="217" t="inlineStr">
        <is>
          <t>CANULA DE MAYO 0(70MM)</t>
        </is>
      </c>
      <c r="B103" s="29" t="inlineStr">
        <is>
          <t>UNIDAD</t>
        </is>
      </c>
      <c r="C103" s="187" t="n">
        <v>0</v>
      </c>
      <c r="D103" s="188" t="n">
        <v>0</v>
      </c>
      <c r="E103" s="216">
        <f>+C103-D103</f>
        <v/>
      </c>
      <c r="F103" s="187" t="n">
        <v>0</v>
      </c>
      <c r="G103" s="188" t="n">
        <v>0</v>
      </c>
      <c r="H103" s="216">
        <f>+F103-G103</f>
        <v/>
      </c>
      <c r="I103" s="187" t="n">
        <v>0</v>
      </c>
      <c r="J103" s="188" t="n">
        <v>0</v>
      </c>
      <c r="K103" s="216">
        <f>+I103-J103</f>
        <v/>
      </c>
      <c r="L103" s="187" t="n"/>
      <c r="M103" s="188" t="n"/>
      <c r="N103" s="216" t="n"/>
      <c r="R103" s="187" t="n">
        <v>0</v>
      </c>
      <c r="S103" s="188" t="n">
        <v>0</v>
      </c>
      <c r="T103" s="216">
        <f>+R103-S103</f>
        <v/>
      </c>
      <c r="U103" s="187" t="n">
        <v>0</v>
      </c>
      <c r="V103" s="188" t="n">
        <v>0</v>
      </c>
      <c r="W103" s="216">
        <f>+U103-V103</f>
        <v/>
      </c>
      <c r="X103" s="187" t="n">
        <v>0</v>
      </c>
      <c r="Y103" s="188" t="n">
        <v>0</v>
      </c>
      <c r="Z103" s="240">
        <f>+X103-Y103</f>
        <v/>
      </c>
    </row>
    <row r="104" ht="15.75" customHeight="1">
      <c r="A104" s="217" t="inlineStr">
        <is>
          <t>CANULA DE MAYO 00 (40MM)</t>
        </is>
      </c>
      <c r="B104" s="29" t="inlineStr">
        <is>
          <t>UNIDAD</t>
        </is>
      </c>
      <c r="C104" s="187" t="n">
        <v>0</v>
      </c>
      <c r="D104" s="188" t="n">
        <v>3</v>
      </c>
      <c r="E104" s="216">
        <f>+C104-D104</f>
        <v/>
      </c>
      <c r="F104" s="187" t="n">
        <v>0</v>
      </c>
      <c r="G104" s="188" t="n">
        <v>3</v>
      </c>
      <c r="H104" s="216">
        <f>+F104-G104</f>
        <v/>
      </c>
      <c r="I104" s="187" t="n">
        <v>0</v>
      </c>
      <c r="J104" s="188" t="n">
        <v>3</v>
      </c>
      <c r="K104" s="216">
        <f>+I104-J104</f>
        <v/>
      </c>
      <c r="L104" s="187" t="n"/>
      <c r="M104" s="188" t="n"/>
      <c r="N104" s="216" t="n"/>
      <c r="R104" s="187" t="n">
        <v>0</v>
      </c>
      <c r="S104" s="188" t="n">
        <v>3</v>
      </c>
      <c r="T104" s="216">
        <f>+R104-S104</f>
        <v/>
      </c>
      <c r="U104" s="187" t="n">
        <v>0</v>
      </c>
      <c r="V104" s="188" t="n">
        <v>3</v>
      </c>
      <c r="W104" s="216">
        <f>+U104-V104</f>
        <v/>
      </c>
      <c r="X104" s="187" t="n">
        <v>0</v>
      </c>
      <c r="Y104" s="188" t="n">
        <v>3</v>
      </c>
      <c r="Z104" s="240">
        <f>+X104-Y104</f>
        <v/>
      </c>
    </row>
    <row r="105" ht="15.75" customHeight="1">
      <c r="A105" s="217" t="inlineStr">
        <is>
          <t>CANULA DE MAYO 00(80MM)</t>
        </is>
      </c>
      <c r="B105" s="29" t="inlineStr">
        <is>
          <t>UNIDAD</t>
        </is>
      </c>
      <c r="C105" s="187" t="n">
        <v>0</v>
      </c>
      <c r="D105" s="188" t="n">
        <v>0</v>
      </c>
      <c r="E105" s="216">
        <f>+C105-D105</f>
        <v/>
      </c>
      <c r="F105" s="187" t="n">
        <v>0</v>
      </c>
      <c r="G105" s="188" t="n">
        <v>0</v>
      </c>
      <c r="H105" s="216">
        <f>+F105-G105</f>
        <v/>
      </c>
      <c r="I105" s="187" t="n">
        <v>0</v>
      </c>
      <c r="J105" s="188" t="n">
        <v>0</v>
      </c>
      <c r="K105" s="216">
        <f>+I105-J105</f>
        <v/>
      </c>
      <c r="L105" s="187" t="n"/>
      <c r="M105" s="188" t="n"/>
      <c r="N105" s="216" t="n"/>
      <c r="R105" s="187" t="n">
        <v>0</v>
      </c>
      <c r="S105" s="188" t="n">
        <v>0</v>
      </c>
      <c r="T105" s="216">
        <f>+R105-S105</f>
        <v/>
      </c>
      <c r="U105" s="187" t="n">
        <v>0</v>
      </c>
      <c r="V105" s="188" t="n">
        <v>0</v>
      </c>
      <c r="W105" s="216">
        <f>+U105-V105</f>
        <v/>
      </c>
      <c r="X105" s="187" t="n">
        <v>0</v>
      </c>
      <c r="Y105" s="188" t="n">
        <v>0</v>
      </c>
      <c r="Z105" s="240">
        <f>+X105-Y105</f>
        <v/>
      </c>
    </row>
    <row r="106" ht="15.75" customHeight="1">
      <c r="A106" s="217" t="inlineStr">
        <is>
          <t>CANULA DE MAYO 000(40MM)</t>
        </is>
      </c>
      <c r="B106" s="29" t="inlineStr">
        <is>
          <t>UNIDAD</t>
        </is>
      </c>
      <c r="C106" s="187" t="n">
        <v>0</v>
      </c>
      <c r="D106" s="188" t="n">
        <v>0</v>
      </c>
      <c r="E106" s="216">
        <f>+C106-D106</f>
        <v/>
      </c>
      <c r="F106" s="187" t="n">
        <v>0</v>
      </c>
      <c r="G106" s="188" t="n">
        <v>0</v>
      </c>
      <c r="H106" s="216">
        <f>+F106-G106</f>
        <v/>
      </c>
      <c r="I106" s="187" t="n">
        <v>0</v>
      </c>
      <c r="J106" s="188" t="n">
        <v>0</v>
      </c>
      <c r="K106" s="216">
        <f>+I106-J106</f>
        <v/>
      </c>
      <c r="L106" s="187" t="n"/>
      <c r="M106" s="188" t="n"/>
      <c r="N106" s="216" t="n"/>
      <c r="R106" s="187" t="n">
        <v>0</v>
      </c>
      <c r="S106" s="188" t="n">
        <v>0</v>
      </c>
      <c r="T106" s="216">
        <f>+R106-S106</f>
        <v/>
      </c>
      <c r="U106" s="187" t="n">
        <v>0</v>
      </c>
      <c r="V106" s="188" t="n">
        <v>0</v>
      </c>
      <c r="W106" s="216">
        <f>+U106-V106</f>
        <v/>
      </c>
      <c r="X106" s="187" t="n">
        <v>0</v>
      </c>
      <c r="Y106" s="188" t="n">
        <v>0</v>
      </c>
      <c r="Z106" s="240">
        <f>+X106-Y106</f>
        <v/>
      </c>
    </row>
    <row r="107" ht="15.75" customHeight="1">
      <c r="A107" s="217" t="inlineStr">
        <is>
          <t>CANULA DE MAYO 000(90MM)</t>
        </is>
      </c>
      <c r="B107" s="29" t="inlineStr">
        <is>
          <t>UNIDAD</t>
        </is>
      </c>
      <c r="C107" s="187" t="n">
        <v>0</v>
      </c>
      <c r="D107" s="188" t="n">
        <v>12</v>
      </c>
      <c r="E107" s="216">
        <f>+C107-D107</f>
        <v/>
      </c>
      <c r="F107" s="187" t="n">
        <v>0</v>
      </c>
      <c r="G107" s="188" t="n">
        <v>12</v>
      </c>
      <c r="H107" s="216">
        <f>+F107-G107</f>
        <v/>
      </c>
      <c r="I107" s="187" t="n">
        <v>0</v>
      </c>
      <c r="J107" s="188" t="n">
        <v>12</v>
      </c>
      <c r="K107" s="216">
        <f>+I107-J107</f>
        <v/>
      </c>
      <c r="L107" s="187" t="n"/>
      <c r="M107" s="188" t="n"/>
      <c r="N107" s="216" t="n"/>
      <c r="R107" s="187" t="n">
        <v>0</v>
      </c>
      <c r="S107" s="188" t="n">
        <v>12</v>
      </c>
      <c r="T107" s="216">
        <f>+R107-S107</f>
        <v/>
      </c>
      <c r="U107" s="187" t="n">
        <v>0</v>
      </c>
      <c r="V107" s="188" t="n">
        <v>12</v>
      </c>
      <c r="W107" s="216">
        <f>+U107-V107</f>
        <v/>
      </c>
      <c r="X107" s="187" t="n">
        <v>0</v>
      </c>
      <c r="Y107" s="188" t="n">
        <v>12</v>
      </c>
      <c r="Z107" s="240">
        <f>+X107-Y107</f>
        <v/>
      </c>
    </row>
    <row r="108" ht="15.75" customHeight="1">
      <c r="A108" s="217" t="inlineStr">
        <is>
          <t>CANULA DE MAYO 05/110MM</t>
        </is>
      </c>
      <c r="B108" s="29" t="inlineStr">
        <is>
          <t>UNIDAD</t>
        </is>
      </c>
      <c r="C108" s="187" t="n">
        <v>0</v>
      </c>
      <c r="D108" s="188" t="n">
        <v>0</v>
      </c>
      <c r="E108" s="216">
        <f>+C108-D108</f>
        <v/>
      </c>
      <c r="F108" s="187" t="n">
        <v>0</v>
      </c>
      <c r="G108" s="188" t="n">
        <v>0</v>
      </c>
      <c r="H108" s="216">
        <f>+F108-G108</f>
        <v/>
      </c>
      <c r="I108" s="187" t="n">
        <v>0</v>
      </c>
      <c r="J108" s="188" t="n">
        <v>0</v>
      </c>
      <c r="K108" s="216">
        <f>+I108-J108</f>
        <v/>
      </c>
      <c r="L108" s="187" t="n"/>
      <c r="M108" s="188" t="n"/>
      <c r="N108" s="216" t="n"/>
      <c r="R108" s="187" t="n">
        <v>0</v>
      </c>
      <c r="S108" s="188" t="n">
        <v>0</v>
      </c>
      <c r="T108" s="216">
        <f>+R108-S108</f>
        <v/>
      </c>
      <c r="U108" s="187" t="n">
        <v>0</v>
      </c>
      <c r="V108" s="188" t="n">
        <v>0</v>
      </c>
      <c r="W108" s="216">
        <f>+U108-V108</f>
        <v/>
      </c>
      <c r="X108" s="187" t="n">
        <v>0</v>
      </c>
      <c r="Y108" s="188" t="n">
        <v>0</v>
      </c>
      <c r="Z108" s="240">
        <f>+X108-Y108</f>
        <v/>
      </c>
    </row>
    <row r="109" ht="15.75" customHeight="1">
      <c r="A109" s="217" t="inlineStr">
        <is>
          <t>CANULA DE MAYO 1 (60MM)</t>
        </is>
      </c>
      <c r="B109" s="29" t="inlineStr">
        <is>
          <t>UNIDAD</t>
        </is>
      </c>
      <c r="C109" s="187" t="n">
        <v>0</v>
      </c>
      <c r="D109" s="188" t="n">
        <v>0</v>
      </c>
      <c r="E109" s="216">
        <f>+C109-D109</f>
        <v/>
      </c>
      <c r="F109" s="187" t="n">
        <v>0</v>
      </c>
      <c r="G109" s="188" t="n">
        <v>0</v>
      </c>
      <c r="H109" s="216">
        <f>+F109-G109</f>
        <v/>
      </c>
      <c r="I109" s="187" t="n">
        <v>0</v>
      </c>
      <c r="J109" s="188" t="n">
        <v>0</v>
      </c>
      <c r="K109" s="216">
        <f>+I109-J109</f>
        <v/>
      </c>
      <c r="L109" s="187" t="n"/>
      <c r="M109" s="188" t="n"/>
      <c r="N109" s="216" t="n"/>
      <c r="R109" s="187" t="n">
        <v>0</v>
      </c>
      <c r="S109" s="188" t="n">
        <v>0</v>
      </c>
      <c r="T109" s="216">
        <f>+R109-S109</f>
        <v/>
      </c>
      <c r="U109" s="187" t="n">
        <v>0</v>
      </c>
      <c r="V109" s="188" t="n">
        <v>0</v>
      </c>
      <c r="W109" s="216">
        <f>+U109-V109</f>
        <v/>
      </c>
      <c r="X109" s="187" t="n">
        <v>0</v>
      </c>
      <c r="Y109" s="188" t="n">
        <v>0</v>
      </c>
      <c r="Z109" s="240">
        <f>+X109-Y109</f>
        <v/>
      </c>
    </row>
    <row r="110" ht="15.75" customHeight="1">
      <c r="A110" s="217" t="inlineStr">
        <is>
          <t>CANULA DE MAYO 1 (70MM)</t>
        </is>
      </c>
      <c r="B110" s="29" t="inlineStr">
        <is>
          <t>UNIDAD</t>
        </is>
      </c>
      <c r="C110" s="187" t="n">
        <v>0</v>
      </c>
      <c r="D110" s="188" t="n">
        <v>0</v>
      </c>
      <c r="E110" s="216">
        <f>+C110-D110</f>
        <v/>
      </c>
      <c r="F110" s="187" t="n">
        <v>0</v>
      </c>
      <c r="G110" s="188" t="n">
        <v>0</v>
      </c>
      <c r="H110" s="216">
        <f>+F110-G110</f>
        <v/>
      </c>
      <c r="I110" s="187" t="n">
        <v>0</v>
      </c>
      <c r="J110" s="188" t="n">
        <v>0</v>
      </c>
      <c r="K110" s="216">
        <f>+I110-J110</f>
        <v/>
      </c>
      <c r="L110" s="187" t="n"/>
      <c r="M110" s="188" t="n"/>
      <c r="N110" s="216" t="n"/>
      <c r="R110" s="187" t="n">
        <v>0</v>
      </c>
      <c r="S110" s="188" t="n">
        <v>0</v>
      </c>
      <c r="T110" s="216">
        <f>+R110-S110</f>
        <v/>
      </c>
      <c r="U110" s="187" t="n">
        <v>0</v>
      </c>
      <c r="V110" s="188" t="n">
        <v>0</v>
      </c>
      <c r="W110" s="216">
        <f>+U110-V110</f>
        <v/>
      </c>
      <c r="X110" s="187" t="n">
        <v>0</v>
      </c>
      <c r="Y110" s="188" t="n">
        <v>0</v>
      </c>
      <c r="Z110" s="240">
        <f>+X110-Y110</f>
        <v/>
      </c>
    </row>
    <row r="111" ht="15.75" customHeight="1">
      <c r="A111" s="217" t="inlineStr">
        <is>
          <t>CANULA DE MAYO 1(120MM)</t>
        </is>
      </c>
      <c r="B111" s="29" t="inlineStr">
        <is>
          <t>UNIDAD</t>
        </is>
      </c>
      <c r="C111" s="187" t="n">
        <v>0</v>
      </c>
      <c r="D111" s="188" t="n">
        <v>0</v>
      </c>
      <c r="E111" s="216">
        <f>+C111-D111</f>
        <v/>
      </c>
      <c r="F111" s="187" t="n">
        <v>0</v>
      </c>
      <c r="G111" s="188" t="n">
        <v>0</v>
      </c>
      <c r="H111" s="216">
        <f>+F111-G111</f>
        <v/>
      </c>
      <c r="I111" s="187" t="n">
        <v>0</v>
      </c>
      <c r="J111" s="188" t="n">
        <v>0</v>
      </c>
      <c r="K111" s="216">
        <f>+I111-J111</f>
        <v/>
      </c>
      <c r="L111" s="187" t="n"/>
      <c r="M111" s="188" t="n"/>
      <c r="N111" s="216" t="n"/>
      <c r="R111" s="187" t="n">
        <v>0</v>
      </c>
      <c r="S111" s="188" t="n">
        <v>0</v>
      </c>
      <c r="T111" s="216">
        <f>+R111-S111</f>
        <v/>
      </c>
      <c r="U111" s="187" t="n">
        <v>0</v>
      </c>
      <c r="V111" s="188" t="n">
        <v>0</v>
      </c>
      <c r="W111" s="216">
        <f>+U111-V111</f>
        <v/>
      </c>
      <c r="X111" s="187" t="n">
        <v>0</v>
      </c>
      <c r="Y111" s="188" t="n">
        <v>0</v>
      </c>
      <c r="Z111" s="240">
        <f>+X111-Y111</f>
        <v/>
      </c>
    </row>
    <row r="112" ht="15.75" customHeight="1">
      <c r="A112" s="217" t="inlineStr">
        <is>
          <t>CANULA DE MAYO 11CM</t>
        </is>
      </c>
      <c r="B112" s="29" t="inlineStr">
        <is>
          <t>UNIDAD</t>
        </is>
      </c>
      <c r="C112" s="187" t="n">
        <v>0</v>
      </c>
      <c r="D112" s="188" t="n">
        <v>0</v>
      </c>
      <c r="E112" s="216">
        <f>+C112-D112</f>
        <v/>
      </c>
      <c r="F112" s="187" t="n">
        <v>0</v>
      </c>
      <c r="G112" s="188" t="n">
        <v>0</v>
      </c>
      <c r="H112" s="216">
        <f>+F112-G112</f>
        <v/>
      </c>
      <c r="I112" s="187" t="n">
        <v>0</v>
      </c>
      <c r="J112" s="188" t="n">
        <v>0</v>
      </c>
      <c r="K112" s="216">
        <f>+I112-J112</f>
        <v/>
      </c>
      <c r="L112" s="187" t="n"/>
      <c r="M112" s="188" t="n"/>
      <c r="N112" s="216" t="n"/>
      <c r="R112" s="187" t="n">
        <v>0</v>
      </c>
      <c r="S112" s="188" t="n">
        <v>0</v>
      </c>
      <c r="T112" s="216">
        <f>+R112-S112</f>
        <v/>
      </c>
      <c r="U112" s="187" t="n">
        <v>0</v>
      </c>
      <c r="V112" s="188" t="n">
        <v>0</v>
      </c>
      <c r="W112" s="216">
        <f>+U112-V112</f>
        <v/>
      </c>
      <c r="X112" s="187" t="n">
        <v>0</v>
      </c>
      <c r="Y112" s="188" t="n">
        <v>0</v>
      </c>
      <c r="Z112" s="240">
        <f>+X112-Y112</f>
        <v/>
      </c>
    </row>
    <row r="113" ht="15.75" customHeight="1">
      <c r="A113" s="217" t="inlineStr">
        <is>
          <t>CANULA DE MAYO 2(110MM)</t>
        </is>
      </c>
      <c r="B113" s="29" t="inlineStr">
        <is>
          <t>UNIDAD</t>
        </is>
      </c>
      <c r="C113" s="187" t="n">
        <v>0</v>
      </c>
      <c r="D113" s="188" t="n">
        <v>0</v>
      </c>
      <c r="E113" s="216">
        <f>+C113-D113</f>
        <v/>
      </c>
      <c r="F113" s="187" t="n">
        <v>0</v>
      </c>
      <c r="G113" s="188" t="n">
        <v>0</v>
      </c>
      <c r="H113" s="216">
        <f>+F113-G113</f>
        <v/>
      </c>
      <c r="I113" s="187" t="n">
        <v>0</v>
      </c>
      <c r="J113" s="188" t="n">
        <v>0</v>
      </c>
      <c r="K113" s="216">
        <f>+I113-J113</f>
        <v/>
      </c>
      <c r="L113" s="187" t="n"/>
      <c r="M113" s="188" t="n"/>
      <c r="N113" s="216" t="n"/>
      <c r="R113" s="187" t="n">
        <v>0</v>
      </c>
      <c r="S113" s="188" t="n">
        <v>0</v>
      </c>
      <c r="T113" s="216">
        <f>+R113-S113</f>
        <v/>
      </c>
      <c r="U113" s="187" t="n">
        <v>0</v>
      </c>
      <c r="V113" s="188" t="n">
        <v>0</v>
      </c>
      <c r="W113" s="216">
        <f>+U113-V113</f>
        <v/>
      </c>
      <c r="X113" s="187" t="n">
        <v>0</v>
      </c>
      <c r="Y113" s="188" t="n">
        <v>0</v>
      </c>
      <c r="Z113" s="240">
        <f>+X113-Y113</f>
        <v/>
      </c>
    </row>
    <row r="114" ht="15.75" customHeight="1">
      <c r="A114" s="217" t="inlineStr">
        <is>
          <t>CANULA DE MAYO 5(50MM)</t>
        </is>
      </c>
      <c r="B114" s="29" t="inlineStr">
        <is>
          <t>UNIDAD</t>
        </is>
      </c>
      <c r="C114" s="187" t="n">
        <v>0</v>
      </c>
      <c r="D114" s="188" t="n">
        <v>0</v>
      </c>
      <c r="E114" s="216">
        <f>+C114-D114</f>
        <v/>
      </c>
      <c r="F114" s="187" t="n">
        <v>0</v>
      </c>
      <c r="G114" s="188" t="n">
        <v>0</v>
      </c>
      <c r="H114" s="216">
        <f>+F114-G114</f>
        <v/>
      </c>
      <c r="I114" s="187" t="n">
        <v>0</v>
      </c>
      <c r="J114" s="188" t="n">
        <v>0</v>
      </c>
      <c r="K114" s="216">
        <f>+I114-J114</f>
        <v/>
      </c>
      <c r="L114" s="187" t="n"/>
      <c r="M114" s="188" t="n"/>
      <c r="N114" s="216" t="n"/>
      <c r="R114" s="187" t="n">
        <v>0</v>
      </c>
      <c r="S114" s="188" t="n">
        <v>0</v>
      </c>
      <c r="T114" s="216">
        <f>+R114-S114</f>
        <v/>
      </c>
      <c r="U114" s="187" t="n">
        <v>0</v>
      </c>
      <c r="V114" s="188" t="n">
        <v>0</v>
      </c>
      <c r="W114" s="216">
        <f>+U114-V114</f>
        <v/>
      </c>
      <c r="X114" s="187" t="n">
        <v>0</v>
      </c>
      <c r="Y114" s="188" t="n">
        <v>0</v>
      </c>
      <c r="Z114" s="240">
        <f>+X114-Y114</f>
        <v/>
      </c>
    </row>
    <row r="115" ht="15.75" customHeight="1">
      <c r="A115" s="215" t="inlineStr">
        <is>
          <t>CANULA DE MAYO 5-110MM AZUL</t>
        </is>
      </c>
      <c r="B115" s="29" t="inlineStr">
        <is>
          <t>UNIDAD</t>
        </is>
      </c>
      <c r="C115" s="187" t="n">
        <v>0</v>
      </c>
      <c r="D115" s="188" t="n">
        <v>0</v>
      </c>
      <c r="E115" s="216">
        <f>+C115-D115</f>
        <v/>
      </c>
      <c r="F115" s="187" t="n">
        <v>0</v>
      </c>
      <c r="G115" s="188" t="n">
        <v>0</v>
      </c>
      <c r="H115" s="216">
        <f>+F115-G115</f>
        <v/>
      </c>
      <c r="I115" s="187" t="n">
        <v>0</v>
      </c>
      <c r="J115" s="188" t="n">
        <v>0</v>
      </c>
      <c r="K115" s="216">
        <f>+I115-J115</f>
        <v/>
      </c>
      <c r="L115" s="187" t="n"/>
      <c r="M115" s="188" t="n"/>
      <c r="N115" s="216" t="n"/>
      <c r="R115" s="187" t="n">
        <v>0</v>
      </c>
      <c r="S115" s="188" t="n">
        <v>0</v>
      </c>
      <c r="T115" s="216">
        <f>+R115-S115</f>
        <v/>
      </c>
      <c r="U115" s="187" t="n">
        <v>0</v>
      </c>
      <c r="V115" s="188" t="n">
        <v>0</v>
      </c>
      <c r="W115" s="216">
        <f>+U115-V115</f>
        <v/>
      </c>
      <c r="X115" s="187" t="n">
        <v>0</v>
      </c>
      <c r="Y115" s="188" t="n">
        <v>0</v>
      </c>
      <c r="Z115" s="240">
        <f>+X115-Y115</f>
        <v/>
      </c>
    </row>
    <row r="116" ht="15.75" customHeight="1">
      <c r="A116" s="221" t="inlineStr">
        <is>
          <t>CANULA DE MAYO N°  90 MM</t>
        </is>
      </c>
      <c r="B116" s="29" t="inlineStr">
        <is>
          <t>UNIDAD</t>
        </is>
      </c>
      <c r="C116" s="187" t="n">
        <v>0</v>
      </c>
      <c r="D116" s="188" t="n">
        <v>0</v>
      </c>
      <c r="E116" s="216">
        <f>+C116-D116</f>
        <v/>
      </c>
      <c r="F116" s="187" t="n">
        <v>0</v>
      </c>
      <c r="G116" s="188" t="n">
        <v>0</v>
      </c>
      <c r="H116" s="216">
        <f>+F116-G116</f>
        <v/>
      </c>
      <c r="I116" s="187" t="n">
        <v>0</v>
      </c>
      <c r="J116" s="188" t="n">
        <v>0</v>
      </c>
      <c r="K116" s="216">
        <f>+I116-J116</f>
        <v/>
      </c>
      <c r="L116" s="187" t="n"/>
      <c r="M116" s="188" t="n"/>
      <c r="N116" s="216" t="n"/>
      <c r="R116" s="187" t="n">
        <v>0</v>
      </c>
      <c r="S116" s="188" t="n">
        <v>0</v>
      </c>
      <c r="T116" s="216">
        <f>+R116-S116</f>
        <v/>
      </c>
      <c r="U116" s="187" t="n">
        <v>0</v>
      </c>
      <c r="V116" s="188" t="n">
        <v>0</v>
      </c>
      <c r="W116" s="216">
        <f>+U116-V116</f>
        <v/>
      </c>
      <c r="X116" s="187" t="n">
        <v>0</v>
      </c>
      <c r="Y116" s="188" t="n">
        <v>0</v>
      </c>
      <c r="Z116" s="240">
        <f>+X116-Y116</f>
        <v/>
      </c>
    </row>
    <row r="117" ht="15.75" customHeight="1">
      <c r="A117" s="217" t="inlineStr">
        <is>
          <t>CANULA DE MAYO N° 10/100MM</t>
        </is>
      </c>
      <c r="B117" s="29" t="inlineStr">
        <is>
          <t>UNIDAD</t>
        </is>
      </c>
      <c r="C117" s="187" t="n">
        <v>0</v>
      </c>
      <c r="D117" s="188" t="n">
        <v>0</v>
      </c>
      <c r="E117" s="216">
        <f>+C117-D117</f>
        <v/>
      </c>
      <c r="F117" s="187" t="n">
        <v>0</v>
      </c>
      <c r="G117" s="188" t="n">
        <v>0</v>
      </c>
      <c r="H117" s="216">
        <f>+F117-G117</f>
        <v/>
      </c>
      <c r="I117" s="187" t="n">
        <v>0</v>
      </c>
      <c r="J117" s="188" t="n">
        <v>0</v>
      </c>
      <c r="K117" s="216">
        <f>+I117-J117</f>
        <v/>
      </c>
      <c r="L117" s="187" t="n"/>
      <c r="M117" s="188" t="n"/>
      <c r="N117" s="216" t="n"/>
      <c r="R117" s="187" t="n">
        <v>0</v>
      </c>
      <c r="S117" s="188" t="n">
        <v>0</v>
      </c>
      <c r="T117" s="216">
        <f>+R117-S117</f>
        <v/>
      </c>
      <c r="U117" s="187" t="n">
        <v>0</v>
      </c>
      <c r="V117" s="188" t="n">
        <v>0</v>
      </c>
      <c r="W117" s="216">
        <f>+U117-V117</f>
        <v/>
      </c>
      <c r="X117" s="187" t="n">
        <v>0</v>
      </c>
      <c r="Y117" s="188" t="n">
        <v>0</v>
      </c>
      <c r="Z117" s="240">
        <f>+X117-Y117</f>
        <v/>
      </c>
    </row>
    <row r="118" ht="15.75" customHeight="1">
      <c r="A118" s="217" t="inlineStr">
        <is>
          <t>CANULA DE MAYO N° 11/110MM</t>
        </is>
      </c>
      <c r="B118" s="29" t="inlineStr">
        <is>
          <t>UNIDAD</t>
        </is>
      </c>
      <c r="C118" s="187" t="n">
        <v>0</v>
      </c>
      <c r="D118" s="188" t="n">
        <v>0</v>
      </c>
      <c r="E118" s="216">
        <f>+C118-D118</f>
        <v/>
      </c>
      <c r="F118" s="187" t="n">
        <v>0</v>
      </c>
      <c r="G118" s="188" t="n">
        <v>0</v>
      </c>
      <c r="H118" s="216">
        <f>+F118-G118</f>
        <v/>
      </c>
      <c r="I118" s="187" t="n">
        <v>0</v>
      </c>
      <c r="J118" s="188" t="n">
        <v>0</v>
      </c>
      <c r="K118" s="216">
        <f>+I118-J118</f>
        <v/>
      </c>
      <c r="L118" s="187" t="n"/>
      <c r="M118" s="188" t="n"/>
      <c r="N118" s="216" t="n"/>
      <c r="R118" s="187" t="n">
        <v>0</v>
      </c>
      <c r="S118" s="188" t="n">
        <v>0</v>
      </c>
      <c r="T118" s="216">
        <f>+R118-S118</f>
        <v/>
      </c>
      <c r="U118" s="187" t="n">
        <v>0</v>
      </c>
      <c r="V118" s="188" t="n">
        <v>0</v>
      </c>
      <c r="W118" s="216">
        <f>+U118-V118</f>
        <v/>
      </c>
      <c r="X118" s="187" t="n">
        <v>0</v>
      </c>
      <c r="Y118" s="188" t="n">
        <v>0</v>
      </c>
      <c r="Z118" s="240">
        <f>+X118-Y118</f>
        <v/>
      </c>
    </row>
    <row r="119" ht="15.75" customHeight="1">
      <c r="A119" s="217" t="inlineStr">
        <is>
          <t>CANULA DE MAYO N° 2/70MM</t>
        </is>
      </c>
      <c r="B119" s="29" t="inlineStr">
        <is>
          <t>UNIDAD</t>
        </is>
      </c>
      <c r="C119" s="187" t="n">
        <v>0</v>
      </c>
      <c r="D119" s="188" t="n">
        <v>0</v>
      </c>
      <c r="E119" s="216">
        <f>+C119-D119</f>
        <v/>
      </c>
      <c r="F119" s="187" t="n">
        <v>0</v>
      </c>
      <c r="G119" s="188" t="n">
        <v>0</v>
      </c>
      <c r="H119" s="216">
        <f>+F119-G119</f>
        <v/>
      </c>
      <c r="I119" s="187" t="n">
        <v>0</v>
      </c>
      <c r="J119" s="188" t="n">
        <v>0</v>
      </c>
      <c r="K119" s="216">
        <f>+I119-J119</f>
        <v/>
      </c>
      <c r="L119" s="187" t="n"/>
      <c r="M119" s="188" t="n"/>
      <c r="N119" s="216" t="n"/>
      <c r="R119" s="187" t="n">
        <v>0</v>
      </c>
      <c r="S119" s="188" t="n">
        <v>0</v>
      </c>
      <c r="T119" s="216">
        <f>+R119-S119</f>
        <v/>
      </c>
      <c r="U119" s="187" t="n">
        <v>0</v>
      </c>
      <c r="V119" s="188" t="n">
        <v>0</v>
      </c>
      <c r="W119" s="216">
        <f>+U119-V119</f>
        <v/>
      </c>
      <c r="X119" s="187" t="n">
        <v>0</v>
      </c>
      <c r="Y119" s="188" t="n">
        <v>0</v>
      </c>
      <c r="Z119" s="240">
        <f>+X119-Y119</f>
        <v/>
      </c>
    </row>
    <row r="120" ht="15.75" customHeight="1">
      <c r="A120" s="217" t="inlineStr">
        <is>
          <t>CANULA DE MAYO N° 3/80MM</t>
        </is>
      </c>
      <c r="B120" s="29" t="inlineStr">
        <is>
          <t>UNIDAD</t>
        </is>
      </c>
      <c r="C120" s="187" t="n">
        <v>0</v>
      </c>
      <c r="D120" s="188" t="n">
        <v>0</v>
      </c>
      <c r="E120" s="216">
        <f>+C120-D120</f>
        <v/>
      </c>
      <c r="F120" s="187" t="n">
        <v>0</v>
      </c>
      <c r="G120" s="188" t="n">
        <v>0</v>
      </c>
      <c r="H120" s="216">
        <f>+F120-G120</f>
        <v/>
      </c>
      <c r="I120" s="187" t="n">
        <v>0</v>
      </c>
      <c r="J120" s="188" t="n">
        <v>0</v>
      </c>
      <c r="K120" s="216">
        <f>+I120-J120</f>
        <v/>
      </c>
      <c r="L120" s="187" t="n"/>
      <c r="M120" s="188" t="n"/>
      <c r="N120" s="216" t="n"/>
      <c r="R120" s="187" t="n">
        <v>0</v>
      </c>
      <c r="S120" s="188" t="n">
        <v>0</v>
      </c>
      <c r="T120" s="216">
        <f>+R120-S120</f>
        <v/>
      </c>
      <c r="U120" s="187" t="n">
        <v>0</v>
      </c>
      <c r="V120" s="188" t="n">
        <v>0</v>
      </c>
      <c r="W120" s="216">
        <f>+U120-V120</f>
        <v/>
      </c>
      <c r="X120" s="187" t="n">
        <v>0</v>
      </c>
      <c r="Y120" s="188" t="n">
        <v>0</v>
      </c>
      <c r="Z120" s="240">
        <f>+X120-Y120</f>
        <v/>
      </c>
    </row>
    <row r="121" ht="15.75" customHeight="1">
      <c r="A121" s="217" t="inlineStr">
        <is>
          <t>CANULA DE MAYO Nº 00/50</t>
        </is>
      </c>
      <c r="B121" s="29" t="inlineStr">
        <is>
          <t>UNIDAD</t>
        </is>
      </c>
      <c r="C121" s="187" t="n">
        <v>0</v>
      </c>
      <c r="D121" s="188" t="n">
        <v>0</v>
      </c>
      <c r="E121" s="216">
        <f>+C121-D121</f>
        <v/>
      </c>
      <c r="F121" s="187" t="n">
        <v>0</v>
      </c>
      <c r="G121" s="188" t="n">
        <v>0</v>
      </c>
      <c r="H121" s="216">
        <f>+F121-G121</f>
        <v/>
      </c>
      <c r="I121" s="187" t="n">
        <v>0</v>
      </c>
      <c r="J121" s="188" t="n">
        <v>0</v>
      </c>
      <c r="K121" s="216">
        <f>+I121-J121</f>
        <v/>
      </c>
      <c r="L121" s="187" t="n"/>
      <c r="M121" s="188" t="n"/>
      <c r="N121" s="216" t="n"/>
      <c r="R121" s="187" t="n">
        <v>0</v>
      </c>
      <c r="S121" s="188" t="n">
        <v>0</v>
      </c>
      <c r="T121" s="216">
        <f>+R121-S121</f>
        <v/>
      </c>
      <c r="U121" s="187" t="n">
        <v>0</v>
      </c>
      <c r="V121" s="188" t="n">
        <v>0</v>
      </c>
      <c r="W121" s="216">
        <f>+U121-V121</f>
        <v/>
      </c>
      <c r="X121" s="187" t="n">
        <v>0</v>
      </c>
      <c r="Y121" s="188" t="n">
        <v>0</v>
      </c>
      <c r="Z121" s="240">
        <f>+X121-Y121</f>
        <v/>
      </c>
    </row>
    <row r="122" ht="15.75" customHeight="1">
      <c r="A122" s="217" t="inlineStr">
        <is>
          <t>CANULA DE MAYO Nº 00/60</t>
        </is>
      </c>
      <c r="B122" s="29" t="inlineStr">
        <is>
          <t>UNIDAD</t>
        </is>
      </c>
      <c r="C122" s="187" t="n">
        <v>0</v>
      </c>
      <c r="D122" s="188" t="n">
        <v>0</v>
      </c>
      <c r="E122" s="216">
        <f>+C122-D122</f>
        <v/>
      </c>
      <c r="F122" s="187" t="n">
        <v>0</v>
      </c>
      <c r="G122" s="188" t="n">
        <v>0</v>
      </c>
      <c r="H122" s="216">
        <f>+F122-G122</f>
        <v/>
      </c>
      <c r="I122" s="187" t="n">
        <v>0</v>
      </c>
      <c r="J122" s="188" t="n">
        <v>0</v>
      </c>
      <c r="K122" s="216">
        <f>+I122-J122</f>
        <v/>
      </c>
      <c r="L122" s="187" t="n"/>
      <c r="M122" s="188" t="n"/>
      <c r="N122" s="216" t="n"/>
      <c r="R122" s="187" t="n">
        <v>0</v>
      </c>
      <c r="S122" s="188" t="n">
        <v>0</v>
      </c>
      <c r="T122" s="216">
        <f>+R122-S122</f>
        <v/>
      </c>
      <c r="U122" s="187" t="n">
        <v>0</v>
      </c>
      <c r="V122" s="188" t="n">
        <v>0</v>
      </c>
      <c r="W122" s="216">
        <f>+U122-V122</f>
        <v/>
      </c>
      <c r="X122" s="187" t="n">
        <v>0</v>
      </c>
      <c r="Y122" s="188" t="n">
        <v>0</v>
      </c>
      <c r="Z122" s="240">
        <f>+X122-Y122</f>
        <v/>
      </c>
    </row>
    <row r="123" ht="15.75" customHeight="1">
      <c r="A123" s="217" t="inlineStr">
        <is>
          <t>CANULA DE MAYO Nº 00/70</t>
        </is>
      </c>
      <c r="B123" s="29" t="inlineStr">
        <is>
          <t>UNIDAD</t>
        </is>
      </c>
      <c r="C123" s="187" t="n">
        <v>0</v>
      </c>
      <c r="D123" s="188" t="n">
        <v>0</v>
      </c>
      <c r="E123" s="216">
        <f>+C123-D123</f>
        <v/>
      </c>
      <c r="F123" s="187" t="n">
        <v>0</v>
      </c>
      <c r="G123" s="188" t="n">
        <v>0</v>
      </c>
      <c r="H123" s="216">
        <f>+F123-G123</f>
        <v/>
      </c>
      <c r="I123" s="187" t="n">
        <v>0</v>
      </c>
      <c r="J123" s="188" t="n">
        <v>0</v>
      </c>
      <c r="K123" s="216">
        <f>+I123-J123</f>
        <v/>
      </c>
      <c r="L123" s="187" t="n"/>
      <c r="M123" s="188" t="n"/>
      <c r="N123" s="216" t="n"/>
      <c r="R123" s="187" t="n">
        <v>0</v>
      </c>
      <c r="S123" s="188" t="n">
        <v>0</v>
      </c>
      <c r="T123" s="216">
        <f>+R123-S123</f>
        <v/>
      </c>
      <c r="U123" s="187" t="n">
        <v>0</v>
      </c>
      <c r="V123" s="188" t="n">
        <v>0</v>
      </c>
      <c r="W123" s="216">
        <f>+U123-V123</f>
        <v/>
      </c>
      <c r="X123" s="187" t="n">
        <v>0</v>
      </c>
      <c r="Y123" s="188" t="n">
        <v>0</v>
      </c>
      <c r="Z123" s="240">
        <f>+X123-Y123</f>
        <v/>
      </c>
    </row>
    <row r="124" ht="15.75" customHeight="1">
      <c r="A124" s="217" t="inlineStr">
        <is>
          <t>CANULA DE MAYO Nº 02/80</t>
        </is>
      </c>
      <c r="B124" s="29" t="inlineStr">
        <is>
          <t>UNIDAD</t>
        </is>
      </c>
      <c r="C124" s="187" t="n">
        <v>0</v>
      </c>
      <c r="D124" s="188" t="n">
        <v>0</v>
      </c>
      <c r="E124" s="216">
        <f>+C124-D124</f>
        <v/>
      </c>
      <c r="F124" s="187" t="n">
        <v>0</v>
      </c>
      <c r="G124" s="188" t="n">
        <v>0</v>
      </c>
      <c r="H124" s="216">
        <f>+F124-G124</f>
        <v/>
      </c>
      <c r="I124" s="187" t="n">
        <v>0</v>
      </c>
      <c r="J124" s="188" t="n">
        <v>0</v>
      </c>
      <c r="K124" s="216">
        <f>+I124-J124</f>
        <v/>
      </c>
      <c r="L124" s="187" t="n"/>
      <c r="M124" s="188" t="n"/>
      <c r="N124" s="216" t="n"/>
      <c r="R124" s="187" t="n">
        <v>0</v>
      </c>
      <c r="S124" s="188" t="n">
        <v>0</v>
      </c>
      <c r="T124" s="216">
        <f>+R124-S124</f>
        <v/>
      </c>
      <c r="U124" s="187" t="n">
        <v>0</v>
      </c>
      <c r="V124" s="188" t="n">
        <v>0</v>
      </c>
      <c r="W124" s="216">
        <f>+U124-V124</f>
        <v/>
      </c>
      <c r="X124" s="187" t="n">
        <v>0</v>
      </c>
      <c r="Y124" s="188" t="n">
        <v>0</v>
      </c>
      <c r="Z124" s="240">
        <f>+X124-Y124</f>
        <v/>
      </c>
    </row>
    <row r="125" ht="15.75" customHeight="1">
      <c r="A125" s="217" t="inlineStr">
        <is>
          <t>CANULA DE MAYO Nº 03</t>
        </is>
      </c>
      <c r="B125" s="29" t="inlineStr">
        <is>
          <t>UNIDAD</t>
        </is>
      </c>
      <c r="C125" s="187" t="n">
        <v>0</v>
      </c>
      <c r="D125" s="188" t="n">
        <v>0</v>
      </c>
      <c r="E125" s="216">
        <f>+C125-D125</f>
        <v/>
      </c>
      <c r="F125" s="187" t="n">
        <v>0</v>
      </c>
      <c r="G125" s="188" t="n">
        <v>0</v>
      </c>
      <c r="H125" s="216">
        <f>+F125-G125</f>
        <v/>
      </c>
      <c r="I125" s="187" t="n">
        <v>0</v>
      </c>
      <c r="J125" s="188" t="n">
        <v>0</v>
      </c>
      <c r="K125" s="216">
        <f>+I125-J125</f>
        <v/>
      </c>
      <c r="L125" s="187" t="n"/>
      <c r="M125" s="188" t="n"/>
      <c r="N125" s="216" t="n"/>
      <c r="R125" s="187" t="n">
        <v>0</v>
      </c>
      <c r="S125" s="188" t="n">
        <v>0</v>
      </c>
      <c r="T125" s="216">
        <f>+R125-S125</f>
        <v/>
      </c>
      <c r="U125" s="187" t="n">
        <v>0</v>
      </c>
      <c r="V125" s="188" t="n">
        <v>0</v>
      </c>
      <c r="W125" s="216">
        <f>+U125-V125</f>
        <v/>
      </c>
      <c r="X125" s="187" t="n">
        <v>0</v>
      </c>
      <c r="Y125" s="188" t="n">
        <v>0</v>
      </c>
      <c r="Z125" s="240">
        <f>+X125-Y125</f>
        <v/>
      </c>
    </row>
    <row r="126" ht="15.75" customHeight="1">
      <c r="A126" s="217" t="inlineStr">
        <is>
          <t>CANULA DE MAYO Nº 03/90</t>
        </is>
      </c>
      <c r="B126" s="29" t="inlineStr">
        <is>
          <t>UNIDAD</t>
        </is>
      </c>
      <c r="C126" s="187" t="n">
        <v>0</v>
      </c>
      <c r="D126" s="188" t="n">
        <v>0</v>
      </c>
      <c r="E126" s="216">
        <f>+C126-D126</f>
        <v/>
      </c>
      <c r="F126" s="187" t="n">
        <v>0</v>
      </c>
      <c r="G126" s="188" t="n">
        <v>0</v>
      </c>
      <c r="H126" s="216">
        <f>+F126-G126</f>
        <v/>
      </c>
      <c r="I126" s="187" t="n">
        <v>0</v>
      </c>
      <c r="J126" s="188" t="n">
        <v>0</v>
      </c>
      <c r="K126" s="216">
        <f>+I126-J126</f>
        <v/>
      </c>
      <c r="L126" s="187" t="n"/>
      <c r="M126" s="188" t="n"/>
      <c r="N126" s="216" t="n"/>
      <c r="R126" s="187" t="n">
        <v>0</v>
      </c>
      <c r="S126" s="188" t="n">
        <v>0</v>
      </c>
      <c r="T126" s="216">
        <f>+R126-S126</f>
        <v/>
      </c>
      <c r="U126" s="187" t="n">
        <v>0</v>
      </c>
      <c r="V126" s="188" t="n">
        <v>0</v>
      </c>
      <c r="W126" s="216">
        <f>+U126-V126</f>
        <v/>
      </c>
      <c r="X126" s="187" t="n">
        <v>0</v>
      </c>
      <c r="Y126" s="188" t="n">
        <v>0</v>
      </c>
      <c r="Z126" s="240">
        <f>+X126-Y126</f>
        <v/>
      </c>
    </row>
    <row r="127" ht="15.75" customHeight="1">
      <c r="A127" s="217" t="inlineStr">
        <is>
          <t>CANULA DE MAYO Nº 04</t>
        </is>
      </c>
      <c r="B127" s="29" t="inlineStr">
        <is>
          <t>UNIDAD</t>
        </is>
      </c>
      <c r="C127" s="187" t="n">
        <v>0</v>
      </c>
      <c r="D127" s="188" t="n">
        <v>0</v>
      </c>
      <c r="E127" s="216">
        <f>+C127-D127</f>
        <v/>
      </c>
      <c r="F127" s="187" t="n">
        <v>0</v>
      </c>
      <c r="G127" s="188" t="n">
        <v>0</v>
      </c>
      <c r="H127" s="216">
        <f>+F127-G127</f>
        <v/>
      </c>
      <c r="I127" s="187" t="n">
        <v>0</v>
      </c>
      <c r="J127" s="188" t="n">
        <v>0</v>
      </c>
      <c r="K127" s="216">
        <f>+I127-J127</f>
        <v/>
      </c>
      <c r="L127" s="187" t="n"/>
      <c r="M127" s="188" t="n"/>
      <c r="N127" s="216" t="n"/>
      <c r="R127" s="187" t="n">
        <v>0</v>
      </c>
      <c r="S127" s="188" t="n">
        <v>0</v>
      </c>
      <c r="T127" s="216">
        <f>+R127-S127</f>
        <v/>
      </c>
      <c r="U127" s="187" t="n">
        <v>0</v>
      </c>
      <c r="V127" s="188" t="n">
        <v>0</v>
      </c>
      <c r="W127" s="216">
        <f>+U127-V127</f>
        <v/>
      </c>
      <c r="X127" s="187" t="n">
        <v>0</v>
      </c>
      <c r="Y127" s="188" t="n">
        <v>0</v>
      </c>
      <c r="Z127" s="240">
        <f>+X127-Y127</f>
        <v/>
      </c>
    </row>
    <row r="128" ht="15.75" customHeight="1">
      <c r="A128" s="217" t="inlineStr">
        <is>
          <t>CANULA DE MAYO Nº 04/90</t>
        </is>
      </c>
      <c r="B128" s="29" t="inlineStr">
        <is>
          <t>UNIDAD</t>
        </is>
      </c>
      <c r="C128" s="187" t="n">
        <v>0</v>
      </c>
      <c r="D128" s="188" t="n">
        <v>0</v>
      </c>
      <c r="E128" s="216">
        <f>+C128-D128</f>
        <v/>
      </c>
      <c r="F128" s="187" t="n">
        <v>0</v>
      </c>
      <c r="G128" s="188" t="n">
        <v>0</v>
      </c>
      <c r="H128" s="216">
        <f>+F128-G128</f>
        <v/>
      </c>
      <c r="I128" s="187" t="n">
        <v>0</v>
      </c>
      <c r="J128" s="188" t="n">
        <v>0</v>
      </c>
      <c r="K128" s="216">
        <f>+I128-J128</f>
        <v/>
      </c>
      <c r="L128" s="187" t="n"/>
      <c r="M128" s="188" t="n"/>
      <c r="N128" s="216" t="n"/>
      <c r="R128" s="187" t="n">
        <v>0</v>
      </c>
      <c r="S128" s="188" t="n">
        <v>0</v>
      </c>
      <c r="T128" s="216">
        <f>+R128-S128</f>
        <v/>
      </c>
      <c r="U128" s="187" t="n">
        <v>0</v>
      </c>
      <c r="V128" s="188" t="n">
        <v>0</v>
      </c>
      <c r="W128" s="216">
        <f>+U128-V128</f>
        <v/>
      </c>
      <c r="X128" s="187" t="n">
        <v>0</v>
      </c>
      <c r="Y128" s="188" t="n">
        <v>0</v>
      </c>
      <c r="Z128" s="240">
        <f>+X128-Y128</f>
        <v/>
      </c>
    </row>
    <row r="129" ht="15.75" customHeight="1">
      <c r="A129" s="217" t="inlineStr">
        <is>
          <t>CANULA DE MAYO Nº 05</t>
        </is>
      </c>
      <c r="B129" s="29" t="inlineStr">
        <is>
          <t>UNIDAD</t>
        </is>
      </c>
      <c r="C129" s="187" t="n">
        <v>0</v>
      </c>
      <c r="D129" s="188" t="n">
        <v>0</v>
      </c>
      <c r="E129" s="216">
        <f>+C129-D129</f>
        <v/>
      </c>
      <c r="F129" s="187" t="n">
        <v>0</v>
      </c>
      <c r="G129" s="188" t="n">
        <v>0</v>
      </c>
      <c r="H129" s="216">
        <f>+F129-G129</f>
        <v/>
      </c>
      <c r="I129" s="187" t="n">
        <v>0</v>
      </c>
      <c r="J129" s="188" t="n">
        <v>0</v>
      </c>
      <c r="K129" s="216">
        <f>+I129-J129</f>
        <v/>
      </c>
      <c r="L129" s="187" t="n"/>
      <c r="M129" s="188" t="n"/>
      <c r="N129" s="216" t="n"/>
      <c r="R129" s="187" t="n">
        <v>0</v>
      </c>
      <c r="S129" s="188" t="n">
        <v>0</v>
      </c>
      <c r="T129" s="216">
        <f>+R129-S129</f>
        <v/>
      </c>
      <c r="U129" s="187" t="n">
        <v>0</v>
      </c>
      <c r="V129" s="188" t="n">
        <v>0</v>
      </c>
      <c r="W129" s="216">
        <f>+U129-V129</f>
        <v/>
      </c>
      <c r="X129" s="187" t="n">
        <v>0</v>
      </c>
      <c r="Y129" s="188" t="n">
        <v>0</v>
      </c>
      <c r="Z129" s="240">
        <f>+X129-Y129</f>
        <v/>
      </c>
    </row>
    <row r="130" ht="15.75" customHeight="1">
      <c r="A130" s="217" t="inlineStr">
        <is>
          <t>CANULA DE MAYO Nº 06</t>
        </is>
      </c>
      <c r="B130" s="29" t="inlineStr">
        <is>
          <t>UNIDAD</t>
        </is>
      </c>
      <c r="C130" s="187" t="n">
        <v>0</v>
      </c>
      <c r="D130" s="188" t="n">
        <v>0</v>
      </c>
      <c r="E130" s="216">
        <f>+C130-D130</f>
        <v/>
      </c>
      <c r="F130" s="187" t="n">
        <v>0</v>
      </c>
      <c r="G130" s="188" t="n">
        <v>0</v>
      </c>
      <c r="H130" s="216">
        <f>+F130-G130</f>
        <v/>
      </c>
      <c r="I130" s="187" t="n">
        <v>0</v>
      </c>
      <c r="J130" s="188" t="n">
        <v>0</v>
      </c>
      <c r="K130" s="216">
        <f>+I130-J130</f>
        <v/>
      </c>
      <c r="L130" s="187" t="n"/>
      <c r="M130" s="188" t="n"/>
      <c r="N130" s="216" t="n"/>
      <c r="R130" s="187" t="n">
        <v>0</v>
      </c>
      <c r="S130" s="188" t="n">
        <v>0</v>
      </c>
      <c r="T130" s="216">
        <f>+R130-S130</f>
        <v/>
      </c>
      <c r="U130" s="187" t="n">
        <v>0</v>
      </c>
      <c r="V130" s="188" t="n">
        <v>0</v>
      </c>
      <c r="W130" s="216">
        <f>+U130-V130</f>
        <v/>
      </c>
      <c r="X130" s="187" t="n">
        <v>0</v>
      </c>
      <c r="Y130" s="188" t="n">
        <v>0</v>
      </c>
      <c r="Z130" s="240">
        <f>+X130-Y130</f>
        <v/>
      </c>
    </row>
    <row r="131" ht="15.75" customHeight="1">
      <c r="A131" s="217" t="inlineStr">
        <is>
          <t>CANULA DE MAYO Nº 07</t>
        </is>
      </c>
      <c r="B131" s="29" t="inlineStr">
        <is>
          <t>UNIDAD</t>
        </is>
      </c>
      <c r="C131" s="187" t="n">
        <v>0</v>
      </c>
      <c r="D131" s="188" t="n">
        <v>0</v>
      </c>
      <c r="E131" s="216">
        <f>+C131-D131</f>
        <v/>
      </c>
      <c r="F131" s="187" t="n">
        <v>0</v>
      </c>
      <c r="G131" s="188" t="n">
        <v>0</v>
      </c>
      <c r="H131" s="216">
        <f>+F131-G131</f>
        <v/>
      </c>
      <c r="I131" s="187" t="n">
        <v>0</v>
      </c>
      <c r="J131" s="188" t="n">
        <v>0</v>
      </c>
      <c r="K131" s="216">
        <f>+I131-J131</f>
        <v/>
      </c>
      <c r="L131" s="187" t="n"/>
      <c r="M131" s="188" t="n"/>
      <c r="N131" s="216" t="n"/>
      <c r="R131" s="187" t="n">
        <v>0</v>
      </c>
      <c r="S131" s="188" t="n">
        <v>0</v>
      </c>
      <c r="T131" s="216">
        <f>+R131-S131</f>
        <v/>
      </c>
      <c r="U131" s="187" t="n">
        <v>0</v>
      </c>
      <c r="V131" s="188" t="n">
        <v>0</v>
      </c>
      <c r="W131" s="216">
        <f>+U131-V131</f>
        <v/>
      </c>
      <c r="X131" s="187" t="n">
        <v>0</v>
      </c>
      <c r="Y131" s="188" t="n">
        <v>0</v>
      </c>
      <c r="Z131" s="240">
        <f>+X131-Y131</f>
        <v/>
      </c>
    </row>
    <row r="132" ht="15.75" customHeight="1">
      <c r="A132" s="217" t="inlineStr">
        <is>
          <t>CANULA DE MAYO Nº 09</t>
        </is>
      </c>
      <c r="B132" s="29" t="inlineStr">
        <is>
          <t>UNIDAD</t>
        </is>
      </c>
      <c r="C132" s="187" t="n">
        <v>0</v>
      </c>
      <c r="D132" s="188" t="n">
        <v>0</v>
      </c>
      <c r="E132" s="216">
        <f>+C132-D132</f>
        <v/>
      </c>
      <c r="F132" s="187" t="n">
        <v>0</v>
      </c>
      <c r="G132" s="188" t="n">
        <v>0</v>
      </c>
      <c r="H132" s="216">
        <f>+F132-G132</f>
        <v/>
      </c>
      <c r="I132" s="187" t="n">
        <v>0</v>
      </c>
      <c r="J132" s="188" t="n">
        <v>0</v>
      </c>
      <c r="K132" s="216">
        <f>+I132-J132</f>
        <v/>
      </c>
      <c r="L132" s="187" t="n"/>
      <c r="M132" s="188" t="n"/>
      <c r="N132" s="216" t="n"/>
      <c r="R132" s="187" t="n">
        <v>0</v>
      </c>
      <c r="S132" s="188" t="n">
        <v>0</v>
      </c>
      <c r="T132" s="216">
        <f>+R132-S132</f>
        <v/>
      </c>
      <c r="U132" s="187" t="n">
        <v>0</v>
      </c>
      <c r="V132" s="188" t="n">
        <v>0</v>
      </c>
      <c r="W132" s="216">
        <f>+U132-V132</f>
        <v/>
      </c>
      <c r="X132" s="187" t="n">
        <v>0</v>
      </c>
      <c r="Y132" s="188" t="n">
        <v>0</v>
      </c>
      <c r="Z132" s="240">
        <f>+X132-Y132</f>
        <v/>
      </c>
    </row>
    <row r="133" ht="15.75" customHeight="1">
      <c r="A133" s="215" t="inlineStr">
        <is>
          <t>CANULA DE OXIGENO NASAL PEDIATRICO</t>
        </is>
      </c>
      <c r="B133" s="29" t="inlineStr">
        <is>
          <t>UNIDAD</t>
        </is>
      </c>
      <c r="C133" s="188" t="n">
        <v>0</v>
      </c>
      <c r="D133" s="188" t="n">
        <v>0</v>
      </c>
      <c r="E133" s="216">
        <f>+C133-D133</f>
        <v/>
      </c>
      <c r="F133" s="188" t="n">
        <v>0</v>
      </c>
      <c r="G133" s="188" t="n">
        <v>0</v>
      </c>
      <c r="H133" s="216">
        <f>+F133-G133</f>
        <v/>
      </c>
      <c r="I133" s="188" t="n">
        <v>0</v>
      </c>
      <c r="J133" s="188" t="n">
        <v>0</v>
      </c>
      <c r="K133" s="216">
        <f>+I133-J133</f>
        <v/>
      </c>
      <c r="L133" s="188" t="n"/>
      <c r="M133" s="188" t="n"/>
      <c r="N133" s="216" t="n"/>
      <c r="R133" s="188" t="n">
        <v>0</v>
      </c>
      <c r="S133" s="188" t="n">
        <v>0</v>
      </c>
      <c r="T133" s="216">
        <f>+R133-S133</f>
        <v/>
      </c>
      <c r="U133" s="188" t="n">
        <v>0</v>
      </c>
      <c r="V133" s="188" t="n">
        <v>0</v>
      </c>
      <c r="W133" s="216">
        <f>+U133-V133</f>
        <v/>
      </c>
      <c r="X133" s="188" t="n">
        <v>0</v>
      </c>
      <c r="Y133" s="188" t="n">
        <v>0</v>
      </c>
      <c r="Z133" s="240">
        <f>+X133-Y133</f>
        <v/>
      </c>
    </row>
    <row r="134" ht="15.75" customHeight="1">
      <c r="A134" s="217" t="inlineStr">
        <is>
          <t>CANULA DE TRAQUEOTOMIA 6.0</t>
        </is>
      </c>
      <c r="B134" s="29" t="inlineStr">
        <is>
          <t>UNIDAD</t>
        </is>
      </c>
      <c r="C134" s="187" t="n">
        <v>0</v>
      </c>
      <c r="D134" s="188" t="n">
        <v>0</v>
      </c>
      <c r="E134" s="216">
        <f>+C134-D134</f>
        <v/>
      </c>
      <c r="F134" s="187" t="n">
        <v>0</v>
      </c>
      <c r="G134" s="188" t="n">
        <v>0</v>
      </c>
      <c r="H134" s="216">
        <f>+F134-G134</f>
        <v/>
      </c>
      <c r="I134" s="187" t="n">
        <v>0</v>
      </c>
      <c r="J134" s="188" t="n">
        <v>0</v>
      </c>
      <c r="K134" s="216">
        <f>+I134-J134</f>
        <v/>
      </c>
      <c r="L134" s="187" t="n"/>
      <c r="M134" s="188" t="n"/>
      <c r="N134" s="216" t="n"/>
      <c r="R134" s="187" t="n">
        <v>0</v>
      </c>
      <c r="S134" s="188" t="n">
        <v>0</v>
      </c>
      <c r="T134" s="216">
        <f>+R134-S134</f>
        <v/>
      </c>
      <c r="U134" s="187" t="n">
        <v>0</v>
      </c>
      <c r="V134" s="188" t="n">
        <v>0</v>
      </c>
      <c r="W134" s="216">
        <f>+U134-V134</f>
        <v/>
      </c>
      <c r="X134" s="187" t="n">
        <v>0</v>
      </c>
      <c r="Y134" s="188" t="n">
        <v>0</v>
      </c>
      <c r="Z134" s="240">
        <f>+X134-Y134</f>
        <v/>
      </c>
    </row>
    <row r="135" ht="15.75" customHeight="1">
      <c r="A135" s="217" t="inlineStr">
        <is>
          <t>CANULA DE TRAQUEOTOMIA 6.5</t>
        </is>
      </c>
      <c r="B135" s="29" t="inlineStr">
        <is>
          <t>UNIDAD</t>
        </is>
      </c>
      <c r="C135" s="187" t="n">
        <v>0</v>
      </c>
      <c r="D135" s="188" t="n">
        <v>0</v>
      </c>
      <c r="E135" s="216">
        <f>+C135-D135</f>
        <v/>
      </c>
      <c r="F135" s="187" t="n">
        <v>0</v>
      </c>
      <c r="G135" s="188" t="n">
        <v>0</v>
      </c>
      <c r="H135" s="216">
        <f>+F135-G135</f>
        <v/>
      </c>
      <c r="I135" s="187" t="n">
        <v>0</v>
      </c>
      <c r="J135" s="188" t="n">
        <v>0</v>
      </c>
      <c r="K135" s="216">
        <f>+I135-J135</f>
        <v/>
      </c>
      <c r="L135" s="187" t="n"/>
      <c r="M135" s="188" t="n"/>
      <c r="N135" s="216" t="n"/>
      <c r="R135" s="187" t="n">
        <v>0</v>
      </c>
      <c r="S135" s="188" t="n">
        <v>0</v>
      </c>
      <c r="T135" s="216">
        <f>+R135-S135</f>
        <v/>
      </c>
      <c r="U135" s="187" t="n">
        <v>0</v>
      </c>
      <c r="V135" s="188" t="n">
        <v>0</v>
      </c>
      <c r="W135" s="216">
        <f>+U135-V135</f>
        <v/>
      </c>
      <c r="X135" s="187" t="n">
        <v>0</v>
      </c>
      <c r="Y135" s="188" t="n">
        <v>0</v>
      </c>
      <c r="Z135" s="240">
        <f>+X135-Y135</f>
        <v/>
      </c>
    </row>
    <row r="136" ht="15.75" customHeight="1">
      <c r="A136" s="217" t="inlineStr">
        <is>
          <t>CANULA DE TRAQUEOTOMIA 7.0</t>
        </is>
      </c>
      <c r="B136" s="29" t="inlineStr">
        <is>
          <t>UNIDAD</t>
        </is>
      </c>
      <c r="C136" s="187" t="n">
        <v>0</v>
      </c>
      <c r="D136" s="188" t="n">
        <v>0</v>
      </c>
      <c r="E136" s="216">
        <f>+C136-D136</f>
        <v/>
      </c>
      <c r="F136" s="187" t="n">
        <v>0</v>
      </c>
      <c r="G136" s="188" t="n">
        <v>0</v>
      </c>
      <c r="H136" s="216">
        <f>+F136-G136</f>
        <v/>
      </c>
      <c r="I136" s="187" t="n">
        <v>0</v>
      </c>
      <c r="J136" s="188" t="n">
        <v>0</v>
      </c>
      <c r="K136" s="216">
        <f>+I136-J136</f>
        <v/>
      </c>
      <c r="L136" s="187" t="n"/>
      <c r="M136" s="188" t="n"/>
      <c r="N136" s="216" t="n"/>
      <c r="R136" s="187" t="n">
        <v>0</v>
      </c>
      <c r="S136" s="188" t="n">
        <v>0</v>
      </c>
      <c r="T136" s="216">
        <f>+R136-S136</f>
        <v/>
      </c>
      <c r="U136" s="187" t="n">
        <v>0</v>
      </c>
      <c r="V136" s="188" t="n">
        <v>0</v>
      </c>
      <c r="W136" s="216">
        <f>+U136-V136</f>
        <v/>
      </c>
      <c r="X136" s="187" t="n">
        <v>0</v>
      </c>
      <c r="Y136" s="188" t="n">
        <v>0</v>
      </c>
      <c r="Z136" s="240">
        <f>+X136-Y136</f>
        <v/>
      </c>
    </row>
    <row r="137" ht="15.75" customHeight="1">
      <c r="A137" s="217" t="inlineStr">
        <is>
          <t>CANULA DE TRAQUEOTOMIA 8.0</t>
        </is>
      </c>
      <c r="B137" s="29" t="inlineStr">
        <is>
          <t>UNIDAD</t>
        </is>
      </c>
      <c r="C137" s="187" t="n">
        <v>0</v>
      </c>
      <c r="D137" s="188" t="n">
        <v>0</v>
      </c>
      <c r="E137" s="216">
        <f>+C137-D137</f>
        <v/>
      </c>
      <c r="F137" s="187" t="n">
        <v>0</v>
      </c>
      <c r="G137" s="188" t="n">
        <v>0</v>
      </c>
      <c r="H137" s="216">
        <f>+F137-G137</f>
        <v/>
      </c>
      <c r="I137" s="187" t="n">
        <v>0</v>
      </c>
      <c r="J137" s="188" t="n">
        <v>0</v>
      </c>
      <c r="K137" s="216">
        <f>+I137-J137</f>
        <v/>
      </c>
      <c r="L137" s="187" t="n"/>
      <c r="M137" s="188" t="n"/>
      <c r="N137" s="216" t="n"/>
      <c r="R137" s="187" t="n">
        <v>0</v>
      </c>
      <c r="S137" s="188" t="n">
        <v>0</v>
      </c>
      <c r="T137" s="216">
        <f>+R137-S137</f>
        <v/>
      </c>
      <c r="U137" s="187" t="n">
        <v>0</v>
      </c>
      <c r="V137" s="188" t="n">
        <v>0</v>
      </c>
      <c r="W137" s="216">
        <f>+U137-V137</f>
        <v/>
      </c>
      <c r="X137" s="187" t="n">
        <v>0</v>
      </c>
      <c r="Y137" s="188" t="n">
        <v>0</v>
      </c>
      <c r="Z137" s="240">
        <f>+X137-Y137</f>
        <v/>
      </c>
    </row>
    <row r="138" ht="15.75" customHeight="1">
      <c r="A138" s="217" t="inlineStr">
        <is>
          <t>CANULA DE TRAQUEOTOMIA 8.5</t>
        </is>
      </c>
      <c r="B138" s="29" t="inlineStr">
        <is>
          <t>UNIDAD</t>
        </is>
      </c>
      <c r="C138" s="187" t="n">
        <v>0</v>
      </c>
      <c r="D138" s="188" t="n">
        <v>0</v>
      </c>
      <c r="E138" s="216">
        <f>+C138-D138</f>
        <v/>
      </c>
      <c r="F138" s="187" t="n">
        <v>0</v>
      </c>
      <c r="G138" s="188" t="n">
        <v>0</v>
      </c>
      <c r="H138" s="216">
        <f>+F138-G138</f>
        <v/>
      </c>
      <c r="I138" s="187" t="n">
        <v>0</v>
      </c>
      <c r="J138" s="188" t="n">
        <v>0</v>
      </c>
      <c r="K138" s="216">
        <f>+I138-J138</f>
        <v/>
      </c>
      <c r="L138" s="187" t="n"/>
      <c r="M138" s="188" t="n"/>
      <c r="N138" s="216" t="n"/>
      <c r="R138" s="187" t="n">
        <v>0</v>
      </c>
      <c r="S138" s="188" t="n">
        <v>0</v>
      </c>
      <c r="T138" s="216">
        <f>+R138-S138</f>
        <v/>
      </c>
      <c r="U138" s="187" t="n">
        <v>0</v>
      </c>
      <c r="V138" s="188" t="n">
        <v>0</v>
      </c>
      <c r="W138" s="216">
        <f>+U138-V138</f>
        <v/>
      </c>
      <c r="X138" s="187" t="n">
        <v>0</v>
      </c>
      <c r="Y138" s="188" t="n">
        <v>0</v>
      </c>
      <c r="Z138" s="240">
        <f>+X138-Y138</f>
        <v/>
      </c>
    </row>
    <row r="139" ht="15.75" customHeight="1">
      <c r="A139" s="217" t="inlineStr">
        <is>
          <t>CANULA E INTRODUCTOR ARTERIAL FEMORAL Nº 15FR</t>
        </is>
      </c>
      <c r="B139" s="29" t="inlineStr">
        <is>
          <t>UNIDAD</t>
        </is>
      </c>
      <c r="C139" s="187" t="n">
        <v>0</v>
      </c>
      <c r="D139" s="188" t="n">
        <v>0</v>
      </c>
      <c r="E139" s="216">
        <f>+C139-D139</f>
        <v/>
      </c>
      <c r="F139" s="187" t="n">
        <v>0</v>
      </c>
      <c r="G139" s="188" t="n">
        <v>0</v>
      </c>
      <c r="H139" s="216">
        <f>+F139-G139</f>
        <v/>
      </c>
      <c r="I139" s="187" t="n">
        <v>0</v>
      </c>
      <c r="J139" s="188" t="n">
        <v>0</v>
      </c>
      <c r="K139" s="216">
        <f>+I139-J139</f>
        <v/>
      </c>
      <c r="L139" s="187" t="n"/>
      <c r="M139" s="188" t="n"/>
      <c r="N139" s="216" t="n"/>
      <c r="R139" s="187" t="n">
        <v>0</v>
      </c>
      <c r="S139" s="188" t="n">
        <v>0</v>
      </c>
      <c r="T139" s="216">
        <f>+R139-S139</f>
        <v/>
      </c>
      <c r="U139" s="187" t="n">
        <v>0</v>
      </c>
      <c r="V139" s="188" t="n">
        <v>0</v>
      </c>
      <c r="W139" s="216">
        <f>+U139-V139</f>
        <v/>
      </c>
      <c r="X139" s="187" t="n">
        <v>0</v>
      </c>
      <c r="Y139" s="188" t="n">
        <v>0</v>
      </c>
      <c r="Z139" s="240">
        <f>+X139-Y139</f>
        <v/>
      </c>
    </row>
    <row r="140" ht="15.75" customHeight="1">
      <c r="A140" s="217" t="inlineStr">
        <is>
          <t>CANULA E INTRODUCTOR ARTERIAL FEMORAL Nº 17FR</t>
        </is>
      </c>
      <c r="B140" s="29" t="inlineStr">
        <is>
          <t>UNIDAD</t>
        </is>
      </c>
      <c r="C140" s="187" t="n">
        <v>0</v>
      </c>
      <c r="D140" s="188" t="n">
        <v>0</v>
      </c>
      <c r="E140" s="216">
        <f>+C140-D140</f>
        <v/>
      </c>
      <c r="F140" s="187" t="n">
        <v>0</v>
      </c>
      <c r="G140" s="188" t="n">
        <v>0</v>
      </c>
      <c r="H140" s="216">
        <f>+F140-G140</f>
        <v/>
      </c>
      <c r="I140" s="187" t="n">
        <v>0</v>
      </c>
      <c r="J140" s="188" t="n">
        <v>0</v>
      </c>
      <c r="K140" s="216">
        <f>+I140-J140</f>
        <v/>
      </c>
      <c r="L140" s="187" t="n"/>
      <c r="M140" s="188" t="n"/>
      <c r="N140" s="216" t="n"/>
      <c r="R140" s="187" t="n">
        <v>0</v>
      </c>
      <c r="S140" s="188" t="n">
        <v>0</v>
      </c>
      <c r="T140" s="216">
        <f>+R140-S140</f>
        <v/>
      </c>
      <c r="U140" s="187" t="n">
        <v>0</v>
      </c>
      <c r="V140" s="188" t="n">
        <v>0</v>
      </c>
      <c r="W140" s="216">
        <f>+U140-V140</f>
        <v/>
      </c>
      <c r="X140" s="187" t="n">
        <v>0</v>
      </c>
      <c r="Y140" s="188" t="n">
        <v>0</v>
      </c>
      <c r="Z140" s="240">
        <f>+X140-Y140</f>
        <v/>
      </c>
    </row>
    <row r="141" ht="15.75" customHeight="1">
      <c r="A141" s="217" t="inlineStr">
        <is>
          <t>CANULA E INTRODUCTOR ARTERIAL FEMORAL Nº 19FR</t>
        </is>
      </c>
      <c r="B141" s="29" t="inlineStr">
        <is>
          <t>UNIDAD</t>
        </is>
      </c>
      <c r="C141" s="187" t="n">
        <v>0</v>
      </c>
      <c r="D141" s="188" t="n">
        <v>0</v>
      </c>
      <c r="E141" s="216">
        <f>+C141-D141</f>
        <v/>
      </c>
      <c r="F141" s="187" t="n">
        <v>0</v>
      </c>
      <c r="G141" s="188" t="n">
        <v>0</v>
      </c>
      <c r="H141" s="216">
        <f>+F141-G141</f>
        <v/>
      </c>
      <c r="I141" s="187" t="n">
        <v>0</v>
      </c>
      <c r="J141" s="188" t="n">
        <v>0</v>
      </c>
      <c r="K141" s="216">
        <f>+I141-J141</f>
        <v/>
      </c>
      <c r="L141" s="187" t="n"/>
      <c r="M141" s="188" t="n"/>
      <c r="N141" s="216" t="n"/>
      <c r="R141" s="187" t="n">
        <v>0</v>
      </c>
      <c r="S141" s="188" t="n">
        <v>0</v>
      </c>
      <c r="T141" s="216">
        <f>+R141-S141</f>
        <v/>
      </c>
      <c r="U141" s="187" t="n">
        <v>0</v>
      </c>
      <c r="V141" s="188" t="n">
        <v>0</v>
      </c>
      <c r="W141" s="216">
        <f>+U141-V141</f>
        <v/>
      </c>
      <c r="X141" s="187" t="n">
        <v>0</v>
      </c>
      <c r="Y141" s="188" t="n">
        <v>0</v>
      </c>
      <c r="Z141" s="240">
        <f>+X141-Y141</f>
        <v/>
      </c>
    </row>
    <row r="142" ht="15.75" customHeight="1">
      <c r="A142" s="217" t="inlineStr">
        <is>
          <t>CANULA E INTRODUCTOR ARTERIAL FEMORAL Nº 21FR</t>
        </is>
      </c>
      <c r="B142" s="29" t="inlineStr">
        <is>
          <t>UNIDAD</t>
        </is>
      </c>
      <c r="C142" s="187" t="n">
        <v>0</v>
      </c>
      <c r="D142" s="188" t="n">
        <v>0</v>
      </c>
      <c r="E142" s="216">
        <f>+C142-D142</f>
        <v/>
      </c>
      <c r="F142" s="187" t="n">
        <v>0</v>
      </c>
      <c r="G142" s="188" t="n">
        <v>0</v>
      </c>
      <c r="H142" s="216">
        <f>+F142-G142</f>
        <v/>
      </c>
      <c r="I142" s="187" t="n">
        <v>0</v>
      </c>
      <c r="J142" s="188" t="n">
        <v>0</v>
      </c>
      <c r="K142" s="216">
        <f>+I142-J142</f>
        <v/>
      </c>
      <c r="L142" s="187" t="n"/>
      <c r="M142" s="188" t="n"/>
      <c r="N142" s="216" t="n"/>
      <c r="R142" s="187" t="n">
        <v>0</v>
      </c>
      <c r="S142" s="188" t="n">
        <v>0</v>
      </c>
      <c r="T142" s="216">
        <f>+R142-S142</f>
        <v/>
      </c>
      <c r="U142" s="187" t="n">
        <v>0</v>
      </c>
      <c r="V142" s="188" t="n">
        <v>0</v>
      </c>
      <c r="W142" s="216">
        <f>+U142-V142</f>
        <v/>
      </c>
      <c r="X142" s="187" t="n">
        <v>0</v>
      </c>
      <c r="Y142" s="188" t="n">
        <v>0</v>
      </c>
      <c r="Z142" s="240">
        <f>+X142-Y142</f>
        <v/>
      </c>
    </row>
    <row r="143" ht="15.75" customHeight="1">
      <c r="A143" s="217" t="inlineStr">
        <is>
          <t>CANULA FLEXIBLE TIPO KARMAN 10MM</t>
        </is>
      </c>
      <c r="B143" s="29" t="inlineStr">
        <is>
          <t>UNIDAD</t>
        </is>
      </c>
      <c r="C143" s="187" t="n">
        <v>0</v>
      </c>
      <c r="D143" s="188" t="n">
        <v>0</v>
      </c>
      <c r="E143" s="216">
        <f>+C143-D143</f>
        <v/>
      </c>
      <c r="F143" s="187" t="n">
        <v>0</v>
      </c>
      <c r="G143" s="188" t="n">
        <v>0</v>
      </c>
      <c r="H143" s="216">
        <f>+F143-G143</f>
        <v/>
      </c>
      <c r="I143" s="187" t="n">
        <v>0</v>
      </c>
      <c r="J143" s="188" t="n">
        <v>0</v>
      </c>
      <c r="K143" s="216">
        <f>+I143-J143</f>
        <v/>
      </c>
      <c r="L143" s="187" t="n"/>
      <c r="M143" s="188" t="n"/>
      <c r="N143" s="216" t="n"/>
      <c r="R143" s="187" t="n">
        <v>0</v>
      </c>
      <c r="S143" s="188" t="n">
        <v>0</v>
      </c>
      <c r="T143" s="216">
        <f>+R143-S143</f>
        <v/>
      </c>
      <c r="U143" s="187" t="n">
        <v>0</v>
      </c>
      <c r="V143" s="188" t="n">
        <v>0</v>
      </c>
      <c r="W143" s="216">
        <f>+U143-V143</f>
        <v/>
      </c>
      <c r="X143" s="187" t="n">
        <v>0</v>
      </c>
      <c r="Y143" s="188" t="n">
        <v>0</v>
      </c>
      <c r="Z143" s="240">
        <f>+X143-Y143</f>
        <v/>
      </c>
    </row>
    <row r="144" ht="15.75" customHeight="1">
      <c r="A144" s="217" t="inlineStr">
        <is>
          <t>CANULA FLEXIBLE TIPO KARMAN 11MM</t>
        </is>
      </c>
      <c r="B144" s="29" t="inlineStr">
        <is>
          <t>UNIDAD</t>
        </is>
      </c>
      <c r="C144" s="187" t="n">
        <v>0</v>
      </c>
      <c r="D144" s="188" t="n">
        <v>0</v>
      </c>
      <c r="E144" s="216">
        <f>+C144-D144</f>
        <v/>
      </c>
      <c r="F144" s="187" t="n">
        <v>0</v>
      </c>
      <c r="G144" s="188" t="n">
        <v>0</v>
      </c>
      <c r="H144" s="216">
        <f>+F144-G144</f>
        <v/>
      </c>
      <c r="I144" s="187" t="n">
        <v>0</v>
      </c>
      <c r="J144" s="188" t="n">
        <v>0</v>
      </c>
      <c r="K144" s="216">
        <f>+I144-J144</f>
        <v/>
      </c>
      <c r="L144" s="187" t="n"/>
      <c r="M144" s="188" t="n"/>
      <c r="N144" s="216" t="n"/>
      <c r="R144" s="187" t="n">
        <v>0</v>
      </c>
      <c r="S144" s="188" t="n">
        <v>0</v>
      </c>
      <c r="T144" s="216">
        <f>+R144-S144</f>
        <v/>
      </c>
      <c r="U144" s="187" t="n">
        <v>0</v>
      </c>
      <c r="V144" s="188" t="n">
        <v>0</v>
      </c>
      <c r="W144" s="216">
        <f>+U144-V144</f>
        <v/>
      </c>
      <c r="X144" s="187" t="n">
        <v>0</v>
      </c>
      <c r="Y144" s="188" t="n">
        <v>0</v>
      </c>
      <c r="Z144" s="240">
        <f>+X144-Y144</f>
        <v/>
      </c>
    </row>
    <row r="145" ht="15.75" customHeight="1">
      <c r="A145" s="217" t="inlineStr">
        <is>
          <t>CANULA FLEXIBLE TIPO KARMAN 12 MM</t>
        </is>
      </c>
      <c r="B145" s="29" t="inlineStr">
        <is>
          <t>UNIDAD</t>
        </is>
      </c>
      <c r="C145" s="187" t="n">
        <v>0</v>
      </c>
      <c r="D145" s="188" t="n">
        <v>0</v>
      </c>
      <c r="E145" s="216">
        <f>+C145-D145</f>
        <v/>
      </c>
      <c r="F145" s="187" t="n">
        <v>0</v>
      </c>
      <c r="G145" s="188" t="n">
        <v>0</v>
      </c>
      <c r="H145" s="216">
        <f>+F145-G145</f>
        <v/>
      </c>
      <c r="I145" s="187" t="n">
        <v>0</v>
      </c>
      <c r="J145" s="188" t="n">
        <v>0</v>
      </c>
      <c r="K145" s="216">
        <f>+I145-J145</f>
        <v/>
      </c>
      <c r="L145" s="187" t="n"/>
      <c r="M145" s="188" t="n"/>
      <c r="N145" s="216" t="n"/>
      <c r="R145" s="187" t="n">
        <v>0</v>
      </c>
      <c r="S145" s="188" t="n">
        <v>0</v>
      </c>
      <c r="T145" s="216">
        <f>+R145-S145</f>
        <v/>
      </c>
      <c r="U145" s="187" t="n">
        <v>0</v>
      </c>
      <c r="V145" s="188" t="n">
        <v>0</v>
      </c>
      <c r="W145" s="216">
        <f>+U145-V145</f>
        <v/>
      </c>
      <c r="X145" s="187" t="n">
        <v>0</v>
      </c>
      <c r="Y145" s="188" t="n">
        <v>0</v>
      </c>
      <c r="Z145" s="240">
        <f>+X145-Y145</f>
        <v/>
      </c>
    </row>
    <row r="146" ht="15.75" customHeight="1">
      <c r="A146" s="217" t="inlineStr">
        <is>
          <t>CANULA FLEXIBLE TIPO KARMAN 6MM</t>
        </is>
      </c>
      <c r="B146" s="29" t="inlineStr">
        <is>
          <t>UNIDAD</t>
        </is>
      </c>
      <c r="C146" s="187" t="n">
        <v>0</v>
      </c>
      <c r="D146" s="188" t="n">
        <v>0</v>
      </c>
      <c r="E146" s="216">
        <f>+C146-D146</f>
        <v/>
      </c>
      <c r="F146" s="187" t="n">
        <v>0</v>
      </c>
      <c r="G146" s="188" t="n">
        <v>0</v>
      </c>
      <c r="H146" s="216">
        <f>+F146-G146</f>
        <v/>
      </c>
      <c r="I146" s="187" t="n">
        <v>0</v>
      </c>
      <c r="J146" s="188" t="n">
        <v>0</v>
      </c>
      <c r="K146" s="216">
        <f>+I146-J146</f>
        <v/>
      </c>
      <c r="L146" s="187" t="n"/>
      <c r="M146" s="188" t="n"/>
      <c r="N146" s="216" t="n"/>
      <c r="R146" s="187" t="n">
        <v>0</v>
      </c>
      <c r="S146" s="188" t="n">
        <v>0</v>
      </c>
      <c r="T146" s="216">
        <f>+R146-S146</f>
        <v/>
      </c>
      <c r="U146" s="187" t="n">
        <v>0</v>
      </c>
      <c r="V146" s="188" t="n">
        <v>0</v>
      </c>
      <c r="W146" s="216">
        <f>+U146-V146</f>
        <v/>
      </c>
      <c r="X146" s="187" t="n">
        <v>0</v>
      </c>
      <c r="Y146" s="188" t="n">
        <v>0</v>
      </c>
      <c r="Z146" s="240">
        <f>+X146-Y146</f>
        <v/>
      </c>
    </row>
    <row r="147" ht="15.75" customHeight="1">
      <c r="A147" s="217" t="inlineStr">
        <is>
          <t>CANULA FLEXIBLE TIPO KARMAN 7MM</t>
        </is>
      </c>
      <c r="B147" s="29" t="inlineStr">
        <is>
          <t>UNIDAD</t>
        </is>
      </c>
      <c r="C147" s="187" t="n">
        <v>0</v>
      </c>
      <c r="D147" s="188" t="n">
        <v>0</v>
      </c>
      <c r="E147" s="216">
        <f>+C147-D147</f>
        <v/>
      </c>
      <c r="F147" s="187" t="n">
        <v>0</v>
      </c>
      <c r="G147" s="188" t="n">
        <v>0</v>
      </c>
      <c r="H147" s="216">
        <f>+F147-G147</f>
        <v/>
      </c>
      <c r="I147" s="187" t="n">
        <v>0</v>
      </c>
      <c r="J147" s="188" t="n">
        <v>0</v>
      </c>
      <c r="K147" s="216">
        <f>+I147-J147</f>
        <v/>
      </c>
      <c r="L147" s="187" t="n"/>
      <c r="M147" s="188" t="n"/>
      <c r="N147" s="216" t="n"/>
      <c r="R147" s="187" t="n">
        <v>0</v>
      </c>
      <c r="S147" s="188" t="n">
        <v>0</v>
      </c>
      <c r="T147" s="216">
        <f>+R147-S147</f>
        <v/>
      </c>
      <c r="U147" s="187" t="n">
        <v>0</v>
      </c>
      <c r="V147" s="188" t="n">
        <v>0</v>
      </c>
      <c r="W147" s="216">
        <f>+U147-V147</f>
        <v/>
      </c>
      <c r="X147" s="187" t="n">
        <v>0</v>
      </c>
      <c r="Y147" s="188" t="n">
        <v>0</v>
      </c>
      <c r="Z147" s="240">
        <f>+X147-Y147</f>
        <v/>
      </c>
    </row>
    <row r="148" ht="15.75" customHeight="1">
      <c r="A148" s="217" t="inlineStr">
        <is>
          <t>CANULA FLEXIBLE TIPO KARMAN 8MM</t>
        </is>
      </c>
      <c r="B148" s="29" t="inlineStr">
        <is>
          <t>UNIDAD</t>
        </is>
      </c>
      <c r="C148" s="187" t="n">
        <v>0</v>
      </c>
      <c r="D148" s="188" t="n">
        <v>0</v>
      </c>
      <c r="E148" s="216">
        <f>+C148-D148</f>
        <v/>
      </c>
      <c r="F148" s="187" t="n">
        <v>0</v>
      </c>
      <c r="G148" s="188" t="n">
        <v>0</v>
      </c>
      <c r="H148" s="216">
        <f>+F148-G148</f>
        <v/>
      </c>
      <c r="I148" s="187" t="n">
        <v>0</v>
      </c>
      <c r="J148" s="188" t="n">
        <v>0</v>
      </c>
      <c r="K148" s="216">
        <f>+I148-J148</f>
        <v/>
      </c>
      <c r="L148" s="187" t="n"/>
      <c r="M148" s="188" t="n"/>
      <c r="N148" s="216" t="n"/>
      <c r="R148" s="187" t="n">
        <v>0</v>
      </c>
      <c r="S148" s="188" t="n">
        <v>0</v>
      </c>
      <c r="T148" s="216">
        <f>+R148-S148</f>
        <v/>
      </c>
      <c r="U148" s="187" t="n">
        <v>0</v>
      </c>
      <c r="V148" s="188" t="n">
        <v>0</v>
      </c>
      <c r="W148" s="216">
        <f>+U148-V148</f>
        <v/>
      </c>
      <c r="X148" s="187" t="n">
        <v>0</v>
      </c>
      <c r="Y148" s="188" t="n">
        <v>0</v>
      </c>
      <c r="Z148" s="240">
        <f>+X148-Y148</f>
        <v/>
      </c>
    </row>
    <row r="149" ht="15.75" customHeight="1">
      <c r="A149" s="217" t="inlineStr">
        <is>
          <t>CANULA FLEXIBLE TIPO KARMAN 9MM</t>
        </is>
      </c>
      <c r="B149" s="29" t="inlineStr">
        <is>
          <t>UNIDAD</t>
        </is>
      </c>
      <c r="C149" s="187" t="n">
        <v>0</v>
      </c>
      <c r="D149" s="188" t="n">
        <v>0</v>
      </c>
      <c r="E149" s="216">
        <f>+C149-D149</f>
        <v/>
      </c>
      <c r="F149" s="187" t="n">
        <v>0</v>
      </c>
      <c r="G149" s="188" t="n">
        <v>0</v>
      </c>
      <c r="H149" s="216">
        <f>+F149-G149</f>
        <v/>
      </c>
      <c r="I149" s="187" t="n">
        <v>0</v>
      </c>
      <c r="J149" s="188" t="n">
        <v>0</v>
      </c>
      <c r="K149" s="216">
        <f>+I149-J149</f>
        <v/>
      </c>
      <c r="L149" s="187" t="n"/>
      <c r="M149" s="188" t="n"/>
      <c r="N149" s="216" t="n"/>
      <c r="R149" s="187" t="n">
        <v>0</v>
      </c>
      <c r="S149" s="188" t="n">
        <v>0</v>
      </c>
      <c r="T149" s="216">
        <f>+R149-S149</f>
        <v/>
      </c>
      <c r="U149" s="187" t="n">
        <v>0</v>
      </c>
      <c r="V149" s="188" t="n">
        <v>0</v>
      </c>
      <c r="W149" s="216">
        <f>+U149-V149</f>
        <v/>
      </c>
      <c r="X149" s="187" t="n">
        <v>0</v>
      </c>
      <c r="Y149" s="188" t="n">
        <v>0</v>
      </c>
      <c r="Z149" s="240">
        <f>+X149-Y149</f>
        <v/>
      </c>
    </row>
    <row r="150" ht="15.75" customHeight="1">
      <c r="A150" s="217" t="inlineStr">
        <is>
          <t>CANULA NASAL DE OXIGENO ADULTO</t>
        </is>
      </c>
      <c r="B150" s="29" t="inlineStr">
        <is>
          <t>UNIDAD</t>
        </is>
      </c>
      <c r="C150" s="187" t="n">
        <v>30</v>
      </c>
      <c r="D150" s="218" t="n">
        <v>459</v>
      </c>
      <c r="E150" s="216">
        <f>+C150-D150</f>
        <v/>
      </c>
      <c r="F150" s="187" t="n">
        <v>30</v>
      </c>
      <c r="G150" s="218" t="n">
        <v>459</v>
      </c>
      <c r="H150" s="216">
        <f>+F150-G150</f>
        <v/>
      </c>
      <c r="I150" s="187" t="n">
        <v>30</v>
      </c>
      <c r="J150" s="218" t="n">
        <v>459</v>
      </c>
      <c r="K150" s="216">
        <f>+I150-J150</f>
        <v/>
      </c>
      <c r="L150" s="187" t="n"/>
      <c r="M150" s="218" t="n"/>
      <c r="N150" s="216" t="n"/>
      <c r="R150" s="187" t="n">
        <v>30</v>
      </c>
      <c r="S150" s="218" t="n">
        <v>459</v>
      </c>
      <c r="T150" s="216">
        <f>+R150-S150</f>
        <v/>
      </c>
      <c r="U150" s="187" t="n">
        <v>30</v>
      </c>
      <c r="V150" s="218" t="n">
        <v>459</v>
      </c>
      <c r="W150" s="216">
        <f>+U150-V150</f>
        <v/>
      </c>
      <c r="X150" s="187" t="n">
        <v>30</v>
      </c>
      <c r="Y150" s="218" t="n">
        <v>459</v>
      </c>
      <c r="Z150" s="240">
        <f>+X150-Y150</f>
        <v/>
      </c>
    </row>
    <row r="151" ht="15.75" customHeight="1">
      <c r="A151" s="217" t="inlineStr">
        <is>
          <t>CANULA NASAL DE OXIGENO NEONATAL</t>
        </is>
      </c>
      <c r="B151" s="29" t="inlineStr">
        <is>
          <t>UNIDAD</t>
        </is>
      </c>
      <c r="C151" s="187" t="n">
        <v>20</v>
      </c>
      <c r="D151" s="218" t="n">
        <v>0</v>
      </c>
      <c r="E151" s="216">
        <f>+C151-D151</f>
        <v/>
      </c>
      <c r="F151" s="187" t="n">
        <v>20</v>
      </c>
      <c r="G151" s="218" t="n">
        <v>0</v>
      </c>
      <c r="H151" s="216">
        <f>+F151-G151</f>
        <v/>
      </c>
      <c r="I151" s="187" t="n">
        <v>20</v>
      </c>
      <c r="J151" s="218" t="n">
        <v>0</v>
      </c>
      <c r="K151" s="216">
        <f>+I151-J151</f>
        <v/>
      </c>
      <c r="L151" s="187" t="n"/>
      <c r="M151" s="218" t="n"/>
      <c r="N151" s="216" t="n"/>
      <c r="R151" s="187" t="n">
        <v>20</v>
      </c>
      <c r="S151" s="218" t="n">
        <v>0</v>
      </c>
      <c r="T151" s="216">
        <f>+R151-S151</f>
        <v/>
      </c>
      <c r="U151" s="187" t="n">
        <v>20</v>
      </c>
      <c r="V151" s="218" t="n">
        <v>0</v>
      </c>
      <c r="W151" s="216">
        <f>+U151-V151</f>
        <v/>
      </c>
      <c r="X151" s="187" t="n">
        <v>20</v>
      </c>
      <c r="Y151" s="218" t="n">
        <v>0</v>
      </c>
      <c r="Z151" s="240">
        <f>+X151-Y151</f>
        <v/>
      </c>
    </row>
    <row r="152" ht="15.75" customHeight="1">
      <c r="A152" s="217" t="inlineStr">
        <is>
          <t>CANULA NASAL DE OXIGENO PEDIATRICA</t>
        </is>
      </c>
      <c r="B152" s="29" t="inlineStr">
        <is>
          <t>UNIDAD</t>
        </is>
      </c>
      <c r="C152" s="187" t="n">
        <v>30</v>
      </c>
      <c r="D152" s="218" t="n">
        <v>732</v>
      </c>
      <c r="E152" s="216">
        <f>+C152-D152</f>
        <v/>
      </c>
      <c r="F152" s="187" t="n">
        <v>30</v>
      </c>
      <c r="G152" s="218" t="n">
        <v>712</v>
      </c>
      <c r="H152" s="216">
        <f>+F152-G152</f>
        <v/>
      </c>
      <c r="I152" s="187" t="n">
        <v>30</v>
      </c>
      <c r="J152" s="218" t="n">
        <v>753</v>
      </c>
      <c r="K152" s="216">
        <f>+I152-J152</f>
        <v/>
      </c>
      <c r="L152" s="187" t="n"/>
      <c r="M152" s="218" t="n"/>
      <c r="N152" s="216" t="n"/>
      <c r="R152" s="187" t="n">
        <v>30</v>
      </c>
      <c r="S152" s="218" t="n">
        <v>712</v>
      </c>
      <c r="T152" s="216">
        <f>+R152-S152</f>
        <v/>
      </c>
      <c r="U152" s="187" t="n">
        <v>30</v>
      </c>
      <c r="V152" s="218" t="n">
        <v>712</v>
      </c>
      <c r="W152" s="216">
        <f>+U152-V152</f>
        <v/>
      </c>
      <c r="X152" s="187" t="n">
        <v>30</v>
      </c>
      <c r="Y152" s="218" t="n">
        <v>712</v>
      </c>
      <c r="Z152" s="240">
        <f>+X152-Y152</f>
        <v/>
      </c>
    </row>
    <row r="153" ht="15.75" customHeight="1">
      <c r="A153" s="217" t="inlineStr">
        <is>
          <t>CATETER CENTRAL VENOSO 14 GA X 20CM</t>
        </is>
      </c>
      <c r="B153" s="29" t="inlineStr">
        <is>
          <t>UNIDAD</t>
        </is>
      </c>
      <c r="C153" s="187" t="n">
        <v>0</v>
      </c>
      <c r="D153" s="218" t="n">
        <v>0</v>
      </c>
      <c r="E153" s="216">
        <f>+C153-D153</f>
        <v/>
      </c>
      <c r="F153" s="187" t="n">
        <v>0</v>
      </c>
      <c r="G153" s="218" t="n">
        <v>0</v>
      </c>
      <c r="H153" s="216">
        <f>+F153-G153</f>
        <v/>
      </c>
      <c r="I153" s="187" t="n">
        <v>0</v>
      </c>
      <c r="J153" s="218" t="n">
        <v>0</v>
      </c>
      <c r="K153" s="216">
        <f>+I153-J153</f>
        <v/>
      </c>
      <c r="L153" s="187" t="n"/>
      <c r="M153" s="218" t="n"/>
      <c r="N153" s="216" t="n"/>
      <c r="R153" s="187" t="n">
        <v>0</v>
      </c>
      <c r="S153" s="218" t="n">
        <v>0</v>
      </c>
      <c r="T153" s="216">
        <f>+R153-S153</f>
        <v/>
      </c>
      <c r="U153" s="187" t="n">
        <v>0</v>
      </c>
      <c r="V153" s="218" t="n">
        <v>0</v>
      </c>
      <c r="W153" s="216">
        <f>+U153-V153</f>
        <v/>
      </c>
      <c r="X153" s="187" t="n">
        <v>0</v>
      </c>
      <c r="Y153" s="218" t="n">
        <v>0</v>
      </c>
      <c r="Z153" s="240">
        <f>+X153-Y153</f>
        <v/>
      </c>
    </row>
    <row r="154" ht="15.75" customHeight="1">
      <c r="A154" s="217" t="inlineStr">
        <is>
          <t>CATETER CENTRAL VENOSO 4FR X 5CM</t>
        </is>
      </c>
      <c r="B154" s="29" t="inlineStr">
        <is>
          <t>UNIDAD</t>
        </is>
      </c>
      <c r="C154" s="187" t="n">
        <v>30</v>
      </c>
      <c r="D154" s="218" t="n">
        <v>0</v>
      </c>
      <c r="E154" s="216">
        <f>+C154-D154</f>
        <v/>
      </c>
      <c r="F154" s="187" t="n">
        <v>30</v>
      </c>
      <c r="G154" s="218" t="n">
        <v>0</v>
      </c>
      <c r="H154" s="216">
        <f>+F154-G154</f>
        <v/>
      </c>
      <c r="I154" s="187" t="n">
        <v>30</v>
      </c>
      <c r="J154" s="218" t="n">
        <v>0</v>
      </c>
      <c r="K154" s="216">
        <f>+I154-J154</f>
        <v/>
      </c>
      <c r="L154" s="187" t="n"/>
      <c r="M154" s="218" t="n"/>
      <c r="N154" s="216" t="n"/>
      <c r="R154" s="187" t="n">
        <v>30</v>
      </c>
      <c r="S154" s="218" t="n">
        <v>0</v>
      </c>
      <c r="T154" s="216">
        <f>+R154-S154</f>
        <v/>
      </c>
      <c r="U154" s="187" t="n">
        <v>30</v>
      </c>
      <c r="V154" s="218" t="n">
        <v>0</v>
      </c>
      <c r="W154" s="216">
        <f>+U154-V154</f>
        <v/>
      </c>
      <c r="X154" s="187" t="n">
        <v>30</v>
      </c>
      <c r="Y154" s="218" t="n">
        <v>0</v>
      </c>
      <c r="Z154" s="240">
        <f>+X154-Y154</f>
        <v/>
      </c>
    </row>
    <row r="155" ht="15.75" customHeight="1">
      <c r="A155" s="217" t="inlineStr">
        <is>
          <t>CATETER CENTRAL VENOSO 4FR X 8CM</t>
        </is>
      </c>
      <c r="B155" s="29" t="inlineStr">
        <is>
          <t>UNIDAD</t>
        </is>
      </c>
      <c r="C155" s="187" t="n">
        <v>30</v>
      </c>
      <c r="D155" s="218" t="n">
        <v>0</v>
      </c>
      <c r="E155" s="216">
        <f>+C155-D155</f>
        <v/>
      </c>
      <c r="F155" s="187" t="n">
        <v>30</v>
      </c>
      <c r="G155" s="218" t="n">
        <v>0</v>
      </c>
      <c r="H155" s="216">
        <f>+F155-G155</f>
        <v/>
      </c>
      <c r="I155" s="187" t="n">
        <v>30</v>
      </c>
      <c r="J155" s="218" t="n">
        <v>0</v>
      </c>
      <c r="K155" s="216">
        <f>+I155-J155</f>
        <v/>
      </c>
      <c r="L155" s="187" t="n"/>
      <c r="M155" s="218" t="n"/>
      <c r="N155" s="216" t="n"/>
      <c r="R155" s="187" t="n">
        <v>30</v>
      </c>
      <c r="S155" s="218" t="n">
        <v>0</v>
      </c>
      <c r="T155" s="216">
        <f>+R155-S155</f>
        <v/>
      </c>
      <c r="U155" s="187" t="n">
        <v>30</v>
      </c>
      <c r="V155" s="218" t="n">
        <v>0</v>
      </c>
      <c r="W155" s="216">
        <f>+U155-V155</f>
        <v/>
      </c>
      <c r="X155" s="187" t="n">
        <v>30</v>
      </c>
      <c r="Y155" s="218" t="n">
        <v>0</v>
      </c>
      <c r="Z155" s="240">
        <f>+X155-Y155</f>
        <v/>
      </c>
    </row>
    <row r="156" ht="15.75" customHeight="1">
      <c r="A156" s="217" t="inlineStr">
        <is>
          <t>CATETER CENTRAL VENOSO 5,5FR X 7CM</t>
        </is>
      </c>
      <c r="B156" s="29" t="inlineStr">
        <is>
          <t>UNIDAD</t>
        </is>
      </c>
      <c r="C156" s="187" t="n">
        <v>0</v>
      </c>
      <c r="D156" s="218" t="n">
        <v>0</v>
      </c>
      <c r="E156" s="216">
        <f>+C156-D156</f>
        <v/>
      </c>
      <c r="F156" s="187" t="n">
        <v>0</v>
      </c>
      <c r="G156" s="218" t="n">
        <v>0</v>
      </c>
      <c r="H156" s="216">
        <f>+F156-G156</f>
        <v/>
      </c>
      <c r="I156" s="187" t="n">
        <v>0</v>
      </c>
      <c r="J156" s="218" t="n">
        <v>0</v>
      </c>
      <c r="K156" s="216">
        <f>+I156-J156</f>
        <v/>
      </c>
      <c r="L156" s="187" t="n"/>
      <c r="M156" s="218" t="n"/>
      <c r="N156" s="216" t="n"/>
      <c r="R156" s="187" t="n">
        <v>0</v>
      </c>
      <c r="S156" s="218" t="n">
        <v>0</v>
      </c>
      <c r="T156" s="216">
        <f>+R156-S156</f>
        <v/>
      </c>
      <c r="U156" s="187" t="n">
        <v>0</v>
      </c>
      <c r="V156" s="218" t="n">
        <v>0</v>
      </c>
      <c r="W156" s="216">
        <f>+U156-V156</f>
        <v/>
      </c>
      <c r="X156" s="187" t="n">
        <v>0</v>
      </c>
      <c r="Y156" s="218" t="n">
        <v>0</v>
      </c>
      <c r="Z156" s="240">
        <f>+X156-Y156</f>
        <v/>
      </c>
    </row>
    <row r="157" ht="15.75" customHeight="1">
      <c r="A157" s="217" t="inlineStr">
        <is>
          <t>CATETER CENTRAL VENOSO 5,5FR X 8CM</t>
        </is>
      </c>
      <c r="B157" s="29" t="inlineStr">
        <is>
          <t>UNIDAD</t>
        </is>
      </c>
      <c r="C157" s="187" t="n">
        <v>0</v>
      </c>
      <c r="D157" s="218" t="n">
        <v>0</v>
      </c>
      <c r="E157" s="216">
        <f>+C157-D157</f>
        <v/>
      </c>
      <c r="F157" s="187" t="n">
        <v>0</v>
      </c>
      <c r="G157" s="218" t="n">
        <v>0</v>
      </c>
      <c r="H157" s="216">
        <f>+F157-G157</f>
        <v/>
      </c>
      <c r="I157" s="187" t="n">
        <v>0</v>
      </c>
      <c r="J157" s="218" t="n">
        <v>0</v>
      </c>
      <c r="K157" s="216">
        <f>+I157-J157</f>
        <v/>
      </c>
      <c r="L157" s="187" t="n"/>
      <c r="M157" s="218" t="n"/>
      <c r="N157" s="216" t="n"/>
      <c r="R157" s="187" t="n">
        <v>0</v>
      </c>
      <c r="S157" s="218" t="n">
        <v>0</v>
      </c>
      <c r="T157" s="216">
        <f>+R157-S157</f>
        <v/>
      </c>
      <c r="U157" s="187" t="n">
        <v>0</v>
      </c>
      <c r="V157" s="218" t="n">
        <v>0</v>
      </c>
      <c r="W157" s="216">
        <f>+U157-V157</f>
        <v/>
      </c>
      <c r="X157" s="187" t="n">
        <v>0</v>
      </c>
      <c r="Y157" s="218" t="n">
        <v>0</v>
      </c>
      <c r="Z157" s="240">
        <f>+X157-Y157</f>
        <v/>
      </c>
    </row>
    <row r="158" ht="15.75" customHeight="1">
      <c r="A158" s="217" t="inlineStr">
        <is>
          <t>CATETER CENTRAL VENOSO 5FR X 20CM</t>
        </is>
      </c>
      <c r="B158" s="29" t="inlineStr">
        <is>
          <t>UNIDAD</t>
        </is>
      </c>
      <c r="C158" s="187" t="n">
        <v>0</v>
      </c>
      <c r="D158" s="218" t="n">
        <v>0</v>
      </c>
      <c r="E158" s="216">
        <f>+C158-D158</f>
        <v/>
      </c>
      <c r="F158" s="187" t="n">
        <v>0</v>
      </c>
      <c r="G158" s="218" t="n">
        <v>0</v>
      </c>
      <c r="H158" s="216">
        <f>+F158-G158</f>
        <v/>
      </c>
      <c r="I158" s="187" t="n">
        <v>0</v>
      </c>
      <c r="J158" s="218" t="n">
        <v>0</v>
      </c>
      <c r="K158" s="216">
        <f>+I158-J158</f>
        <v/>
      </c>
      <c r="L158" s="187" t="n"/>
      <c r="M158" s="218" t="n"/>
      <c r="N158" s="216" t="n"/>
      <c r="R158" s="187" t="n">
        <v>0</v>
      </c>
      <c r="S158" s="218" t="n">
        <v>0</v>
      </c>
      <c r="T158" s="216">
        <f>+R158-S158</f>
        <v/>
      </c>
      <c r="U158" s="187" t="n">
        <v>0</v>
      </c>
      <c r="V158" s="218" t="n">
        <v>0</v>
      </c>
      <c r="W158" s="216">
        <f>+U158-V158</f>
        <v/>
      </c>
      <c r="X158" s="187" t="n">
        <v>0</v>
      </c>
      <c r="Y158" s="218" t="n">
        <v>0</v>
      </c>
      <c r="Z158" s="240">
        <f>+X158-Y158</f>
        <v/>
      </c>
    </row>
    <row r="159" ht="15.75" customHeight="1">
      <c r="A159" s="217" t="inlineStr">
        <is>
          <t>CATETER CENTRAL VENOSO 5FR X 8CM</t>
        </is>
      </c>
      <c r="B159" s="29" t="inlineStr">
        <is>
          <t>UNIDAD</t>
        </is>
      </c>
      <c r="C159" s="187" t="n">
        <v>5</v>
      </c>
      <c r="D159" s="218" t="n">
        <v>120</v>
      </c>
      <c r="E159" s="216">
        <f>+C159-D159</f>
        <v/>
      </c>
      <c r="F159" s="187" t="n">
        <v>5</v>
      </c>
      <c r="G159" s="218" t="n">
        <v>120</v>
      </c>
      <c r="H159" s="216">
        <f>+F159-G159</f>
        <v/>
      </c>
      <c r="I159" s="187" t="n">
        <v>5</v>
      </c>
      <c r="J159" s="218" t="n">
        <v>58</v>
      </c>
      <c r="K159" s="216">
        <f>+I159-J159</f>
        <v/>
      </c>
      <c r="L159" s="187" t="n"/>
      <c r="M159" s="218" t="n"/>
      <c r="N159" s="216" t="n"/>
      <c r="R159" s="187" t="n">
        <v>5</v>
      </c>
      <c r="S159" s="218" t="n">
        <v>120</v>
      </c>
      <c r="T159" s="216">
        <f>+R159-S159</f>
        <v/>
      </c>
      <c r="U159" s="187" t="n">
        <v>5</v>
      </c>
      <c r="V159" s="218" t="n">
        <v>120</v>
      </c>
      <c r="W159" s="216">
        <f>+U159-V159</f>
        <v/>
      </c>
      <c r="X159" s="187" t="n">
        <v>5</v>
      </c>
      <c r="Y159" s="218" t="n">
        <v>120</v>
      </c>
      <c r="Z159" s="240">
        <f>+X159-Y159</f>
        <v/>
      </c>
    </row>
    <row r="160" ht="15.75" customHeight="1">
      <c r="A160" s="217" t="inlineStr">
        <is>
          <t>CATETER CENTRAL VENOSO 7FR X 8CM</t>
        </is>
      </c>
      <c r="B160" s="29" t="inlineStr">
        <is>
          <t>UNIDAD</t>
        </is>
      </c>
      <c r="C160" s="187" t="n">
        <v>0</v>
      </c>
      <c r="D160" s="218" t="n">
        <v>0</v>
      </c>
      <c r="E160" s="216">
        <f>+C160-D160</f>
        <v/>
      </c>
      <c r="F160" s="187" t="n">
        <v>0</v>
      </c>
      <c r="G160" s="218" t="n">
        <v>0</v>
      </c>
      <c r="H160" s="216">
        <f>+F160-G160</f>
        <v/>
      </c>
      <c r="I160" s="187" t="n">
        <v>0</v>
      </c>
      <c r="J160" s="218" t="n">
        <v>0</v>
      </c>
      <c r="K160" s="216">
        <f>+I160-J160</f>
        <v/>
      </c>
      <c r="L160" s="187" t="n"/>
      <c r="M160" s="218" t="n"/>
      <c r="N160" s="216" t="n"/>
      <c r="R160" s="187" t="n">
        <v>0</v>
      </c>
      <c r="S160" s="218" t="n">
        <v>0</v>
      </c>
      <c r="T160" s="216">
        <f>+R160-S160</f>
        <v/>
      </c>
      <c r="U160" s="187" t="n">
        <v>0</v>
      </c>
      <c r="V160" s="218" t="n">
        <v>0</v>
      </c>
      <c r="W160" s="216">
        <f>+U160-V160</f>
        <v/>
      </c>
      <c r="X160" s="187" t="n">
        <v>0</v>
      </c>
      <c r="Y160" s="218" t="n">
        <v>0</v>
      </c>
      <c r="Z160" s="240">
        <f>+X160-Y160</f>
        <v/>
      </c>
    </row>
    <row r="161" ht="15.75" customHeight="1">
      <c r="A161" s="217" t="inlineStr">
        <is>
          <t>CATETER CENTRAL VENOSO BILUMEN 4FR X 5CM</t>
        </is>
      </c>
      <c r="B161" s="29" t="inlineStr">
        <is>
          <t>UNIDAD</t>
        </is>
      </c>
      <c r="C161" s="187" t="n">
        <v>30</v>
      </c>
      <c r="D161" s="218" t="n">
        <v>0</v>
      </c>
      <c r="E161" s="216">
        <f>+C161-D161</f>
        <v/>
      </c>
      <c r="F161" s="187" t="n">
        <v>30</v>
      </c>
      <c r="G161" s="218" t="n">
        <v>0</v>
      </c>
      <c r="H161" s="216">
        <f>+F161-G161</f>
        <v/>
      </c>
      <c r="I161" s="187" t="n">
        <v>30</v>
      </c>
      <c r="J161" s="218" t="n">
        <v>0</v>
      </c>
      <c r="K161" s="216">
        <f>+I161-J161</f>
        <v/>
      </c>
      <c r="L161" s="187" t="n"/>
      <c r="M161" s="218" t="n"/>
      <c r="N161" s="216" t="n"/>
      <c r="R161" s="187" t="n">
        <v>30</v>
      </c>
      <c r="S161" s="218" t="n">
        <v>0</v>
      </c>
      <c r="T161" s="216">
        <f>+R161-S161</f>
        <v/>
      </c>
      <c r="U161" s="187" t="n">
        <v>30</v>
      </c>
      <c r="V161" s="218" t="n">
        <v>0</v>
      </c>
      <c r="W161" s="216">
        <f>+U161-V161</f>
        <v/>
      </c>
      <c r="X161" s="187" t="n">
        <v>30</v>
      </c>
      <c r="Y161" s="218" t="n">
        <v>0</v>
      </c>
      <c r="Z161" s="240">
        <f>+X161-Y161</f>
        <v/>
      </c>
    </row>
    <row r="162" ht="15.75" customHeight="1">
      <c r="A162" s="217" t="inlineStr">
        <is>
          <t>CATETER CENTRAL VENOSO BILUMEN 4FR X 6CM</t>
        </is>
      </c>
      <c r="B162" s="29" t="inlineStr">
        <is>
          <t>UNIDAD</t>
        </is>
      </c>
      <c r="C162" s="187" t="n">
        <v>30</v>
      </c>
      <c r="D162" s="218" t="n">
        <v>0</v>
      </c>
      <c r="E162" s="216">
        <f>+C162-D162</f>
        <v/>
      </c>
      <c r="F162" s="187" t="n">
        <v>30</v>
      </c>
      <c r="G162" s="218" t="n">
        <v>0</v>
      </c>
      <c r="H162" s="216">
        <f>+F162-G162</f>
        <v/>
      </c>
      <c r="I162" s="187" t="n">
        <v>30</v>
      </c>
      <c r="J162" s="218" t="n">
        <v>0</v>
      </c>
      <c r="K162" s="216">
        <f>+I162-J162</f>
        <v/>
      </c>
      <c r="L162" s="187" t="n"/>
      <c r="M162" s="218" t="n"/>
      <c r="N162" s="216" t="n"/>
      <c r="R162" s="187" t="n">
        <v>30</v>
      </c>
      <c r="S162" s="218" t="n">
        <v>0</v>
      </c>
      <c r="T162" s="216">
        <f>+R162-S162</f>
        <v/>
      </c>
      <c r="U162" s="187" t="n">
        <v>30</v>
      </c>
      <c r="V162" s="218" t="n">
        <v>0</v>
      </c>
      <c r="W162" s="216">
        <f>+U162-V162</f>
        <v/>
      </c>
      <c r="X162" s="187" t="n">
        <v>30</v>
      </c>
      <c r="Y162" s="218" t="n">
        <v>0</v>
      </c>
      <c r="Z162" s="240">
        <f>+X162-Y162</f>
        <v/>
      </c>
    </row>
    <row r="163" ht="15.75" customHeight="1">
      <c r="A163" s="217" t="inlineStr">
        <is>
          <t>CATETER CENTRAL VENOSO BILUMEN 4FR X 8CM</t>
        </is>
      </c>
      <c r="B163" s="29" t="inlineStr">
        <is>
          <t>UNIDAD</t>
        </is>
      </c>
      <c r="C163" s="187" t="n">
        <v>30</v>
      </c>
      <c r="D163" s="218" t="n">
        <v>0</v>
      </c>
      <c r="E163" s="216">
        <f>+C163-D163</f>
        <v/>
      </c>
      <c r="F163" s="187" t="n">
        <v>30</v>
      </c>
      <c r="G163" s="218" t="n">
        <v>0</v>
      </c>
      <c r="H163" s="216">
        <f>+F163-G163</f>
        <v/>
      </c>
      <c r="I163" s="187" t="n">
        <v>30</v>
      </c>
      <c r="J163" s="218" t="n">
        <v>0</v>
      </c>
      <c r="K163" s="216">
        <f>+I163-J163</f>
        <v/>
      </c>
      <c r="L163" s="187" t="n"/>
      <c r="M163" s="218" t="n"/>
      <c r="N163" s="216" t="n"/>
      <c r="R163" s="187" t="n">
        <v>30</v>
      </c>
      <c r="S163" s="218" t="n">
        <v>0</v>
      </c>
      <c r="T163" s="216">
        <f>+R163-S163</f>
        <v/>
      </c>
      <c r="U163" s="187" t="n">
        <v>30</v>
      </c>
      <c r="V163" s="218" t="n">
        <v>0</v>
      </c>
      <c r="W163" s="216">
        <f>+U163-V163</f>
        <v/>
      </c>
      <c r="X163" s="187" t="n">
        <v>30</v>
      </c>
      <c r="Y163" s="218" t="n">
        <v>0</v>
      </c>
      <c r="Z163" s="240">
        <f>+X163-Y163</f>
        <v/>
      </c>
    </row>
    <row r="164" ht="15.75" customHeight="1">
      <c r="A164" s="217" t="inlineStr">
        <is>
          <t>CATETER CENTRAL VENOSO BILUMEN 4FR X 9CM</t>
        </is>
      </c>
      <c r="B164" s="29" t="inlineStr">
        <is>
          <t>UNIDAD</t>
        </is>
      </c>
      <c r="C164" s="187" t="n">
        <v>17</v>
      </c>
      <c r="D164" s="218" t="n">
        <v>0</v>
      </c>
      <c r="E164" s="216">
        <f>+C164-D164</f>
        <v/>
      </c>
      <c r="F164" s="187" t="n">
        <v>17</v>
      </c>
      <c r="G164" s="218" t="n">
        <v>0</v>
      </c>
      <c r="H164" s="216">
        <f>+F164-G164</f>
        <v/>
      </c>
      <c r="I164" s="187" t="n">
        <v>17</v>
      </c>
      <c r="J164" s="218" t="n">
        <v>0</v>
      </c>
      <c r="K164" s="216">
        <f>+I164-J164</f>
        <v/>
      </c>
      <c r="L164" s="187" t="n"/>
      <c r="M164" s="218" t="n"/>
      <c r="N164" s="216" t="n"/>
      <c r="R164" s="187" t="n">
        <v>17</v>
      </c>
      <c r="S164" s="218" t="n">
        <v>0</v>
      </c>
      <c r="T164" s="216">
        <f>+R164-S164</f>
        <v/>
      </c>
      <c r="U164" s="187" t="n">
        <v>17</v>
      </c>
      <c r="V164" s="218" t="n">
        <v>0</v>
      </c>
      <c r="W164" s="216">
        <f>+U164-V164</f>
        <v/>
      </c>
      <c r="X164" s="187" t="n">
        <v>17</v>
      </c>
      <c r="Y164" s="218" t="n">
        <v>0</v>
      </c>
      <c r="Z164" s="240">
        <f>+X164-Y164</f>
        <v/>
      </c>
    </row>
    <row r="165" ht="15.75" customHeight="1">
      <c r="A165" s="217" t="inlineStr">
        <is>
          <t>CATETER CENTRAL VENOSO BILUMEN 5FR X 20CM</t>
        </is>
      </c>
      <c r="B165" s="29" t="inlineStr">
        <is>
          <t>UNIDAD</t>
        </is>
      </c>
      <c r="C165" s="187" t="n">
        <v>17</v>
      </c>
      <c r="D165" s="218" t="n">
        <v>0</v>
      </c>
      <c r="E165" s="216">
        <f>+C165-D165</f>
        <v/>
      </c>
      <c r="F165" s="187" t="n">
        <v>17</v>
      </c>
      <c r="G165" s="218" t="n">
        <v>0</v>
      </c>
      <c r="H165" s="216">
        <f>+F165-G165</f>
        <v/>
      </c>
      <c r="I165" s="187" t="n">
        <v>17</v>
      </c>
      <c r="J165" s="218" t="n">
        <v>0</v>
      </c>
      <c r="K165" s="216">
        <f>+I165-J165</f>
        <v/>
      </c>
      <c r="L165" s="187" t="n"/>
      <c r="M165" s="218" t="n"/>
      <c r="N165" s="216" t="n"/>
      <c r="R165" s="187" t="n">
        <v>17</v>
      </c>
      <c r="S165" s="218" t="n">
        <v>0</v>
      </c>
      <c r="T165" s="216">
        <f>+R165-S165</f>
        <v/>
      </c>
      <c r="U165" s="187" t="n">
        <v>17</v>
      </c>
      <c r="V165" s="218" t="n">
        <v>0</v>
      </c>
      <c r="W165" s="216">
        <f>+U165-V165</f>
        <v/>
      </c>
      <c r="X165" s="187" t="n">
        <v>17</v>
      </c>
      <c r="Y165" s="218" t="n">
        <v>0</v>
      </c>
      <c r="Z165" s="240">
        <f>+X165-Y165</f>
        <v/>
      </c>
    </row>
    <row r="166" ht="15.75" customHeight="1">
      <c r="A166" s="217" t="inlineStr">
        <is>
          <t>CATETER CENTRAL VENOSO BILUMEN 5FR X 8CM</t>
        </is>
      </c>
      <c r="B166" s="29" t="inlineStr">
        <is>
          <t>UNIDAD</t>
        </is>
      </c>
      <c r="C166" s="187" t="n">
        <v>20</v>
      </c>
      <c r="D166" s="218" t="n">
        <v>0</v>
      </c>
      <c r="E166" s="216">
        <f>+C166-D166</f>
        <v/>
      </c>
      <c r="F166" s="187" t="n">
        <v>20</v>
      </c>
      <c r="G166" s="218" t="n">
        <v>0</v>
      </c>
      <c r="H166" s="216">
        <f>+F166-G166</f>
        <v/>
      </c>
      <c r="I166" s="187" t="n">
        <v>20</v>
      </c>
      <c r="J166" s="218" t="n">
        <v>0</v>
      </c>
      <c r="K166" s="216">
        <f>+I166-J166</f>
        <v/>
      </c>
      <c r="L166" s="187" t="n"/>
      <c r="M166" s="218" t="n"/>
      <c r="N166" s="216" t="n"/>
      <c r="R166" s="187" t="n">
        <v>20</v>
      </c>
      <c r="S166" s="218" t="n">
        <v>0</v>
      </c>
      <c r="T166" s="216">
        <f>+R166-S166</f>
        <v/>
      </c>
      <c r="U166" s="187" t="n">
        <v>20</v>
      </c>
      <c r="V166" s="218" t="n">
        <v>0</v>
      </c>
      <c r="W166" s="216">
        <f>+U166-V166</f>
        <v/>
      </c>
      <c r="X166" s="187" t="n">
        <v>20</v>
      </c>
      <c r="Y166" s="218" t="n">
        <v>0</v>
      </c>
      <c r="Z166" s="240">
        <f>+X166-Y166</f>
        <v/>
      </c>
    </row>
    <row r="167" ht="32.25" customHeight="1">
      <c r="A167" s="217" t="inlineStr">
        <is>
          <t>CATETER CENTRAL VENOSO BILUMEN 6-7FR X 20CM</t>
        </is>
      </c>
      <c r="B167" s="29" t="inlineStr">
        <is>
          <t>UNIDAD</t>
        </is>
      </c>
      <c r="C167" s="187" t="n">
        <v>5</v>
      </c>
      <c r="D167" s="218" t="n">
        <v>0</v>
      </c>
      <c r="E167" s="216">
        <f>+C167-D167</f>
        <v/>
      </c>
      <c r="F167" s="187" t="n">
        <v>5</v>
      </c>
      <c r="G167" s="218" t="n">
        <v>0</v>
      </c>
      <c r="H167" s="216">
        <f>+F167-G167</f>
        <v/>
      </c>
      <c r="I167" s="187" t="n">
        <v>5</v>
      </c>
      <c r="J167" s="218" t="n">
        <v>0</v>
      </c>
      <c r="K167" s="216">
        <f>+I167-J167</f>
        <v/>
      </c>
      <c r="L167" s="187" t="n"/>
      <c r="M167" s="218" t="n"/>
      <c r="N167" s="216" t="n"/>
      <c r="R167" s="187" t="n">
        <v>5</v>
      </c>
      <c r="S167" s="218" t="n">
        <v>0</v>
      </c>
      <c r="T167" s="216">
        <f>+R167-S167</f>
        <v/>
      </c>
      <c r="U167" s="187" t="n">
        <v>5</v>
      </c>
      <c r="V167" s="218" t="n">
        <v>0</v>
      </c>
      <c r="W167" s="216">
        <f>+U167-V167</f>
        <v/>
      </c>
      <c r="X167" s="187" t="n">
        <v>5</v>
      </c>
      <c r="Y167" s="218" t="n">
        <v>0</v>
      </c>
      <c r="Z167" s="240">
        <f>+X167-Y167</f>
        <v/>
      </c>
    </row>
    <row r="168" ht="39" customHeight="1">
      <c r="A168" s="217" t="inlineStr">
        <is>
          <t>CATETER CENTRAL VENOSO BILUMEN 7FR X 13-16CM</t>
        </is>
      </c>
      <c r="B168" s="29" t="inlineStr">
        <is>
          <t>UNIDAD</t>
        </is>
      </c>
      <c r="C168" s="187" t="n">
        <v>5</v>
      </c>
      <c r="D168" s="218" t="n">
        <v>0</v>
      </c>
      <c r="E168" s="216">
        <f>+C168-D168</f>
        <v/>
      </c>
      <c r="F168" s="187" t="n">
        <v>5</v>
      </c>
      <c r="G168" s="218" t="n">
        <v>0</v>
      </c>
      <c r="H168" s="216">
        <f>+F168-G168</f>
        <v/>
      </c>
      <c r="I168" s="187" t="n">
        <v>5</v>
      </c>
      <c r="J168" s="218" t="n">
        <v>0</v>
      </c>
      <c r="K168" s="216">
        <f>+I168-J168</f>
        <v/>
      </c>
      <c r="L168" s="187" t="n"/>
      <c r="M168" s="218" t="n"/>
      <c r="N168" s="216" t="n"/>
      <c r="R168" s="187" t="n">
        <v>5</v>
      </c>
      <c r="S168" s="218" t="n">
        <v>0</v>
      </c>
      <c r="T168" s="216">
        <f>+R168-S168</f>
        <v/>
      </c>
      <c r="U168" s="187" t="n">
        <v>5</v>
      </c>
      <c r="V168" s="218" t="n">
        <v>0</v>
      </c>
      <c r="W168" s="216">
        <f>+U168-V168</f>
        <v/>
      </c>
      <c r="X168" s="187" t="n">
        <v>5</v>
      </c>
      <c r="Y168" s="218" t="n">
        <v>0</v>
      </c>
      <c r="Z168" s="240">
        <f>+X168-Y168</f>
        <v/>
      </c>
    </row>
    <row r="169" ht="15.75" customHeight="1">
      <c r="A169" s="217" t="inlineStr">
        <is>
          <t>CATETER CENTRAL VENOSO BILUMEN 8FR X 20CM</t>
        </is>
      </c>
      <c r="B169" s="29" t="inlineStr">
        <is>
          <t>UNIDAD</t>
        </is>
      </c>
      <c r="C169" s="187" t="n">
        <v>6</v>
      </c>
      <c r="D169" s="218" t="n">
        <v>0</v>
      </c>
      <c r="E169" s="216">
        <f>+C169-D169</f>
        <v/>
      </c>
      <c r="F169" s="187" t="n">
        <v>6</v>
      </c>
      <c r="G169" s="218" t="n">
        <v>0</v>
      </c>
      <c r="H169" s="216">
        <f>+F169-G169</f>
        <v/>
      </c>
      <c r="I169" s="187" t="n">
        <v>6</v>
      </c>
      <c r="J169" s="218" t="n">
        <v>0</v>
      </c>
      <c r="K169" s="216">
        <f>+I169-J169</f>
        <v/>
      </c>
      <c r="L169" s="187" t="n"/>
      <c r="M169" s="218" t="n"/>
      <c r="N169" s="216" t="n"/>
      <c r="R169" s="187" t="n">
        <v>6</v>
      </c>
      <c r="S169" s="218" t="n">
        <v>0</v>
      </c>
      <c r="T169" s="216">
        <f>+R169-S169</f>
        <v/>
      </c>
      <c r="U169" s="187" t="n">
        <v>6</v>
      </c>
      <c r="V169" s="218" t="n">
        <v>0</v>
      </c>
      <c r="W169" s="216">
        <f>+U169-V169</f>
        <v/>
      </c>
      <c r="X169" s="187" t="n">
        <v>6</v>
      </c>
      <c r="Y169" s="218" t="n">
        <v>0</v>
      </c>
      <c r="Z169" s="240">
        <f>+X169-Y169</f>
        <v/>
      </c>
    </row>
    <row r="170" ht="34.5" customHeight="1">
      <c r="A170" s="217" t="inlineStr">
        <is>
          <t>CATETER CENTRAL VENOSO MONOLUMEN 14FR X 16CM</t>
        </is>
      </c>
      <c r="B170" s="29" t="inlineStr">
        <is>
          <t>UNIDAD</t>
        </is>
      </c>
      <c r="C170" s="187" t="n">
        <v>6</v>
      </c>
      <c r="D170" s="218" t="n">
        <v>0</v>
      </c>
      <c r="E170" s="216">
        <f>+C170-D170</f>
        <v/>
      </c>
      <c r="F170" s="187" t="n">
        <v>6</v>
      </c>
      <c r="G170" s="218" t="n">
        <v>0</v>
      </c>
      <c r="H170" s="216">
        <f>+F170-G170</f>
        <v/>
      </c>
      <c r="I170" s="187" t="n">
        <v>6</v>
      </c>
      <c r="J170" s="218" t="n">
        <v>0</v>
      </c>
      <c r="K170" s="216">
        <f>+I170-J170</f>
        <v/>
      </c>
      <c r="L170" s="187" t="n"/>
      <c r="M170" s="218" t="n"/>
      <c r="N170" s="216" t="n"/>
      <c r="R170" s="187" t="n">
        <v>6</v>
      </c>
      <c r="S170" s="218" t="n">
        <v>0</v>
      </c>
      <c r="T170" s="216">
        <f>+R170-S170</f>
        <v/>
      </c>
      <c r="U170" s="187" t="n">
        <v>6</v>
      </c>
      <c r="V170" s="218" t="n">
        <v>0</v>
      </c>
      <c r="W170" s="216">
        <f>+U170-V170</f>
        <v/>
      </c>
      <c r="X170" s="187" t="n">
        <v>6</v>
      </c>
      <c r="Y170" s="218" t="n">
        <v>0</v>
      </c>
      <c r="Z170" s="240">
        <f>+X170-Y170</f>
        <v/>
      </c>
    </row>
    <row r="171" ht="30.75" customHeight="1">
      <c r="A171" s="217" t="inlineStr">
        <is>
          <t>CATETER CENTRAL VENOSO MONOLUMEN 14G X 20CM</t>
        </is>
      </c>
      <c r="B171" s="29" t="inlineStr">
        <is>
          <t>UNIDAD</t>
        </is>
      </c>
      <c r="C171" s="187" t="n">
        <v>6</v>
      </c>
      <c r="D171" s="218" t="n">
        <v>0</v>
      </c>
      <c r="E171" s="216">
        <f>+C171-D171</f>
        <v/>
      </c>
      <c r="F171" s="187" t="n">
        <v>6</v>
      </c>
      <c r="G171" s="218" t="n">
        <v>0</v>
      </c>
      <c r="H171" s="216">
        <f>+F171-G171</f>
        <v/>
      </c>
      <c r="I171" s="187" t="n">
        <v>6</v>
      </c>
      <c r="J171" s="218" t="n">
        <v>0</v>
      </c>
      <c r="K171" s="216">
        <f>+I171-J171</f>
        <v/>
      </c>
      <c r="L171" s="187" t="n"/>
      <c r="M171" s="218" t="n"/>
      <c r="N171" s="216" t="n"/>
      <c r="R171" s="187" t="n">
        <v>6</v>
      </c>
      <c r="S171" s="218" t="n">
        <v>0</v>
      </c>
      <c r="T171" s="216">
        <f>+R171-S171</f>
        <v/>
      </c>
      <c r="U171" s="187" t="n">
        <v>6</v>
      </c>
      <c r="V171" s="218" t="n">
        <v>0</v>
      </c>
      <c r="W171" s="216">
        <f>+U171-V171</f>
        <v/>
      </c>
      <c r="X171" s="187" t="n">
        <v>6</v>
      </c>
      <c r="Y171" s="218" t="n">
        <v>0</v>
      </c>
      <c r="Z171" s="240">
        <f>+X171-Y171</f>
        <v/>
      </c>
    </row>
    <row r="172" ht="15.75" customHeight="1">
      <c r="A172" s="217" t="inlineStr">
        <is>
          <t>CATETER CENTRAL VENOSO TRILUMEN 4FR X 8CM</t>
        </is>
      </c>
      <c r="B172" s="29" t="inlineStr">
        <is>
          <t>UNIDAD</t>
        </is>
      </c>
      <c r="C172" s="187" t="n">
        <v>40</v>
      </c>
      <c r="D172" s="218" t="n">
        <v>0</v>
      </c>
      <c r="E172" s="216">
        <f>+C172-D172</f>
        <v/>
      </c>
      <c r="F172" s="187" t="n">
        <v>40</v>
      </c>
      <c r="G172" s="218" t="n">
        <v>0</v>
      </c>
      <c r="H172" s="216">
        <f>+F172-G172</f>
        <v/>
      </c>
      <c r="I172" s="187" t="n">
        <v>40</v>
      </c>
      <c r="J172" s="218" t="n">
        <v>0</v>
      </c>
      <c r="K172" s="216">
        <f>+I172-J172</f>
        <v/>
      </c>
      <c r="L172" s="187" t="n"/>
      <c r="M172" s="218" t="n"/>
      <c r="N172" s="216" t="n"/>
      <c r="R172" s="187" t="n">
        <v>40</v>
      </c>
      <c r="S172" s="218" t="n">
        <v>0</v>
      </c>
      <c r="T172" s="216">
        <f>+R172-S172</f>
        <v/>
      </c>
      <c r="U172" s="187" t="n">
        <v>40</v>
      </c>
      <c r="V172" s="218" t="n">
        <v>0</v>
      </c>
      <c r="W172" s="216">
        <f>+U172-V172</f>
        <v/>
      </c>
      <c r="X172" s="187" t="n">
        <v>40</v>
      </c>
      <c r="Y172" s="218" t="n">
        <v>0</v>
      </c>
      <c r="Z172" s="240">
        <f>+X172-Y172</f>
        <v/>
      </c>
    </row>
    <row r="173" ht="33.75" customHeight="1">
      <c r="A173" s="217" t="inlineStr">
        <is>
          <t>CATETER CENTRAL VENOSO TRILUMEN 5,5FR X 13CM</t>
        </is>
      </c>
      <c r="B173" s="29" t="inlineStr">
        <is>
          <t>UNIDAD</t>
        </is>
      </c>
      <c r="C173" s="187" t="n">
        <v>40</v>
      </c>
      <c r="D173" s="218" t="n">
        <v>0</v>
      </c>
      <c r="E173" s="216">
        <f>+C173-D173</f>
        <v/>
      </c>
      <c r="F173" s="187" t="n">
        <v>40</v>
      </c>
      <c r="G173" s="218" t="n">
        <v>0</v>
      </c>
      <c r="H173" s="216">
        <f>+F173-G173</f>
        <v/>
      </c>
      <c r="I173" s="187" t="n">
        <v>40</v>
      </c>
      <c r="J173" s="218" t="n">
        <v>0</v>
      </c>
      <c r="K173" s="216">
        <f>+I173-J173</f>
        <v/>
      </c>
      <c r="L173" s="187" t="n"/>
      <c r="M173" s="218" t="n"/>
      <c r="N173" s="216" t="n"/>
      <c r="R173" s="187" t="n">
        <v>40</v>
      </c>
      <c r="S173" s="218" t="n">
        <v>0</v>
      </c>
      <c r="T173" s="216">
        <f>+R173-S173</f>
        <v/>
      </c>
      <c r="U173" s="187" t="n">
        <v>40</v>
      </c>
      <c r="V173" s="218" t="n">
        <v>0</v>
      </c>
      <c r="W173" s="216">
        <f>+U173-V173</f>
        <v/>
      </c>
      <c r="X173" s="187" t="n">
        <v>40</v>
      </c>
      <c r="Y173" s="218" t="n">
        <v>0</v>
      </c>
      <c r="Z173" s="240">
        <f>+X173-Y173</f>
        <v/>
      </c>
    </row>
    <row r="174" ht="33.75" customHeight="1">
      <c r="A174" s="217" t="inlineStr">
        <is>
          <t>CATETER CENTRAL VENOSO TRILUMEN 5,5FR X 8CM</t>
        </is>
      </c>
      <c r="B174" s="29" t="inlineStr">
        <is>
          <t>UNIDAD</t>
        </is>
      </c>
      <c r="C174" s="187" t="n">
        <v>40</v>
      </c>
      <c r="D174" s="218" t="n">
        <v>0</v>
      </c>
      <c r="E174" s="216">
        <f>+C174-D174</f>
        <v/>
      </c>
      <c r="F174" s="187" t="n">
        <v>40</v>
      </c>
      <c r="G174" s="218" t="n">
        <v>0</v>
      </c>
      <c r="H174" s="216">
        <f>+F174-G174</f>
        <v/>
      </c>
      <c r="I174" s="187" t="n">
        <v>40</v>
      </c>
      <c r="J174" s="218" t="n">
        <v>0</v>
      </c>
      <c r="K174" s="216">
        <f>+I174-J174</f>
        <v/>
      </c>
      <c r="L174" s="187" t="n"/>
      <c r="M174" s="218" t="n"/>
      <c r="N174" s="216" t="n"/>
      <c r="R174" s="187" t="n">
        <v>40</v>
      </c>
      <c r="S174" s="218" t="n">
        <v>0</v>
      </c>
      <c r="T174" s="216">
        <f>+R174-S174</f>
        <v/>
      </c>
      <c r="U174" s="187" t="n">
        <v>40</v>
      </c>
      <c r="V174" s="218" t="n">
        <v>0</v>
      </c>
      <c r="W174" s="216">
        <f>+U174-V174</f>
        <v/>
      </c>
      <c r="X174" s="187" t="n">
        <v>40</v>
      </c>
      <c r="Y174" s="218" t="n">
        <v>0</v>
      </c>
      <c r="Z174" s="240">
        <f>+X174-Y174</f>
        <v/>
      </c>
    </row>
    <row r="175" ht="33.75" customHeight="1">
      <c r="A175" s="217" t="inlineStr">
        <is>
          <t>CATETER CENTRAL VENOSO TRILUMEN 5FR X 13CM</t>
        </is>
      </c>
      <c r="B175" s="29" t="inlineStr">
        <is>
          <t>UNIDAD</t>
        </is>
      </c>
      <c r="C175" s="187" t="n">
        <v>40</v>
      </c>
      <c r="D175" s="218" t="n">
        <v>0</v>
      </c>
      <c r="E175" s="216">
        <f>+C175-D175</f>
        <v/>
      </c>
      <c r="F175" s="187" t="n">
        <v>40</v>
      </c>
      <c r="G175" s="218" t="n">
        <v>0</v>
      </c>
      <c r="H175" s="216">
        <f>+F175-G175</f>
        <v/>
      </c>
      <c r="I175" s="187" t="n">
        <v>40</v>
      </c>
      <c r="J175" s="218" t="n">
        <v>0</v>
      </c>
      <c r="K175" s="216">
        <f>+I175-J175</f>
        <v/>
      </c>
      <c r="L175" s="187" t="n"/>
      <c r="M175" s="218" t="n"/>
      <c r="N175" s="216" t="n"/>
      <c r="R175" s="187" t="n">
        <v>40</v>
      </c>
      <c r="S175" s="218" t="n">
        <v>0</v>
      </c>
      <c r="T175" s="216">
        <f>+R175-S175</f>
        <v/>
      </c>
      <c r="U175" s="187" t="n">
        <v>40</v>
      </c>
      <c r="V175" s="218" t="n">
        <v>0</v>
      </c>
      <c r="W175" s="216">
        <f>+U175-V175</f>
        <v/>
      </c>
      <c r="X175" s="187" t="n">
        <v>40</v>
      </c>
      <c r="Y175" s="218" t="n">
        <v>0</v>
      </c>
      <c r="Z175" s="240">
        <f>+X175-Y175</f>
        <v/>
      </c>
    </row>
    <row r="176" ht="33.75" customHeight="1">
      <c r="A176" s="217" t="inlineStr">
        <is>
          <t>CATETER CENTRAL VENOSO TRILUMEN 5FR X 20 CM</t>
        </is>
      </c>
      <c r="B176" s="29" t="inlineStr">
        <is>
          <t>UNIDAD</t>
        </is>
      </c>
      <c r="C176" s="187" t="n">
        <v>40</v>
      </c>
      <c r="D176" s="218" t="n">
        <v>0</v>
      </c>
      <c r="E176" s="216">
        <f>+C176-D176</f>
        <v/>
      </c>
      <c r="F176" s="187" t="n">
        <v>40</v>
      </c>
      <c r="G176" s="218" t="n">
        <v>0</v>
      </c>
      <c r="H176" s="216">
        <f>+F176-G176</f>
        <v/>
      </c>
      <c r="I176" s="187" t="n">
        <v>40</v>
      </c>
      <c r="J176" s="218" t="n">
        <v>0</v>
      </c>
      <c r="K176" s="216">
        <f>+I176-J176</f>
        <v/>
      </c>
      <c r="L176" s="187" t="n"/>
      <c r="M176" s="218" t="n"/>
      <c r="N176" s="216" t="n"/>
      <c r="R176" s="187" t="n">
        <v>40</v>
      </c>
      <c r="S176" s="218" t="n">
        <v>0</v>
      </c>
      <c r="T176" s="216">
        <f>+R176-S176</f>
        <v/>
      </c>
      <c r="U176" s="187" t="n">
        <v>40</v>
      </c>
      <c r="V176" s="218" t="n">
        <v>0</v>
      </c>
      <c r="W176" s="216">
        <f>+U176-V176</f>
        <v/>
      </c>
      <c r="X176" s="187" t="n">
        <v>40</v>
      </c>
      <c r="Y176" s="218" t="n">
        <v>0</v>
      </c>
      <c r="Z176" s="240">
        <f>+X176-Y176</f>
        <v/>
      </c>
    </row>
    <row r="177" ht="15.75" customHeight="1">
      <c r="A177" s="215" t="inlineStr">
        <is>
          <t>CATETER DE DRENAJE ADULTO 19 FR</t>
        </is>
      </c>
      <c r="B177" s="29" t="inlineStr">
        <is>
          <t>UNIDAD</t>
        </is>
      </c>
      <c r="C177" s="188" t="n">
        <v>0</v>
      </c>
      <c r="D177" s="188" t="n">
        <v>0</v>
      </c>
      <c r="E177" s="216">
        <f>+C177-D177</f>
        <v/>
      </c>
      <c r="F177" s="188" t="n">
        <v>0</v>
      </c>
      <c r="G177" s="188" t="n">
        <v>0</v>
      </c>
      <c r="H177" s="216">
        <f>+F177-G177</f>
        <v/>
      </c>
      <c r="I177" s="188" t="n">
        <v>0</v>
      </c>
      <c r="J177" s="188" t="n">
        <v>0</v>
      </c>
      <c r="K177" s="216">
        <f>+I177-J177</f>
        <v/>
      </c>
      <c r="L177" s="188" t="n"/>
      <c r="M177" s="188" t="n"/>
      <c r="N177" s="216" t="n"/>
      <c r="R177" s="188" t="n">
        <v>0</v>
      </c>
      <c r="S177" s="188" t="n">
        <v>0</v>
      </c>
      <c r="T177" s="216">
        <f>+R177-S177</f>
        <v/>
      </c>
      <c r="U177" s="188" t="n">
        <v>0</v>
      </c>
      <c r="V177" s="188" t="n">
        <v>0</v>
      </c>
      <c r="W177" s="216">
        <f>+U177-V177</f>
        <v/>
      </c>
      <c r="X177" s="188" t="n">
        <v>0</v>
      </c>
      <c r="Y177" s="188" t="n">
        <v>0</v>
      </c>
      <c r="Z177" s="240">
        <f>+X177-Y177</f>
        <v/>
      </c>
    </row>
    <row r="178" ht="15.75" customHeight="1">
      <c r="A178" s="215" t="inlineStr">
        <is>
          <t>CATETER DE DRENAJE PEDIATRICO 7 FR</t>
        </is>
      </c>
      <c r="B178" s="29" t="inlineStr">
        <is>
          <t>UNIDAD</t>
        </is>
      </c>
      <c r="C178" s="188" t="n">
        <v>0</v>
      </c>
      <c r="D178" s="188" t="n">
        <v>0</v>
      </c>
      <c r="E178" s="216">
        <f>+C178-D178</f>
        <v/>
      </c>
      <c r="F178" s="188" t="n">
        <v>0</v>
      </c>
      <c r="G178" s="188" t="n">
        <v>0</v>
      </c>
      <c r="H178" s="216">
        <f>+F178-G178</f>
        <v/>
      </c>
      <c r="I178" s="188" t="n">
        <v>0</v>
      </c>
      <c r="J178" s="188" t="n">
        <v>0</v>
      </c>
      <c r="K178" s="216">
        <f>+I178-J178</f>
        <v/>
      </c>
      <c r="L178" s="188" t="n"/>
      <c r="M178" s="188" t="n"/>
      <c r="N178" s="216" t="n"/>
      <c r="R178" s="188" t="n">
        <v>0</v>
      </c>
      <c r="S178" s="188" t="n">
        <v>0</v>
      </c>
      <c r="T178" s="216">
        <f>+R178-S178</f>
        <v/>
      </c>
      <c r="U178" s="188" t="n">
        <v>0</v>
      </c>
      <c r="V178" s="188" t="n">
        <v>0</v>
      </c>
      <c r="W178" s="216">
        <f>+U178-V178</f>
        <v/>
      </c>
      <c r="X178" s="188" t="n">
        <v>0</v>
      </c>
      <c r="Y178" s="188" t="n">
        <v>0</v>
      </c>
      <c r="Z178" s="240">
        <f>+X178-Y178</f>
        <v/>
      </c>
    </row>
    <row r="179" ht="15.75" customHeight="1">
      <c r="A179" s="217" t="inlineStr">
        <is>
          <t>CATETER DE EMBOLECTOMIA Nº 7</t>
        </is>
      </c>
      <c r="B179" s="29" t="inlineStr">
        <is>
          <t>UNIDAD</t>
        </is>
      </c>
      <c r="C179" s="188" t="n">
        <v>2</v>
      </c>
      <c r="D179" s="188" t="n">
        <v>0</v>
      </c>
      <c r="E179" s="216">
        <f>+C179-D179</f>
        <v/>
      </c>
      <c r="F179" s="188" t="n">
        <v>2</v>
      </c>
      <c r="G179" s="188" t="n">
        <v>0</v>
      </c>
      <c r="H179" s="216">
        <f>+F179-G179</f>
        <v/>
      </c>
      <c r="I179" s="188" t="n">
        <v>2</v>
      </c>
      <c r="J179" s="188" t="n">
        <v>0</v>
      </c>
      <c r="K179" s="216">
        <f>+I179-J179</f>
        <v/>
      </c>
      <c r="L179" s="188" t="n"/>
      <c r="M179" s="188" t="n"/>
      <c r="N179" s="216" t="n"/>
      <c r="R179" s="188" t="n">
        <v>2</v>
      </c>
      <c r="S179" s="188" t="n">
        <v>0</v>
      </c>
      <c r="T179" s="216">
        <f>+R179-S179</f>
        <v/>
      </c>
      <c r="U179" s="188" t="n">
        <v>2</v>
      </c>
      <c r="V179" s="188" t="n">
        <v>0</v>
      </c>
      <c r="W179" s="216">
        <f>+U179-V179</f>
        <v/>
      </c>
      <c r="X179" s="188" t="n">
        <v>2</v>
      </c>
      <c r="Y179" s="188" t="n">
        <v>0</v>
      </c>
      <c r="Z179" s="240">
        <f>+X179-Y179</f>
        <v/>
      </c>
    </row>
    <row r="180" ht="15.75" customHeight="1">
      <c r="A180" s="217" t="inlineStr">
        <is>
          <t>CATETER DE ESTIMULACION BIPOLAR NRO 5</t>
        </is>
      </c>
      <c r="B180" s="29" t="inlineStr">
        <is>
          <t>UNIDAD</t>
        </is>
      </c>
      <c r="C180" s="187" t="n">
        <v>2</v>
      </c>
      <c r="D180" s="218" t="n">
        <v>0</v>
      </c>
      <c r="E180" s="216">
        <f>+C180-D180</f>
        <v/>
      </c>
      <c r="F180" s="187" t="n">
        <v>2</v>
      </c>
      <c r="G180" s="218" t="n">
        <v>0</v>
      </c>
      <c r="H180" s="216">
        <f>+F180-G180</f>
        <v/>
      </c>
      <c r="I180" s="187" t="n">
        <v>2</v>
      </c>
      <c r="J180" s="218" t="n">
        <v>0</v>
      </c>
      <c r="K180" s="216">
        <f>+I180-J180</f>
        <v/>
      </c>
      <c r="L180" s="187" t="n"/>
      <c r="M180" s="218" t="n"/>
      <c r="N180" s="216" t="n"/>
      <c r="R180" s="187" t="n">
        <v>2</v>
      </c>
      <c r="S180" s="218" t="n">
        <v>0</v>
      </c>
      <c r="T180" s="216">
        <f>+R180-S180</f>
        <v/>
      </c>
      <c r="U180" s="187" t="n">
        <v>2</v>
      </c>
      <c r="V180" s="218" t="n">
        <v>0</v>
      </c>
      <c r="W180" s="216">
        <f>+U180-V180</f>
        <v/>
      </c>
      <c r="X180" s="187" t="n">
        <v>2</v>
      </c>
      <c r="Y180" s="218" t="n">
        <v>0</v>
      </c>
      <c r="Z180" s="240">
        <f>+X180-Y180</f>
        <v/>
      </c>
    </row>
    <row r="181" ht="15.75" customHeight="1">
      <c r="A181" s="217" t="inlineStr">
        <is>
          <t>CATETER DE INTERCAMBIO DE VIA AREA 11FR/38CM</t>
        </is>
      </c>
      <c r="B181" s="29" t="inlineStr">
        <is>
          <t>UNIDAD</t>
        </is>
      </c>
      <c r="C181" s="187" t="n">
        <v>2</v>
      </c>
      <c r="D181" s="218" t="n">
        <v>0</v>
      </c>
      <c r="E181" s="216">
        <f>+C181-D181</f>
        <v/>
      </c>
      <c r="F181" s="187" t="n">
        <v>2</v>
      </c>
      <c r="G181" s="218" t="n">
        <v>0</v>
      </c>
      <c r="H181" s="216">
        <f>+F181-G181</f>
        <v/>
      </c>
      <c r="I181" s="187" t="n">
        <v>2</v>
      </c>
      <c r="J181" s="218" t="n">
        <v>0</v>
      </c>
      <c r="K181" s="216">
        <f>+I181-J181</f>
        <v/>
      </c>
      <c r="L181" s="187" t="n"/>
      <c r="M181" s="218" t="n"/>
      <c r="N181" s="216" t="n"/>
      <c r="R181" s="187" t="n">
        <v>2</v>
      </c>
      <c r="S181" s="218" t="n">
        <v>0</v>
      </c>
      <c r="T181" s="216">
        <f>+R181-S181</f>
        <v/>
      </c>
      <c r="U181" s="187" t="n">
        <v>2</v>
      </c>
      <c r="V181" s="218" t="n">
        <v>0</v>
      </c>
      <c r="W181" s="216">
        <f>+U181-V181</f>
        <v/>
      </c>
      <c r="X181" s="187" t="n">
        <v>2</v>
      </c>
      <c r="Y181" s="218" t="n">
        <v>0</v>
      </c>
      <c r="Z181" s="240">
        <f>+X181-Y181</f>
        <v/>
      </c>
    </row>
    <row r="182" ht="15.75" customHeight="1">
      <c r="A182" s="217" t="inlineStr">
        <is>
          <t>CATETER DE PUERTO DE TITANIO 5F</t>
        </is>
      </c>
      <c r="B182" s="29" t="inlineStr">
        <is>
          <t>UNIDAD</t>
        </is>
      </c>
      <c r="C182" s="187" t="n">
        <v>2</v>
      </c>
      <c r="D182" s="218" t="n">
        <v>0</v>
      </c>
      <c r="E182" s="216">
        <f>+C182-D182</f>
        <v/>
      </c>
      <c r="F182" s="187" t="n">
        <v>2</v>
      </c>
      <c r="G182" s="218" t="n">
        <v>0</v>
      </c>
      <c r="H182" s="216">
        <f>+F182-G182</f>
        <v/>
      </c>
      <c r="I182" s="187" t="n">
        <v>2</v>
      </c>
      <c r="J182" s="218" t="n">
        <v>0</v>
      </c>
      <c r="K182" s="216">
        <f>+I182-J182</f>
        <v/>
      </c>
      <c r="L182" s="187" t="n"/>
      <c r="M182" s="218" t="n"/>
      <c r="N182" s="216" t="n"/>
      <c r="R182" s="187" t="n">
        <v>2</v>
      </c>
      <c r="S182" s="218" t="n">
        <v>0</v>
      </c>
      <c r="T182" s="216">
        <f>+R182-S182</f>
        <v/>
      </c>
      <c r="U182" s="187" t="n">
        <v>2</v>
      </c>
      <c r="V182" s="218" t="n">
        <v>0</v>
      </c>
      <c r="W182" s="216">
        <f>+U182-V182</f>
        <v/>
      </c>
      <c r="X182" s="187" t="n">
        <v>2</v>
      </c>
      <c r="Y182" s="218" t="n">
        <v>0</v>
      </c>
      <c r="Z182" s="240">
        <f>+X182-Y182</f>
        <v/>
      </c>
    </row>
    <row r="183" ht="15.75" customHeight="1">
      <c r="A183" s="217" t="inlineStr">
        <is>
          <t>CATETER DE PUERTO DE TITANIO 7F</t>
        </is>
      </c>
      <c r="B183" s="29" t="inlineStr">
        <is>
          <t>UNIDAD</t>
        </is>
      </c>
      <c r="C183" s="187" t="n">
        <v>2</v>
      </c>
      <c r="D183" s="218" t="n">
        <v>0</v>
      </c>
      <c r="E183" s="216">
        <f>+C183-D183</f>
        <v/>
      </c>
      <c r="F183" s="187" t="n">
        <v>2</v>
      </c>
      <c r="G183" s="218" t="n">
        <v>0</v>
      </c>
      <c r="H183" s="216">
        <f>+F183-G183</f>
        <v/>
      </c>
      <c r="I183" s="187" t="n">
        <v>2</v>
      </c>
      <c r="J183" s="218" t="n">
        <v>0</v>
      </c>
      <c r="K183" s="216">
        <f>+I183-J183</f>
        <v/>
      </c>
      <c r="L183" s="187" t="n"/>
      <c r="M183" s="218" t="n"/>
      <c r="N183" s="216" t="n"/>
      <c r="R183" s="187" t="n">
        <v>2</v>
      </c>
      <c r="S183" s="218" t="n">
        <v>0</v>
      </c>
      <c r="T183" s="216">
        <f>+R183-S183</f>
        <v/>
      </c>
      <c r="U183" s="187" t="n">
        <v>2</v>
      </c>
      <c r="V183" s="218" t="n">
        <v>0</v>
      </c>
      <c r="W183" s="216">
        <f>+U183-V183</f>
        <v/>
      </c>
      <c r="X183" s="187" t="n">
        <v>2</v>
      </c>
      <c r="Y183" s="218" t="n">
        <v>0</v>
      </c>
      <c r="Z183" s="240">
        <f>+X183-Y183</f>
        <v/>
      </c>
    </row>
    <row r="184" ht="15.75" customHeight="1">
      <c r="A184" s="217" t="inlineStr">
        <is>
          <t>CATETER DE PUERTO DE TITANIO 8F</t>
        </is>
      </c>
      <c r="B184" s="29" t="inlineStr">
        <is>
          <t>UNIDAD</t>
        </is>
      </c>
      <c r="C184" s="187" t="n">
        <v>2</v>
      </c>
      <c r="D184" s="218" t="n">
        <v>0</v>
      </c>
      <c r="E184" s="216">
        <f>+C184-D184</f>
        <v/>
      </c>
      <c r="F184" s="187" t="n">
        <v>2</v>
      </c>
      <c r="G184" s="218" t="n">
        <v>0</v>
      </c>
      <c r="H184" s="216">
        <f>+F184-G184</f>
        <v/>
      </c>
      <c r="I184" s="187" t="n">
        <v>2</v>
      </c>
      <c r="J184" s="218" t="n">
        <v>0</v>
      </c>
      <c r="K184" s="216">
        <f>+I184-J184</f>
        <v/>
      </c>
      <c r="L184" s="187" t="n"/>
      <c r="M184" s="218" t="n"/>
      <c r="N184" s="216" t="n"/>
      <c r="R184" s="187" t="n">
        <v>2</v>
      </c>
      <c r="S184" s="218" t="n">
        <v>0</v>
      </c>
      <c r="T184" s="216">
        <f>+R184-S184</f>
        <v/>
      </c>
      <c r="U184" s="187" t="n">
        <v>2</v>
      </c>
      <c r="V184" s="218" t="n">
        <v>0</v>
      </c>
      <c r="W184" s="216">
        <f>+U184-V184</f>
        <v/>
      </c>
      <c r="X184" s="187" t="n">
        <v>2</v>
      </c>
      <c r="Y184" s="218" t="n">
        <v>0</v>
      </c>
      <c r="Z184" s="240">
        <f>+X184-Y184</f>
        <v/>
      </c>
    </row>
    <row r="185" ht="15.75" customHeight="1">
      <c r="A185" s="217" t="inlineStr">
        <is>
          <t>CATETER DE SEGURIDAD IV 18G X 45MM</t>
        </is>
      </c>
      <c r="B185" s="29" t="inlineStr">
        <is>
          <t>UNIDAD</t>
        </is>
      </c>
      <c r="C185" s="187" t="n">
        <v>2</v>
      </c>
      <c r="D185" s="218" t="n">
        <v>0</v>
      </c>
      <c r="E185" s="216">
        <f>+C185-D185</f>
        <v/>
      </c>
      <c r="F185" s="187" t="n">
        <v>2</v>
      </c>
      <c r="G185" s="218" t="n">
        <v>0</v>
      </c>
      <c r="H185" s="216">
        <f>+F185-G185</f>
        <v/>
      </c>
      <c r="I185" s="187" t="n">
        <v>2</v>
      </c>
      <c r="J185" s="218" t="n">
        <v>0</v>
      </c>
      <c r="K185" s="216">
        <f>+I185-J185</f>
        <v/>
      </c>
      <c r="L185" s="187" t="n"/>
      <c r="M185" s="218" t="n"/>
      <c r="N185" s="216" t="n"/>
      <c r="R185" s="187" t="n">
        <v>2</v>
      </c>
      <c r="S185" s="218" t="n">
        <v>0</v>
      </c>
      <c r="T185" s="216">
        <f>+R185-S185</f>
        <v/>
      </c>
      <c r="U185" s="187" t="n">
        <v>2</v>
      </c>
      <c r="V185" s="218" t="n">
        <v>0</v>
      </c>
      <c r="W185" s="216">
        <f>+U185-V185</f>
        <v/>
      </c>
      <c r="X185" s="187" t="n">
        <v>2</v>
      </c>
      <c r="Y185" s="218" t="n">
        <v>0</v>
      </c>
      <c r="Z185" s="240">
        <f>+X185-Y185</f>
        <v/>
      </c>
    </row>
    <row r="186" ht="15.75" customHeight="1">
      <c r="A186" s="217" t="inlineStr">
        <is>
          <t>CATETER DE SEGURIDAD IV 20G X 32MM</t>
        </is>
      </c>
      <c r="B186" s="29" t="inlineStr">
        <is>
          <t>UNIDAD</t>
        </is>
      </c>
      <c r="C186" s="187" t="n">
        <v>2</v>
      </c>
      <c r="D186" s="218" t="n">
        <v>0</v>
      </c>
      <c r="E186" s="216">
        <f>+C186-D186</f>
        <v/>
      </c>
      <c r="F186" s="187" t="n">
        <v>2</v>
      </c>
      <c r="G186" s="218" t="n">
        <v>0</v>
      </c>
      <c r="H186" s="216">
        <f>+F186-G186</f>
        <v/>
      </c>
      <c r="I186" s="187" t="n">
        <v>2</v>
      </c>
      <c r="J186" s="218" t="n">
        <v>0</v>
      </c>
      <c r="K186" s="216">
        <f>+I186-J186</f>
        <v/>
      </c>
      <c r="L186" s="187" t="n"/>
      <c r="M186" s="218" t="n"/>
      <c r="N186" s="216" t="n"/>
      <c r="R186" s="187" t="n">
        <v>2</v>
      </c>
      <c r="S186" s="218" t="n">
        <v>0</v>
      </c>
      <c r="T186" s="216">
        <f>+R186-S186</f>
        <v/>
      </c>
      <c r="U186" s="187" t="n">
        <v>2</v>
      </c>
      <c r="V186" s="218" t="n">
        <v>0</v>
      </c>
      <c r="W186" s="216">
        <f>+U186-V186</f>
        <v/>
      </c>
      <c r="X186" s="187" t="n">
        <v>2</v>
      </c>
      <c r="Y186" s="218" t="n">
        <v>0</v>
      </c>
      <c r="Z186" s="240">
        <f>+X186-Y186</f>
        <v/>
      </c>
    </row>
    <row r="187" ht="15.75" customHeight="1">
      <c r="A187" s="217" t="inlineStr">
        <is>
          <t>CATETER DE SEGURIDAD IV 22G X 25MM</t>
        </is>
      </c>
      <c r="B187" s="29" t="inlineStr">
        <is>
          <t>UNIDAD</t>
        </is>
      </c>
      <c r="C187" s="187" t="n">
        <v>2</v>
      </c>
      <c r="D187" s="218" t="n">
        <v>0</v>
      </c>
      <c r="E187" s="216">
        <f>+C187-D187</f>
        <v/>
      </c>
      <c r="F187" s="187" t="n">
        <v>2</v>
      </c>
      <c r="G187" s="218" t="n">
        <v>0</v>
      </c>
      <c r="H187" s="216">
        <f>+F187-G187</f>
        <v/>
      </c>
      <c r="I187" s="187" t="n">
        <v>2</v>
      </c>
      <c r="J187" s="218" t="n">
        <v>0</v>
      </c>
      <c r="K187" s="216">
        <f>+I187-J187</f>
        <v/>
      </c>
      <c r="L187" s="187" t="n"/>
      <c r="M187" s="218" t="n"/>
      <c r="N187" s="216" t="n"/>
      <c r="R187" s="187" t="n">
        <v>2</v>
      </c>
      <c r="S187" s="218" t="n">
        <v>0</v>
      </c>
      <c r="T187" s="216">
        <f>+R187-S187</f>
        <v/>
      </c>
      <c r="U187" s="187" t="n">
        <v>2</v>
      </c>
      <c r="V187" s="218" t="n">
        <v>0</v>
      </c>
      <c r="W187" s="216">
        <f>+U187-V187</f>
        <v/>
      </c>
      <c r="X187" s="187" t="n">
        <v>2</v>
      </c>
      <c r="Y187" s="218" t="n">
        <v>0</v>
      </c>
      <c r="Z187" s="240">
        <f>+X187-Y187</f>
        <v/>
      </c>
    </row>
    <row r="188" ht="15.75" customHeight="1">
      <c r="A188" s="217" t="inlineStr">
        <is>
          <t>CATETER DE SEGURIDAD IV 24G X 19MM</t>
        </is>
      </c>
      <c r="B188" s="29" t="inlineStr">
        <is>
          <t>UNIDAD</t>
        </is>
      </c>
      <c r="C188" s="187" t="n">
        <v>2</v>
      </c>
      <c r="D188" s="218" t="n">
        <v>0</v>
      </c>
      <c r="E188" s="216">
        <f>+C188-D188</f>
        <v/>
      </c>
      <c r="F188" s="187" t="n">
        <v>2</v>
      </c>
      <c r="G188" s="218" t="n">
        <v>0</v>
      </c>
      <c r="H188" s="216">
        <f>+F188-G188</f>
        <v/>
      </c>
      <c r="I188" s="187" t="n">
        <v>2</v>
      </c>
      <c r="J188" s="218" t="n">
        <v>0</v>
      </c>
      <c r="K188" s="216">
        <f>+I188-J188</f>
        <v/>
      </c>
      <c r="L188" s="187" t="n"/>
      <c r="M188" s="218" t="n"/>
      <c r="N188" s="216" t="n"/>
      <c r="R188" s="187" t="n">
        <v>2</v>
      </c>
      <c r="S188" s="218" t="n">
        <v>0</v>
      </c>
      <c r="T188" s="216">
        <f>+R188-S188</f>
        <v/>
      </c>
      <c r="U188" s="187" t="n">
        <v>2</v>
      </c>
      <c r="V188" s="218" t="n">
        <v>0</v>
      </c>
      <c r="W188" s="216">
        <f>+U188-V188</f>
        <v/>
      </c>
      <c r="X188" s="187" t="n">
        <v>2</v>
      </c>
      <c r="Y188" s="218" t="n">
        <v>0</v>
      </c>
      <c r="Z188" s="240">
        <f>+X188-Y188</f>
        <v/>
      </c>
    </row>
    <row r="189" ht="15.75" customHeight="1">
      <c r="A189" s="217" t="inlineStr">
        <is>
          <t>CATETER DE SUCCION N° 20 FR</t>
        </is>
      </c>
      <c r="B189" s="29" t="inlineStr">
        <is>
          <t>UNIDAD</t>
        </is>
      </c>
      <c r="C189" s="187" t="n">
        <v>2</v>
      </c>
      <c r="D189" s="218" t="n">
        <v>0</v>
      </c>
      <c r="E189" s="216">
        <f>+C189-D189</f>
        <v/>
      </c>
      <c r="F189" s="187" t="n">
        <v>2</v>
      </c>
      <c r="G189" s="218" t="n">
        <v>0</v>
      </c>
      <c r="H189" s="216">
        <f>+F189-G189</f>
        <v/>
      </c>
      <c r="I189" s="187" t="n">
        <v>2</v>
      </c>
      <c r="J189" s="218" t="n">
        <v>0</v>
      </c>
      <c r="K189" s="216">
        <f>+I189-J189</f>
        <v/>
      </c>
      <c r="L189" s="187" t="n"/>
      <c r="M189" s="218" t="n"/>
      <c r="N189" s="216" t="n"/>
      <c r="R189" s="187" t="n">
        <v>2</v>
      </c>
      <c r="S189" s="218" t="n">
        <v>0</v>
      </c>
      <c r="T189" s="216">
        <f>+R189-S189</f>
        <v/>
      </c>
      <c r="U189" s="187" t="n">
        <v>2</v>
      </c>
      <c r="V189" s="218" t="n">
        <v>0</v>
      </c>
      <c r="W189" s="216">
        <f>+U189-V189</f>
        <v/>
      </c>
      <c r="X189" s="187" t="n">
        <v>2</v>
      </c>
      <c r="Y189" s="218" t="n">
        <v>0</v>
      </c>
      <c r="Z189" s="240">
        <f>+X189-Y189</f>
        <v/>
      </c>
    </row>
    <row r="190" ht="15.75" customHeight="1">
      <c r="A190" s="217" t="inlineStr">
        <is>
          <t>CATETER DE SUCCION Nº 16FR</t>
        </is>
      </c>
      <c r="B190" s="29" t="inlineStr">
        <is>
          <t>UNIDAD</t>
        </is>
      </c>
      <c r="C190" s="187" t="n">
        <v>2</v>
      </c>
      <c r="D190" s="218" t="n">
        <v>0</v>
      </c>
      <c r="E190" s="216">
        <f>+C190-D190</f>
        <v/>
      </c>
      <c r="F190" s="187" t="n">
        <v>2</v>
      </c>
      <c r="G190" s="218" t="n">
        <v>0</v>
      </c>
      <c r="H190" s="216">
        <f>+F190-G190</f>
        <v/>
      </c>
      <c r="I190" s="187" t="n">
        <v>2</v>
      </c>
      <c r="J190" s="218" t="n">
        <v>0</v>
      </c>
      <c r="K190" s="216">
        <f>+I190-J190</f>
        <v/>
      </c>
      <c r="L190" s="187" t="n"/>
      <c r="M190" s="218" t="n"/>
      <c r="N190" s="216" t="n"/>
      <c r="R190" s="187" t="n">
        <v>2</v>
      </c>
      <c r="S190" s="218" t="n">
        <v>0</v>
      </c>
      <c r="T190" s="216">
        <f>+R190-S190</f>
        <v/>
      </c>
      <c r="U190" s="187" t="n">
        <v>2</v>
      </c>
      <c r="V190" s="218" t="n">
        <v>0</v>
      </c>
      <c r="W190" s="216">
        <f>+U190-V190</f>
        <v/>
      </c>
      <c r="X190" s="187" t="n">
        <v>2</v>
      </c>
      <c r="Y190" s="218" t="n">
        <v>0</v>
      </c>
      <c r="Z190" s="240">
        <f>+X190-Y190</f>
        <v/>
      </c>
    </row>
    <row r="191" ht="15.75" customHeight="1">
      <c r="A191" s="217" t="inlineStr">
        <is>
          <t>CATETER DE SUCCION NRO. 14FR</t>
        </is>
      </c>
      <c r="B191" s="29" t="inlineStr">
        <is>
          <t>UNIDAD</t>
        </is>
      </c>
      <c r="C191" s="187" t="n">
        <v>2</v>
      </c>
      <c r="D191" s="218" t="n">
        <v>0</v>
      </c>
      <c r="E191" s="216">
        <f>+C191-D191</f>
        <v/>
      </c>
      <c r="F191" s="187" t="n">
        <v>2</v>
      </c>
      <c r="G191" s="218" t="n">
        <v>0</v>
      </c>
      <c r="H191" s="216">
        <f>+F191-G191</f>
        <v/>
      </c>
      <c r="I191" s="187" t="n">
        <v>2</v>
      </c>
      <c r="J191" s="218" t="n">
        <v>0</v>
      </c>
      <c r="K191" s="216">
        <f>+I191-J191</f>
        <v/>
      </c>
      <c r="L191" s="187" t="n"/>
      <c r="M191" s="218" t="n"/>
      <c r="N191" s="216" t="n"/>
      <c r="R191" s="187" t="n">
        <v>2</v>
      </c>
      <c r="S191" s="218" t="n">
        <v>0</v>
      </c>
      <c r="T191" s="216">
        <f>+R191-S191</f>
        <v/>
      </c>
      <c r="U191" s="187" t="n">
        <v>2</v>
      </c>
      <c r="V191" s="218" t="n">
        <v>0</v>
      </c>
      <c r="W191" s="216">
        <f>+U191-V191</f>
        <v/>
      </c>
      <c r="X191" s="187" t="n">
        <v>2</v>
      </c>
      <c r="Y191" s="218" t="n">
        <v>0</v>
      </c>
      <c r="Z191" s="240">
        <f>+X191-Y191</f>
        <v/>
      </c>
    </row>
    <row r="192" ht="15.75" customHeight="1">
      <c r="A192" s="217" t="inlineStr">
        <is>
          <t>CATETER DOBLE J 4.7FR</t>
        </is>
      </c>
      <c r="B192" s="29" t="inlineStr">
        <is>
          <t>UNIDAD</t>
        </is>
      </c>
      <c r="C192" s="187" t="n">
        <v>4</v>
      </c>
      <c r="D192" s="218" t="n">
        <v>0</v>
      </c>
      <c r="E192" s="216">
        <f>+C192-D192</f>
        <v/>
      </c>
      <c r="F192" s="187" t="n">
        <v>4</v>
      </c>
      <c r="G192" s="218" t="n">
        <v>0</v>
      </c>
      <c r="H192" s="216">
        <f>+F192-G192</f>
        <v/>
      </c>
      <c r="I192" s="187" t="n">
        <v>4</v>
      </c>
      <c r="J192" s="218" t="n">
        <v>0</v>
      </c>
      <c r="K192" s="216">
        <f>+I192-J192</f>
        <v/>
      </c>
      <c r="L192" s="187" t="n"/>
      <c r="M192" s="218" t="n"/>
      <c r="N192" s="216" t="n"/>
      <c r="R192" s="187" t="n">
        <v>4</v>
      </c>
      <c r="S192" s="218" t="n">
        <v>0</v>
      </c>
      <c r="T192" s="216">
        <f>+R192-S192</f>
        <v/>
      </c>
      <c r="U192" s="187" t="n">
        <v>4</v>
      </c>
      <c r="V192" s="218" t="n">
        <v>0</v>
      </c>
      <c r="W192" s="216">
        <f>+U192-V192</f>
        <v/>
      </c>
      <c r="X192" s="187" t="n">
        <v>4</v>
      </c>
      <c r="Y192" s="218" t="n">
        <v>0</v>
      </c>
      <c r="Z192" s="240">
        <f>+X192-Y192</f>
        <v/>
      </c>
    </row>
    <row r="193" ht="15.75" customHeight="1">
      <c r="A193" s="217" t="inlineStr">
        <is>
          <t>CATETER DOBLE J Nº 4</t>
        </is>
      </c>
      <c r="B193" s="29" t="inlineStr">
        <is>
          <t>UNIDAD</t>
        </is>
      </c>
      <c r="C193" s="187" t="n">
        <v>4</v>
      </c>
      <c r="D193" s="218" t="n">
        <v>0</v>
      </c>
      <c r="E193" s="216">
        <f>+C193-D193</f>
        <v/>
      </c>
      <c r="F193" s="187" t="n">
        <v>4</v>
      </c>
      <c r="G193" s="218" t="n">
        <v>0</v>
      </c>
      <c r="H193" s="216">
        <f>+F193-G193</f>
        <v/>
      </c>
      <c r="I193" s="187" t="n">
        <v>4</v>
      </c>
      <c r="J193" s="218" t="n">
        <v>0</v>
      </c>
      <c r="K193" s="216">
        <f>+I193-J193</f>
        <v/>
      </c>
      <c r="L193" s="187" t="n"/>
      <c r="M193" s="218" t="n"/>
      <c r="N193" s="216" t="n"/>
      <c r="R193" s="187" t="n">
        <v>4</v>
      </c>
      <c r="S193" s="218" t="n">
        <v>0</v>
      </c>
      <c r="T193" s="216">
        <f>+R193-S193</f>
        <v/>
      </c>
      <c r="U193" s="187" t="n">
        <v>4</v>
      </c>
      <c r="V193" s="218" t="n">
        <v>0</v>
      </c>
      <c r="W193" s="216">
        <f>+U193-V193</f>
        <v/>
      </c>
      <c r="X193" s="187" t="n">
        <v>4</v>
      </c>
      <c r="Y193" s="218" t="n">
        <v>0</v>
      </c>
      <c r="Z193" s="240">
        <f>+X193-Y193</f>
        <v/>
      </c>
    </row>
    <row r="194" ht="15.75" customHeight="1">
      <c r="A194" s="217" t="inlineStr">
        <is>
          <t>CATETER DOBLE J Nº 5</t>
        </is>
      </c>
      <c r="B194" s="29" t="inlineStr">
        <is>
          <t>UNIDAD</t>
        </is>
      </c>
      <c r="C194" s="187" t="n">
        <v>4</v>
      </c>
      <c r="D194" s="218" t="n">
        <v>0</v>
      </c>
      <c r="E194" s="216">
        <f>+C194-D194</f>
        <v/>
      </c>
      <c r="F194" s="187" t="n">
        <v>4</v>
      </c>
      <c r="G194" s="218" t="n">
        <v>0</v>
      </c>
      <c r="H194" s="216">
        <f>+F194-G194</f>
        <v/>
      </c>
      <c r="I194" s="187" t="n">
        <v>4</v>
      </c>
      <c r="J194" s="218" t="n">
        <v>0</v>
      </c>
      <c r="K194" s="216">
        <f>+I194-J194</f>
        <v/>
      </c>
      <c r="L194" s="187" t="n"/>
      <c r="M194" s="218" t="n"/>
      <c r="N194" s="216" t="n"/>
      <c r="R194" s="187" t="n">
        <v>4</v>
      </c>
      <c r="S194" s="218" t="n">
        <v>0</v>
      </c>
      <c r="T194" s="216">
        <f>+R194-S194</f>
        <v/>
      </c>
      <c r="U194" s="187" t="n">
        <v>4</v>
      </c>
      <c r="V194" s="218" t="n">
        <v>0</v>
      </c>
      <c r="W194" s="216">
        <f>+U194-V194</f>
        <v/>
      </c>
      <c r="X194" s="187" t="n">
        <v>4</v>
      </c>
      <c r="Y194" s="218" t="n">
        <v>0</v>
      </c>
      <c r="Z194" s="240">
        <f>+X194-Y194</f>
        <v/>
      </c>
    </row>
    <row r="195" ht="15.75" customHeight="1">
      <c r="A195" s="217" t="inlineStr">
        <is>
          <t>CATETER DOBLE J Nº 6</t>
        </is>
      </c>
      <c r="B195" s="29" t="inlineStr">
        <is>
          <t>UNIDAD</t>
        </is>
      </c>
      <c r="C195" s="187" t="n">
        <v>4</v>
      </c>
      <c r="D195" s="218" t="n">
        <v>0</v>
      </c>
      <c r="E195" s="216">
        <f>+C195-D195</f>
        <v/>
      </c>
      <c r="F195" s="187" t="n">
        <v>4</v>
      </c>
      <c r="G195" s="218" t="n">
        <v>0</v>
      </c>
      <c r="H195" s="216">
        <f>+F195-G195</f>
        <v/>
      </c>
      <c r="I195" s="187" t="n">
        <v>4</v>
      </c>
      <c r="J195" s="218" t="n">
        <v>0</v>
      </c>
      <c r="K195" s="216">
        <f>+I195-J195</f>
        <v/>
      </c>
      <c r="L195" s="187" t="n"/>
      <c r="M195" s="218" t="n"/>
      <c r="N195" s="216" t="n"/>
      <c r="R195" s="187" t="n">
        <v>4</v>
      </c>
      <c r="S195" s="218" t="n">
        <v>0</v>
      </c>
      <c r="T195" s="216">
        <f>+R195-S195</f>
        <v/>
      </c>
      <c r="U195" s="187" t="n">
        <v>4</v>
      </c>
      <c r="V195" s="218" t="n">
        <v>0</v>
      </c>
      <c r="W195" s="216">
        <f>+U195-V195</f>
        <v/>
      </c>
      <c r="X195" s="187" t="n">
        <v>4</v>
      </c>
      <c r="Y195" s="218" t="n">
        <v>0</v>
      </c>
      <c r="Z195" s="240">
        <f>+X195-Y195</f>
        <v/>
      </c>
    </row>
    <row r="196" ht="15.75" customHeight="1">
      <c r="A196" s="217" t="inlineStr">
        <is>
          <t>CATETER DOBLE J Nº 7</t>
        </is>
      </c>
      <c r="B196" s="29" t="inlineStr">
        <is>
          <t>UNIDAD</t>
        </is>
      </c>
      <c r="C196" s="187" t="n">
        <v>4</v>
      </c>
      <c r="D196" s="218" t="n">
        <v>0</v>
      </c>
      <c r="E196" s="216">
        <f>+C196-D196</f>
        <v/>
      </c>
      <c r="F196" s="187" t="n">
        <v>4</v>
      </c>
      <c r="G196" s="218" t="n">
        <v>0</v>
      </c>
      <c r="H196" s="216">
        <f>+F196-G196</f>
        <v/>
      </c>
      <c r="I196" s="187" t="n">
        <v>4</v>
      </c>
      <c r="J196" s="218" t="n">
        <v>0</v>
      </c>
      <c r="K196" s="216">
        <f>+I196-J196</f>
        <v/>
      </c>
      <c r="L196" s="187" t="n"/>
      <c r="M196" s="218" t="n"/>
      <c r="N196" s="216" t="n"/>
      <c r="R196" s="187" t="n">
        <v>4</v>
      </c>
      <c r="S196" s="218" t="n">
        <v>0</v>
      </c>
      <c r="T196" s="216">
        <f>+R196-S196</f>
        <v/>
      </c>
      <c r="U196" s="187" t="n">
        <v>4</v>
      </c>
      <c r="V196" s="218" t="n">
        <v>0</v>
      </c>
      <c r="W196" s="216">
        <f>+U196-V196</f>
        <v/>
      </c>
      <c r="X196" s="187" t="n">
        <v>4</v>
      </c>
      <c r="Y196" s="218" t="n">
        <v>0</v>
      </c>
      <c r="Z196" s="240">
        <f>+X196-Y196</f>
        <v/>
      </c>
    </row>
    <row r="197" ht="15.75" customHeight="1">
      <c r="A197" s="217" t="inlineStr">
        <is>
          <t>CATETER DOBLE LUMEN 4X8</t>
        </is>
      </c>
      <c r="B197" s="29" t="inlineStr">
        <is>
          <t>UNIDAD</t>
        </is>
      </c>
      <c r="C197" s="187" t="n">
        <v>2</v>
      </c>
      <c r="D197" s="218" t="n">
        <v>0</v>
      </c>
      <c r="E197" s="216">
        <f>+C197-D197</f>
        <v/>
      </c>
      <c r="F197" s="187" t="n">
        <v>2</v>
      </c>
      <c r="G197" s="218" t="n">
        <v>0</v>
      </c>
      <c r="H197" s="216">
        <f>+F197-G197</f>
        <v/>
      </c>
      <c r="I197" s="187" t="n">
        <v>2</v>
      </c>
      <c r="J197" s="218" t="n">
        <v>0</v>
      </c>
      <c r="K197" s="216">
        <f>+I197-J197</f>
        <v/>
      </c>
      <c r="L197" s="187" t="n"/>
      <c r="M197" s="218" t="n"/>
      <c r="N197" s="216" t="n"/>
      <c r="R197" s="187" t="n">
        <v>2</v>
      </c>
      <c r="S197" s="218" t="n">
        <v>0</v>
      </c>
      <c r="T197" s="216">
        <f>+R197-S197</f>
        <v/>
      </c>
      <c r="U197" s="187" t="n">
        <v>2</v>
      </c>
      <c r="V197" s="218" t="n">
        <v>0</v>
      </c>
      <c r="W197" s="216">
        <f>+U197-V197</f>
        <v/>
      </c>
      <c r="X197" s="187" t="n">
        <v>2</v>
      </c>
      <c r="Y197" s="218" t="n">
        <v>0</v>
      </c>
      <c r="Z197" s="240">
        <f>+X197-Y197</f>
        <v/>
      </c>
    </row>
    <row r="198" ht="15.75" customHeight="1">
      <c r="A198" s="217" t="inlineStr">
        <is>
          <t>CATETER DOBLE LUMEN 5X8</t>
        </is>
      </c>
      <c r="B198" s="29" t="inlineStr">
        <is>
          <t>UNIDAD</t>
        </is>
      </c>
      <c r="C198" s="187" t="n">
        <v>2</v>
      </c>
      <c r="D198" s="218" t="n">
        <v>0</v>
      </c>
      <c r="E198" s="216">
        <f>+C198-D198</f>
        <v/>
      </c>
      <c r="F198" s="187" t="n">
        <v>2</v>
      </c>
      <c r="G198" s="218" t="n">
        <v>0</v>
      </c>
      <c r="H198" s="216">
        <f>+F198-G198</f>
        <v/>
      </c>
      <c r="I198" s="187" t="n">
        <v>2</v>
      </c>
      <c r="J198" s="218" t="n">
        <v>0</v>
      </c>
      <c r="K198" s="216">
        <f>+I198-J198</f>
        <v/>
      </c>
      <c r="L198" s="187" t="n"/>
      <c r="M198" s="218" t="n"/>
      <c r="N198" s="216" t="n"/>
      <c r="R198" s="187" t="n">
        <v>2</v>
      </c>
      <c r="S198" s="218" t="n">
        <v>0</v>
      </c>
      <c r="T198" s="216">
        <f>+R198-S198</f>
        <v/>
      </c>
      <c r="U198" s="187" t="n">
        <v>2</v>
      </c>
      <c r="V198" s="218" t="n">
        <v>0</v>
      </c>
      <c r="W198" s="216">
        <f>+U198-V198</f>
        <v/>
      </c>
      <c r="X198" s="187" t="n">
        <v>2</v>
      </c>
      <c r="Y198" s="218" t="n">
        <v>0</v>
      </c>
      <c r="Z198" s="240">
        <f>+X198-Y198</f>
        <v/>
      </c>
    </row>
    <row r="199" ht="15.75" customHeight="1">
      <c r="A199" s="217" t="inlineStr">
        <is>
          <t>CATETER DOBLE TRILUMEN 4 X 5</t>
        </is>
      </c>
      <c r="B199" s="29" t="inlineStr">
        <is>
          <t>UNIDAD</t>
        </is>
      </c>
      <c r="C199" s="187" t="n">
        <v>10</v>
      </c>
      <c r="D199" s="218" t="n">
        <v>0</v>
      </c>
      <c r="E199" s="216">
        <f>+C199-D199</f>
        <v/>
      </c>
      <c r="F199" s="187" t="n">
        <v>10</v>
      </c>
      <c r="G199" s="218" t="n">
        <v>0</v>
      </c>
      <c r="H199" s="216">
        <f>+F199-G199</f>
        <v/>
      </c>
      <c r="I199" s="187" t="n">
        <v>10</v>
      </c>
      <c r="J199" s="218" t="n">
        <v>0</v>
      </c>
      <c r="K199" s="216">
        <f>+I199-J199</f>
        <v/>
      </c>
      <c r="L199" s="187" t="n"/>
      <c r="M199" s="218" t="n"/>
      <c r="N199" s="216" t="n"/>
      <c r="R199" s="187" t="n">
        <v>10</v>
      </c>
      <c r="S199" s="218" t="n">
        <v>0</v>
      </c>
      <c r="T199" s="216">
        <f>+R199-S199</f>
        <v/>
      </c>
      <c r="U199" s="187" t="n">
        <v>10</v>
      </c>
      <c r="V199" s="218" t="n">
        <v>0</v>
      </c>
      <c r="W199" s="216">
        <f>+U199-V199</f>
        <v/>
      </c>
      <c r="X199" s="187" t="n">
        <v>10</v>
      </c>
      <c r="Y199" s="218" t="n">
        <v>0</v>
      </c>
      <c r="Z199" s="240">
        <f>+X199-Y199</f>
        <v/>
      </c>
    </row>
    <row r="200" ht="15.75" customHeight="1">
      <c r="A200" s="217" t="inlineStr">
        <is>
          <t>CATETER DOBLE TRILUMEN 5 X 8</t>
        </is>
      </c>
      <c r="B200" s="29" t="inlineStr">
        <is>
          <t>UNIDAD</t>
        </is>
      </c>
      <c r="C200" s="187" t="n">
        <v>10</v>
      </c>
      <c r="D200" s="218" t="n">
        <v>0</v>
      </c>
      <c r="E200" s="216">
        <f>+C200-D200</f>
        <v/>
      </c>
      <c r="F200" s="187" t="n">
        <v>10</v>
      </c>
      <c r="G200" s="218" t="n">
        <v>0</v>
      </c>
      <c r="H200" s="216">
        <f>+F200-G200</f>
        <v/>
      </c>
      <c r="I200" s="187" t="n">
        <v>10</v>
      </c>
      <c r="J200" s="218" t="n">
        <v>0</v>
      </c>
      <c r="K200" s="216">
        <f>+I200-J200</f>
        <v/>
      </c>
      <c r="L200" s="187" t="n"/>
      <c r="M200" s="218" t="n"/>
      <c r="N200" s="216" t="n"/>
      <c r="R200" s="187" t="n">
        <v>10</v>
      </c>
      <c r="S200" s="218" t="n">
        <v>0</v>
      </c>
      <c r="T200" s="216">
        <f>+R200-S200</f>
        <v/>
      </c>
      <c r="U200" s="187" t="n">
        <v>10</v>
      </c>
      <c r="V200" s="218" t="n">
        <v>0</v>
      </c>
      <c r="W200" s="216">
        <f>+U200-V200</f>
        <v/>
      </c>
      <c r="X200" s="187" t="n">
        <v>10</v>
      </c>
      <c r="Y200" s="218" t="n">
        <v>0</v>
      </c>
      <c r="Z200" s="240">
        <f>+X200-Y200</f>
        <v/>
      </c>
    </row>
    <row r="201" ht="15.75" customHeight="1">
      <c r="A201" s="217" t="inlineStr">
        <is>
          <t>CATETER DRENAJE ADULTO</t>
        </is>
      </c>
      <c r="B201" s="29" t="inlineStr">
        <is>
          <t>UNIDAD</t>
        </is>
      </c>
      <c r="C201" s="187" t="n">
        <v>10</v>
      </c>
      <c r="D201" s="218" t="n">
        <v>0</v>
      </c>
      <c r="E201" s="216">
        <f>+C201-D201</f>
        <v/>
      </c>
      <c r="F201" s="187" t="n">
        <v>10</v>
      </c>
      <c r="G201" s="218" t="n">
        <v>0</v>
      </c>
      <c r="H201" s="216">
        <f>+F201-G201</f>
        <v/>
      </c>
      <c r="I201" s="187" t="n">
        <v>10</v>
      </c>
      <c r="J201" s="218" t="n">
        <v>0</v>
      </c>
      <c r="K201" s="216">
        <f>+I201-J201</f>
        <v/>
      </c>
      <c r="L201" s="187" t="n"/>
      <c r="M201" s="218" t="n"/>
      <c r="N201" s="216" t="n"/>
      <c r="R201" s="187" t="n">
        <v>10</v>
      </c>
      <c r="S201" s="218" t="n">
        <v>0</v>
      </c>
      <c r="T201" s="216">
        <f>+R201-S201</f>
        <v/>
      </c>
      <c r="U201" s="187" t="n">
        <v>10</v>
      </c>
      <c r="V201" s="218" t="n">
        <v>0</v>
      </c>
      <c r="W201" s="216">
        <f>+U201-V201</f>
        <v/>
      </c>
      <c r="X201" s="187" t="n">
        <v>10</v>
      </c>
      <c r="Y201" s="218" t="n">
        <v>0</v>
      </c>
      <c r="Z201" s="240">
        <f>+X201-Y201</f>
        <v/>
      </c>
    </row>
    <row r="202" ht="15.75" customHeight="1">
      <c r="A202" s="217" t="inlineStr">
        <is>
          <t>CATETER DRENAJE PEDIATRICO</t>
        </is>
      </c>
      <c r="B202" s="29" t="inlineStr">
        <is>
          <t>UNIDAD</t>
        </is>
      </c>
      <c r="C202" s="187" t="n">
        <v>40</v>
      </c>
      <c r="D202" s="218" t="n">
        <v>0</v>
      </c>
      <c r="E202" s="216">
        <f>+C202-D202</f>
        <v/>
      </c>
      <c r="F202" s="187" t="n">
        <v>40</v>
      </c>
      <c r="G202" s="218" t="n">
        <v>0</v>
      </c>
      <c r="H202" s="216">
        <f>+F202-G202</f>
        <v/>
      </c>
      <c r="I202" s="187" t="n">
        <v>40</v>
      </c>
      <c r="J202" s="218" t="n">
        <v>0</v>
      </c>
      <c r="K202" s="216">
        <f>+I202-J202</f>
        <v/>
      </c>
      <c r="L202" s="187" t="n"/>
      <c r="M202" s="218" t="n"/>
      <c r="N202" s="216" t="n"/>
      <c r="R202" s="187" t="n">
        <v>40</v>
      </c>
      <c r="S202" s="218" t="n">
        <v>0</v>
      </c>
      <c r="T202" s="216">
        <f>+R202-S202</f>
        <v/>
      </c>
      <c r="U202" s="187" t="n">
        <v>40</v>
      </c>
      <c r="V202" s="218" t="n">
        <v>0</v>
      </c>
      <c r="W202" s="216">
        <f>+U202-V202</f>
        <v/>
      </c>
      <c r="X202" s="187" t="n">
        <v>40</v>
      </c>
      <c r="Y202" s="218" t="n">
        <v>0</v>
      </c>
      <c r="Z202" s="240">
        <f>+X202-Y202</f>
        <v/>
      </c>
    </row>
    <row r="203" ht="15.75" customHeight="1">
      <c r="A203" s="215" t="inlineStr">
        <is>
          <t>Cateter K-50</t>
        </is>
      </c>
      <c r="B203" s="29" t="inlineStr">
        <is>
          <t>UNIDAD</t>
        </is>
      </c>
      <c r="C203" s="186" t="n">
        <v>500</v>
      </c>
      <c r="D203" s="188" t="n">
        <v>616</v>
      </c>
      <c r="E203" s="216">
        <f>+C203-D203</f>
        <v/>
      </c>
      <c r="F203" s="186" t="n">
        <v>500</v>
      </c>
      <c r="G203" s="188" t="n">
        <v>614</v>
      </c>
      <c r="H203" s="216">
        <f>+F203-G203</f>
        <v/>
      </c>
      <c r="I203" s="186" t="n">
        <v>500</v>
      </c>
      <c r="J203" s="188" t="n">
        <v>622</v>
      </c>
      <c r="K203" s="216">
        <f>+I203-J203</f>
        <v/>
      </c>
      <c r="L203" s="186" t="n"/>
      <c r="M203" s="188" t="n"/>
      <c r="N203" s="216" t="n"/>
      <c r="R203" s="186" t="n">
        <v>500</v>
      </c>
      <c r="S203" s="188" t="n">
        <v>614</v>
      </c>
      <c r="T203" s="216">
        <f>+R203-S203</f>
        <v/>
      </c>
      <c r="U203" s="186" t="n">
        <v>500</v>
      </c>
      <c r="V203" s="188" t="n">
        <v>614</v>
      </c>
      <c r="W203" s="216">
        <f>+U203-V203</f>
        <v/>
      </c>
      <c r="X203" s="237" t="n">
        <v>500</v>
      </c>
      <c r="Y203" s="188" t="n">
        <v>614</v>
      </c>
      <c r="Z203" s="240">
        <f>+X203-Y203</f>
        <v/>
      </c>
    </row>
    <row r="204" ht="15.75" customHeight="1">
      <c r="A204" s="215" t="inlineStr">
        <is>
          <t>Cateter para quimioterapia 9.6fr</t>
        </is>
      </c>
      <c r="B204" s="29" t="inlineStr">
        <is>
          <t>UNIDAD</t>
        </is>
      </c>
      <c r="C204" s="186" t="n">
        <v>20</v>
      </c>
      <c r="D204" s="188" t="n">
        <v>0</v>
      </c>
      <c r="E204" s="216">
        <f>+C204-D204</f>
        <v/>
      </c>
      <c r="F204" s="186" t="n">
        <v>20</v>
      </c>
      <c r="G204" s="188" t="n">
        <v>0</v>
      </c>
      <c r="H204" s="216">
        <f>+F204-G204</f>
        <v/>
      </c>
      <c r="I204" s="186" t="n">
        <v>20</v>
      </c>
      <c r="J204" s="188" t="n">
        <v>0</v>
      </c>
      <c r="K204" s="216">
        <f>+I204-J204</f>
        <v/>
      </c>
      <c r="L204" s="186" t="n"/>
      <c r="M204" s="188" t="n"/>
      <c r="N204" s="216" t="n"/>
      <c r="R204" s="186" t="n">
        <v>20</v>
      </c>
      <c r="S204" s="188" t="n">
        <v>0</v>
      </c>
      <c r="T204" s="216">
        <f>+R204-S204</f>
        <v/>
      </c>
      <c r="U204" s="186" t="n">
        <v>20</v>
      </c>
      <c r="V204" s="188" t="n">
        <v>0</v>
      </c>
      <c r="W204" s="216">
        <f>+U204-V204</f>
        <v/>
      </c>
      <c r="X204" s="237" t="n">
        <v>20</v>
      </c>
      <c r="Y204" s="188" t="n">
        <v>0</v>
      </c>
      <c r="Z204" s="240">
        <f>+X204-Y204</f>
        <v/>
      </c>
    </row>
    <row r="205" ht="15.75" customHeight="1">
      <c r="A205" s="220" t="inlineStr">
        <is>
          <t>Cateter toraxico 24 fr x 8 cm</t>
        </is>
      </c>
      <c r="B205" s="29" t="inlineStr">
        <is>
          <t>UNIDAD</t>
        </is>
      </c>
      <c r="C205" s="186" t="n">
        <v>20</v>
      </c>
      <c r="D205" s="188" t="n">
        <v>0</v>
      </c>
      <c r="E205" s="216">
        <f>+C205-D205</f>
        <v/>
      </c>
      <c r="F205" s="186" t="n">
        <v>20</v>
      </c>
      <c r="G205" s="188" t="n">
        <v>0</v>
      </c>
      <c r="H205" s="216">
        <f>+F205-G205</f>
        <v/>
      </c>
      <c r="I205" s="186" t="n">
        <v>20</v>
      </c>
      <c r="J205" s="188" t="n">
        <v>0</v>
      </c>
      <c r="K205" s="216">
        <f>+I205-J205</f>
        <v/>
      </c>
      <c r="L205" s="186" t="n"/>
      <c r="M205" s="188" t="n"/>
      <c r="N205" s="216" t="n"/>
      <c r="R205" s="186" t="n">
        <v>20</v>
      </c>
      <c r="S205" s="188" t="n">
        <v>0</v>
      </c>
      <c r="T205" s="216">
        <f>+R205-S205</f>
        <v/>
      </c>
      <c r="U205" s="186" t="n">
        <v>20</v>
      </c>
      <c r="V205" s="188" t="n">
        <v>0</v>
      </c>
      <c r="W205" s="216">
        <f>+U205-V205</f>
        <v/>
      </c>
      <c r="X205" s="237" t="n">
        <v>20</v>
      </c>
      <c r="Y205" s="188" t="n">
        <v>0</v>
      </c>
      <c r="Z205" s="240">
        <f>+X205-Y205</f>
        <v/>
      </c>
    </row>
    <row r="206" ht="15.75" customHeight="1">
      <c r="A206" s="215" t="inlineStr">
        <is>
          <t>Cateter trilumen 2fr x 50cm</t>
        </is>
      </c>
      <c r="B206" s="29" t="inlineStr">
        <is>
          <t>UNIDAD</t>
        </is>
      </c>
      <c r="C206" s="186" t="n">
        <v>20</v>
      </c>
      <c r="D206" s="188" t="n">
        <v>0</v>
      </c>
      <c r="E206" s="216">
        <f>+C206-D206</f>
        <v/>
      </c>
      <c r="F206" s="186" t="n">
        <v>20</v>
      </c>
      <c r="G206" s="188" t="n">
        <v>0</v>
      </c>
      <c r="H206" s="216">
        <f>+F206-G206</f>
        <v/>
      </c>
      <c r="I206" s="186" t="n">
        <v>20</v>
      </c>
      <c r="J206" s="188" t="n">
        <v>0</v>
      </c>
      <c r="K206" s="216">
        <f>+I206-J206</f>
        <v/>
      </c>
      <c r="L206" s="186" t="n"/>
      <c r="M206" s="188" t="n"/>
      <c r="N206" s="216" t="n"/>
      <c r="R206" s="186" t="n">
        <v>20</v>
      </c>
      <c r="S206" s="188" t="n">
        <v>0</v>
      </c>
      <c r="T206" s="216">
        <f>+R206-S206</f>
        <v/>
      </c>
      <c r="U206" s="186" t="n">
        <v>20</v>
      </c>
      <c r="V206" s="188" t="n">
        <v>0</v>
      </c>
      <c r="W206" s="216">
        <f>+U206-V206</f>
        <v/>
      </c>
      <c r="X206" s="237" t="n">
        <v>20</v>
      </c>
      <c r="Y206" s="188" t="n">
        <v>0</v>
      </c>
      <c r="Z206" s="240">
        <f>+X206-Y206</f>
        <v/>
      </c>
    </row>
    <row r="207" ht="15.75" customHeight="1">
      <c r="A207" s="215" t="inlineStr">
        <is>
          <t>Cateter trilumen 3fr x 5cm</t>
        </is>
      </c>
      <c r="B207" s="29" t="inlineStr">
        <is>
          <t>UNIDAD</t>
        </is>
      </c>
      <c r="C207" s="186" t="n">
        <v>20</v>
      </c>
      <c r="D207" s="188" t="n">
        <v>0</v>
      </c>
      <c r="E207" s="216">
        <f>+C207-D207</f>
        <v/>
      </c>
      <c r="F207" s="186" t="n">
        <v>20</v>
      </c>
      <c r="G207" s="188" t="n">
        <v>0</v>
      </c>
      <c r="H207" s="216">
        <f>+F207-G207</f>
        <v/>
      </c>
      <c r="I207" s="186" t="n">
        <v>20</v>
      </c>
      <c r="J207" s="188" t="n">
        <v>0</v>
      </c>
      <c r="K207" s="216">
        <f>+I207-J207</f>
        <v/>
      </c>
      <c r="L207" s="186" t="n"/>
      <c r="M207" s="188" t="n"/>
      <c r="N207" s="216" t="n"/>
      <c r="R207" s="186" t="n">
        <v>20</v>
      </c>
      <c r="S207" s="188" t="n">
        <v>0</v>
      </c>
      <c r="T207" s="216">
        <f>+R207-S207</f>
        <v/>
      </c>
      <c r="U207" s="186" t="n">
        <v>20</v>
      </c>
      <c r="V207" s="188" t="n">
        <v>0</v>
      </c>
      <c r="W207" s="216">
        <f>+U207-V207</f>
        <v/>
      </c>
      <c r="X207" s="237" t="n">
        <v>20</v>
      </c>
      <c r="Y207" s="188" t="n">
        <v>0</v>
      </c>
      <c r="Z207" s="240">
        <f>+X207-Y207</f>
        <v/>
      </c>
    </row>
    <row r="208" ht="15.75" customHeight="1">
      <c r="A208" s="220" t="inlineStr">
        <is>
          <t>Catéter trilumen 4.0 Fr 13 cm</t>
        </is>
      </c>
      <c r="B208" s="29" t="inlineStr">
        <is>
          <t>UNIDAD</t>
        </is>
      </c>
      <c r="C208" s="186" t="n">
        <v>10</v>
      </c>
      <c r="D208" s="188" t="n">
        <v>0</v>
      </c>
      <c r="E208" s="216">
        <f>+C208-D208</f>
        <v/>
      </c>
      <c r="F208" s="186" t="n">
        <v>10</v>
      </c>
      <c r="G208" s="188" t="n">
        <v>0</v>
      </c>
      <c r="H208" s="216">
        <f>+F208-G208</f>
        <v/>
      </c>
      <c r="I208" s="186" t="n">
        <v>10</v>
      </c>
      <c r="J208" s="188" t="n">
        <v>0</v>
      </c>
      <c r="K208" s="216">
        <f>+I208-J208</f>
        <v/>
      </c>
      <c r="L208" s="186" t="n"/>
      <c r="M208" s="188" t="n"/>
      <c r="N208" s="216" t="n"/>
      <c r="R208" s="186" t="n">
        <v>10</v>
      </c>
      <c r="S208" s="188" t="n">
        <v>0</v>
      </c>
      <c r="T208" s="216">
        <f>+R208-S208</f>
        <v/>
      </c>
      <c r="U208" s="186" t="n">
        <v>10</v>
      </c>
      <c r="V208" s="188" t="n">
        <v>0</v>
      </c>
      <c r="W208" s="216">
        <f>+U208-V208</f>
        <v/>
      </c>
      <c r="X208" s="237" t="n">
        <v>10</v>
      </c>
      <c r="Y208" s="188" t="n">
        <v>0</v>
      </c>
      <c r="Z208" s="240">
        <f>+X208-Y208</f>
        <v/>
      </c>
    </row>
    <row r="209" ht="15.75" customHeight="1">
      <c r="A209" s="215" t="inlineStr">
        <is>
          <t>Cateter trilumen 4.5fr 12.5 cm</t>
        </is>
      </c>
      <c r="B209" s="29" t="inlineStr">
        <is>
          <t>UNIDAD</t>
        </is>
      </c>
      <c r="C209" s="186" t="n">
        <v>10</v>
      </c>
      <c r="D209" s="188" t="n">
        <v>0</v>
      </c>
      <c r="E209" s="216">
        <f>+C209-D209</f>
        <v/>
      </c>
      <c r="F209" s="186" t="n">
        <v>10</v>
      </c>
      <c r="G209" s="188" t="n">
        <v>0</v>
      </c>
      <c r="H209" s="216">
        <f>+F209-G209</f>
        <v/>
      </c>
      <c r="I209" s="186" t="n">
        <v>10</v>
      </c>
      <c r="J209" s="188" t="n">
        <v>0</v>
      </c>
      <c r="K209" s="216">
        <f>+I209-J209</f>
        <v/>
      </c>
      <c r="L209" s="186" t="n"/>
      <c r="M209" s="188" t="n"/>
      <c r="N209" s="216" t="n"/>
      <c r="R209" s="186" t="n">
        <v>10</v>
      </c>
      <c r="S209" s="188" t="n">
        <v>0</v>
      </c>
      <c r="T209" s="216">
        <f>+R209-S209</f>
        <v/>
      </c>
      <c r="U209" s="186" t="n">
        <v>10</v>
      </c>
      <c r="V209" s="188" t="n">
        <v>0</v>
      </c>
      <c r="W209" s="216">
        <f>+U209-V209</f>
        <v/>
      </c>
      <c r="X209" s="237" t="n">
        <v>10</v>
      </c>
      <c r="Y209" s="188" t="n">
        <v>0</v>
      </c>
      <c r="Z209" s="240">
        <f>+X209-Y209</f>
        <v/>
      </c>
    </row>
    <row r="210" ht="15.75" customHeight="1">
      <c r="A210" s="215" t="inlineStr">
        <is>
          <t>Cateter trilumen 5.0 fr 20mm</t>
        </is>
      </c>
      <c r="B210" s="29" t="inlineStr">
        <is>
          <t>UNIDAD</t>
        </is>
      </c>
      <c r="C210" s="186" t="n">
        <v>10</v>
      </c>
      <c r="D210" s="188" t="n">
        <v>0</v>
      </c>
      <c r="E210" s="216">
        <f>+C210-D210</f>
        <v/>
      </c>
      <c r="F210" s="186" t="n">
        <v>10</v>
      </c>
      <c r="G210" s="188" t="n">
        <v>0</v>
      </c>
      <c r="H210" s="216">
        <f>+F210-G210</f>
        <v/>
      </c>
      <c r="I210" s="186" t="n">
        <v>10</v>
      </c>
      <c r="J210" s="188" t="n">
        <v>0</v>
      </c>
      <c r="K210" s="216">
        <f>+I210-J210</f>
        <v/>
      </c>
      <c r="L210" s="186" t="n"/>
      <c r="M210" s="188" t="n"/>
      <c r="N210" s="216" t="n"/>
      <c r="R210" s="186" t="n">
        <v>10</v>
      </c>
      <c r="S210" s="188" t="n">
        <v>0</v>
      </c>
      <c r="T210" s="216">
        <f>+R210-S210</f>
        <v/>
      </c>
      <c r="U210" s="186" t="n">
        <v>10</v>
      </c>
      <c r="V210" s="188" t="n">
        <v>0</v>
      </c>
      <c r="W210" s="216">
        <f>+U210-V210</f>
        <v/>
      </c>
      <c r="X210" s="237" t="n">
        <v>10</v>
      </c>
      <c r="Y210" s="188" t="n">
        <v>0</v>
      </c>
      <c r="Z210" s="240">
        <f>+X210-Y210</f>
        <v/>
      </c>
    </row>
    <row r="211" ht="15.75" customHeight="1">
      <c r="A211" s="215" t="inlineStr">
        <is>
          <t>CATETER TRILUMEN 5.0 Fr 700mm</t>
        </is>
      </c>
      <c r="B211" s="29" t="inlineStr">
        <is>
          <t>UNIDAD</t>
        </is>
      </c>
      <c r="C211" s="186" t="n">
        <v>10</v>
      </c>
      <c r="D211" s="188" t="n">
        <v>0</v>
      </c>
      <c r="E211" s="216">
        <f>+C211-D211</f>
        <v/>
      </c>
      <c r="F211" s="186" t="n">
        <v>10</v>
      </c>
      <c r="G211" s="188" t="n">
        <v>0</v>
      </c>
      <c r="H211" s="216">
        <f>+F211-G211</f>
        <v/>
      </c>
      <c r="I211" s="186" t="n">
        <v>10</v>
      </c>
      <c r="J211" s="188" t="n">
        <v>0</v>
      </c>
      <c r="K211" s="216">
        <f>+I211-J211</f>
        <v/>
      </c>
      <c r="L211" s="186" t="n"/>
      <c r="M211" s="188" t="n"/>
      <c r="N211" s="216" t="n"/>
      <c r="R211" s="186" t="n">
        <v>10</v>
      </c>
      <c r="S211" s="188" t="n">
        <v>0</v>
      </c>
      <c r="T211" s="216">
        <f>+R211-S211</f>
        <v/>
      </c>
      <c r="U211" s="186" t="n">
        <v>10</v>
      </c>
      <c r="V211" s="188" t="n">
        <v>0</v>
      </c>
      <c r="W211" s="216">
        <f>+U211-V211</f>
        <v/>
      </c>
      <c r="X211" s="237" t="n">
        <v>10</v>
      </c>
      <c r="Y211" s="188" t="n">
        <v>0</v>
      </c>
      <c r="Z211" s="240">
        <f>+X211-Y211</f>
        <v/>
      </c>
    </row>
    <row r="212" ht="15.75" customHeight="1">
      <c r="A212" s="215" t="inlineStr">
        <is>
          <t>Cateter trilumen 5.5fr 13cm</t>
        </is>
      </c>
      <c r="B212" s="29" t="inlineStr">
        <is>
          <t>UNIDAD</t>
        </is>
      </c>
      <c r="C212" s="186" t="n">
        <v>10</v>
      </c>
      <c r="D212" s="188" t="n">
        <v>0</v>
      </c>
      <c r="E212" s="216">
        <f>+C212-D212</f>
        <v/>
      </c>
      <c r="F212" s="186" t="n">
        <v>10</v>
      </c>
      <c r="G212" s="188" t="n">
        <v>0</v>
      </c>
      <c r="H212" s="216">
        <f>+F212-G212</f>
        <v/>
      </c>
      <c r="I212" s="186" t="n">
        <v>10</v>
      </c>
      <c r="J212" s="188" t="n">
        <v>0</v>
      </c>
      <c r="K212" s="216">
        <f>+I212-J212</f>
        <v/>
      </c>
      <c r="L212" s="186" t="n"/>
      <c r="M212" s="188" t="n"/>
      <c r="N212" s="216" t="n"/>
      <c r="R212" s="186" t="n">
        <v>10</v>
      </c>
      <c r="S212" s="188" t="n">
        <v>0</v>
      </c>
      <c r="T212" s="216">
        <f>+R212-S212</f>
        <v/>
      </c>
      <c r="U212" s="186" t="n">
        <v>10</v>
      </c>
      <c r="V212" s="188" t="n">
        <v>0</v>
      </c>
      <c r="W212" s="216">
        <f>+U212-V212</f>
        <v/>
      </c>
      <c r="X212" s="237" t="n">
        <v>10</v>
      </c>
      <c r="Y212" s="188" t="n">
        <v>0</v>
      </c>
      <c r="Z212" s="240">
        <f>+X212-Y212</f>
        <v/>
      </c>
    </row>
    <row r="213" ht="15.75" customHeight="1">
      <c r="A213" s="215" t="inlineStr">
        <is>
          <t>CATETER TRILUMEN 5FR X 130CM</t>
        </is>
      </c>
      <c r="B213" s="29" t="inlineStr">
        <is>
          <t>UNIDAD</t>
        </is>
      </c>
      <c r="C213" s="186" t="n">
        <v>10</v>
      </c>
      <c r="D213" s="188" t="n">
        <v>0</v>
      </c>
      <c r="E213" s="216">
        <f>+C213-D213</f>
        <v/>
      </c>
      <c r="F213" s="186" t="n">
        <v>10</v>
      </c>
      <c r="G213" s="188" t="n">
        <v>0</v>
      </c>
      <c r="H213" s="216">
        <f>+F213-G213</f>
        <v/>
      </c>
      <c r="I213" s="186" t="n">
        <v>10</v>
      </c>
      <c r="J213" s="188" t="n">
        <v>0</v>
      </c>
      <c r="K213" s="216">
        <f>+I213-J213</f>
        <v/>
      </c>
      <c r="L213" s="186" t="n"/>
      <c r="M213" s="188" t="n"/>
      <c r="N213" s="216" t="n"/>
      <c r="R213" s="186" t="n">
        <v>10</v>
      </c>
      <c r="S213" s="188" t="n">
        <v>0</v>
      </c>
      <c r="T213" s="216">
        <f>+R213-S213</f>
        <v/>
      </c>
      <c r="U213" s="186" t="n">
        <v>10</v>
      </c>
      <c r="V213" s="188" t="n">
        <v>0</v>
      </c>
      <c r="W213" s="216">
        <f>+U213-V213</f>
        <v/>
      </c>
      <c r="X213" s="237" t="n">
        <v>10</v>
      </c>
      <c r="Y213" s="188" t="n">
        <v>0</v>
      </c>
      <c r="Z213" s="240">
        <f>+X213-Y213</f>
        <v/>
      </c>
    </row>
    <row r="214" ht="15.75" customHeight="1">
      <c r="A214" s="220" t="inlineStr">
        <is>
          <t>Catéter trilumen 7,0 Fr 20 cm</t>
        </is>
      </c>
      <c r="B214" s="29" t="inlineStr">
        <is>
          <t>UNIDAD</t>
        </is>
      </c>
      <c r="C214" s="186" t="n">
        <v>10</v>
      </c>
      <c r="D214" s="188" t="n">
        <v>0</v>
      </c>
      <c r="E214" s="216">
        <f>+C214-D214</f>
        <v/>
      </c>
      <c r="F214" s="186" t="n">
        <v>10</v>
      </c>
      <c r="G214" s="188" t="n">
        <v>0</v>
      </c>
      <c r="H214" s="216">
        <f>+F214-G214</f>
        <v/>
      </c>
      <c r="I214" s="186" t="n">
        <v>10</v>
      </c>
      <c r="J214" s="188" t="n">
        <v>0</v>
      </c>
      <c r="K214" s="216">
        <f>+I214-J214</f>
        <v/>
      </c>
      <c r="L214" s="186" t="n"/>
      <c r="M214" s="188" t="n"/>
      <c r="N214" s="216" t="n"/>
      <c r="R214" s="186" t="n">
        <v>10</v>
      </c>
      <c r="S214" s="188" t="n">
        <v>0</v>
      </c>
      <c r="T214" s="216">
        <f>+R214-S214</f>
        <v/>
      </c>
      <c r="U214" s="186" t="n">
        <v>10</v>
      </c>
      <c r="V214" s="188" t="n">
        <v>0</v>
      </c>
      <c r="W214" s="216">
        <f>+U214-V214</f>
        <v/>
      </c>
      <c r="X214" s="237" t="n">
        <v>10</v>
      </c>
      <c r="Y214" s="188" t="n">
        <v>0</v>
      </c>
      <c r="Z214" s="240">
        <f>+X214-Y214</f>
        <v/>
      </c>
    </row>
    <row r="215" ht="15.75" customHeight="1">
      <c r="A215" s="215" t="inlineStr">
        <is>
          <t>CATETER TRILUMEN 7,0FR 200CM</t>
        </is>
      </c>
      <c r="B215" s="29" t="inlineStr">
        <is>
          <t>UNIDAD</t>
        </is>
      </c>
      <c r="C215" s="186" t="n">
        <v>10</v>
      </c>
      <c r="D215" s="188" t="n">
        <v>0</v>
      </c>
      <c r="E215" s="216">
        <f>+C215-D215</f>
        <v/>
      </c>
      <c r="F215" s="186" t="n">
        <v>10</v>
      </c>
      <c r="G215" s="188" t="n">
        <v>0</v>
      </c>
      <c r="H215" s="216">
        <f>+F215-G215</f>
        <v/>
      </c>
      <c r="I215" s="186" t="n">
        <v>10</v>
      </c>
      <c r="J215" s="188" t="n">
        <v>0</v>
      </c>
      <c r="K215" s="216">
        <f>+I215-J215</f>
        <v/>
      </c>
      <c r="L215" s="186" t="n"/>
      <c r="M215" s="188" t="n"/>
      <c r="N215" s="216" t="n"/>
      <c r="R215" s="186" t="n">
        <v>10</v>
      </c>
      <c r="S215" s="188" t="n">
        <v>0</v>
      </c>
      <c r="T215" s="216">
        <f>+R215-S215</f>
        <v/>
      </c>
      <c r="U215" s="186" t="n">
        <v>10</v>
      </c>
      <c r="V215" s="188" t="n">
        <v>0</v>
      </c>
      <c r="W215" s="216">
        <f>+U215-V215</f>
        <v/>
      </c>
      <c r="X215" s="237" t="n">
        <v>10</v>
      </c>
      <c r="Y215" s="188" t="n">
        <v>0</v>
      </c>
      <c r="Z215" s="240">
        <f>+X215-Y215</f>
        <v/>
      </c>
    </row>
    <row r="216" ht="15.75" customHeight="1">
      <c r="A216" s="215" t="inlineStr">
        <is>
          <t>Cateter trilumen 7.5fr 160cm</t>
        </is>
      </c>
      <c r="B216" s="29" t="inlineStr">
        <is>
          <t>UNIDAD</t>
        </is>
      </c>
      <c r="C216" s="186" t="n">
        <v>10</v>
      </c>
      <c r="D216" s="188" t="n">
        <v>0</v>
      </c>
      <c r="E216" s="216">
        <f>+C216-D216</f>
        <v/>
      </c>
      <c r="F216" s="186" t="n">
        <v>10</v>
      </c>
      <c r="G216" s="188" t="n">
        <v>0</v>
      </c>
      <c r="H216" s="216">
        <f>+F216-G216</f>
        <v/>
      </c>
      <c r="I216" s="186" t="n">
        <v>10</v>
      </c>
      <c r="J216" s="188" t="n">
        <v>0</v>
      </c>
      <c r="K216" s="216">
        <f>+I216-J216</f>
        <v/>
      </c>
      <c r="L216" s="186" t="n"/>
      <c r="M216" s="188" t="n"/>
      <c r="N216" s="216" t="n"/>
      <c r="R216" s="186" t="n">
        <v>10</v>
      </c>
      <c r="S216" s="188" t="n">
        <v>0</v>
      </c>
      <c r="T216" s="216">
        <f>+R216-S216</f>
        <v/>
      </c>
      <c r="U216" s="186" t="n">
        <v>10</v>
      </c>
      <c r="V216" s="188" t="n">
        <v>0</v>
      </c>
      <c r="W216" s="216">
        <f>+U216-V216</f>
        <v/>
      </c>
      <c r="X216" s="237" t="n">
        <v>10</v>
      </c>
      <c r="Y216" s="188" t="n">
        <v>0</v>
      </c>
      <c r="Z216" s="240">
        <f>+X216-Y216</f>
        <v/>
      </c>
    </row>
    <row r="217" ht="15.75" customHeight="1">
      <c r="A217" s="215" t="inlineStr">
        <is>
          <t>Cateter trilumen 7fr 30cm</t>
        </is>
      </c>
      <c r="B217" s="29" t="inlineStr">
        <is>
          <t>UNIDAD</t>
        </is>
      </c>
      <c r="C217" s="186" t="n">
        <v>10</v>
      </c>
      <c r="D217" s="188" t="n">
        <v>0</v>
      </c>
      <c r="E217" s="216">
        <f>+C217-D217</f>
        <v/>
      </c>
      <c r="F217" s="186" t="n">
        <v>10</v>
      </c>
      <c r="G217" s="188" t="n">
        <v>0</v>
      </c>
      <c r="H217" s="216">
        <f>+F217-G217</f>
        <v/>
      </c>
      <c r="I217" s="186" t="n">
        <v>10</v>
      </c>
      <c r="J217" s="188" t="n">
        <v>0</v>
      </c>
      <c r="K217" s="216">
        <f>+I217-J217</f>
        <v/>
      </c>
      <c r="L217" s="186" t="n"/>
      <c r="M217" s="188" t="n"/>
      <c r="N217" s="216" t="n"/>
      <c r="R217" s="186" t="n">
        <v>10</v>
      </c>
      <c r="S217" s="188" t="n">
        <v>0</v>
      </c>
      <c r="T217" s="216">
        <f>+R217-S217</f>
        <v/>
      </c>
      <c r="U217" s="186" t="n">
        <v>10</v>
      </c>
      <c r="V217" s="188" t="n">
        <v>0</v>
      </c>
      <c r="W217" s="216">
        <f>+U217-V217</f>
        <v/>
      </c>
      <c r="X217" s="237" t="n">
        <v>10</v>
      </c>
      <c r="Y217" s="188" t="n">
        <v>0</v>
      </c>
      <c r="Z217" s="240">
        <f>+X217-Y217</f>
        <v/>
      </c>
    </row>
    <row r="218" ht="15.75" customHeight="1">
      <c r="A218" s="217" t="inlineStr">
        <is>
          <t>CATETER UMBILICAL 3.5FR X 30CM</t>
        </is>
      </c>
      <c r="B218" s="29" t="inlineStr">
        <is>
          <t>UNIDAD</t>
        </is>
      </c>
      <c r="C218" s="187" t="n">
        <v>20</v>
      </c>
      <c r="D218" s="218" t="n">
        <v>279</v>
      </c>
      <c r="E218" s="216">
        <f>+C218-D218</f>
        <v/>
      </c>
      <c r="F218" s="187" t="n">
        <v>20</v>
      </c>
      <c r="G218" s="218" t="n">
        <v>279</v>
      </c>
      <c r="H218" s="216">
        <f>+F218-G218</f>
        <v/>
      </c>
      <c r="I218" s="187" t="n">
        <v>20</v>
      </c>
      <c r="J218" s="218" t="n">
        <v>279</v>
      </c>
      <c r="K218" s="216">
        <f>+I218-J218</f>
        <v/>
      </c>
      <c r="L218" s="187" t="n"/>
      <c r="M218" s="218" t="n"/>
      <c r="N218" s="216" t="n"/>
      <c r="R218" s="187" t="n">
        <v>20</v>
      </c>
      <c r="S218" s="218" t="n">
        <v>279</v>
      </c>
      <c r="T218" s="216">
        <f>+R218-S218</f>
        <v/>
      </c>
      <c r="U218" s="187" t="n">
        <v>20</v>
      </c>
      <c r="V218" s="218" t="n">
        <v>279</v>
      </c>
      <c r="W218" s="216">
        <f>+U218-V218</f>
        <v/>
      </c>
      <c r="X218" s="187" t="n">
        <v>20</v>
      </c>
      <c r="Y218" s="218" t="n">
        <v>279</v>
      </c>
      <c r="Z218" s="240">
        <f>+X218-Y218</f>
        <v/>
      </c>
    </row>
    <row r="219" ht="15.75" customHeight="1">
      <c r="A219" s="215" t="inlineStr">
        <is>
          <t>CATETER UMBILICAL 5 Fr</t>
        </is>
      </c>
      <c r="B219" s="29" t="inlineStr">
        <is>
          <t>UNIDAD</t>
        </is>
      </c>
      <c r="C219" s="188" t="n">
        <v>5</v>
      </c>
      <c r="D219" s="188" t="n">
        <v>0</v>
      </c>
      <c r="E219" s="216">
        <f>+C219-D219</f>
        <v/>
      </c>
      <c r="F219" s="188" t="n">
        <v>5</v>
      </c>
      <c r="G219" s="188" t="n">
        <v>0</v>
      </c>
      <c r="H219" s="216">
        <f>+F219-G219</f>
        <v/>
      </c>
      <c r="I219" s="188" t="n">
        <v>5</v>
      </c>
      <c r="J219" s="188" t="n">
        <v>0</v>
      </c>
      <c r="K219" s="216">
        <f>+I219-J219</f>
        <v/>
      </c>
      <c r="L219" s="188" t="n"/>
      <c r="M219" s="188" t="n"/>
      <c r="N219" s="216" t="n"/>
      <c r="R219" s="188" t="n">
        <v>5</v>
      </c>
      <c r="S219" s="188" t="n">
        <v>0</v>
      </c>
      <c r="T219" s="216">
        <f>+R219-S219</f>
        <v/>
      </c>
      <c r="U219" s="188" t="n">
        <v>5</v>
      </c>
      <c r="V219" s="188" t="n">
        <v>0</v>
      </c>
      <c r="W219" s="216">
        <f>+U219-V219</f>
        <v/>
      </c>
      <c r="X219" s="188" t="n">
        <v>5</v>
      </c>
      <c r="Y219" s="188" t="n">
        <v>0</v>
      </c>
      <c r="Z219" s="240">
        <f>+X219-Y219</f>
        <v/>
      </c>
    </row>
    <row r="220" ht="15.75" customHeight="1">
      <c r="A220" s="217" t="inlineStr">
        <is>
          <t>CATETER UMBILICAL 5FR X 30CM</t>
        </is>
      </c>
      <c r="B220" s="29" t="inlineStr">
        <is>
          <t>UNIDAD</t>
        </is>
      </c>
      <c r="C220" s="187" t="n">
        <v>20</v>
      </c>
      <c r="D220" s="218" t="n">
        <v>527</v>
      </c>
      <c r="E220" s="216">
        <f>+C220-D220</f>
        <v/>
      </c>
      <c r="F220" s="187" t="n">
        <v>20</v>
      </c>
      <c r="G220" s="218" t="n">
        <v>527</v>
      </c>
      <c r="H220" s="216">
        <f>+F220-G220</f>
        <v/>
      </c>
      <c r="I220" s="187" t="n">
        <v>20</v>
      </c>
      <c r="J220" s="218" t="n">
        <v>527</v>
      </c>
      <c r="K220" s="216">
        <f>+I220-J220</f>
        <v/>
      </c>
      <c r="L220" s="187" t="n"/>
      <c r="M220" s="218" t="n"/>
      <c r="N220" s="216" t="n"/>
      <c r="R220" s="187" t="n">
        <v>20</v>
      </c>
      <c r="S220" s="218" t="n">
        <v>527</v>
      </c>
      <c r="T220" s="216">
        <f>+R220-S220</f>
        <v/>
      </c>
      <c r="U220" s="187" t="n">
        <v>20</v>
      </c>
      <c r="V220" s="218" t="n">
        <v>527</v>
      </c>
      <c r="W220" s="216">
        <f>+U220-V220</f>
        <v/>
      </c>
      <c r="X220" s="187" t="n">
        <v>20</v>
      </c>
      <c r="Y220" s="218" t="n">
        <v>527</v>
      </c>
      <c r="Z220" s="240">
        <f>+X220-Y220</f>
        <v/>
      </c>
    </row>
    <row r="221" ht="15.75" customHeight="1">
      <c r="A221" s="217" t="inlineStr">
        <is>
          <t>CATETER UMBILICAL Nº 08</t>
        </is>
      </c>
      <c r="B221" s="29" t="inlineStr">
        <is>
          <t>UNIDAD</t>
        </is>
      </c>
      <c r="C221" s="187" t="n">
        <v>1</v>
      </c>
      <c r="D221" s="218" t="n">
        <v>0</v>
      </c>
      <c r="E221" s="216">
        <f>+C221-D221</f>
        <v/>
      </c>
      <c r="F221" s="187" t="n">
        <v>1</v>
      </c>
      <c r="G221" s="218" t="n">
        <v>0</v>
      </c>
      <c r="H221" s="216">
        <f>+F221-G221</f>
        <v/>
      </c>
      <c r="I221" s="187" t="n">
        <v>1</v>
      </c>
      <c r="J221" s="218" t="n">
        <v>0</v>
      </c>
      <c r="K221" s="216">
        <f>+I221-J221</f>
        <v/>
      </c>
      <c r="L221" s="187" t="n"/>
      <c r="M221" s="218" t="n"/>
      <c r="N221" s="216" t="n"/>
      <c r="R221" s="187" t="n">
        <v>1</v>
      </c>
      <c r="S221" s="218" t="n">
        <v>0</v>
      </c>
      <c r="T221" s="216">
        <f>+R221-S221</f>
        <v/>
      </c>
      <c r="U221" s="187" t="n">
        <v>1</v>
      </c>
      <c r="V221" s="218" t="n">
        <v>0</v>
      </c>
      <c r="W221" s="216">
        <f>+U221-V221</f>
        <v/>
      </c>
      <c r="X221" s="187" t="n">
        <v>1</v>
      </c>
      <c r="Y221" s="218" t="n">
        <v>0</v>
      </c>
      <c r="Z221" s="240">
        <f>+X221-Y221</f>
        <v/>
      </c>
    </row>
    <row r="222" ht="15.75" customHeight="1">
      <c r="A222" s="215" t="inlineStr">
        <is>
          <t>Cateter uretral latex N° 10 fr</t>
        </is>
      </c>
      <c r="B222" s="29" t="inlineStr">
        <is>
          <t>UNIDAD</t>
        </is>
      </c>
      <c r="C222" s="186" t="n">
        <v>0</v>
      </c>
      <c r="D222" s="188" t="n">
        <v>0</v>
      </c>
      <c r="E222" s="216">
        <f>+C222-D222</f>
        <v/>
      </c>
      <c r="F222" s="186" t="n">
        <v>0</v>
      </c>
      <c r="G222" s="188" t="n">
        <v>0</v>
      </c>
      <c r="H222" s="216">
        <f>+F222-G222</f>
        <v/>
      </c>
      <c r="I222" s="186" t="n">
        <v>0</v>
      </c>
      <c r="J222" s="188" t="n">
        <v>0</v>
      </c>
      <c r="K222" s="216">
        <f>+I222-J222</f>
        <v/>
      </c>
      <c r="L222" s="186" t="n"/>
      <c r="M222" s="188" t="n"/>
      <c r="N222" s="216" t="n"/>
      <c r="R222" s="186" t="n">
        <v>0</v>
      </c>
      <c r="S222" s="188" t="n">
        <v>0</v>
      </c>
      <c r="T222" s="216">
        <f>+R222-S222</f>
        <v/>
      </c>
      <c r="U222" s="186" t="n">
        <v>0</v>
      </c>
      <c r="V222" s="188" t="n">
        <v>0</v>
      </c>
      <c r="W222" s="216">
        <f>+U222-V222</f>
        <v/>
      </c>
      <c r="X222" s="237" t="n">
        <v>0</v>
      </c>
      <c r="Y222" s="188" t="n">
        <v>0</v>
      </c>
      <c r="Z222" s="240">
        <f>+X222-Y222</f>
        <v/>
      </c>
    </row>
    <row r="223" ht="15.75" customHeight="1">
      <c r="A223" s="215" t="inlineStr">
        <is>
          <t>Cateter uretral latex N° 12 fr</t>
        </is>
      </c>
      <c r="B223" s="29" t="inlineStr">
        <is>
          <t>UNIDAD</t>
        </is>
      </c>
      <c r="C223" s="186" t="n">
        <v>0</v>
      </c>
      <c r="D223" s="188" t="n">
        <v>0</v>
      </c>
      <c r="E223" s="216">
        <f>+C223-D223</f>
        <v/>
      </c>
      <c r="F223" s="186" t="n">
        <v>0</v>
      </c>
      <c r="G223" s="188" t="n">
        <v>0</v>
      </c>
      <c r="H223" s="216">
        <f>+F223-G223</f>
        <v/>
      </c>
      <c r="I223" s="186" t="n">
        <v>0</v>
      </c>
      <c r="J223" s="188" t="n">
        <v>0</v>
      </c>
      <c r="K223" s="216">
        <f>+I223-J223</f>
        <v/>
      </c>
      <c r="L223" s="186" t="n"/>
      <c r="M223" s="188" t="n"/>
      <c r="N223" s="216" t="n"/>
      <c r="R223" s="186" t="n">
        <v>0</v>
      </c>
      <c r="S223" s="188" t="n">
        <v>0</v>
      </c>
      <c r="T223" s="216">
        <f>+R223-S223</f>
        <v/>
      </c>
      <c r="U223" s="186" t="n">
        <v>0</v>
      </c>
      <c r="V223" s="188" t="n">
        <v>0</v>
      </c>
      <c r="W223" s="216">
        <f>+U223-V223</f>
        <v/>
      </c>
      <c r="X223" s="237" t="n">
        <v>0</v>
      </c>
      <c r="Y223" s="188" t="n">
        <v>0</v>
      </c>
      <c r="Z223" s="240">
        <f>+X223-Y223</f>
        <v/>
      </c>
    </row>
    <row r="224" ht="15.75" customHeight="1">
      <c r="A224" s="215" t="inlineStr">
        <is>
          <t>Cateter uretral latex N° 14 fr</t>
        </is>
      </c>
      <c r="B224" s="29" t="inlineStr">
        <is>
          <t>UNIDAD</t>
        </is>
      </c>
      <c r="C224" s="186" t="n">
        <v>0</v>
      </c>
      <c r="D224" s="188" t="n">
        <v>0</v>
      </c>
      <c r="E224" s="216">
        <f>+C224-D224</f>
        <v/>
      </c>
      <c r="F224" s="186" t="n">
        <v>0</v>
      </c>
      <c r="G224" s="188" t="n">
        <v>0</v>
      </c>
      <c r="H224" s="216">
        <f>+F224-G224</f>
        <v/>
      </c>
      <c r="I224" s="186" t="n">
        <v>0</v>
      </c>
      <c r="J224" s="188" t="n">
        <v>0</v>
      </c>
      <c r="K224" s="216">
        <f>+I224-J224</f>
        <v/>
      </c>
      <c r="L224" s="186" t="n"/>
      <c r="M224" s="188" t="n"/>
      <c r="N224" s="216" t="n"/>
      <c r="R224" s="186" t="n">
        <v>0</v>
      </c>
      <c r="S224" s="188" t="n">
        <v>0</v>
      </c>
      <c r="T224" s="216">
        <f>+R224-S224</f>
        <v/>
      </c>
      <c r="U224" s="186" t="n">
        <v>0</v>
      </c>
      <c r="V224" s="188" t="n">
        <v>0</v>
      </c>
      <c r="W224" s="216">
        <f>+U224-V224</f>
        <v/>
      </c>
      <c r="X224" s="237" t="n">
        <v>0</v>
      </c>
      <c r="Y224" s="188" t="n">
        <v>0</v>
      </c>
      <c r="Z224" s="240">
        <f>+X224-Y224</f>
        <v/>
      </c>
    </row>
    <row r="225" ht="15.75" customHeight="1">
      <c r="A225" s="215" t="inlineStr">
        <is>
          <t>Cateter uretral latex N° 16 fr</t>
        </is>
      </c>
      <c r="B225" s="29" t="inlineStr">
        <is>
          <t>UNIDAD</t>
        </is>
      </c>
      <c r="C225" s="186" t="n">
        <v>0</v>
      </c>
      <c r="D225" s="188" t="n">
        <v>0</v>
      </c>
      <c r="E225" s="216">
        <f>+C225-D225</f>
        <v/>
      </c>
      <c r="F225" s="186" t="n">
        <v>0</v>
      </c>
      <c r="G225" s="188" t="n">
        <v>0</v>
      </c>
      <c r="H225" s="216">
        <f>+F225-G225</f>
        <v/>
      </c>
      <c r="I225" s="186" t="n">
        <v>0</v>
      </c>
      <c r="J225" s="188" t="n">
        <v>0</v>
      </c>
      <c r="K225" s="216">
        <f>+I225-J225</f>
        <v/>
      </c>
      <c r="L225" s="186" t="n"/>
      <c r="M225" s="188" t="n"/>
      <c r="N225" s="216" t="n"/>
      <c r="R225" s="186" t="n">
        <v>0</v>
      </c>
      <c r="S225" s="188" t="n">
        <v>0</v>
      </c>
      <c r="T225" s="216">
        <f>+R225-S225</f>
        <v/>
      </c>
      <c r="U225" s="186" t="n">
        <v>0</v>
      </c>
      <c r="V225" s="188" t="n">
        <v>0</v>
      </c>
      <c r="W225" s="216">
        <f>+U225-V225</f>
        <v/>
      </c>
      <c r="X225" s="237" t="n">
        <v>0</v>
      </c>
      <c r="Y225" s="188" t="n">
        <v>0</v>
      </c>
      <c r="Z225" s="240">
        <f>+X225-Y225</f>
        <v/>
      </c>
    </row>
    <row r="226" ht="15.75" customHeight="1">
      <c r="A226" s="215" t="inlineStr">
        <is>
          <t>Cateter uretral latex rojo N° 8 fr</t>
        </is>
      </c>
      <c r="B226" s="29" t="inlineStr">
        <is>
          <t>UNIDAD</t>
        </is>
      </c>
      <c r="C226" s="186" t="n">
        <v>0</v>
      </c>
      <c r="D226" s="188" t="n">
        <v>0</v>
      </c>
      <c r="E226" s="216">
        <f>+C226-D226</f>
        <v/>
      </c>
      <c r="F226" s="186" t="n">
        <v>0</v>
      </c>
      <c r="G226" s="188" t="n">
        <v>0</v>
      </c>
      <c r="H226" s="216">
        <f>+F226-G226</f>
        <v/>
      </c>
      <c r="I226" s="186" t="n">
        <v>0</v>
      </c>
      <c r="J226" s="188" t="n">
        <v>0</v>
      </c>
      <c r="K226" s="216">
        <f>+I226-J226</f>
        <v/>
      </c>
      <c r="L226" s="186" t="n"/>
      <c r="M226" s="188" t="n"/>
      <c r="N226" s="216" t="n"/>
      <c r="R226" s="186" t="n">
        <v>0</v>
      </c>
      <c r="S226" s="188" t="n">
        <v>0</v>
      </c>
      <c r="T226" s="216">
        <f>+R226-S226</f>
        <v/>
      </c>
      <c r="U226" s="186" t="n">
        <v>0</v>
      </c>
      <c r="V226" s="188" t="n">
        <v>0</v>
      </c>
      <c r="W226" s="216">
        <f>+U226-V226</f>
        <v/>
      </c>
      <c r="X226" s="237" t="n">
        <v>0</v>
      </c>
      <c r="Y226" s="188" t="n">
        <v>0</v>
      </c>
      <c r="Z226" s="240">
        <f>+X226-Y226</f>
        <v/>
      </c>
    </row>
    <row r="227" ht="15.75" customHeight="1">
      <c r="A227" s="221" t="inlineStr">
        <is>
          <t xml:space="preserve">CATÉTER VENOSO DE TEFLÓN (JELCO) Nº 14    </t>
        </is>
      </c>
      <c r="B227" s="29" t="inlineStr">
        <is>
          <t>UNIDAD</t>
        </is>
      </c>
      <c r="C227" s="187" t="n">
        <v>0</v>
      </c>
      <c r="D227" s="218" t="n">
        <v>0</v>
      </c>
      <c r="E227" s="216">
        <f>+C227-D227</f>
        <v/>
      </c>
      <c r="F227" s="187" t="n">
        <v>0</v>
      </c>
      <c r="G227" s="218" t="n">
        <v>0</v>
      </c>
      <c r="H227" s="216">
        <f>+F227-G227</f>
        <v/>
      </c>
      <c r="I227" s="187" t="n">
        <v>0</v>
      </c>
      <c r="J227" s="218" t="n">
        <v>0</v>
      </c>
      <c r="K227" s="216">
        <f>+I227-J227</f>
        <v/>
      </c>
      <c r="L227" s="187" t="n"/>
      <c r="M227" s="218" t="n"/>
      <c r="N227" s="216" t="n"/>
      <c r="R227" s="187" t="n">
        <v>0</v>
      </c>
      <c r="S227" s="218" t="n">
        <v>0</v>
      </c>
      <c r="T227" s="216">
        <f>+R227-S227</f>
        <v/>
      </c>
      <c r="U227" s="187" t="n">
        <v>0</v>
      </c>
      <c r="V227" s="218" t="n">
        <v>0</v>
      </c>
      <c r="W227" s="216">
        <f>+U227-V227</f>
        <v/>
      </c>
      <c r="X227" s="187" t="n">
        <v>0</v>
      </c>
      <c r="Y227" s="218" t="n">
        <v>0</v>
      </c>
      <c r="Z227" s="240">
        <f>+X227-Y227</f>
        <v/>
      </c>
    </row>
    <row r="228" ht="15.75" customHeight="1">
      <c r="A228" s="221" t="inlineStr">
        <is>
          <t>CATÉTER VENOSO DE TEFLÓN (JELCO) Nº 16</t>
        </is>
      </c>
      <c r="B228" s="29" t="inlineStr">
        <is>
          <t>UNIDAD</t>
        </is>
      </c>
      <c r="C228" s="187" t="n">
        <v>0</v>
      </c>
      <c r="D228" s="218" t="n">
        <v>0</v>
      </c>
      <c r="E228" s="216">
        <f>+C228-D228</f>
        <v/>
      </c>
      <c r="F228" s="187" t="n">
        <v>0</v>
      </c>
      <c r="G228" s="218" t="n">
        <v>0</v>
      </c>
      <c r="H228" s="216">
        <f>+F228-G228</f>
        <v/>
      </c>
      <c r="I228" s="187" t="n">
        <v>0</v>
      </c>
      <c r="J228" s="218" t="n">
        <v>0</v>
      </c>
      <c r="K228" s="216">
        <f>+I228-J228</f>
        <v/>
      </c>
      <c r="L228" s="187" t="n"/>
      <c r="M228" s="218" t="n"/>
      <c r="N228" s="216" t="n"/>
      <c r="R228" s="187" t="n">
        <v>0</v>
      </c>
      <c r="S228" s="218" t="n">
        <v>0</v>
      </c>
      <c r="T228" s="216">
        <f>+R228-S228</f>
        <v/>
      </c>
      <c r="U228" s="187" t="n">
        <v>0</v>
      </c>
      <c r="V228" s="218" t="n">
        <v>0</v>
      </c>
      <c r="W228" s="216">
        <f>+U228-V228</f>
        <v/>
      </c>
      <c r="X228" s="187" t="n">
        <v>0</v>
      </c>
      <c r="Y228" s="218" t="n">
        <v>0</v>
      </c>
      <c r="Z228" s="240">
        <f>+X228-Y228</f>
        <v/>
      </c>
    </row>
    <row r="229" ht="15.75" customHeight="1">
      <c r="A229" s="221" t="inlineStr">
        <is>
          <t xml:space="preserve">CATÉTER VENOSO DE TEFLÓN (JELCO) Nº 18  </t>
        </is>
      </c>
      <c r="B229" s="29" t="inlineStr">
        <is>
          <t>UNIDAD</t>
        </is>
      </c>
      <c r="C229" s="187" t="n">
        <v>20</v>
      </c>
      <c r="D229" s="218" t="n">
        <v>315</v>
      </c>
      <c r="E229" s="216">
        <f>+C229-D229</f>
        <v/>
      </c>
      <c r="F229" s="187" t="n">
        <v>20</v>
      </c>
      <c r="G229" s="218" t="n">
        <v>315</v>
      </c>
      <c r="H229" s="216">
        <f>+F229-G229</f>
        <v/>
      </c>
      <c r="I229" s="187" t="n">
        <v>20</v>
      </c>
      <c r="J229" s="218" t="n">
        <v>330</v>
      </c>
      <c r="K229" s="216">
        <f>+I229-J229</f>
        <v/>
      </c>
      <c r="L229" s="187" t="n"/>
      <c r="M229" s="218" t="n"/>
      <c r="N229" s="216" t="n"/>
      <c r="R229" s="187" t="n">
        <v>20</v>
      </c>
      <c r="S229" s="218" t="n">
        <v>314</v>
      </c>
      <c r="T229" s="216">
        <f>+R229-S229</f>
        <v/>
      </c>
      <c r="U229" s="187" t="n">
        <v>20</v>
      </c>
      <c r="V229" s="218" t="n">
        <v>314</v>
      </c>
      <c r="W229" s="216">
        <f>+U229-V229</f>
        <v/>
      </c>
      <c r="X229" s="187" t="n">
        <v>20</v>
      </c>
      <c r="Y229" s="218" t="n">
        <v>314</v>
      </c>
      <c r="Z229" s="240">
        <f>+X229-Y229</f>
        <v/>
      </c>
    </row>
    <row r="230" ht="15.75" customHeight="1">
      <c r="A230" s="221" t="inlineStr">
        <is>
          <t xml:space="preserve">CATÉTER VENOSO DE TEFLÓN (JELCO) Nº 20   </t>
        </is>
      </c>
      <c r="B230" s="29" t="inlineStr">
        <is>
          <t>UNIDAD</t>
        </is>
      </c>
      <c r="C230" s="187" t="n">
        <v>20</v>
      </c>
      <c r="D230" s="218" t="n">
        <v>86</v>
      </c>
      <c r="E230" s="216">
        <f>+C230-D230</f>
        <v/>
      </c>
      <c r="F230" s="187" t="n">
        <v>20</v>
      </c>
      <c r="G230" s="218" t="n">
        <v>79</v>
      </c>
      <c r="H230" s="216">
        <f>+F230-G230</f>
        <v/>
      </c>
      <c r="I230" s="187" t="n">
        <v>20</v>
      </c>
      <c r="J230" s="218" t="n">
        <v>113</v>
      </c>
      <c r="K230" s="216">
        <f>+I230-J230</f>
        <v/>
      </c>
      <c r="L230" s="187" t="n"/>
      <c r="M230" s="218" t="n"/>
      <c r="N230" s="216" t="n"/>
      <c r="R230" s="187" t="n">
        <v>20</v>
      </c>
      <c r="S230" s="218" t="n">
        <v>59</v>
      </c>
      <c r="T230" s="216">
        <f>+R230-S230</f>
        <v/>
      </c>
      <c r="U230" s="187" t="n">
        <v>20</v>
      </c>
      <c r="V230" s="218" t="n">
        <v>59</v>
      </c>
      <c r="W230" s="216">
        <f>+U230-V230</f>
        <v/>
      </c>
      <c r="X230" s="187" t="n">
        <v>20</v>
      </c>
      <c r="Y230" s="218" t="n">
        <v>59</v>
      </c>
      <c r="Z230" s="240">
        <f>+X230-Y230</f>
        <v/>
      </c>
    </row>
    <row r="231" ht="15.75" customHeight="1">
      <c r="A231" s="221" t="inlineStr">
        <is>
          <t xml:space="preserve">CATÉTER VENOSO DE TEFLÓN (JELCO) Nº 22    </t>
        </is>
      </c>
      <c r="B231" s="29" t="inlineStr">
        <is>
          <t>UNIDAD</t>
        </is>
      </c>
      <c r="C231" s="187" t="n">
        <v>3000</v>
      </c>
      <c r="D231" s="218">
        <f>884-115</f>
        <v/>
      </c>
      <c r="E231" s="216">
        <f>+C231-D231</f>
        <v/>
      </c>
      <c r="F231" s="187" t="n">
        <v>3000</v>
      </c>
      <c r="G231" s="218" t="n">
        <v>612</v>
      </c>
      <c r="H231" s="216">
        <f>+F231-G231</f>
        <v/>
      </c>
      <c r="I231" s="187" t="n">
        <v>3000</v>
      </c>
      <c r="J231" s="218" t="n">
        <v>1604</v>
      </c>
      <c r="K231" s="216">
        <f>+I231-J231</f>
        <v/>
      </c>
      <c r="L231" s="187" t="n"/>
      <c r="M231" s="218" t="n"/>
      <c r="N231" s="216" t="n"/>
      <c r="R231" s="187" t="n">
        <v>3000</v>
      </c>
      <c r="S231" s="218" t="n">
        <v>512</v>
      </c>
      <c r="T231" s="216">
        <f>+R231-S231</f>
        <v/>
      </c>
      <c r="U231" s="187" t="n">
        <v>3000</v>
      </c>
      <c r="V231" s="218" t="n">
        <v>512</v>
      </c>
      <c r="W231" s="216">
        <f>+U231-V231</f>
        <v/>
      </c>
      <c r="X231" s="187" t="n">
        <v>3000</v>
      </c>
      <c r="Y231" s="218" t="n">
        <v>512</v>
      </c>
      <c r="Z231" s="240">
        <f>+X231-Y231</f>
        <v/>
      </c>
    </row>
    <row r="232" ht="15.75" customHeight="1">
      <c r="A232" s="221" t="inlineStr">
        <is>
          <t xml:space="preserve">CATÉTER VENOSO DE TEFLÓN (JELCO) Nº 24    </t>
        </is>
      </c>
      <c r="B232" s="29" t="inlineStr">
        <is>
          <t>UNIDAD</t>
        </is>
      </c>
      <c r="C232" s="187" t="n">
        <v>3000</v>
      </c>
      <c r="D232" s="218" t="n">
        <v>0</v>
      </c>
      <c r="E232" s="216">
        <f>+C232-D232</f>
        <v/>
      </c>
      <c r="F232" s="187" t="n">
        <v>3000</v>
      </c>
      <c r="G232" s="218" t="n">
        <v>0</v>
      </c>
      <c r="H232" s="216">
        <f>+F232-G232</f>
        <v/>
      </c>
      <c r="I232" s="187" t="n">
        <v>3000</v>
      </c>
      <c r="J232" s="218" t="n">
        <v>0</v>
      </c>
      <c r="K232" s="216">
        <f>+I232-J232</f>
        <v/>
      </c>
      <c r="L232" s="187" t="n"/>
      <c r="M232" s="218" t="n"/>
      <c r="N232" s="216" t="n"/>
      <c r="R232" s="187" t="n">
        <v>3000</v>
      </c>
      <c r="S232" s="218" t="n">
        <v>0</v>
      </c>
      <c r="T232" s="216">
        <f>+R232-S232</f>
        <v/>
      </c>
      <c r="U232" s="187" t="n">
        <v>3000</v>
      </c>
      <c r="V232" s="218" t="n">
        <v>0</v>
      </c>
      <c r="W232" s="216">
        <f>+U232-V232</f>
        <v/>
      </c>
      <c r="X232" s="187" t="n">
        <v>3000</v>
      </c>
      <c r="Y232" s="218" t="n">
        <v>0</v>
      </c>
      <c r="Z232" s="240">
        <f>+X232-Y232</f>
        <v/>
      </c>
    </row>
    <row r="233" ht="15.75" customHeight="1">
      <c r="A233" s="221" t="inlineStr">
        <is>
          <t>CENTROS  DE CAMA DESCARTABLES</t>
        </is>
      </c>
      <c r="B233" s="29" t="inlineStr">
        <is>
          <t>UNIDAD</t>
        </is>
      </c>
      <c r="C233" s="187" t="n">
        <v>6000</v>
      </c>
      <c r="D233" s="218" t="n">
        <v>0</v>
      </c>
      <c r="E233" s="216">
        <f>+C233-D233</f>
        <v/>
      </c>
      <c r="F233" s="187" t="n">
        <v>6000</v>
      </c>
      <c r="G233" s="218" t="n">
        <v>0</v>
      </c>
      <c r="H233" s="216">
        <f>+F233-G233</f>
        <v/>
      </c>
      <c r="I233" s="187" t="n">
        <v>6000</v>
      </c>
      <c r="J233" s="218" t="n">
        <v>0</v>
      </c>
      <c r="K233" s="216">
        <f>+I233-J233</f>
        <v/>
      </c>
      <c r="L233" s="187" t="n"/>
      <c r="M233" s="218" t="n"/>
      <c r="N233" s="216" t="n"/>
      <c r="R233" s="187" t="n">
        <v>6000</v>
      </c>
      <c r="S233" s="218" t="n">
        <v>0</v>
      </c>
      <c r="T233" s="216">
        <f>+R233-S233</f>
        <v/>
      </c>
      <c r="U233" s="187" t="n">
        <v>6000</v>
      </c>
      <c r="V233" s="218" t="n">
        <v>0</v>
      </c>
      <c r="W233" s="216">
        <f>+U233-V233</f>
        <v/>
      </c>
      <c r="X233" s="187" t="n">
        <v>6000</v>
      </c>
      <c r="Y233" s="218" t="n">
        <v>0</v>
      </c>
      <c r="Z233" s="240">
        <f>+X233-Y233</f>
        <v/>
      </c>
    </row>
    <row r="234" ht="15.75" customHeight="1">
      <c r="A234" s="217" t="inlineStr">
        <is>
          <t>CEPILLO QUIRUGICO DE IODOPOVIDINE</t>
        </is>
      </c>
      <c r="B234" s="29" t="inlineStr">
        <is>
          <t>UNIDAD</t>
        </is>
      </c>
      <c r="C234" s="241" t="n">
        <v>0</v>
      </c>
      <c r="D234" s="218" t="n">
        <v>0</v>
      </c>
      <c r="E234" s="216">
        <f>+C234-D234</f>
        <v/>
      </c>
      <c r="F234" s="241" t="n">
        <v>0</v>
      </c>
      <c r="G234" s="218" t="n">
        <v>0</v>
      </c>
      <c r="H234" s="216">
        <f>+F234-G234</f>
        <v/>
      </c>
      <c r="I234" s="241" t="n">
        <v>0</v>
      </c>
      <c r="J234" s="218" t="n">
        <v>0</v>
      </c>
      <c r="K234" s="216">
        <f>+I234-J234</f>
        <v/>
      </c>
      <c r="L234" s="241" t="n"/>
      <c r="M234" s="218" t="n"/>
      <c r="N234" s="216" t="n"/>
      <c r="R234" s="241" t="n">
        <v>0</v>
      </c>
      <c r="S234" s="218" t="n">
        <v>0</v>
      </c>
      <c r="T234" s="216">
        <f>+R234-S234</f>
        <v/>
      </c>
      <c r="U234" s="241" t="n">
        <v>0</v>
      </c>
      <c r="V234" s="218" t="n">
        <v>0</v>
      </c>
      <c r="W234" s="216">
        <f>+U234-V234</f>
        <v/>
      </c>
      <c r="X234" s="241" t="n">
        <v>0</v>
      </c>
      <c r="Y234" s="218" t="n">
        <v>0</v>
      </c>
      <c r="Z234" s="240">
        <f>+X234-Y234</f>
        <v/>
      </c>
    </row>
    <row r="235" ht="15.75" customHeight="1">
      <c r="A235" s="217" t="inlineStr">
        <is>
          <t>CEPILLO QUIRURGICO CON CLORHEXIDINA 4%</t>
        </is>
      </c>
      <c r="B235" s="29" t="inlineStr">
        <is>
          <t>UNIDAD</t>
        </is>
      </c>
      <c r="C235" s="241" t="n">
        <v>60</v>
      </c>
      <c r="D235" s="218" t="n">
        <v>581</v>
      </c>
      <c r="E235" s="216">
        <f>+C235-D235</f>
        <v/>
      </c>
      <c r="F235" s="241" t="n">
        <v>60</v>
      </c>
      <c r="G235" s="218" t="n">
        <v>577</v>
      </c>
      <c r="H235" s="216">
        <f>+F235-G235</f>
        <v/>
      </c>
      <c r="I235" s="241" t="n">
        <v>60</v>
      </c>
      <c r="J235" s="218" t="n">
        <v>367</v>
      </c>
      <c r="K235" s="216">
        <f>+I235-J235</f>
        <v/>
      </c>
      <c r="L235" s="241" t="n"/>
      <c r="M235" s="218" t="n"/>
      <c r="N235" s="216" t="n"/>
      <c r="R235" s="241" t="n">
        <v>60</v>
      </c>
      <c r="S235" s="218" t="n">
        <v>577</v>
      </c>
      <c r="T235" s="216">
        <f>+R235-S235</f>
        <v/>
      </c>
      <c r="U235" s="241" t="n">
        <v>60</v>
      </c>
      <c r="V235" s="218" t="n">
        <v>577</v>
      </c>
      <c r="W235" s="216">
        <f>+U235-V235</f>
        <v/>
      </c>
      <c r="X235" s="241" t="n">
        <v>60</v>
      </c>
      <c r="Y235" s="218" t="n">
        <v>577</v>
      </c>
      <c r="Z235" s="240">
        <f>+X235-Y235</f>
        <v/>
      </c>
    </row>
    <row r="236" ht="15.75" customHeight="1">
      <c r="A236" s="215" t="inlineStr">
        <is>
          <t>CEPILLOS BROMURO</t>
        </is>
      </c>
      <c r="B236" s="29" t="inlineStr">
        <is>
          <t>UNIDAD</t>
        </is>
      </c>
      <c r="C236" s="242" t="n">
        <v>0</v>
      </c>
      <c r="D236" s="188" t="n">
        <v>0</v>
      </c>
      <c r="E236" s="216">
        <f>+C236-D236</f>
        <v/>
      </c>
      <c r="F236" s="242" t="n">
        <v>0</v>
      </c>
      <c r="G236" s="188" t="n">
        <v>0</v>
      </c>
      <c r="H236" s="216">
        <f>+F236-G236</f>
        <v/>
      </c>
      <c r="I236" s="242" t="n">
        <v>0</v>
      </c>
      <c r="J236" s="188" t="n">
        <v>0</v>
      </c>
      <c r="K236" s="216">
        <f>+I236-J236</f>
        <v/>
      </c>
      <c r="L236" s="242" t="n"/>
      <c r="M236" s="188" t="n"/>
      <c r="N236" s="216" t="n"/>
      <c r="R236" s="242" t="n">
        <v>0</v>
      </c>
      <c r="S236" s="188" t="n">
        <v>0</v>
      </c>
      <c r="T236" s="216">
        <f>+R236-S236</f>
        <v/>
      </c>
      <c r="U236" s="242" t="n">
        <v>0</v>
      </c>
      <c r="V236" s="188" t="n">
        <v>0</v>
      </c>
      <c r="W236" s="216">
        <f>+U236-V236</f>
        <v/>
      </c>
      <c r="X236" s="242" t="n">
        <v>0</v>
      </c>
      <c r="Y236" s="188" t="n">
        <v>0</v>
      </c>
      <c r="Z236" s="240">
        <f>+X236-Y236</f>
        <v/>
      </c>
    </row>
    <row r="237" ht="15.75" customHeight="1">
      <c r="A237" s="215" t="inlineStr">
        <is>
          <t>CEPILLOS QUIRURGICOS</t>
        </is>
      </c>
      <c r="B237" s="29" t="inlineStr">
        <is>
          <t>UNIDAD</t>
        </is>
      </c>
      <c r="C237" s="243" t="n">
        <v>0</v>
      </c>
      <c r="D237" s="188" t="n">
        <v>0</v>
      </c>
      <c r="E237" s="216">
        <f>+C237-D237</f>
        <v/>
      </c>
      <c r="F237" s="243" t="n">
        <v>0</v>
      </c>
      <c r="G237" s="188" t="n">
        <v>0</v>
      </c>
      <c r="H237" s="216">
        <f>+F237-G237</f>
        <v/>
      </c>
      <c r="I237" s="243" t="n">
        <v>0</v>
      </c>
      <c r="J237" s="188" t="n">
        <v>0</v>
      </c>
      <c r="K237" s="216">
        <f>+I237-J237</f>
        <v/>
      </c>
      <c r="L237" s="243" t="n"/>
      <c r="M237" s="188" t="n"/>
      <c r="N237" s="216" t="n"/>
      <c r="R237" s="243" t="n">
        <v>0</v>
      </c>
      <c r="S237" s="188" t="n">
        <v>0</v>
      </c>
      <c r="T237" s="216">
        <f>+R237-S237</f>
        <v/>
      </c>
      <c r="U237" s="243" t="n">
        <v>0</v>
      </c>
      <c r="V237" s="188" t="n">
        <v>0</v>
      </c>
      <c r="W237" s="216">
        <f>+U237-V237</f>
        <v/>
      </c>
      <c r="X237" s="244" t="n">
        <v>0</v>
      </c>
      <c r="Y237" s="188" t="n">
        <v>0</v>
      </c>
      <c r="Z237" s="240">
        <f>+X237-Y237</f>
        <v/>
      </c>
    </row>
    <row r="238" ht="15.75" customHeight="1">
      <c r="A238" s="217" t="inlineStr">
        <is>
          <t>CERA PARA HUESOS 2,5G</t>
        </is>
      </c>
      <c r="B238" s="29" t="inlineStr">
        <is>
          <t>UNIDAD</t>
        </is>
      </c>
      <c r="C238" s="187" t="n">
        <v>0</v>
      </c>
      <c r="D238" s="218" t="n">
        <v>0</v>
      </c>
      <c r="E238" s="216">
        <f>+C238-D238</f>
        <v/>
      </c>
      <c r="F238" s="187" t="n">
        <v>0</v>
      </c>
      <c r="G238" s="218" t="n">
        <v>0</v>
      </c>
      <c r="H238" s="216">
        <f>+F238-G238</f>
        <v/>
      </c>
      <c r="I238" s="187" t="n">
        <v>0</v>
      </c>
      <c r="J238" s="218" t="n">
        <v>0</v>
      </c>
      <c r="K238" s="216">
        <f>+I238-J238</f>
        <v/>
      </c>
      <c r="L238" s="187" t="n"/>
      <c r="M238" s="218" t="n"/>
      <c r="N238" s="216" t="n"/>
      <c r="R238" s="187" t="n">
        <v>0</v>
      </c>
      <c r="S238" s="218" t="n">
        <v>0</v>
      </c>
      <c r="T238" s="216">
        <f>+R238-S238</f>
        <v/>
      </c>
      <c r="U238" s="187" t="n">
        <v>0</v>
      </c>
      <c r="V238" s="218" t="n">
        <v>0</v>
      </c>
      <c r="W238" s="216">
        <f>+U238-V238</f>
        <v/>
      </c>
      <c r="X238" s="187" t="n">
        <v>0</v>
      </c>
      <c r="Y238" s="218" t="n">
        <v>0</v>
      </c>
      <c r="Z238" s="240">
        <f>+X238-Y238</f>
        <v/>
      </c>
    </row>
    <row r="239" ht="25.5" customHeight="1">
      <c r="A239" s="221" t="inlineStr">
        <is>
          <t>CILINDRO GRADUADO - ADMINISTRACIÓN DE SANGRE (BURETROL) 150 mL</t>
        </is>
      </c>
      <c r="B239" s="29" t="inlineStr">
        <is>
          <t>UNIDAD</t>
        </is>
      </c>
      <c r="C239" s="187" t="n">
        <v>3000</v>
      </c>
      <c r="D239" s="218" t="n">
        <v>0</v>
      </c>
      <c r="E239" s="216">
        <f>+C239-D239</f>
        <v/>
      </c>
      <c r="F239" s="187" t="n">
        <v>3000</v>
      </c>
      <c r="G239" s="218" t="n">
        <v>0</v>
      </c>
      <c r="H239" s="216">
        <f>+F239-G239</f>
        <v/>
      </c>
      <c r="I239" s="187" t="n">
        <v>3000</v>
      </c>
      <c r="J239" s="218" t="n">
        <v>0</v>
      </c>
      <c r="K239" s="216">
        <f>+I239-J239</f>
        <v/>
      </c>
      <c r="L239" s="187" t="n"/>
      <c r="M239" s="218" t="n"/>
      <c r="N239" s="216" t="n"/>
      <c r="R239" s="187" t="n">
        <v>3000</v>
      </c>
      <c r="S239" s="218" t="n">
        <v>0</v>
      </c>
      <c r="T239" s="216">
        <f>+R239-S239</f>
        <v/>
      </c>
      <c r="U239" s="187" t="n">
        <v>3000</v>
      </c>
      <c r="V239" s="218" t="n">
        <v>0</v>
      </c>
      <c r="W239" s="216">
        <f>+U239-V239</f>
        <v/>
      </c>
      <c r="X239" s="187" t="n">
        <v>3000</v>
      </c>
      <c r="Y239" s="218" t="n">
        <v>0</v>
      </c>
      <c r="Z239" s="240">
        <f>+X239-Y239</f>
        <v/>
      </c>
    </row>
    <row r="240" ht="29.25" customHeight="1">
      <c r="A240" s="221" t="inlineStr">
        <is>
          <t>CILINDRO GRADUADO - ADMINISTRACIÓN IV (BURETA) 100 mL</t>
        </is>
      </c>
      <c r="B240" s="29" t="inlineStr">
        <is>
          <t>UNIDAD</t>
        </is>
      </c>
      <c r="C240" s="187" t="n">
        <v>1000</v>
      </c>
      <c r="D240" s="218" t="n">
        <v>0</v>
      </c>
      <c r="E240" s="216">
        <f>+C240-D240</f>
        <v/>
      </c>
      <c r="F240" s="187" t="n">
        <v>1000</v>
      </c>
      <c r="G240" s="218" t="n">
        <v>0</v>
      </c>
      <c r="H240" s="216">
        <f>+F240-G240</f>
        <v/>
      </c>
      <c r="I240" s="187" t="n">
        <v>1000</v>
      </c>
      <c r="J240" s="218" t="n">
        <v>0</v>
      </c>
      <c r="K240" s="216">
        <f>+I240-J240</f>
        <v/>
      </c>
      <c r="L240" s="187" t="n"/>
      <c r="M240" s="218" t="n"/>
      <c r="N240" s="216" t="n"/>
      <c r="R240" s="187" t="n">
        <v>1000</v>
      </c>
      <c r="S240" s="218" t="n">
        <v>0</v>
      </c>
      <c r="T240" s="216">
        <f>+R240-S240</f>
        <v/>
      </c>
      <c r="U240" s="187" t="n">
        <v>1000</v>
      </c>
      <c r="V240" s="218" t="n">
        <v>0</v>
      </c>
      <c r="W240" s="216">
        <f>+U240-V240</f>
        <v/>
      </c>
      <c r="X240" s="187" t="n">
        <v>1000</v>
      </c>
      <c r="Y240" s="218" t="n">
        <v>0</v>
      </c>
      <c r="Z240" s="240">
        <f>+X240-Y240</f>
        <v/>
      </c>
    </row>
    <row r="241" ht="28.5" customHeight="1">
      <c r="A241" s="221" t="inlineStr">
        <is>
          <t>CILINDRO GRADUADO - ADMINISTRACIÓN IV (BURETA) 150 mL</t>
        </is>
      </c>
      <c r="B241" s="29" t="inlineStr">
        <is>
          <t>UNIDAD</t>
        </is>
      </c>
      <c r="C241" s="187" t="n">
        <v>1000</v>
      </c>
      <c r="D241" s="218" t="n">
        <v>0</v>
      </c>
      <c r="E241" s="216">
        <f>+C241-D241</f>
        <v/>
      </c>
      <c r="F241" s="187" t="n">
        <v>1000</v>
      </c>
      <c r="G241" s="218" t="n">
        <v>0</v>
      </c>
      <c r="H241" s="216">
        <f>+F241-G241</f>
        <v/>
      </c>
      <c r="I241" s="187" t="n">
        <v>1000</v>
      </c>
      <c r="J241" s="218" t="n">
        <v>0</v>
      </c>
      <c r="K241" s="216">
        <f>+I241-J241</f>
        <v/>
      </c>
      <c r="L241" s="187" t="n"/>
      <c r="M241" s="218" t="n"/>
      <c r="N241" s="216" t="n"/>
      <c r="R241" s="187" t="n">
        <v>1000</v>
      </c>
      <c r="S241" s="218" t="n">
        <v>0</v>
      </c>
      <c r="T241" s="216">
        <f>+R241-S241</f>
        <v/>
      </c>
      <c r="U241" s="187" t="n">
        <v>1000</v>
      </c>
      <c r="V241" s="218" t="n">
        <v>0</v>
      </c>
      <c r="W241" s="216">
        <f>+U241-V241</f>
        <v/>
      </c>
      <c r="X241" s="187" t="n">
        <v>1000</v>
      </c>
      <c r="Y241" s="218" t="n">
        <v>0</v>
      </c>
      <c r="Z241" s="240">
        <f>+X241-Y241</f>
        <v/>
      </c>
    </row>
    <row r="242" ht="15.75" customHeight="1">
      <c r="A242" s="219" t="inlineStr">
        <is>
          <t xml:space="preserve">CINTA TESTIGO </t>
        </is>
      </c>
      <c r="B242" s="29" t="inlineStr">
        <is>
          <t>ROLLO</t>
        </is>
      </c>
      <c r="C242" s="187" t="n">
        <v>25</v>
      </c>
      <c r="D242" s="218" t="n">
        <v>0</v>
      </c>
      <c r="E242" s="216">
        <f>+C242-D242</f>
        <v/>
      </c>
      <c r="F242" s="187" t="n">
        <v>25</v>
      </c>
      <c r="G242" s="218" t="n">
        <v>0</v>
      </c>
      <c r="H242" s="216">
        <f>+F242-G242</f>
        <v/>
      </c>
      <c r="I242" s="187" t="n">
        <v>25</v>
      </c>
      <c r="J242" s="218" t="n">
        <v>23</v>
      </c>
      <c r="K242" s="216">
        <f>+I242-J242</f>
        <v/>
      </c>
      <c r="L242" s="187" t="n"/>
      <c r="M242" s="218" t="n"/>
      <c r="N242" s="216" t="n"/>
      <c r="R242" s="187" t="n">
        <v>25</v>
      </c>
      <c r="S242" s="218" t="n">
        <v>0</v>
      </c>
      <c r="T242" s="216">
        <f>+R242-S242</f>
        <v/>
      </c>
      <c r="U242" s="187" t="n">
        <v>25</v>
      </c>
      <c r="V242" s="218" t="n">
        <v>0</v>
      </c>
      <c r="W242" s="216">
        <f>+U242-V242</f>
        <v/>
      </c>
      <c r="X242" s="187" t="n">
        <v>25</v>
      </c>
      <c r="Y242" s="218" t="n">
        <v>0</v>
      </c>
      <c r="Z242" s="240">
        <f>+X242-Y242</f>
        <v/>
      </c>
    </row>
    <row r="243" ht="15.75" customHeight="1">
      <c r="A243" s="217" t="inlineStr">
        <is>
          <t>CINTA TESTIGO PARA EVAPORACION 1 X 30CM</t>
        </is>
      </c>
      <c r="B243" s="29" t="inlineStr">
        <is>
          <t>ROLLO</t>
        </is>
      </c>
      <c r="C243" s="187" t="n">
        <v>0</v>
      </c>
      <c r="D243" s="218" t="n">
        <v>0</v>
      </c>
      <c r="E243" s="216">
        <f>+C243-D243</f>
        <v/>
      </c>
      <c r="F243" s="187" t="n">
        <v>0</v>
      </c>
      <c r="G243" s="218" t="n">
        <v>0</v>
      </c>
      <c r="H243" s="216">
        <f>+F243-G243</f>
        <v/>
      </c>
      <c r="I243" s="187" t="n">
        <v>0</v>
      </c>
      <c r="J243" s="218" t="n">
        <v>0</v>
      </c>
      <c r="K243" s="216">
        <f>+I243-J243</f>
        <v/>
      </c>
      <c r="L243" s="187" t="n"/>
      <c r="M243" s="218" t="n"/>
      <c r="N243" s="216" t="n"/>
      <c r="R243" s="187" t="n">
        <v>0</v>
      </c>
      <c r="S243" s="218" t="n">
        <v>0</v>
      </c>
      <c r="T243" s="216">
        <f>+R243-S243</f>
        <v/>
      </c>
      <c r="U243" s="187" t="n">
        <v>0</v>
      </c>
      <c r="V243" s="218" t="n">
        <v>0</v>
      </c>
      <c r="W243" s="216">
        <f>+U243-V243</f>
        <v/>
      </c>
      <c r="X243" s="187" t="n">
        <v>0</v>
      </c>
      <c r="Y243" s="218" t="n">
        <v>0</v>
      </c>
      <c r="Z243" s="240">
        <f>+X243-Y243</f>
        <v/>
      </c>
    </row>
    <row r="244" ht="15.75" customHeight="1">
      <c r="A244" s="217" t="inlineStr">
        <is>
          <t>CIRCUITO ANESTESIA ADULTO</t>
        </is>
      </c>
      <c r="B244" s="29" t="inlineStr">
        <is>
          <t>UNIDAD</t>
        </is>
      </c>
      <c r="C244" s="187" t="n">
        <v>0</v>
      </c>
      <c r="D244" s="218" t="n">
        <v>0</v>
      </c>
      <c r="E244" s="216">
        <f>+C244-D244</f>
        <v/>
      </c>
      <c r="F244" s="187" t="n">
        <v>0</v>
      </c>
      <c r="G244" s="218" t="n">
        <v>0</v>
      </c>
      <c r="H244" s="216">
        <f>+F244-G244</f>
        <v/>
      </c>
      <c r="I244" s="187" t="n">
        <v>0</v>
      </c>
      <c r="J244" s="218" t="n">
        <v>0</v>
      </c>
      <c r="K244" s="216">
        <f>+I244-J244</f>
        <v/>
      </c>
      <c r="L244" s="187" t="n"/>
      <c r="M244" s="218" t="n"/>
      <c r="N244" s="216" t="n"/>
      <c r="R244" s="187" t="n">
        <v>0</v>
      </c>
      <c r="S244" s="218" t="n">
        <v>0</v>
      </c>
      <c r="T244" s="216">
        <f>+R244-S244</f>
        <v/>
      </c>
      <c r="U244" s="187" t="n">
        <v>0</v>
      </c>
      <c r="V244" s="218" t="n">
        <v>0</v>
      </c>
      <c r="W244" s="216">
        <f>+U244-V244</f>
        <v/>
      </c>
      <c r="X244" s="187" t="n">
        <v>0</v>
      </c>
      <c r="Y244" s="218" t="n">
        <v>0</v>
      </c>
      <c r="Z244" s="240">
        <f>+X244-Y244</f>
        <v/>
      </c>
    </row>
    <row r="245" ht="15.75" customHeight="1">
      <c r="A245" s="217" t="inlineStr">
        <is>
          <t>CIRCUITO ANESTESIA PEDIATRICA</t>
        </is>
      </c>
      <c r="B245" s="29" t="inlineStr">
        <is>
          <t>UNIDAD</t>
        </is>
      </c>
      <c r="C245" s="187" t="n">
        <v>24</v>
      </c>
      <c r="D245" s="218" t="n">
        <v>0</v>
      </c>
      <c r="E245" s="216">
        <f>+C245-D245</f>
        <v/>
      </c>
      <c r="F245" s="187" t="n">
        <v>24</v>
      </c>
      <c r="G245" s="218" t="n">
        <v>0</v>
      </c>
      <c r="H245" s="216">
        <f>+F245-G245</f>
        <v/>
      </c>
      <c r="I245" s="187" t="n">
        <v>24</v>
      </c>
      <c r="J245" s="218" t="n">
        <v>0</v>
      </c>
      <c r="K245" s="216">
        <f>+I245-J245</f>
        <v/>
      </c>
      <c r="L245" s="187" t="n"/>
      <c r="M245" s="218" t="n"/>
      <c r="N245" s="216" t="n"/>
      <c r="R245" s="187" t="n">
        <v>24</v>
      </c>
      <c r="S245" s="218" t="n">
        <v>0</v>
      </c>
      <c r="T245" s="216">
        <f>+R245-S245</f>
        <v/>
      </c>
      <c r="U245" s="187" t="n">
        <v>24</v>
      </c>
      <c r="V245" s="218" t="n">
        <v>0</v>
      </c>
      <c r="W245" s="216">
        <f>+U245-V245</f>
        <v/>
      </c>
      <c r="X245" s="187" t="n">
        <v>24</v>
      </c>
      <c r="Y245" s="218" t="n">
        <v>0</v>
      </c>
      <c r="Z245" s="240">
        <f>+X245-Y245</f>
        <v/>
      </c>
    </row>
    <row r="246" ht="15.75" customHeight="1">
      <c r="A246" s="220" t="inlineStr">
        <is>
          <t>Circuito Cerrado de Aspiración N°10</t>
        </is>
      </c>
      <c r="B246" s="29" t="inlineStr">
        <is>
          <t>UNIDAD</t>
        </is>
      </c>
      <c r="C246" s="186" t="n">
        <v>0</v>
      </c>
      <c r="D246" s="188" t="n">
        <v>0</v>
      </c>
      <c r="E246" s="216">
        <f>+C246-D246</f>
        <v/>
      </c>
      <c r="F246" s="186" t="n">
        <v>0</v>
      </c>
      <c r="G246" s="188" t="n">
        <v>0</v>
      </c>
      <c r="H246" s="216">
        <f>+F246-G246</f>
        <v/>
      </c>
      <c r="I246" s="186" t="n">
        <v>0</v>
      </c>
      <c r="J246" s="188" t="n">
        <v>0</v>
      </c>
      <c r="K246" s="216">
        <f>+I246-J246</f>
        <v/>
      </c>
      <c r="L246" s="186" t="n"/>
      <c r="M246" s="188" t="n"/>
      <c r="N246" s="216" t="n"/>
      <c r="R246" s="186" t="n">
        <v>0</v>
      </c>
      <c r="S246" s="188" t="n">
        <v>0</v>
      </c>
      <c r="T246" s="216">
        <f>+R246-S246</f>
        <v/>
      </c>
      <c r="U246" s="186" t="n">
        <v>0</v>
      </c>
      <c r="V246" s="188" t="n">
        <v>0</v>
      </c>
      <c r="W246" s="216">
        <f>+U246-V246</f>
        <v/>
      </c>
      <c r="X246" s="237" t="n">
        <v>0</v>
      </c>
      <c r="Y246" s="188" t="n">
        <v>0</v>
      </c>
      <c r="Z246" s="240">
        <f>+X246-Y246</f>
        <v/>
      </c>
    </row>
    <row r="247" ht="15.75" customHeight="1">
      <c r="A247" s="220" t="inlineStr">
        <is>
          <t>Circuito Cerrado de Aspiración N°12</t>
        </is>
      </c>
      <c r="B247" s="29" t="inlineStr">
        <is>
          <t>UNIDAD</t>
        </is>
      </c>
      <c r="C247" s="186" t="n">
        <v>0</v>
      </c>
      <c r="D247" s="188" t="n">
        <v>0</v>
      </c>
      <c r="E247" s="216">
        <f>+C247-D247</f>
        <v/>
      </c>
      <c r="F247" s="186" t="n">
        <v>0</v>
      </c>
      <c r="G247" s="188" t="n">
        <v>0</v>
      </c>
      <c r="H247" s="216">
        <f>+F247-G247</f>
        <v/>
      </c>
      <c r="I247" s="186" t="n">
        <v>0</v>
      </c>
      <c r="J247" s="188" t="n">
        <v>0</v>
      </c>
      <c r="K247" s="216">
        <f>+I247-J247</f>
        <v/>
      </c>
      <c r="L247" s="186" t="n"/>
      <c r="M247" s="188" t="n"/>
      <c r="N247" s="216" t="n"/>
      <c r="R247" s="186" t="n">
        <v>0</v>
      </c>
      <c r="S247" s="188" t="n">
        <v>0</v>
      </c>
      <c r="T247" s="216">
        <f>+R247-S247</f>
        <v/>
      </c>
      <c r="U247" s="186" t="n">
        <v>0</v>
      </c>
      <c r="V247" s="188" t="n">
        <v>0</v>
      </c>
      <c r="W247" s="216">
        <f>+U247-V247</f>
        <v/>
      </c>
      <c r="X247" s="237" t="n">
        <v>0</v>
      </c>
      <c r="Y247" s="188" t="n">
        <v>0</v>
      </c>
      <c r="Z247" s="240">
        <f>+X247-Y247</f>
        <v/>
      </c>
    </row>
    <row r="248" ht="15.75" customHeight="1">
      <c r="A248" s="220" t="inlineStr">
        <is>
          <t>Circuito Cerrado de Aspiración N°14</t>
        </is>
      </c>
      <c r="B248" s="29" t="inlineStr">
        <is>
          <t>UNIDAD</t>
        </is>
      </c>
      <c r="C248" s="186" t="n">
        <v>0</v>
      </c>
      <c r="D248" s="188" t="n">
        <v>0</v>
      </c>
      <c r="E248" s="216">
        <f>+C248-D248</f>
        <v/>
      </c>
      <c r="F248" s="186" t="n">
        <v>0</v>
      </c>
      <c r="G248" s="188" t="n">
        <v>0</v>
      </c>
      <c r="H248" s="216">
        <f>+F248-G248</f>
        <v/>
      </c>
      <c r="I248" s="186" t="n">
        <v>0</v>
      </c>
      <c r="J248" s="188" t="n">
        <v>0</v>
      </c>
      <c r="K248" s="216">
        <f>+I248-J248</f>
        <v/>
      </c>
      <c r="L248" s="186" t="n"/>
      <c r="M248" s="188" t="n"/>
      <c r="N248" s="216" t="n"/>
      <c r="R248" s="186" t="n">
        <v>0</v>
      </c>
      <c r="S248" s="188" t="n">
        <v>0</v>
      </c>
      <c r="T248" s="216">
        <f>+R248-S248</f>
        <v/>
      </c>
      <c r="U248" s="186" t="n">
        <v>0</v>
      </c>
      <c r="V248" s="188" t="n">
        <v>0</v>
      </c>
      <c r="W248" s="216">
        <f>+U248-V248</f>
        <v/>
      </c>
      <c r="X248" s="237" t="n">
        <v>0</v>
      </c>
      <c r="Y248" s="188" t="n">
        <v>0</v>
      </c>
      <c r="Z248" s="240">
        <f>+X248-Y248</f>
        <v/>
      </c>
    </row>
    <row r="249" ht="15.75" customHeight="1">
      <c r="A249" s="220" t="inlineStr">
        <is>
          <t>Circuito Cerrado de Aspiración N°16</t>
        </is>
      </c>
      <c r="B249" s="29" t="inlineStr">
        <is>
          <t>UNIDAD</t>
        </is>
      </c>
      <c r="C249" s="186" t="n">
        <v>0</v>
      </c>
      <c r="D249" s="188" t="n">
        <v>0</v>
      </c>
      <c r="E249" s="216">
        <f>+C249-D249</f>
        <v/>
      </c>
      <c r="F249" s="186" t="n">
        <v>0</v>
      </c>
      <c r="G249" s="188" t="n">
        <v>0</v>
      </c>
      <c r="H249" s="216">
        <f>+F249-G249</f>
        <v/>
      </c>
      <c r="I249" s="186" t="n">
        <v>0</v>
      </c>
      <c r="J249" s="188" t="n">
        <v>0</v>
      </c>
      <c r="K249" s="216">
        <f>+I249-J249</f>
        <v/>
      </c>
      <c r="L249" s="186" t="n"/>
      <c r="M249" s="188" t="n"/>
      <c r="N249" s="216" t="n"/>
      <c r="R249" s="186" t="n">
        <v>0</v>
      </c>
      <c r="S249" s="188" t="n">
        <v>0</v>
      </c>
      <c r="T249" s="216">
        <f>+R249-S249</f>
        <v/>
      </c>
      <c r="U249" s="186" t="n">
        <v>0</v>
      </c>
      <c r="V249" s="188" t="n">
        <v>0</v>
      </c>
      <c r="W249" s="216">
        <f>+U249-V249</f>
        <v/>
      </c>
      <c r="X249" s="237" t="n">
        <v>0</v>
      </c>
      <c r="Y249" s="188" t="n">
        <v>0</v>
      </c>
      <c r="Z249" s="240">
        <f>+X249-Y249</f>
        <v/>
      </c>
    </row>
    <row r="250" ht="15.75" customHeight="1">
      <c r="A250" s="217" t="inlineStr">
        <is>
          <t>CIRCUITO DE PACIENTE NEONATAL</t>
        </is>
      </c>
      <c r="B250" s="29" t="inlineStr">
        <is>
          <t>UNIDAD</t>
        </is>
      </c>
      <c r="C250" s="187" t="n">
        <v>24</v>
      </c>
      <c r="D250" s="218" t="n">
        <v>0</v>
      </c>
      <c r="E250" s="216">
        <f>+C250-D250</f>
        <v/>
      </c>
      <c r="F250" s="187" t="n">
        <v>24</v>
      </c>
      <c r="G250" s="218" t="n">
        <v>0</v>
      </c>
      <c r="H250" s="216">
        <f>+F250-G250</f>
        <v/>
      </c>
      <c r="I250" s="187" t="n">
        <v>24</v>
      </c>
      <c r="J250" s="218" t="n">
        <v>0</v>
      </c>
      <c r="K250" s="216">
        <f>+I250-J250</f>
        <v/>
      </c>
      <c r="L250" s="187" t="n"/>
      <c r="M250" s="218" t="n"/>
      <c r="N250" s="216" t="n"/>
      <c r="R250" s="187" t="n">
        <v>24</v>
      </c>
      <c r="S250" s="218" t="n">
        <v>0</v>
      </c>
      <c r="T250" s="216">
        <f>+R250-S250</f>
        <v/>
      </c>
      <c r="U250" s="187" t="n">
        <v>24</v>
      </c>
      <c r="V250" s="218" t="n">
        <v>0</v>
      </c>
      <c r="W250" s="216">
        <f>+U250-V250</f>
        <v/>
      </c>
      <c r="X250" s="187" t="n">
        <v>24</v>
      </c>
      <c r="Y250" s="218" t="n">
        <v>0</v>
      </c>
      <c r="Z250" s="240">
        <f>+X250-Y250</f>
        <v/>
      </c>
    </row>
    <row r="251" ht="15.75" customHeight="1">
      <c r="A251" s="217" t="inlineStr">
        <is>
          <t>CIRCUITO DE VENTILACION UNIVERSAL ADULTO</t>
        </is>
      </c>
      <c r="B251" s="29" t="inlineStr">
        <is>
          <t>UNIDAD</t>
        </is>
      </c>
      <c r="C251" s="187" t="n">
        <v>0</v>
      </c>
      <c r="D251" s="218" t="n">
        <v>0</v>
      </c>
      <c r="E251" s="216">
        <f>+C251-D251</f>
        <v/>
      </c>
      <c r="F251" s="187" t="n">
        <v>0</v>
      </c>
      <c r="G251" s="218" t="n">
        <v>0</v>
      </c>
      <c r="H251" s="216">
        <f>+F251-G251</f>
        <v/>
      </c>
      <c r="I251" s="187" t="n">
        <v>0</v>
      </c>
      <c r="J251" s="218" t="n">
        <v>0</v>
      </c>
      <c r="K251" s="216">
        <f>+I251-J251</f>
        <v/>
      </c>
      <c r="L251" s="187" t="n"/>
      <c r="M251" s="218" t="n"/>
      <c r="N251" s="216" t="n"/>
      <c r="R251" s="187" t="n">
        <v>0</v>
      </c>
      <c r="S251" s="218" t="n">
        <v>0</v>
      </c>
      <c r="T251" s="216">
        <f>+R251-S251</f>
        <v/>
      </c>
      <c r="U251" s="187" t="n">
        <v>0</v>
      </c>
      <c r="V251" s="218" t="n">
        <v>0</v>
      </c>
      <c r="W251" s="216">
        <f>+U251-V251</f>
        <v/>
      </c>
      <c r="X251" s="187" t="n">
        <v>0</v>
      </c>
      <c r="Y251" s="218" t="n">
        <v>0</v>
      </c>
      <c r="Z251" s="240">
        <f>+X251-Y251</f>
        <v/>
      </c>
    </row>
    <row r="252" ht="15.75" customHeight="1">
      <c r="A252" s="215" t="inlineStr">
        <is>
          <t>Circuito de ventilador adulto</t>
        </is>
      </c>
      <c r="B252" s="29" t="inlineStr">
        <is>
          <t>UNIDAD</t>
        </is>
      </c>
      <c r="C252" s="186" t="n">
        <v>0</v>
      </c>
      <c r="D252" s="188" t="n">
        <v>0</v>
      </c>
      <c r="E252" s="216">
        <f>+C252-D252</f>
        <v/>
      </c>
      <c r="F252" s="186" t="n">
        <v>0</v>
      </c>
      <c r="G252" s="188" t="n">
        <v>0</v>
      </c>
      <c r="H252" s="216">
        <f>+F252-G252</f>
        <v/>
      </c>
      <c r="I252" s="186" t="n">
        <v>0</v>
      </c>
      <c r="J252" s="188" t="n">
        <v>0</v>
      </c>
      <c r="K252" s="216">
        <f>+I252-J252</f>
        <v/>
      </c>
      <c r="L252" s="186" t="n"/>
      <c r="M252" s="188" t="n"/>
      <c r="N252" s="216" t="n"/>
      <c r="R252" s="186" t="n">
        <v>0</v>
      </c>
      <c r="S252" s="188" t="n">
        <v>0</v>
      </c>
      <c r="T252" s="216">
        <f>+R252-S252</f>
        <v/>
      </c>
      <c r="U252" s="186" t="n">
        <v>0</v>
      </c>
      <c r="V252" s="188" t="n">
        <v>0</v>
      </c>
      <c r="W252" s="216">
        <f>+U252-V252</f>
        <v/>
      </c>
      <c r="X252" s="237" t="n">
        <v>0</v>
      </c>
      <c r="Y252" s="188" t="n">
        <v>0</v>
      </c>
      <c r="Z252" s="240">
        <f>+X252-Y252</f>
        <v/>
      </c>
    </row>
    <row r="253" ht="15.75" customHeight="1">
      <c r="A253" s="217" t="inlineStr">
        <is>
          <t>CIRCUITO JAKSON REES</t>
        </is>
      </c>
      <c r="B253" s="29" t="inlineStr">
        <is>
          <t>UNIDAD</t>
        </is>
      </c>
      <c r="C253" s="187" t="n">
        <v>0</v>
      </c>
      <c r="D253" s="218" t="n">
        <v>0</v>
      </c>
      <c r="E253" s="216">
        <f>+C253-D253</f>
        <v/>
      </c>
      <c r="F253" s="187" t="n">
        <v>0</v>
      </c>
      <c r="G253" s="218" t="n">
        <v>0</v>
      </c>
      <c r="H253" s="216">
        <f>+F253-G253</f>
        <v/>
      </c>
      <c r="I253" s="187" t="n">
        <v>0</v>
      </c>
      <c r="J253" s="218" t="n">
        <v>0</v>
      </c>
      <c r="K253" s="216">
        <f>+I253-J253</f>
        <v/>
      </c>
      <c r="L253" s="187" t="n"/>
      <c r="M253" s="218" t="n"/>
      <c r="N253" s="216" t="n"/>
      <c r="R253" s="187" t="n">
        <v>0</v>
      </c>
      <c r="S253" s="218" t="n">
        <v>0</v>
      </c>
      <c r="T253" s="216">
        <f>+R253-S253</f>
        <v/>
      </c>
      <c r="U253" s="187" t="n">
        <v>0</v>
      </c>
      <c r="V253" s="218" t="n">
        <v>0</v>
      </c>
      <c r="W253" s="216">
        <f>+U253-V253</f>
        <v/>
      </c>
      <c r="X253" s="187" t="n">
        <v>0</v>
      </c>
      <c r="Y253" s="218" t="n">
        <v>0</v>
      </c>
      <c r="Z253" s="240">
        <f>+X253-Y253</f>
        <v/>
      </c>
    </row>
    <row r="254" ht="15.75" customHeight="1">
      <c r="A254" s="217" t="inlineStr">
        <is>
          <t>CIRCUITO PARA ADMINISTRACION DE CRAP NASAL DE BURBUJA N.º 0</t>
        </is>
      </c>
      <c r="B254" s="29" t="inlineStr">
        <is>
          <t>UNIDAD</t>
        </is>
      </c>
      <c r="C254" s="187" t="n">
        <v>0</v>
      </c>
      <c r="D254" s="218" t="n">
        <v>0</v>
      </c>
      <c r="E254" s="216">
        <f>+C254-D254</f>
        <v/>
      </c>
      <c r="F254" s="187" t="n">
        <v>0</v>
      </c>
      <c r="G254" s="218" t="n">
        <v>0</v>
      </c>
      <c r="H254" s="216">
        <f>+F254-G254</f>
        <v/>
      </c>
      <c r="I254" s="187" t="n">
        <v>0</v>
      </c>
      <c r="J254" s="218" t="n">
        <v>0</v>
      </c>
      <c r="K254" s="216">
        <f>+I254-J254</f>
        <v/>
      </c>
      <c r="L254" s="187" t="n"/>
      <c r="M254" s="218" t="n"/>
      <c r="N254" s="216" t="n"/>
      <c r="R254" s="187" t="n">
        <v>0</v>
      </c>
      <c r="S254" s="218" t="n">
        <v>0</v>
      </c>
      <c r="T254" s="216">
        <f>+R254-S254</f>
        <v/>
      </c>
      <c r="U254" s="187" t="n">
        <v>0</v>
      </c>
      <c r="V254" s="218" t="n">
        <v>0</v>
      </c>
      <c r="W254" s="216">
        <f>+U254-V254</f>
        <v/>
      </c>
      <c r="X254" s="187" t="n">
        <v>0</v>
      </c>
      <c r="Y254" s="218" t="n">
        <v>0</v>
      </c>
      <c r="Z254" s="240">
        <f>+X254-Y254</f>
        <v/>
      </c>
    </row>
    <row r="255" ht="15.75" customHeight="1">
      <c r="A255" s="217" t="inlineStr">
        <is>
          <t>CIRCUITO PARA ADMINISTRACION DE CRAP NASAL DE BURBUJA N.º 1</t>
        </is>
      </c>
      <c r="B255" s="29" t="inlineStr">
        <is>
          <t>UNIDAD</t>
        </is>
      </c>
      <c r="C255" s="187" t="n">
        <v>0</v>
      </c>
      <c r="D255" s="218" t="n">
        <v>0</v>
      </c>
      <c r="E255" s="216">
        <f>+C255-D255</f>
        <v/>
      </c>
      <c r="F255" s="187" t="n">
        <v>0</v>
      </c>
      <c r="G255" s="218" t="n">
        <v>0</v>
      </c>
      <c r="H255" s="216">
        <f>+F255-G255</f>
        <v/>
      </c>
      <c r="I255" s="187" t="n">
        <v>0</v>
      </c>
      <c r="J255" s="218" t="n">
        <v>0</v>
      </c>
      <c r="K255" s="216">
        <f>+I255-J255</f>
        <v/>
      </c>
      <c r="L255" s="187" t="n"/>
      <c r="M255" s="218" t="n"/>
      <c r="N255" s="216" t="n"/>
      <c r="R255" s="187" t="n">
        <v>0</v>
      </c>
      <c r="S255" s="218" t="n">
        <v>0</v>
      </c>
      <c r="T255" s="216">
        <f>+R255-S255</f>
        <v/>
      </c>
      <c r="U255" s="187" t="n">
        <v>0</v>
      </c>
      <c r="V255" s="218" t="n">
        <v>0</v>
      </c>
      <c r="W255" s="216">
        <f>+U255-V255</f>
        <v/>
      </c>
      <c r="X255" s="187" t="n">
        <v>0</v>
      </c>
      <c r="Y255" s="218" t="n">
        <v>0</v>
      </c>
      <c r="Z255" s="240">
        <f>+X255-Y255</f>
        <v/>
      </c>
    </row>
    <row r="256" ht="15.75" customHeight="1">
      <c r="A256" s="217" t="inlineStr">
        <is>
          <t>CIRCUITO PARA ADMINISTRACION DE CRAP NASAL DE BURBUJA N.º 2</t>
        </is>
      </c>
      <c r="B256" s="29" t="inlineStr">
        <is>
          <t>UNIDAD</t>
        </is>
      </c>
      <c r="C256" s="187" t="n">
        <v>0</v>
      </c>
      <c r="D256" s="218" t="n">
        <v>0</v>
      </c>
      <c r="E256" s="216">
        <f>+C256-D256</f>
        <v/>
      </c>
      <c r="F256" s="187" t="n">
        <v>0</v>
      </c>
      <c r="G256" s="218" t="n">
        <v>0</v>
      </c>
      <c r="H256" s="216">
        <f>+F256-G256</f>
        <v/>
      </c>
      <c r="I256" s="187" t="n">
        <v>0</v>
      </c>
      <c r="J256" s="218" t="n">
        <v>0</v>
      </c>
      <c r="K256" s="216">
        <f>+I256-J256</f>
        <v/>
      </c>
      <c r="L256" s="187" t="n"/>
      <c r="M256" s="218" t="n"/>
      <c r="N256" s="216" t="n"/>
      <c r="R256" s="187" t="n">
        <v>0</v>
      </c>
      <c r="S256" s="218" t="n">
        <v>0</v>
      </c>
      <c r="T256" s="216">
        <f>+R256-S256</f>
        <v/>
      </c>
      <c r="U256" s="187" t="n">
        <v>0</v>
      </c>
      <c r="V256" s="218" t="n">
        <v>0</v>
      </c>
      <c r="W256" s="216">
        <f>+U256-V256</f>
        <v/>
      </c>
      <c r="X256" s="187" t="n">
        <v>0</v>
      </c>
      <c r="Y256" s="218" t="n">
        <v>0</v>
      </c>
      <c r="Z256" s="240">
        <f>+X256-Y256</f>
        <v/>
      </c>
    </row>
    <row r="257" ht="15.75" customHeight="1">
      <c r="A257" s="217" t="inlineStr">
        <is>
          <t>CIRCUITO PARA ADMINISTRACION DE CRAP NASAL DE BURBUJA N.º 3</t>
        </is>
      </c>
      <c r="B257" s="29" t="inlineStr">
        <is>
          <t>UNIDAD</t>
        </is>
      </c>
      <c r="C257" s="187" t="n">
        <v>0</v>
      </c>
      <c r="D257" s="218" t="n">
        <v>0</v>
      </c>
      <c r="E257" s="216">
        <f>+C257-D257</f>
        <v/>
      </c>
      <c r="F257" s="187" t="n">
        <v>0</v>
      </c>
      <c r="G257" s="218" t="n">
        <v>0</v>
      </c>
      <c r="H257" s="216">
        <f>+F257-G257</f>
        <v/>
      </c>
      <c r="I257" s="187" t="n">
        <v>0</v>
      </c>
      <c r="J257" s="218" t="n">
        <v>0</v>
      </c>
      <c r="K257" s="216">
        <f>+I257-J257</f>
        <v/>
      </c>
      <c r="L257" s="187" t="n"/>
      <c r="M257" s="218" t="n"/>
      <c r="N257" s="216" t="n"/>
      <c r="R257" s="187" t="n">
        <v>0</v>
      </c>
      <c r="S257" s="218" t="n">
        <v>0</v>
      </c>
      <c r="T257" s="216">
        <f>+R257-S257</f>
        <v/>
      </c>
      <c r="U257" s="187" t="n">
        <v>0</v>
      </c>
      <c r="V257" s="218" t="n">
        <v>0</v>
      </c>
      <c r="W257" s="216">
        <f>+U257-V257</f>
        <v/>
      </c>
      <c r="X257" s="187" t="n">
        <v>0</v>
      </c>
      <c r="Y257" s="218" t="n">
        <v>0</v>
      </c>
      <c r="Z257" s="240">
        <f>+X257-Y257</f>
        <v/>
      </c>
    </row>
    <row r="258" ht="15.75" customHeight="1">
      <c r="A258" s="215" t="inlineStr">
        <is>
          <t>Circuito ventilador pediatrico</t>
        </is>
      </c>
      <c r="B258" s="29" t="inlineStr">
        <is>
          <t>UNIDAD</t>
        </is>
      </c>
      <c r="C258" s="187" t="n">
        <v>0</v>
      </c>
      <c r="D258" s="218" t="n">
        <v>0</v>
      </c>
      <c r="E258" s="216">
        <f>+C258-D258</f>
        <v/>
      </c>
      <c r="F258" s="187" t="n">
        <v>0</v>
      </c>
      <c r="G258" s="218" t="n">
        <v>0</v>
      </c>
      <c r="H258" s="216">
        <f>+F258-G258</f>
        <v/>
      </c>
      <c r="I258" s="187" t="n">
        <v>0</v>
      </c>
      <c r="J258" s="218" t="n">
        <v>0</v>
      </c>
      <c r="K258" s="216">
        <f>+I258-J258</f>
        <v/>
      </c>
      <c r="L258" s="187" t="n"/>
      <c r="M258" s="218" t="n"/>
      <c r="N258" s="216" t="n"/>
      <c r="R258" s="187" t="n">
        <v>0</v>
      </c>
      <c r="S258" s="218" t="n">
        <v>0</v>
      </c>
      <c r="T258" s="216">
        <f>+R258-S258</f>
        <v/>
      </c>
      <c r="U258" s="187" t="n">
        <v>0</v>
      </c>
      <c r="V258" s="218" t="n">
        <v>0</v>
      </c>
      <c r="W258" s="216">
        <f>+U258-V258</f>
        <v/>
      </c>
      <c r="X258" s="187" t="n">
        <v>0</v>
      </c>
      <c r="Y258" s="218" t="n">
        <v>0</v>
      </c>
      <c r="Z258" s="240">
        <f>+X258-Y258</f>
        <v/>
      </c>
    </row>
    <row r="259" ht="15.75" customHeight="1">
      <c r="A259" s="219" t="inlineStr">
        <is>
          <t>COMPRESAS DE LAPARATOMIA ESTERIL  18 X 18</t>
        </is>
      </c>
      <c r="B259" s="29" t="inlineStr">
        <is>
          <t>UNIDAD</t>
        </is>
      </c>
      <c r="C259" s="187" t="n">
        <v>200</v>
      </c>
      <c r="D259" s="218" t="n">
        <v>60</v>
      </c>
      <c r="E259" s="216">
        <f>+C259-D259</f>
        <v/>
      </c>
      <c r="F259" s="187" t="n">
        <v>200</v>
      </c>
      <c r="G259" s="218" t="n">
        <v>40</v>
      </c>
      <c r="H259" s="216">
        <f>+F259-G259</f>
        <v/>
      </c>
      <c r="I259" s="187" t="n">
        <v>200</v>
      </c>
      <c r="J259" s="218" t="n">
        <v>210</v>
      </c>
      <c r="K259" s="216">
        <f>+I259-J259</f>
        <v/>
      </c>
      <c r="L259" s="187" t="n"/>
      <c r="M259" s="218" t="n"/>
      <c r="N259" s="216" t="n"/>
      <c r="R259" s="187" t="n">
        <v>200</v>
      </c>
      <c r="S259" s="218" t="n">
        <v>35</v>
      </c>
      <c r="T259" s="216">
        <f>+R259-S259</f>
        <v/>
      </c>
      <c r="U259" s="187" t="n">
        <v>200</v>
      </c>
      <c r="V259" s="218" t="n">
        <v>35</v>
      </c>
      <c r="W259" s="216">
        <f>+U259-V259</f>
        <v/>
      </c>
      <c r="X259" s="187" t="n">
        <v>200</v>
      </c>
      <c r="Y259" s="218" t="n">
        <v>35</v>
      </c>
      <c r="Z259" s="240">
        <f>+X259-Y259</f>
        <v/>
      </c>
    </row>
    <row r="260" ht="24.75" customHeight="1">
      <c r="A260" s="219" t="inlineStr">
        <is>
          <t>COMPRESAS DE LAPARATOMIA NO ESTERIL  18 X 18</t>
        </is>
      </c>
      <c r="B260" s="29" t="inlineStr">
        <is>
          <t>UNIDAD</t>
        </is>
      </c>
      <c r="C260" s="187" t="n">
        <v>100</v>
      </c>
      <c r="D260" s="218" t="n">
        <v>0</v>
      </c>
      <c r="E260" s="216">
        <f>+C260-D260</f>
        <v/>
      </c>
      <c r="F260" s="187" t="n">
        <v>100</v>
      </c>
      <c r="G260" s="218" t="n">
        <v>0</v>
      </c>
      <c r="H260" s="216">
        <f>+F260-G260</f>
        <v/>
      </c>
      <c r="I260" s="187" t="n">
        <v>100</v>
      </c>
      <c r="J260" s="218" t="n">
        <v>0</v>
      </c>
      <c r="K260" s="216">
        <f>+I260-J260</f>
        <v/>
      </c>
      <c r="L260" s="187" t="n"/>
      <c r="M260" s="218" t="n"/>
      <c r="N260" s="216" t="n"/>
      <c r="R260" s="187" t="n">
        <v>100</v>
      </c>
      <c r="S260" s="218" t="n">
        <v>0</v>
      </c>
      <c r="T260" s="216">
        <f>+R260-S260</f>
        <v/>
      </c>
      <c r="U260" s="187" t="n">
        <v>100</v>
      </c>
      <c r="V260" s="218" t="n">
        <v>0</v>
      </c>
      <c r="W260" s="216">
        <f>+U260-V260</f>
        <v/>
      </c>
      <c r="X260" s="187" t="n">
        <v>100</v>
      </c>
      <c r="Y260" s="218" t="n">
        <v>0</v>
      </c>
      <c r="Z260" s="240">
        <f>+X260-Y260</f>
        <v/>
      </c>
    </row>
    <row r="261" ht="15.75" customHeight="1">
      <c r="A261" s="215" t="inlineStr">
        <is>
          <t>COMPRESAS ESTERIL</t>
        </is>
      </c>
      <c r="B261" s="29" t="inlineStr">
        <is>
          <t>UNIDAD</t>
        </is>
      </c>
      <c r="C261" s="188" t="n">
        <v>50</v>
      </c>
      <c r="D261" s="188" t="n">
        <v>0</v>
      </c>
      <c r="E261" s="216">
        <f>+C261-D261</f>
        <v/>
      </c>
      <c r="F261" s="188" t="n">
        <v>50</v>
      </c>
      <c r="G261" s="188" t="n">
        <v>0</v>
      </c>
      <c r="H261" s="216">
        <f>+F261-G261</f>
        <v/>
      </c>
      <c r="I261" s="188" t="n">
        <v>50</v>
      </c>
      <c r="J261" s="188" t="n">
        <v>0</v>
      </c>
      <c r="K261" s="216">
        <f>+I261-J261</f>
        <v/>
      </c>
      <c r="L261" s="188" t="n"/>
      <c r="M261" s="188" t="n"/>
      <c r="N261" s="216" t="n"/>
      <c r="R261" s="188" t="n">
        <v>50</v>
      </c>
      <c r="S261" s="188" t="n">
        <v>0</v>
      </c>
      <c r="T261" s="216">
        <f>+R261-S261</f>
        <v/>
      </c>
      <c r="U261" s="188" t="n">
        <v>50</v>
      </c>
      <c r="V261" s="188" t="n">
        <v>0</v>
      </c>
      <c r="W261" s="216">
        <f>+U261-V261</f>
        <v/>
      </c>
      <c r="X261" s="188" t="n">
        <v>50</v>
      </c>
      <c r="Y261" s="188" t="n">
        <v>0</v>
      </c>
      <c r="Z261" s="240">
        <f>+X261-Y261</f>
        <v/>
      </c>
    </row>
    <row r="262" ht="15.75" customHeight="1">
      <c r="A262" s="215" t="inlineStr">
        <is>
          <t>CONDONES DE MUESTRA</t>
        </is>
      </c>
      <c r="B262" s="29" t="inlineStr">
        <is>
          <t>UNIDAD</t>
        </is>
      </c>
      <c r="C262" s="186" t="n">
        <v>0</v>
      </c>
      <c r="D262" s="188" t="n">
        <v>0</v>
      </c>
      <c r="E262" s="216">
        <f>+C262-D262</f>
        <v/>
      </c>
      <c r="F262" s="186" t="n">
        <v>0</v>
      </c>
      <c r="G262" s="188" t="n">
        <v>0</v>
      </c>
      <c r="H262" s="216">
        <f>+F262-G262</f>
        <v/>
      </c>
      <c r="I262" s="186" t="n">
        <v>0</v>
      </c>
      <c r="J262" s="188" t="n">
        <v>0</v>
      </c>
      <c r="K262" s="216">
        <f>+I262-J262</f>
        <v/>
      </c>
      <c r="L262" s="186" t="n"/>
      <c r="M262" s="188" t="n"/>
      <c r="N262" s="216" t="n"/>
      <c r="R262" s="186" t="n">
        <v>0</v>
      </c>
      <c r="S262" s="188" t="n">
        <v>0</v>
      </c>
      <c r="T262" s="216">
        <f>+R262-S262</f>
        <v/>
      </c>
      <c r="U262" s="186" t="n">
        <v>0</v>
      </c>
      <c r="V262" s="188" t="n">
        <v>0</v>
      </c>
      <c r="W262" s="216">
        <f>+U262-V262</f>
        <v/>
      </c>
      <c r="X262" s="237" t="n">
        <v>0</v>
      </c>
      <c r="Y262" s="188" t="n">
        <v>0</v>
      </c>
      <c r="Z262" s="240">
        <f>+X262-Y262</f>
        <v/>
      </c>
    </row>
    <row r="263" ht="15.75" customHeight="1">
      <c r="A263" s="245" t="inlineStr">
        <is>
          <t>CONECTOR EN Y</t>
        </is>
      </c>
      <c r="B263" s="29" t="inlineStr">
        <is>
          <t>UNIDAD</t>
        </is>
      </c>
      <c r="C263" s="186" t="n">
        <v>0</v>
      </c>
      <c r="D263" s="188" t="n">
        <v>0</v>
      </c>
      <c r="E263" s="216">
        <f>+C263-D263</f>
        <v/>
      </c>
      <c r="F263" s="186" t="n">
        <v>0</v>
      </c>
      <c r="G263" s="188" t="n">
        <v>0</v>
      </c>
      <c r="H263" s="216">
        <f>+F263-G263</f>
        <v/>
      </c>
      <c r="I263" s="186" t="n">
        <v>0</v>
      </c>
      <c r="J263" s="188" t="n">
        <v>0</v>
      </c>
      <c r="K263" s="216">
        <f>+I263-J263</f>
        <v/>
      </c>
      <c r="L263" s="186" t="n"/>
      <c r="M263" s="188" t="n"/>
      <c r="N263" s="216" t="n"/>
      <c r="R263" s="186" t="n">
        <v>0</v>
      </c>
      <c r="S263" s="188" t="n">
        <v>0</v>
      </c>
      <c r="T263" s="216">
        <f>+R263-S263</f>
        <v/>
      </c>
      <c r="U263" s="186" t="n">
        <v>0</v>
      </c>
      <c r="V263" s="188" t="n">
        <v>0</v>
      </c>
      <c r="W263" s="216">
        <f>+U263-V263</f>
        <v/>
      </c>
      <c r="X263" s="237" t="n">
        <v>0</v>
      </c>
      <c r="Y263" s="188" t="n">
        <v>0</v>
      </c>
      <c r="Z263" s="240">
        <f>+X263-Y263</f>
        <v/>
      </c>
    </row>
    <row r="264" ht="15.75" customHeight="1">
      <c r="A264" s="245" t="inlineStr">
        <is>
          <t>CONECTORES</t>
        </is>
      </c>
      <c r="B264" s="29" t="inlineStr">
        <is>
          <t>UNIDAD</t>
        </is>
      </c>
      <c r="C264" s="186" t="n">
        <v>0</v>
      </c>
      <c r="D264" s="188" t="n">
        <v>0</v>
      </c>
      <c r="E264" s="216">
        <f>+C264-D264</f>
        <v/>
      </c>
      <c r="F264" s="186" t="n">
        <v>0</v>
      </c>
      <c r="G264" s="188" t="n">
        <v>0</v>
      </c>
      <c r="H264" s="216">
        <f>+F264-G264</f>
        <v/>
      </c>
      <c r="I264" s="186" t="n">
        <v>0</v>
      </c>
      <c r="J264" s="188" t="n">
        <v>0</v>
      </c>
      <c r="K264" s="216">
        <f>+I264-J264</f>
        <v/>
      </c>
      <c r="L264" s="186" t="n"/>
      <c r="M264" s="188" t="n"/>
      <c r="N264" s="216" t="n"/>
      <c r="R264" s="186" t="n">
        <v>0</v>
      </c>
      <c r="S264" s="188" t="n">
        <v>0</v>
      </c>
      <c r="T264" s="216">
        <f>+R264-S264</f>
        <v/>
      </c>
      <c r="U264" s="186" t="n">
        <v>0</v>
      </c>
      <c r="V264" s="188" t="n">
        <v>0</v>
      </c>
      <c r="W264" s="216">
        <f>+U264-V264</f>
        <v/>
      </c>
      <c r="X264" s="237" t="n">
        <v>0</v>
      </c>
      <c r="Y264" s="188" t="n">
        <v>0</v>
      </c>
      <c r="Z264" s="240">
        <f>+X264-Y264</f>
        <v/>
      </c>
    </row>
    <row r="265" ht="15.75" customHeight="1">
      <c r="A265" s="245" t="inlineStr">
        <is>
          <t>CONO DOBLE</t>
        </is>
      </c>
      <c r="B265" s="29" t="inlineStr">
        <is>
          <t>UNIDAD</t>
        </is>
      </c>
      <c r="C265" s="186" t="n">
        <v>2</v>
      </c>
      <c r="D265" s="188" t="n">
        <v>9</v>
      </c>
      <c r="E265" s="216">
        <f>+C265-D265</f>
        <v/>
      </c>
      <c r="F265" s="186" t="n">
        <v>2</v>
      </c>
      <c r="G265" s="188" t="n">
        <v>9</v>
      </c>
      <c r="H265" s="216">
        <f>+F265-G265</f>
        <v/>
      </c>
      <c r="I265" s="186" t="n">
        <v>2</v>
      </c>
      <c r="J265" s="188" t="n">
        <v>9</v>
      </c>
      <c r="K265" s="216">
        <f>+I265-J265</f>
        <v/>
      </c>
      <c r="L265" s="186" t="n"/>
      <c r="M265" s="188" t="n"/>
      <c r="N265" s="216" t="n"/>
      <c r="R265" s="186" t="n">
        <v>2</v>
      </c>
      <c r="S265" s="188" t="n">
        <v>9</v>
      </c>
      <c r="T265" s="216">
        <f>+R265-S265</f>
        <v/>
      </c>
      <c r="U265" s="186" t="n">
        <v>2</v>
      </c>
      <c r="V265" s="188" t="n">
        <v>9</v>
      </c>
      <c r="W265" s="216">
        <f>+U265-V265</f>
        <v/>
      </c>
      <c r="X265" s="237" t="n">
        <v>2</v>
      </c>
      <c r="Y265" s="188" t="n">
        <v>9</v>
      </c>
      <c r="Z265" s="240">
        <f>+X265-Y265</f>
        <v/>
      </c>
    </row>
    <row r="266" ht="15.75" customHeight="1">
      <c r="A266" s="245" t="inlineStr">
        <is>
          <t>CONOS TIPO ARBOLITO (OXIGENO)</t>
        </is>
      </c>
      <c r="B266" s="29" t="inlineStr">
        <is>
          <t>UNIDAD</t>
        </is>
      </c>
      <c r="C266" s="186" t="n">
        <v>0</v>
      </c>
      <c r="D266" s="188" t="n">
        <v>0</v>
      </c>
      <c r="E266" s="216">
        <f>+C266-D266</f>
        <v/>
      </c>
      <c r="F266" s="186" t="n">
        <v>0</v>
      </c>
      <c r="G266" s="188" t="n">
        <v>0</v>
      </c>
      <c r="H266" s="216">
        <f>+F266-G266</f>
        <v/>
      </c>
      <c r="I266" s="186" t="n">
        <v>0</v>
      </c>
      <c r="J266" s="188" t="n">
        <v>0</v>
      </c>
      <c r="K266" s="216">
        <f>+I266-J266</f>
        <v/>
      </c>
      <c r="L266" s="186" t="n"/>
      <c r="M266" s="188" t="n"/>
      <c r="N266" s="216" t="n"/>
      <c r="R266" s="186" t="n">
        <v>0</v>
      </c>
      <c r="S266" s="188" t="n">
        <v>0</v>
      </c>
      <c r="T266" s="216">
        <f>+R266-S266</f>
        <v/>
      </c>
      <c r="U266" s="186" t="n">
        <v>0</v>
      </c>
      <c r="V266" s="188" t="n">
        <v>0</v>
      </c>
      <c r="W266" s="216">
        <f>+U266-V266</f>
        <v/>
      </c>
      <c r="X266" s="237" t="n">
        <v>0</v>
      </c>
      <c r="Y266" s="188" t="n">
        <v>0</v>
      </c>
      <c r="Z266" s="240">
        <f>+X266-Y266</f>
        <v/>
      </c>
    </row>
    <row r="267" ht="15.75" customHeight="1">
      <c r="A267" s="245" t="inlineStr">
        <is>
          <t>CONTONOIDES 1/2 X 1</t>
        </is>
      </c>
      <c r="B267" s="29" t="inlineStr">
        <is>
          <t>UNIDAD</t>
        </is>
      </c>
      <c r="C267" s="186" t="n">
        <v>0</v>
      </c>
      <c r="D267" s="188" t="n">
        <v>0</v>
      </c>
      <c r="E267" s="216">
        <f>+C267-D267</f>
        <v/>
      </c>
      <c r="F267" s="186" t="n">
        <v>0</v>
      </c>
      <c r="G267" s="188" t="n">
        <v>0</v>
      </c>
      <c r="H267" s="216">
        <f>+F267-G267</f>
        <v/>
      </c>
      <c r="I267" s="186" t="n">
        <v>0</v>
      </c>
      <c r="J267" s="188" t="n">
        <v>0</v>
      </c>
      <c r="K267" s="216">
        <f>+I267-J267</f>
        <v/>
      </c>
      <c r="L267" s="186" t="n"/>
      <c r="M267" s="188" t="n"/>
      <c r="N267" s="216" t="n"/>
      <c r="R267" s="186" t="n">
        <v>0</v>
      </c>
      <c r="S267" s="188" t="n">
        <v>0</v>
      </c>
      <c r="T267" s="216">
        <f>+R267-S267</f>
        <v/>
      </c>
      <c r="U267" s="186" t="n">
        <v>0</v>
      </c>
      <c r="V267" s="188" t="n">
        <v>0</v>
      </c>
      <c r="W267" s="216">
        <f>+U267-V267</f>
        <v/>
      </c>
      <c r="X267" s="237" t="n">
        <v>0</v>
      </c>
      <c r="Y267" s="188" t="n">
        <v>0</v>
      </c>
      <c r="Z267" s="240">
        <f>+X267-Y267</f>
        <v/>
      </c>
    </row>
    <row r="268" ht="15.75" customHeight="1">
      <c r="A268" s="245" t="inlineStr">
        <is>
          <t>CONTONOIDES 1X 1/2 X 1/2</t>
        </is>
      </c>
      <c r="B268" s="29" t="inlineStr">
        <is>
          <t>UNIDAD</t>
        </is>
      </c>
      <c r="C268" s="186" t="n">
        <v>0</v>
      </c>
      <c r="D268" s="188" t="n">
        <v>0</v>
      </c>
      <c r="E268" s="216">
        <f>+C268-D268</f>
        <v/>
      </c>
      <c r="F268" s="186" t="n">
        <v>0</v>
      </c>
      <c r="G268" s="188" t="n">
        <v>0</v>
      </c>
      <c r="H268" s="216">
        <f>+F268-G268</f>
        <v/>
      </c>
      <c r="I268" s="186" t="n">
        <v>0</v>
      </c>
      <c r="J268" s="188" t="n">
        <v>0</v>
      </c>
      <c r="K268" s="216">
        <f>+I268-J268</f>
        <v/>
      </c>
      <c r="L268" s="186" t="n"/>
      <c r="M268" s="188" t="n"/>
      <c r="N268" s="216" t="n"/>
      <c r="R268" s="186" t="n">
        <v>0</v>
      </c>
      <c r="S268" s="188" t="n">
        <v>0</v>
      </c>
      <c r="T268" s="216">
        <f>+R268-S268</f>
        <v/>
      </c>
      <c r="U268" s="186" t="n">
        <v>0</v>
      </c>
      <c r="V268" s="188" t="n">
        <v>0</v>
      </c>
      <c r="W268" s="216">
        <f>+U268-V268</f>
        <v/>
      </c>
      <c r="X268" s="237" t="n">
        <v>0</v>
      </c>
      <c r="Y268" s="188" t="n">
        <v>0</v>
      </c>
      <c r="Z268" s="240">
        <f>+X268-Y268</f>
        <v/>
      </c>
    </row>
    <row r="269" ht="15.75" customHeight="1">
      <c r="A269" s="245" t="inlineStr">
        <is>
          <t>COTONOIDES 1 X1/2</t>
        </is>
      </c>
      <c r="B269" s="29" t="inlineStr">
        <is>
          <t>UNIDAD</t>
        </is>
      </c>
      <c r="C269" s="186" t="n">
        <v>0</v>
      </c>
      <c r="D269" s="188" t="n">
        <v>0</v>
      </c>
      <c r="E269" s="216">
        <f>+C269-D269</f>
        <v/>
      </c>
      <c r="F269" s="186" t="n">
        <v>0</v>
      </c>
      <c r="G269" s="188" t="n">
        <v>0</v>
      </c>
      <c r="H269" s="216">
        <f>+F269-G269</f>
        <v/>
      </c>
      <c r="I269" s="186" t="n">
        <v>0</v>
      </c>
      <c r="J269" s="188" t="n">
        <v>0</v>
      </c>
      <c r="K269" s="216">
        <f>+I269-J269</f>
        <v/>
      </c>
      <c r="L269" s="186" t="n"/>
      <c r="M269" s="188" t="n"/>
      <c r="N269" s="216" t="n"/>
      <c r="R269" s="186" t="n">
        <v>0</v>
      </c>
      <c r="S269" s="188" t="n">
        <v>0</v>
      </c>
      <c r="T269" s="216">
        <f>+R269-S269</f>
        <v/>
      </c>
      <c r="U269" s="186" t="n">
        <v>0</v>
      </c>
      <c r="V269" s="188" t="n">
        <v>0</v>
      </c>
      <c r="W269" s="216">
        <f>+U269-V269</f>
        <v/>
      </c>
      <c r="X269" s="237" t="n">
        <v>0</v>
      </c>
      <c r="Y269" s="188" t="n">
        <v>0</v>
      </c>
      <c r="Z269" s="240">
        <f>+X269-Y269</f>
        <v/>
      </c>
    </row>
    <row r="270" ht="15.75" customHeight="1">
      <c r="A270" s="217" t="inlineStr">
        <is>
          <t>CRANIOSTOMO</t>
        </is>
      </c>
      <c r="B270" s="29" t="inlineStr">
        <is>
          <t>UNIDAD</t>
        </is>
      </c>
      <c r="C270" s="186" t="n">
        <v>0</v>
      </c>
      <c r="D270" s="188" t="n">
        <v>0</v>
      </c>
      <c r="E270" s="216">
        <f>+C270-D270</f>
        <v/>
      </c>
      <c r="F270" s="186" t="n">
        <v>0</v>
      </c>
      <c r="G270" s="188" t="n">
        <v>0</v>
      </c>
      <c r="H270" s="216">
        <f>+F270-G270</f>
        <v/>
      </c>
      <c r="I270" s="186" t="n">
        <v>0</v>
      </c>
      <c r="J270" s="188" t="n">
        <v>0</v>
      </c>
      <c r="K270" s="216">
        <f>+I270-J270</f>
        <v/>
      </c>
      <c r="L270" s="186" t="n"/>
      <c r="M270" s="188" t="n"/>
      <c r="N270" s="216" t="n"/>
      <c r="R270" s="186" t="n">
        <v>0</v>
      </c>
      <c r="S270" s="188" t="n">
        <v>0</v>
      </c>
      <c r="T270" s="216">
        <f>+R270-S270</f>
        <v/>
      </c>
      <c r="U270" s="186" t="n">
        <v>0</v>
      </c>
      <c r="V270" s="188" t="n">
        <v>0</v>
      </c>
      <c r="W270" s="216">
        <f>+U270-V270</f>
        <v/>
      </c>
      <c r="X270" s="237" t="n">
        <v>0</v>
      </c>
      <c r="Y270" s="188" t="n">
        <v>0</v>
      </c>
      <c r="Z270" s="240">
        <f>+X270-Y270</f>
        <v/>
      </c>
    </row>
    <row r="271" ht="15.75" customHeight="1">
      <c r="A271" s="215" t="inlineStr">
        <is>
          <t>Critothy roydo tommy N°06</t>
        </is>
      </c>
      <c r="B271" s="29" t="inlineStr">
        <is>
          <t>UNIDAD</t>
        </is>
      </c>
      <c r="C271" s="186" t="n">
        <v>0</v>
      </c>
      <c r="D271" s="188" t="n">
        <v>0</v>
      </c>
      <c r="E271" s="216">
        <f>+C271-D271</f>
        <v/>
      </c>
      <c r="F271" s="186" t="n">
        <v>0</v>
      </c>
      <c r="G271" s="188" t="n">
        <v>0</v>
      </c>
      <c r="H271" s="216">
        <f>+F271-G271</f>
        <v/>
      </c>
      <c r="I271" s="186" t="n">
        <v>0</v>
      </c>
      <c r="J271" s="188" t="n">
        <v>0</v>
      </c>
      <c r="K271" s="216">
        <f>+I271-J271</f>
        <v/>
      </c>
      <c r="L271" s="186" t="n"/>
      <c r="M271" s="188" t="n"/>
      <c r="N271" s="216" t="n"/>
      <c r="R271" s="186" t="n">
        <v>0</v>
      </c>
      <c r="S271" s="188" t="n">
        <v>0</v>
      </c>
      <c r="T271" s="216">
        <f>+R271-S271</f>
        <v/>
      </c>
      <c r="U271" s="186" t="n">
        <v>0</v>
      </c>
      <c r="V271" s="188" t="n">
        <v>0</v>
      </c>
      <c r="W271" s="216">
        <f>+U271-V271</f>
        <v/>
      </c>
      <c r="X271" s="237" t="n">
        <v>0</v>
      </c>
      <c r="Y271" s="188" t="n">
        <v>0</v>
      </c>
      <c r="Z271" s="240">
        <f>+X271-Y271</f>
        <v/>
      </c>
    </row>
    <row r="272" ht="15.75" customHeight="1">
      <c r="A272" s="215" t="inlineStr">
        <is>
          <t>CROMICO 0</t>
        </is>
      </c>
      <c r="B272" s="29" t="inlineStr">
        <is>
          <t>UNIDAD</t>
        </is>
      </c>
      <c r="C272" s="186" t="n">
        <v>0</v>
      </c>
      <c r="D272" s="188" t="n">
        <v>0</v>
      </c>
      <c r="E272" s="216">
        <f>+C272-D272</f>
        <v/>
      </c>
      <c r="F272" s="186" t="n">
        <v>0</v>
      </c>
      <c r="G272" s="188" t="n">
        <v>0</v>
      </c>
      <c r="H272" s="216">
        <f>+F272-G272</f>
        <v/>
      </c>
      <c r="I272" s="186" t="n">
        <v>0</v>
      </c>
      <c r="J272" s="188" t="n">
        <v>0</v>
      </c>
      <c r="K272" s="216">
        <f>+I272-J272</f>
        <v/>
      </c>
      <c r="L272" s="186" t="n"/>
      <c r="M272" s="188" t="n"/>
      <c r="N272" s="216" t="n"/>
      <c r="R272" s="186" t="n">
        <v>0</v>
      </c>
      <c r="S272" s="188" t="n">
        <v>0</v>
      </c>
      <c r="T272" s="216">
        <f>+R272-S272</f>
        <v/>
      </c>
      <c r="U272" s="186" t="n">
        <v>0</v>
      </c>
      <c r="V272" s="188" t="n">
        <v>0</v>
      </c>
      <c r="W272" s="216">
        <f>+U272-V272</f>
        <v/>
      </c>
      <c r="X272" s="237" t="n">
        <v>0</v>
      </c>
      <c r="Y272" s="188" t="n">
        <v>0</v>
      </c>
      <c r="Z272" s="240">
        <f>+X272-Y272</f>
        <v/>
      </c>
    </row>
    <row r="273" ht="15.75" customHeight="1">
      <c r="A273" s="215" t="inlineStr">
        <is>
          <t>CROMICO 0 (8121)</t>
        </is>
      </c>
      <c r="B273" s="29" t="inlineStr">
        <is>
          <t>UNIDAD</t>
        </is>
      </c>
      <c r="C273" s="186" t="n">
        <v>0</v>
      </c>
      <c r="D273" s="188" t="n">
        <v>0</v>
      </c>
      <c r="E273" s="216">
        <f>+C273-D273</f>
        <v/>
      </c>
      <c r="F273" s="186" t="n">
        <v>0</v>
      </c>
      <c r="G273" s="188" t="n">
        <v>0</v>
      </c>
      <c r="H273" s="216">
        <f>+F273-G273</f>
        <v/>
      </c>
      <c r="I273" s="186" t="n">
        <v>0</v>
      </c>
      <c r="J273" s="188" t="n">
        <v>0</v>
      </c>
      <c r="K273" s="216">
        <f>+I273-J273</f>
        <v/>
      </c>
      <c r="L273" s="186" t="n"/>
      <c r="M273" s="188" t="n"/>
      <c r="N273" s="216" t="n"/>
      <c r="R273" s="186" t="n">
        <v>0</v>
      </c>
      <c r="S273" s="188" t="n">
        <v>0</v>
      </c>
      <c r="T273" s="216">
        <f>+R273-S273</f>
        <v/>
      </c>
      <c r="U273" s="186" t="n">
        <v>0</v>
      </c>
      <c r="V273" s="188" t="n">
        <v>0</v>
      </c>
      <c r="W273" s="216">
        <f>+U273-V273</f>
        <v/>
      </c>
      <c r="X273" s="237" t="n">
        <v>0</v>
      </c>
      <c r="Y273" s="188" t="n">
        <v>0</v>
      </c>
      <c r="Z273" s="240">
        <f>+X273-Y273</f>
        <v/>
      </c>
    </row>
    <row r="274" ht="15.75" customHeight="1">
      <c r="A274" s="215" t="inlineStr">
        <is>
          <t>CROMICO 0 (HR25)</t>
        </is>
      </c>
      <c r="B274" s="29" t="inlineStr">
        <is>
          <t>UNIDAD</t>
        </is>
      </c>
      <c r="C274" s="186" t="n">
        <v>0</v>
      </c>
      <c r="D274" s="188" t="n">
        <v>0</v>
      </c>
      <c r="E274" s="216">
        <f>+C274-D274</f>
        <v/>
      </c>
      <c r="F274" s="186" t="n">
        <v>0</v>
      </c>
      <c r="G274" s="188" t="n">
        <v>0</v>
      </c>
      <c r="H274" s="216">
        <f>+F274-G274</f>
        <v/>
      </c>
      <c r="I274" s="186" t="n">
        <v>0</v>
      </c>
      <c r="J274" s="188" t="n">
        <v>0</v>
      </c>
      <c r="K274" s="216">
        <f>+I274-J274</f>
        <v/>
      </c>
      <c r="L274" s="186" t="n"/>
      <c r="M274" s="188" t="n"/>
      <c r="N274" s="216" t="n"/>
      <c r="R274" s="186" t="n">
        <v>0</v>
      </c>
      <c r="S274" s="188" t="n">
        <v>0</v>
      </c>
      <c r="T274" s="216">
        <f>+R274-S274</f>
        <v/>
      </c>
      <c r="U274" s="186" t="n">
        <v>0</v>
      </c>
      <c r="V274" s="188" t="n">
        <v>0</v>
      </c>
      <c r="W274" s="216">
        <f>+U274-V274</f>
        <v/>
      </c>
      <c r="X274" s="237" t="n">
        <v>0</v>
      </c>
      <c r="Y274" s="188" t="n">
        <v>0</v>
      </c>
      <c r="Z274" s="240">
        <f>+X274-Y274</f>
        <v/>
      </c>
    </row>
    <row r="275" ht="15.75" customHeight="1">
      <c r="A275" s="215" t="inlineStr">
        <is>
          <t>CROMICO 0 (HR35) AGUJA CURVA</t>
        </is>
      </c>
      <c r="B275" s="29" t="inlineStr">
        <is>
          <t>UNIDAD</t>
        </is>
      </c>
      <c r="C275" s="186" t="n">
        <v>0</v>
      </c>
      <c r="D275" s="188" t="n">
        <v>0</v>
      </c>
      <c r="E275" s="216">
        <f>+C275-D275</f>
        <v/>
      </c>
      <c r="F275" s="186" t="n">
        <v>0</v>
      </c>
      <c r="G275" s="188" t="n">
        <v>0</v>
      </c>
      <c r="H275" s="216">
        <f>+F275-G275</f>
        <v/>
      </c>
      <c r="I275" s="186" t="n">
        <v>0</v>
      </c>
      <c r="J275" s="188" t="n">
        <v>0</v>
      </c>
      <c r="K275" s="216">
        <f>+I275-J275</f>
        <v/>
      </c>
      <c r="L275" s="186" t="n"/>
      <c r="M275" s="188" t="n"/>
      <c r="N275" s="216" t="n"/>
      <c r="R275" s="186" t="n">
        <v>0</v>
      </c>
      <c r="S275" s="188" t="n">
        <v>0</v>
      </c>
      <c r="T275" s="216">
        <f>+R275-S275</f>
        <v/>
      </c>
      <c r="U275" s="186" t="n">
        <v>0</v>
      </c>
      <c r="V275" s="188" t="n">
        <v>0</v>
      </c>
      <c r="W275" s="216">
        <f>+U275-V275</f>
        <v/>
      </c>
      <c r="X275" s="237" t="n">
        <v>0</v>
      </c>
      <c r="Y275" s="188" t="n">
        <v>0</v>
      </c>
      <c r="Z275" s="240">
        <f>+X275-Y275</f>
        <v/>
      </c>
    </row>
    <row r="276" ht="15.75" customHeight="1">
      <c r="A276" s="215" t="inlineStr">
        <is>
          <t>CROMICO 0 (PCT1)</t>
        </is>
      </c>
      <c r="B276" s="29" t="inlineStr">
        <is>
          <t>UNIDAD</t>
        </is>
      </c>
      <c r="C276" s="186" t="n">
        <v>0</v>
      </c>
      <c r="D276" s="188" t="n">
        <v>0</v>
      </c>
      <c r="E276" s="216">
        <f>+C276-D276</f>
        <v/>
      </c>
      <c r="F276" s="186" t="n">
        <v>0</v>
      </c>
      <c r="G276" s="188" t="n">
        <v>0</v>
      </c>
      <c r="H276" s="216">
        <f>+F276-G276</f>
        <v/>
      </c>
      <c r="I276" s="186" t="n">
        <v>0</v>
      </c>
      <c r="J276" s="188" t="n">
        <v>0</v>
      </c>
      <c r="K276" s="216">
        <f>+I276-J276</f>
        <v/>
      </c>
      <c r="L276" s="186" t="n"/>
      <c r="M276" s="188" t="n"/>
      <c r="N276" s="216" t="n"/>
      <c r="R276" s="186" t="n">
        <v>0</v>
      </c>
      <c r="S276" s="188" t="n">
        <v>0</v>
      </c>
      <c r="T276" s="216">
        <f>+R276-S276</f>
        <v/>
      </c>
      <c r="U276" s="186" t="n">
        <v>0</v>
      </c>
      <c r="V276" s="188" t="n">
        <v>0</v>
      </c>
      <c r="W276" s="216">
        <f>+U276-V276</f>
        <v/>
      </c>
      <c r="X276" s="237" t="n">
        <v>0</v>
      </c>
      <c r="Y276" s="188" t="n">
        <v>0</v>
      </c>
      <c r="Z276" s="240">
        <f>+X276-Y276</f>
        <v/>
      </c>
    </row>
    <row r="277" ht="15.75" customHeight="1">
      <c r="A277" s="215" t="inlineStr">
        <is>
          <t>CROMICO 0 AGUJA CIRCULAR</t>
        </is>
      </c>
      <c r="B277" s="29" t="inlineStr">
        <is>
          <t>UNIDAD</t>
        </is>
      </c>
      <c r="C277" s="186" t="n">
        <v>0</v>
      </c>
      <c r="D277" s="188" t="n">
        <v>0</v>
      </c>
      <c r="E277" s="216">
        <f>+C277-D277</f>
        <v/>
      </c>
      <c r="F277" s="186" t="n">
        <v>0</v>
      </c>
      <c r="G277" s="188" t="n">
        <v>0</v>
      </c>
      <c r="H277" s="216">
        <f>+F277-G277</f>
        <v/>
      </c>
      <c r="I277" s="186" t="n">
        <v>0</v>
      </c>
      <c r="J277" s="188" t="n">
        <v>0</v>
      </c>
      <c r="K277" s="216">
        <f>+I277-J277</f>
        <v/>
      </c>
      <c r="L277" s="186" t="n"/>
      <c r="M277" s="188" t="n"/>
      <c r="N277" s="216" t="n"/>
      <c r="R277" s="186" t="n">
        <v>0</v>
      </c>
      <c r="S277" s="188" t="n">
        <v>0</v>
      </c>
      <c r="T277" s="216">
        <f>+R277-S277</f>
        <v/>
      </c>
      <c r="U277" s="186" t="n">
        <v>0</v>
      </c>
      <c r="V277" s="188" t="n">
        <v>0</v>
      </c>
      <c r="W277" s="216">
        <f>+U277-V277</f>
        <v/>
      </c>
      <c r="X277" s="237" t="n">
        <v>0</v>
      </c>
      <c r="Y277" s="188" t="n">
        <v>0</v>
      </c>
      <c r="Z277" s="240">
        <f>+X277-Y277</f>
        <v/>
      </c>
    </row>
    <row r="278" ht="15.75" customHeight="1">
      <c r="A278" s="215" t="inlineStr">
        <is>
          <t>CROMICO 0 CALGUT AGUJA CURVA</t>
        </is>
      </c>
      <c r="B278" s="29" t="inlineStr">
        <is>
          <t>UNIDAD</t>
        </is>
      </c>
      <c r="C278" s="186" t="n">
        <v>0</v>
      </c>
      <c r="D278" s="188" t="n">
        <v>0</v>
      </c>
      <c r="E278" s="216">
        <f>+C278-D278</f>
        <v/>
      </c>
      <c r="F278" s="186" t="n">
        <v>0</v>
      </c>
      <c r="G278" s="188" t="n">
        <v>0</v>
      </c>
      <c r="H278" s="216">
        <f>+F278-G278</f>
        <v/>
      </c>
      <c r="I278" s="186" t="n">
        <v>0</v>
      </c>
      <c r="J278" s="188" t="n">
        <v>0</v>
      </c>
      <c r="K278" s="216">
        <f>+I278-J278</f>
        <v/>
      </c>
      <c r="L278" s="186" t="n"/>
      <c r="M278" s="188" t="n"/>
      <c r="N278" s="216" t="n"/>
      <c r="R278" s="186" t="n">
        <v>0</v>
      </c>
      <c r="S278" s="188" t="n">
        <v>0</v>
      </c>
      <c r="T278" s="216">
        <f>+R278-S278</f>
        <v/>
      </c>
      <c r="U278" s="186" t="n">
        <v>0</v>
      </c>
      <c r="V278" s="188" t="n">
        <v>0</v>
      </c>
      <c r="W278" s="216">
        <f>+U278-V278</f>
        <v/>
      </c>
      <c r="X278" s="237" t="n">
        <v>0</v>
      </c>
      <c r="Y278" s="188" t="n">
        <v>0</v>
      </c>
      <c r="Z278" s="240">
        <f>+X278-Y278</f>
        <v/>
      </c>
    </row>
    <row r="279" ht="15.75" customHeight="1">
      <c r="A279" s="215" t="inlineStr">
        <is>
          <t>CROMICO 0 CUERPO REDONDO 36</t>
        </is>
      </c>
      <c r="B279" s="29" t="inlineStr">
        <is>
          <t>UNIDAD</t>
        </is>
      </c>
      <c r="C279" s="186" t="n">
        <v>0</v>
      </c>
      <c r="D279" s="188" t="n">
        <v>0</v>
      </c>
      <c r="E279" s="216">
        <f>+C279-D279</f>
        <v/>
      </c>
      <c r="F279" s="186" t="n">
        <v>0</v>
      </c>
      <c r="G279" s="188" t="n">
        <v>0</v>
      </c>
      <c r="H279" s="216">
        <f>+F279-G279</f>
        <v/>
      </c>
      <c r="I279" s="186" t="n">
        <v>0</v>
      </c>
      <c r="J279" s="188" t="n">
        <v>0</v>
      </c>
      <c r="K279" s="216">
        <f>+I279-J279</f>
        <v/>
      </c>
      <c r="L279" s="186" t="n"/>
      <c r="M279" s="188" t="n"/>
      <c r="N279" s="216" t="n"/>
      <c r="R279" s="186" t="n">
        <v>0</v>
      </c>
      <c r="S279" s="188" t="n">
        <v>0</v>
      </c>
      <c r="T279" s="216">
        <f>+R279-S279</f>
        <v/>
      </c>
      <c r="U279" s="186" t="n">
        <v>0</v>
      </c>
      <c r="V279" s="188" t="n">
        <v>0</v>
      </c>
      <c r="W279" s="216">
        <f>+U279-V279</f>
        <v/>
      </c>
      <c r="X279" s="237" t="n">
        <v>0</v>
      </c>
      <c r="Y279" s="188" t="n">
        <v>0</v>
      </c>
      <c r="Z279" s="240">
        <f>+X279-Y279</f>
        <v/>
      </c>
    </row>
    <row r="280" ht="15.75" customHeight="1">
      <c r="A280" s="215" t="inlineStr">
        <is>
          <t>CROMICO 0 MARRON PUNTA REDONDA 36</t>
        </is>
      </c>
      <c r="B280" s="29" t="inlineStr">
        <is>
          <t>UNIDAD</t>
        </is>
      </c>
      <c r="C280" s="186" t="n">
        <v>0</v>
      </c>
      <c r="D280" s="188" t="n">
        <v>0</v>
      </c>
      <c r="E280" s="216">
        <f>+C280-D280</f>
        <v/>
      </c>
      <c r="F280" s="186" t="n">
        <v>0</v>
      </c>
      <c r="G280" s="188" t="n">
        <v>0</v>
      </c>
      <c r="H280" s="216">
        <f>+F280-G280</f>
        <v/>
      </c>
      <c r="I280" s="186" t="n">
        <v>0</v>
      </c>
      <c r="J280" s="188" t="n">
        <v>0</v>
      </c>
      <c r="K280" s="216">
        <f>+I280-J280</f>
        <v/>
      </c>
      <c r="L280" s="186" t="n"/>
      <c r="M280" s="188" t="n"/>
      <c r="N280" s="216" t="n"/>
      <c r="R280" s="186" t="n">
        <v>0</v>
      </c>
      <c r="S280" s="188" t="n">
        <v>0</v>
      </c>
      <c r="T280" s="216">
        <f>+R280-S280</f>
        <v/>
      </c>
      <c r="U280" s="186" t="n">
        <v>0</v>
      </c>
      <c r="V280" s="188" t="n">
        <v>0</v>
      </c>
      <c r="W280" s="216">
        <f>+U280-V280</f>
        <v/>
      </c>
      <c r="X280" s="237" t="n">
        <v>0</v>
      </c>
      <c r="Y280" s="188" t="n">
        <v>0</v>
      </c>
      <c r="Z280" s="240">
        <f>+X280-Y280</f>
        <v/>
      </c>
    </row>
    <row r="281" ht="15.75" customHeight="1">
      <c r="A281" s="215" t="inlineStr">
        <is>
          <t>CROMICO 0 PREMIUM ABSORBIBLE</t>
        </is>
      </c>
      <c r="B281" s="29" t="inlineStr">
        <is>
          <t>UNIDAD</t>
        </is>
      </c>
      <c r="C281" s="186" t="n">
        <v>0</v>
      </c>
      <c r="D281" s="188" t="n">
        <v>0</v>
      </c>
      <c r="E281" s="216">
        <f>+C281-D281</f>
        <v/>
      </c>
      <c r="F281" s="186" t="n">
        <v>0</v>
      </c>
      <c r="G281" s="188" t="n">
        <v>0</v>
      </c>
      <c r="H281" s="216">
        <f>+F281-G281</f>
        <v/>
      </c>
      <c r="I281" s="186" t="n">
        <v>0</v>
      </c>
      <c r="J281" s="188" t="n">
        <v>0</v>
      </c>
      <c r="K281" s="216">
        <f>+I281-J281</f>
        <v/>
      </c>
      <c r="L281" s="186" t="n"/>
      <c r="M281" s="188" t="n"/>
      <c r="N281" s="216" t="n"/>
      <c r="R281" s="186" t="n">
        <v>0</v>
      </c>
      <c r="S281" s="188" t="n">
        <v>0</v>
      </c>
      <c r="T281" s="216">
        <f>+R281-S281</f>
        <v/>
      </c>
      <c r="U281" s="186" t="n">
        <v>0</v>
      </c>
      <c r="V281" s="188" t="n">
        <v>0</v>
      </c>
      <c r="W281" s="216">
        <f>+U281-V281</f>
        <v/>
      </c>
      <c r="X281" s="237" t="n">
        <v>0</v>
      </c>
      <c r="Y281" s="188" t="n">
        <v>0</v>
      </c>
      <c r="Z281" s="240">
        <f>+X281-Y281</f>
        <v/>
      </c>
    </row>
    <row r="282" ht="15.75" customHeight="1">
      <c r="A282" s="215" t="inlineStr">
        <is>
          <t>CROMICO 1 (CL1-MG) Ginecologico</t>
        </is>
      </c>
      <c r="B282" s="29" t="inlineStr">
        <is>
          <t>UNIDAD</t>
        </is>
      </c>
      <c r="C282" s="186" t="n">
        <v>0</v>
      </c>
      <c r="D282" s="188" t="n">
        <v>0</v>
      </c>
      <c r="E282" s="216">
        <f>+C282-D282</f>
        <v/>
      </c>
      <c r="F282" s="186" t="n">
        <v>0</v>
      </c>
      <c r="G282" s="188" t="n">
        <v>0</v>
      </c>
      <c r="H282" s="216">
        <f>+F282-G282</f>
        <v/>
      </c>
      <c r="I282" s="186" t="n">
        <v>0</v>
      </c>
      <c r="J282" s="188" t="n">
        <v>0</v>
      </c>
      <c r="K282" s="216">
        <f>+I282-J282</f>
        <v/>
      </c>
      <c r="L282" s="186" t="n"/>
      <c r="M282" s="188" t="n"/>
      <c r="N282" s="216" t="n"/>
      <c r="R282" s="186" t="n">
        <v>0</v>
      </c>
      <c r="S282" s="188" t="n">
        <v>0</v>
      </c>
      <c r="T282" s="216">
        <f>+R282-S282</f>
        <v/>
      </c>
      <c r="U282" s="186" t="n">
        <v>0</v>
      </c>
      <c r="V282" s="188" t="n">
        <v>0</v>
      </c>
      <c r="W282" s="216">
        <f>+U282-V282</f>
        <v/>
      </c>
      <c r="X282" s="237" t="n">
        <v>0</v>
      </c>
      <c r="Y282" s="188" t="n">
        <v>0</v>
      </c>
      <c r="Z282" s="240">
        <f>+X282-Y282</f>
        <v/>
      </c>
    </row>
    <row r="283" ht="15.75" customHeight="1">
      <c r="A283" s="215" t="inlineStr">
        <is>
          <t>CROMICO 1 (G48L)</t>
        </is>
      </c>
      <c r="B283" s="29" t="inlineStr">
        <is>
          <t>UNIDAD</t>
        </is>
      </c>
      <c r="C283" s="186" t="n">
        <v>0</v>
      </c>
      <c r="D283" s="188" t="n">
        <v>0</v>
      </c>
      <c r="E283" s="216">
        <f>+C283-D283</f>
        <v/>
      </c>
      <c r="F283" s="186" t="n">
        <v>0</v>
      </c>
      <c r="G283" s="188" t="n">
        <v>0</v>
      </c>
      <c r="H283" s="216">
        <f>+F283-G283</f>
        <v/>
      </c>
      <c r="I283" s="186" t="n">
        <v>0</v>
      </c>
      <c r="J283" s="188" t="n">
        <v>0</v>
      </c>
      <c r="K283" s="216">
        <f>+I283-J283</f>
        <v/>
      </c>
      <c r="L283" s="186" t="n"/>
      <c r="M283" s="188" t="n"/>
      <c r="N283" s="216" t="n"/>
      <c r="R283" s="186" t="n">
        <v>0</v>
      </c>
      <c r="S283" s="188" t="n">
        <v>0</v>
      </c>
      <c r="T283" s="216">
        <f>+R283-S283</f>
        <v/>
      </c>
      <c r="U283" s="186" t="n">
        <v>0</v>
      </c>
      <c r="V283" s="188" t="n">
        <v>0</v>
      </c>
      <c r="W283" s="216">
        <f>+U283-V283</f>
        <v/>
      </c>
      <c r="X283" s="237" t="n">
        <v>0</v>
      </c>
      <c r="Y283" s="188" t="n">
        <v>0</v>
      </c>
      <c r="Z283" s="240">
        <f>+X283-Y283</f>
        <v/>
      </c>
    </row>
    <row r="284" ht="15.75" customHeight="1">
      <c r="A284" s="215" t="inlineStr">
        <is>
          <t>CROMICO 1 (H012)</t>
        </is>
      </c>
      <c r="B284" s="29" t="inlineStr">
        <is>
          <t>UNIDAD</t>
        </is>
      </c>
      <c r="C284" s="186" t="n">
        <v>0</v>
      </c>
      <c r="D284" s="188" t="n">
        <v>0</v>
      </c>
      <c r="E284" s="216">
        <f>+C284-D284</f>
        <v/>
      </c>
      <c r="F284" s="186" t="n">
        <v>0</v>
      </c>
      <c r="G284" s="188" t="n">
        <v>0</v>
      </c>
      <c r="H284" s="216">
        <f>+F284-G284</f>
        <v/>
      </c>
      <c r="I284" s="186" t="n">
        <v>0</v>
      </c>
      <c r="J284" s="188" t="n">
        <v>0</v>
      </c>
      <c r="K284" s="216">
        <f>+I284-J284</f>
        <v/>
      </c>
      <c r="L284" s="186" t="n"/>
      <c r="M284" s="188" t="n"/>
      <c r="N284" s="216" t="n"/>
      <c r="R284" s="186" t="n">
        <v>0</v>
      </c>
      <c r="S284" s="188" t="n">
        <v>0</v>
      </c>
      <c r="T284" s="216">
        <f>+R284-S284</f>
        <v/>
      </c>
      <c r="U284" s="186" t="n">
        <v>0</v>
      </c>
      <c r="V284" s="188" t="n">
        <v>0</v>
      </c>
      <c r="W284" s="216">
        <f>+U284-V284</f>
        <v/>
      </c>
      <c r="X284" s="237" t="n">
        <v>0</v>
      </c>
      <c r="Y284" s="188" t="n">
        <v>0</v>
      </c>
      <c r="Z284" s="240">
        <f>+X284-Y284</f>
        <v/>
      </c>
    </row>
    <row r="285" ht="15.75" customHeight="1">
      <c r="A285" s="215" t="inlineStr">
        <is>
          <t>CROMICO 1 AGUJA CURVA</t>
        </is>
      </c>
      <c r="B285" s="29" t="inlineStr">
        <is>
          <t>UNIDAD</t>
        </is>
      </c>
      <c r="C285" s="186" t="n">
        <v>2</v>
      </c>
      <c r="D285" s="188" t="n">
        <v>5</v>
      </c>
      <c r="E285" s="216">
        <f>+C285-D285</f>
        <v/>
      </c>
      <c r="F285" s="186" t="n">
        <v>2</v>
      </c>
      <c r="G285" s="188" t="n">
        <v>5</v>
      </c>
      <c r="H285" s="216">
        <f>+F285-G285</f>
        <v/>
      </c>
      <c r="I285" s="186" t="n">
        <v>2</v>
      </c>
      <c r="J285" s="188" t="n">
        <v>5</v>
      </c>
      <c r="K285" s="216">
        <f>+I285-J285</f>
        <v/>
      </c>
      <c r="L285" s="186" t="n"/>
      <c r="M285" s="188" t="n"/>
      <c r="N285" s="216" t="n"/>
      <c r="R285" s="186" t="n">
        <v>2</v>
      </c>
      <c r="S285" s="188" t="n">
        <v>5</v>
      </c>
      <c r="T285" s="216">
        <f>+R285-S285</f>
        <v/>
      </c>
      <c r="U285" s="186" t="n">
        <v>2</v>
      </c>
      <c r="V285" s="188" t="n">
        <v>5</v>
      </c>
      <c r="W285" s="216">
        <f>+U285-V285</f>
        <v/>
      </c>
      <c r="X285" s="237" t="n">
        <v>2</v>
      </c>
      <c r="Y285" s="188" t="n">
        <v>5</v>
      </c>
      <c r="Z285" s="240">
        <f>+X285-Y285</f>
        <v/>
      </c>
    </row>
    <row r="286" ht="15.75" customHeight="1">
      <c r="A286" s="215" t="inlineStr">
        <is>
          <t>CROMICO 1 AGUJA REDONDA 40</t>
        </is>
      </c>
      <c r="B286" s="29" t="inlineStr">
        <is>
          <t>UNIDAD</t>
        </is>
      </c>
      <c r="C286" s="186" t="n">
        <v>0</v>
      </c>
      <c r="D286" s="188" t="n">
        <v>0</v>
      </c>
      <c r="E286" s="216">
        <f>+C286-D286</f>
        <v/>
      </c>
      <c r="F286" s="186" t="n">
        <v>0</v>
      </c>
      <c r="G286" s="188" t="n">
        <v>0</v>
      </c>
      <c r="H286" s="216">
        <f>+F286-G286</f>
        <v/>
      </c>
      <c r="I286" s="186" t="n">
        <v>0</v>
      </c>
      <c r="J286" s="188" t="n">
        <v>0</v>
      </c>
      <c r="K286" s="216">
        <f>+I286-J286</f>
        <v/>
      </c>
      <c r="L286" s="186" t="n"/>
      <c r="M286" s="188" t="n"/>
      <c r="N286" s="216" t="n"/>
      <c r="R286" s="186" t="n">
        <v>0</v>
      </c>
      <c r="S286" s="188" t="n">
        <v>0</v>
      </c>
      <c r="T286" s="216">
        <f>+R286-S286</f>
        <v/>
      </c>
      <c r="U286" s="186" t="n">
        <v>0</v>
      </c>
      <c r="V286" s="188" t="n">
        <v>0</v>
      </c>
      <c r="W286" s="216">
        <f>+U286-V286</f>
        <v/>
      </c>
      <c r="X286" s="237" t="n">
        <v>0</v>
      </c>
      <c r="Y286" s="188" t="n">
        <v>0</v>
      </c>
      <c r="Z286" s="240">
        <f>+X286-Y286</f>
        <v/>
      </c>
    </row>
    <row r="287" ht="15.75" customHeight="1">
      <c r="A287" s="215" t="inlineStr">
        <is>
          <t>CROMICO 1 AGUJA REDONDA H01275</t>
        </is>
      </c>
      <c r="B287" s="29" t="inlineStr">
        <is>
          <t>UNIDAD</t>
        </is>
      </c>
      <c r="C287" s="186" t="n">
        <v>0</v>
      </c>
      <c r="D287" s="188" t="n">
        <v>0</v>
      </c>
      <c r="E287" s="216">
        <f>+C287-D287</f>
        <v/>
      </c>
      <c r="F287" s="186" t="n">
        <v>0</v>
      </c>
      <c r="G287" s="188" t="n">
        <v>0</v>
      </c>
      <c r="H287" s="216">
        <f>+F287-G287</f>
        <v/>
      </c>
      <c r="I287" s="186" t="n">
        <v>0</v>
      </c>
      <c r="J287" s="188" t="n">
        <v>0</v>
      </c>
      <c r="K287" s="216">
        <f>+I287-J287</f>
        <v/>
      </c>
      <c r="L287" s="186" t="n"/>
      <c r="M287" s="188" t="n"/>
      <c r="N287" s="216" t="n"/>
      <c r="R287" s="186" t="n">
        <v>0</v>
      </c>
      <c r="S287" s="188" t="n">
        <v>0</v>
      </c>
      <c r="T287" s="216">
        <f>+R287-S287</f>
        <v/>
      </c>
      <c r="U287" s="186" t="n">
        <v>0</v>
      </c>
      <c r="V287" s="188" t="n">
        <v>0</v>
      </c>
      <c r="W287" s="216">
        <f>+U287-V287</f>
        <v/>
      </c>
      <c r="X287" s="237" t="n">
        <v>0</v>
      </c>
      <c r="Y287" s="188" t="n">
        <v>0</v>
      </c>
      <c r="Z287" s="240">
        <f>+X287-Y287</f>
        <v/>
      </c>
    </row>
    <row r="288" ht="15.75" customHeight="1">
      <c r="A288" s="215" t="inlineStr">
        <is>
          <t>CROMICO 1 CROMADO AGUJA REDONDA 90</t>
        </is>
      </c>
      <c r="B288" s="29" t="inlineStr">
        <is>
          <t>UNIDAD</t>
        </is>
      </c>
      <c r="C288" s="186" t="n">
        <v>0</v>
      </c>
      <c r="D288" s="188" t="n">
        <v>0</v>
      </c>
      <c r="E288" s="216">
        <f>+C288-D288</f>
        <v/>
      </c>
      <c r="F288" s="186" t="n">
        <v>0</v>
      </c>
      <c r="G288" s="188" t="n">
        <v>0</v>
      </c>
      <c r="H288" s="216">
        <f>+F288-G288</f>
        <v/>
      </c>
      <c r="I288" s="186" t="n">
        <v>0</v>
      </c>
      <c r="J288" s="188" t="n">
        <v>0</v>
      </c>
      <c r="K288" s="216">
        <f>+I288-J288</f>
        <v/>
      </c>
      <c r="L288" s="186" t="n"/>
      <c r="M288" s="188" t="n"/>
      <c r="N288" s="216" t="n"/>
      <c r="R288" s="186" t="n">
        <v>0</v>
      </c>
      <c r="S288" s="188" t="n">
        <v>0</v>
      </c>
      <c r="T288" s="216">
        <f>+R288-S288</f>
        <v/>
      </c>
      <c r="U288" s="186" t="n">
        <v>0</v>
      </c>
      <c r="V288" s="188" t="n">
        <v>0</v>
      </c>
      <c r="W288" s="216">
        <f>+U288-V288</f>
        <v/>
      </c>
      <c r="X288" s="237" t="n">
        <v>0</v>
      </c>
      <c r="Y288" s="188" t="n">
        <v>0</v>
      </c>
      <c r="Z288" s="240">
        <f>+X288-Y288</f>
        <v/>
      </c>
    </row>
    <row r="289" ht="15.75" customHeight="1">
      <c r="A289" s="215" t="inlineStr">
        <is>
          <t>CROMICO 1 CUERPO REDONDO</t>
        </is>
      </c>
      <c r="B289" s="29" t="inlineStr">
        <is>
          <t>UNIDAD</t>
        </is>
      </c>
      <c r="C289" s="186" t="n">
        <v>0</v>
      </c>
      <c r="D289" s="188" t="n">
        <v>0</v>
      </c>
      <c r="E289" s="216">
        <f>+C289-D289</f>
        <v/>
      </c>
      <c r="F289" s="186" t="n">
        <v>0</v>
      </c>
      <c r="G289" s="188" t="n">
        <v>0</v>
      </c>
      <c r="H289" s="216">
        <f>+F289-G289</f>
        <v/>
      </c>
      <c r="I289" s="186" t="n">
        <v>0</v>
      </c>
      <c r="J289" s="188" t="n">
        <v>0</v>
      </c>
      <c r="K289" s="216">
        <f>+I289-J289</f>
        <v/>
      </c>
      <c r="L289" s="186" t="n"/>
      <c r="M289" s="188" t="n"/>
      <c r="N289" s="216" t="n"/>
      <c r="R289" s="186" t="n">
        <v>0</v>
      </c>
      <c r="S289" s="188" t="n">
        <v>0</v>
      </c>
      <c r="T289" s="216">
        <f>+R289-S289</f>
        <v/>
      </c>
      <c r="U289" s="186" t="n">
        <v>0</v>
      </c>
      <c r="V289" s="188" t="n">
        <v>0</v>
      </c>
      <c r="W289" s="216">
        <f>+U289-V289</f>
        <v/>
      </c>
      <c r="X289" s="237" t="n">
        <v>0</v>
      </c>
      <c r="Y289" s="188" t="n">
        <v>0</v>
      </c>
      <c r="Z289" s="240">
        <f>+X289-Y289</f>
        <v/>
      </c>
    </row>
    <row r="290" ht="15.75" customHeight="1">
      <c r="A290" s="215" t="inlineStr">
        <is>
          <t>CROMICO 1 USP AHUSADA GRUESA, AGUJA CIRCULAR</t>
        </is>
      </c>
      <c r="B290" s="29" t="inlineStr">
        <is>
          <t>UNIDAD</t>
        </is>
      </c>
      <c r="C290" s="186" t="n">
        <v>0</v>
      </c>
      <c r="D290" s="188" t="n">
        <v>0</v>
      </c>
      <c r="E290" s="216">
        <f>+C290-D290</f>
        <v/>
      </c>
      <c r="F290" s="186" t="n">
        <v>0</v>
      </c>
      <c r="G290" s="188" t="n">
        <v>0</v>
      </c>
      <c r="H290" s="216">
        <f>+F290-G290</f>
        <v/>
      </c>
      <c r="I290" s="186" t="n">
        <v>0</v>
      </c>
      <c r="J290" s="188" t="n">
        <v>0</v>
      </c>
      <c r="K290" s="216">
        <f>+I290-J290</f>
        <v/>
      </c>
      <c r="L290" s="186" t="n"/>
      <c r="M290" s="188" t="n"/>
      <c r="N290" s="216" t="n"/>
      <c r="R290" s="186" t="n">
        <v>0</v>
      </c>
      <c r="S290" s="188" t="n">
        <v>0</v>
      </c>
      <c r="T290" s="216">
        <f>+R290-S290</f>
        <v/>
      </c>
      <c r="U290" s="186" t="n">
        <v>0</v>
      </c>
      <c r="V290" s="188" t="n">
        <v>0</v>
      </c>
      <c r="W290" s="216">
        <f>+U290-V290</f>
        <v/>
      </c>
      <c r="X290" s="237" t="n">
        <v>0</v>
      </c>
      <c r="Y290" s="188" t="n">
        <v>0</v>
      </c>
      <c r="Z290" s="240">
        <f>+X290-Y290</f>
        <v/>
      </c>
    </row>
    <row r="291" ht="15.75" customHeight="1">
      <c r="A291" s="215" t="inlineStr">
        <is>
          <t xml:space="preserve">CROMICO 1-0 </t>
        </is>
      </c>
      <c r="B291" s="29" t="inlineStr">
        <is>
          <t>UNIDAD</t>
        </is>
      </c>
      <c r="C291" s="186" t="n">
        <v>10</v>
      </c>
      <c r="D291" s="188" t="n">
        <v>87</v>
      </c>
      <c r="E291" s="216">
        <f>+C291-D291</f>
        <v/>
      </c>
      <c r="F291" s="186" t="n">
        <v>10</v>
      </c>
      <c r="G291" s="188" t="n">
        <v>87</v>
      </c>
      <c r="H291" s="216">
        <f>+F291-G291</f>
        <v/>
      </c>
      <c r="I291" s="186" t="n">
        <v>10</v>
      </c>
      <c r="J291" s="188" t="n">
        <v>87</v>
      </c>
      <c r="K291" s="216">
        <f>+I291-J291</f>
        <v/>
      </c>
      <c r="L291" s="186" t="n"/>
      <c r="M291" s="188" t="n"/>
      <c r="N291" s="216" t="n"/>
      <c r="R291" s="186" t="n">
        <v>10</v>
      </c>
      <c r="S291" s="188" t="n">
        <v>87</v>
      </c>
      <c r="T291" s="216">
        <f>+R291-S291</f>
        <v/>
      </c>
      <c r="U291" s="186" t="n">
        <v>10</v>
      </c>
      <c r="V291" s="188" t="n">
        <v>87</v>
      </c>
      <c r="W291" s="216">
        <f>+U291-V291</f>
        <v/>
      </c>
      <c r="X291" s="237" t="n">
        <v>10</v>
      </c>
      <c r="Y291" s="188" t="n">
        <v>87</v>
      </c>
      <c r="Z291" s="240">
        <f>+X291-Y291</f>
        <v/>
      </c>
    </row>
    <row r="292" ht="15.75" customHeight="1">
      <c r="A292" s="215" t="inlineStr">
        <is>
          <t>CROMICO 1-0 AGUJA 540 GINECOLOGIA</t>
        </is>
      </c>
      <c r="B292" s="29" t="inlineStr">
        <is>
          <t>UNIDAD</t>
        </is>
      </c>
      <c r="C292" s="186" t="n">
        <v>0</v>
      </c>
      <c r="D292" s="188" t="n">
        <v>0</v>
      </c>
      <c r="E292" s="216">
        <f>+C292-D292</f>
        <v/>
      </c>
      <c r="F292" s="186" t="n">
        <v>0</v>
      </c>
      <c r="G292" s="188" t="n">
        <v>0</v>
      </c>
      <c r="H292" s="216">
        <f>+F292-G292</f>
        <v/>
      </c>
      <c r="I292" s="186" t="n">
        <v>0</v>
      </c>
      <c r="J292" s="188" t="n">
        <v>0</v>
      </c>
      <c r="K292" s="216">
        <f>+I292-J292</f>
        <v/>
      </c>
      <c r="L292" s="186" t="n"/>
      <c r="M292" s="188" t="n"/>
      <c r="N292" s="216" t="n"/>
      <c r="R292" s="186" t="n">
        <v>0</v>
      </c>
      <c r="S292" s="188" t="n">
        <v>0</v>
      </c>
      <c r="T292" s="216">
        <f>+R292-S292</f>
        <v/>
      </c>
      <c r="U292" s="186" t="n">
        <v>0</v>
      </c>
      <c r="V292" s="188" t="n">
        <v>0</v>
      </c>
      <c r="W292" s="216">
        <f>+U292-V292</f>
        <v/>
      </c>
      <c r="X292" s="237" t="n">
        <v>0</v>
      </c>
      <c r="Y292" s="188" t="n">
        <v>0</v>
      </c>
      <c r="Z292" s="240">
        <f>+X292-Y292</f>
        <v/>
      </c>
    </row>
    <row r="293" ht="15.75" customHeight="1">
      <c r="A293" s="215" t="inlineStr">
        <is>
          <t>CROMICO 1-0 AMARILLA</t>
        </is>
      </c>
      <c r="B293" s="29" t="inlineStr">
        <is>
          <t>UNIDAD</t>
        </is>
      </c>
      <c r="C293" s="186" t="n">
        <v>0</v>
      </c>
      <c r="D293" s="188" t="n">
        <v>0</v>
      </c>
      <c r="E293" s="216">
        <f>+C293-D293</f>
        <v/>
      </c>
      <c r="F293" s="186" t="n">
        <v>0</v>
      </c>
      <c r="G293" s="188" t="n">
        <v>0</v>
      </c>
      <c r="H293" s="216">
        <f>+F293-G293</f>
        <v/>
      </c>
      <c r="I293" s="186" t="n">
        <v>0</v>
      </c>
      <c r="J293" s="188" t="n">
        <v>0</v>
      </c>
      <c r="K293" s="216">
        <f>+I293-J293</f>
        <v/>
      </c>
      <c r="L293" s="186" t="n"/>
      <c r="M293" s="188" t="n"/>
      <c r="N293" s="216" t="n"/>
      <c r="R293" s="186" t="n">
        <v>0</v>
      </c>
      <c r="S293" s="188" t="n">
        <v>0</v>
      </c>
      <c r="T293" s="216">
        <f>+R293-S293</f>
        <v/>
      </c>
      <c r="U293" s="186" t="n">
        <v>0</v>
      </c>
      <c r="V293" s="188" t="n">
        <v>0</v>
      </c>
      <c r="W293" s="216">
        <f>+U293-V293</f>
        <v/>
      </c>
      <c r="X293" s="237" t="n">
        <v>0</v>
      </c>
      <c r="Y293" s="188" t="n">
        <v>0</v>
      </c>
      <c r="Z293" s="240">
        <f>+X293-Y293</f>
        <v/>
      </c>
    </row>
    <row r="294" ht="15.75" customHeight="1">
      <c r="A294" s="215" t="inlineStr">
        <is>
          <t>CROMICO 1-0 CC915</t>
        </is>
      </c>
      <c r="B294" s="29" t="inlineStr">
        <is>
          <t>UNIDAD</t>
        </is>
      </c>
      <c r="C294" s="186" t="n">
        <v>0</v>
      </c>
      <c r="D294" s="188" t="n">
        <v>0</v>
      </c>
      <c r="E294" s="216">
        <f>+C294-D294</f>
        <v/>
      </c>
      <c r="F294" s="186" t="n">
        <v>0</v>
      </c>
      <c r="G294" s="188" t="n">
        <v>0</v>
      </c>
      <c r="H294" s="216">
        <f>+F294-G294</f>
        <v/>
      </c>
      <c r="I294" s="186" t="n">
        <v>0</v>
      </c>
      <c r="J294" s="188" t="n">
        <v>0</v>
      </c>
      <c r="K294" s="216">
        <f>+I294-J294</f>
        <v/>
      </c>
      <c r="L294" s="186" t="n"/>
      <c r="M294" s="188" t="n"/>
      <c r="N294" s="216" t="n"/>
      <c r="R294" s="186" t="n">
        <v>0</v>
      </c>
      <c r="S294" s="188" t="n">
        <v>0</v>
      </c>
      <c r="T294" s="216">
        <f>+R294-S294</f>
        <v/>
      </c>
      <c r="U294" s="186" t="n">
        <v>0</v>
      </c>
      <c r="V294" s="188" t="n">
        <v>0</v>
      </c>
      <c r="W294" s="216">
        <f>+U294-V294</f>
        <v/>
      </c>
      <c r="X294" s="237" t="n">
        <v>0</v>
      </c>
      <c r="Y294" s="188" t="n">
        <v>0</v>
      </c>
      <c r="Z294" s="240">
        <f>+X294-Y294</f>
        <v/>
      </c>
    </row>
    <row r="295" ht="15.75" customHeight="1">
      <c r="A295" s="215" t="inlineStr">
        <is>
          <t>CROMICO 1-0 MARRON CUERPO REDONDO, AGUJA R</t>
        </is>
      </c>
      <c r="B295" s="29" t="inlineStr">
        <is>
          <t>UNIDAD</t>
        </is>
      </c>
      <c r="C295" s="186" t="n">
        <v>0</v>
      </c>
      <c r="D295" s="188" t="n">
        <v>0</v>
      </c>
      <c r="E295" s="216">
        <f>+C295-D295</f>
        <v/>
      </c>
      <c r="F295" s="186" t="n">
        <v>0</v>
      </c>
      <c r="G295" s="188" t="n">
        <v>0</v>
      </c>
      <c r="H295" s="216">
        <f>+F295-G295</f>
        <v/>
      </c>
      <c r="I295" s="186" t="n">
        <v>0</v>
      </c>
      <c r="J295" s="188" t="n">
        <v>0</v>
      </c>
      <c r="K295" s="216">
        <f>+I295-J295</f>
        <v/>
      </c>
      <c r="L295" s="186" t="n"/>
      <c r="M295" s="188" t="n"/>
      <c r="N295" s="216" t="n"/>
      <c r="R295" s="186" t="n">
        <v>0</v>
      </c>
      <c r="S295" s="188" t="n">
        <v>0</v>
      </c>
      <c r="T295" s="216">
        <f>+R295-S295</f>
        <v/>
      </c>
      <c r="U295" s="186" t="n">
        <v>0</v>
      </c>
      <c r="V295" s="188" t="n">
        <v>0</v>
      </c>
      <c r="W295" s="216">
        <f>+U295-V295</f>
        <v/>
      </c>
      <c r="X295" s="237" t="n">
        <v>0</v>
      </c>
      <c r="Y295" s="188" t="n">
        <v>0</v>
      </c>
      <c r="Z295" s="240">
        <f>+X295-Y295</f>
        <v/>
      </c>
    </row>
    <row r="296" ht="15.75" customHeight="1">
      <c r="A296" s="215" t="inlineStr">
        <is>
          <t>CROMICO 2-0 (C20-G) Obstetrico</t>
        </is>
      </c>
      <c r="B296" s="29" t="inlineStr">
        <is>
          <t>UNIDAD</t>
        </is>
      </c>
      <c r="C296" s="186" t="n">
        <v>0</v>
      </c>
      <c r="D296" s="188" t="n">
        <v>0</v>
      </c>
      <c r="E296" s="216">
        <f>+C296-D296</f>
        <v/>
      </c>
      <c r="F296" s="186" t="n">
        <v>0</v>
      </c>
      <c r="G296" s="188" t="n">
        <v>0</v>
      </c>
      <c r="H296" s="216">
        <f>+F296-G296</f>
        <v/>
      </c>
      <c r="I296" s="186" t="n">
        <v>0</v>
      </c>
      <c r="J296" s="188" t="n">
        <v>0</v>
      </c>
      <c r="K296" s="216">
        <f>+I296-J296</f>
        <v/>
      </c>
      <c r="L296" s="186" t="n"/>
      <c r="M296" s="188" t="n"/>
      <c r="N296" s="216" t="n"/>
      <c r="R296" s="186" t="n">
        <v>0</v>
      </c>
      <c r="S296" s="188" t="n">
        <v>0</v>
      </c>
      <c r="T296" s="216">
        <f>+R296-S296</f>
        <v/>
      </c>
      <c r="U296" s="186" t="n">
        <v>0</v>
      </c>
      <c r="V296" s="188" t="n">
        <v>0</v>
      </c>
      <c r="W296" s="216">
        <f>+U296-V296</f>
        <v/>
      </c>
      <c r="X296" s="237" t="n">
        <v>0</v>
      </c>
      <c r="Y296" s="188" t="n">
        <v>0</v>
      </c>
      <c r="Z296" s="240">
        <f>+X296-Y296</f>
        <v/>
      </c>
    </row>
    <row r="297" ht="15.75" customHeight="1">
      <c r="A297" s="215" t="inlineStr">
        <is>
          <t>CROMICO 2-0 ESTERIL</t>
        </is>
      </c>
      <c r="B297" s="29" t="inlineStr">
        <is>
          <t>UNIDAD</t>
        </is>
      </c>
      <c r="C297" s="186" t="n">
        <v>0</v>
      </c>
      <c r="D297" s="188" t="n">
        <v>0</v>
      </c>
      <c r="E297" s="216">
        <f>+C297-D297</f>
        <v/>
      </c>
      <c r="F297" s="186" t="n">
        <v>0</v>
      </c>
      <c r="G297" s="188" t="n">
        <v>0</v>
      </c>
      <c r="H297" s="216">
        <f>+F297-G297</f>
        <v/>
      </c>
      <c r="I297" s="186" t="n">
        <v>0</v>
      </c>
      <c r="J297" s="188" t="n">
        <v>0</v>
      </c>
      <c r="K297" s="216">
        <f>+I297-J297</f>
        <v/>
      </c>
      <c r="L297" s="186" t="n"/>
      <c r="M297" s="188" t="n"/>
      <c r="N297" s="216" t="n"/>
      <c r="R297" s="186" t="n">
        <v>0</v>
      </c>
      <c r="S297" s="188" t="n">
        <v>0</v>
      </c>
      <c r="T297" s="216">
        <f>+R297-S297</f>
        <v/>
      </c>
      <c r="U297" s="186" t="n">
        <v>0</v>
      </c>
      <c r="V297" s="188" t="n">
        <v>0</v>
      </c>
      <c r="W297" s="216">
        <f>+U297-V297</f>
        <v/>
      </c>
      <c r="X297" s="237" t="n">
        <v>0</v>
      </c>
      <c r="Y297" s="188" t="n">
        <v>0</v>
      </c>
      <c r="Z297" s="240">
        <f>+X297-Y297</f>
        <v/>
      </c>
    </row>
    <row r="298" ht="15.75" customHeight="1">
      <c r="A298" s="215" t="inlineStr">
        <is>
          <t>CROMICO 2-0 MARRON</t>
        </is>
      </c>
      <c r="B298" s="29" t="inlineStr">
        <is>
          <t>UNIDAD</t>
        </is>
      </c>
      <c r="C298" s="186" t="n">
        <v>0</v>
      </c>
      <c r="D298" s="188" t="n">
        <v>0</v>
      </c>
      <c r="E298" s="216">
        <f>+C298-D298</f>
        <v/>
      </c>
      <c r="F298" s="186" t="n">
        <v>0</v>
      </c>
      <c r="G298" s="188" t="n">
        <v>0</v>
      </c>
      <c r="H298" s="216">
        <f>+F298-G298</f>
        <v/>
      </c>
      <c r="I298" s="186" t="n">
        <v>0</v>
      </c>
      <c r="J298" s="188" t="n">
        <v>0</v>
      </c>
      <c r="K298" s="216">
        <f>+I298-J298</f>
        <v/>
      </c>
      <c r="L298" s="186" t="n"/>
      <c r="M298" s="188" t="n"/>
      <c r="N298" s="216" t="n"/>
      <c r="R298" s="186" t="n">
        <v>0</v>
      </c>
      <c r="S298" s="188" t="n">
        <v>0</v>
      </c>
      <c r="T298" s="216">
        <f>+R298-S298</f>
        <v/>
      </c>
      <c r="U298" s="186" t="n">
        <v>0</v>
      </c>
      <c r="V298" s="188" t="n">
        <v>0</v>
      </c>
      <c r="W298" s="216">
        <f>+U298-V298</f>
        <v/>
      </c>
      <c r="X298" s="237" t="n">
        <v>0</v>
      </c>
      <c r="Y298" s="188" t="n">
        <v>0</v>
      </c>
      <c r="Z298" s="240">
        <f>+X298-Y298</f>
        <v/>
      </c>
    </row>
    <row r="299" ht="15.75" customHeight="1">
      <c r="A299" s="215" t="inlineStr">
        <is>
          <t>CROMICO 2-0 SIN AGUJA</t>
        </is>
      </c>
      <c r="B299" s="29" t="inlineStr">
        <is>
          <t>UNIDAD</t>
        </is>
      </c>
      <c r="C299" s="186" t="n">
        <v>0</v>
      </c>
      <c r="D299" s="188" t="n">
        <v>0</v>
      </c>
      <c r="E299" s="216">
        <f>+C299-D299</f>
        <v/>
      </c>
      <c r="F299" s="186" t="n">
        <v>0</v>
      </c>
      <c r="G299" s="188" t="n">
        <v>0</v>
      </c>
      <c r="H299" s="216">
        <f>+F299-G299</f>
        <v/>
      </c>
      <c r="I299" s="186" t="n">
        <v>0</v>
      </c>
      <c r="J299" s="188" t="n">
        <v>0</v>
      </c>
      <c r="K299" s="216">
        <f>+I299-J299</f>
        <v/>
      </c>
      <c r="L299" s="186" t="n"/>
      <c r="M299" s="188" t="n"/>
      <c r="N299" s="216" t="n"/>
      <c r="R299" s="186" t="n">
        <v>0</v>
      </c>
      <c r="S299" s="188" t="n">
        <v>0</v>
      </c>
      <c r="T299" s="216">
        <f>+R299-S299</f>
        <v/>
      </c>
      <c r="U299" s="186" t="n">
        <v>0</v>
      </c>
      <c r="V299" s="188" t="n">
        <v>0</v>
      </c>
      <c r="W299" s="216">
        <f>+U299-V299</f>
        <v/>
      </c>
      <c r="X299" s="237" t="n">
        <v>0</v>
      </c>
      <c r="Y299" s="188" t="n">
        <v>0</v>
      </c>
      <c r="Z299" s="240">
        <f>+X299-Y299</f>
        <v/>
      </c>
    </row>
    <row r="300" ht="15.75" customHeight="1">
      <c r="A300" s="215" t="inlineStr">
        <is>
          <t>CROMICO 3-0</t>
        </is>
      </c>
      <c r="B300" s="29" t="inlineStr">
        <is>
          <t>UNIDAD</t>
        </is>
      </c>
      <c r="C300" s="186" t="n">
        <v>10</v>
      </c>
      <c r="D300" s="188" t="n">
        <v>80</v>
      </c>
      <c r="E300" s="216">
        <f>+C300-D300</f>
        <v/>
      </c>
      <c r="F300" s="186" t="n">
        <v>10</v>
      </c>
      <c r="G300" s="188" t="n">
        <v>80</v>
      </c>
      <c r="H300" s="216">
        <f>+F300-G300</f>
        <v/>
      </c>
      <c r="I300" s="186" t="n">
        <v>10</v>
      </c>
      <c r="J300" s="188" t="n">
        <v>80</v>
      </c>
      <c r="K300" s="216">
        <f>+I300-J300</f>
        <v/>
      </c>
      <c r="L300" s="186" t="n"/>
      <c r="M300" s="188" t="n"/>
      <c r="N300" s="216" t="n"/>
      <c r="R300" s="186" t="n">
        <v>10</v>
      </c>
      <c r="S300" s="188" t="n">
        <v>80</v>
      </c>
      <c r="T300" s="216">
        <f>+R300-S300</f>
        <v/>
      </c>
      <c r="U300" s="186" t="n">
        <v>10</v>
      </c>
      <c r="V300" s="188" t="n">
        <v>80</v>
      </c>
      <c r="W300" s="216">
        <f>+U300-V300</f>
        <v/>
      </c>
      <c r="X300" s="237" t="n">
        <v>10</v>
      </c>
      <c r="Y300" s="188" t="n">
        <v>80</v>
      </c>
      <c r="Z300" s="240">
        <f>+X300-Y300</f>
        <v/>
      </c>
    </row>
    <row r="301" ht="15.75" customHeight="1">
      <c r="A301" s="215" t="inlineStr">
        <is>
          <t>CROMICO 3-0 USP</t>
        </is>
      </c>
      <c r="B301" s="29" t="inlineStr">
        <is>
          <t>UNIDAD</t>
        </is>
      </c>
      <c r="C301" s="186" t="n">
        <v>0</v>
      </c>
      <c r="D301" s="188" t="n">
        <v>0</v>
      </c>
      <c r="E301" s="216">
        <f>+C301-D301</f>
        <v/>
      </c>
      <c r="F301" s="186" t="n">
        <v>0</v>
      </c>
      <c r="G301" s="188" t="n">
        <v>0</v>
      </c>
      <c r="H301" s="216">
        <f>+F301-G301</f>
        <v/>
      </c>
      <c r="I301" s="186" t="n">
        <v>0</v>
      </c>
      <c r="J301" s="188" t="n">
        <v>0</v>
      </c>
      <c r="K301" s="216">
        <f>+I301-J301</f>
        <v/>
      </c>
      <c r="L301" s="186" t="n"/>
      <c r="M301" s="188" t="n"/>
      <c r="N301" s="216" t="n"/>
      <c r="R301" s="186" t="n">
        <v>0</v>
      </c>
      <c r="S301" s="188" t="n">
        <v>0</v>
      </c>
      <c r="T301" s="216">
        <f>+R301-S301</f>
        <v/>
      </c>
      <c r="U301" s="186" t="n">
        <v>0</v>
      </c>
      <c r="V301" s="188" t="n">
        <v>0</v>
      </c>
      <c r="W301" s="216">
        <f>+U301-V301</f>
        <v/>
      </c>
      <c r="X301" s="237" t="n">
        <v>0</v>
      </c>
      <c r="Y301" s="188" t="n">
        <v>0</v>
      </c>
      <c r="Z301" s="240">
        <f>+X301-Y301</f>
        <v/>
      </c>
    </row>
    <row r="302" ht="15.75" customHeight="1">
      <c r="A302" s="215" t="inlineStr">
        <is>
          <t>CROMICO AGUJA CIRCULAR USP 1</t>
        </is>
      </c>
      <c r="B302" s="29" t="inlineStr">
        <is>
          <t>UNIDAD</t>
        </is>
      </c>
      <c r="C302" s="186" t="n">
        <v>0</v>
      </c>
      <c r="D302" s="188" t="n">
        <v>0</v>
      </c>
      <c r="E302" s="216">
        <f>+C302-D302</f>
        <v/>
      </c>
      <c r="F302" s="186" t="n">
        <v>0</v>
      </c>
      <c r="G302" s="188" t="n">
        <v>0</v>
      </c>
      <c r="H302" s="216">
        <f>+F302-G302</f>
        <v/>
      </c>
      <c r="I302" s="186" t="n">
        <v>0</v>
      </c>
      <c r="J302" s="188" t="n">
        <v>0</v>
      </c>
      <c r="K302" s="216">
        <f>+I302-J302</f>
        <v/>
      </c>
      <c r="L302" s="186" t="n"/>
      <c r="M302" s="188" t="n"/>
      <c r="N302" s="216" t="n"/>
      <c r="R302" s="186" t="n">
        <v>0</v>
      </c>
      <c r="S302" s="188" t="n">
        <v>0</v>
      </c>
      <c r="T302" s="216">
        <f>+R302-S302</f>
        <v/>
      </c>
      <c r="U302" s="186" t="n">
        <v>0</v>
      </c>
      <c r="V302" s="188" t="n">
        <v>0</v>
      </c>
      <c r="W302" s="216">
        <f>+U302-V302</f>
        <v/>
      </c>
      <c r="X302" s="237" t="n">
        <v>0</v>
      </c>
      <c r="Y302" s="188" t="n">
        <v>0</v>
      </c>
      <c r="Z302" s="240">
        <f>+X302-Y302</f>
        <v/>
      </c>
    </row>
    <row r="303" ht="15.75" customHeight="1">
      <c r="A303" s="215" t="inlineStr">
        <is>
          <t>CROMICO MARRON 2-0</t>
        </is>
      </c>
      <c r="B303" s="29" t="inlineStr">
        <is>
          <t>UNIDAD</t>
        </is>
      </c>
      <c r="C303" s="186" t="n">
        <v>0</v>
      </c>
      <c r="D303" s="188" t="n">
        <v>0</v>
      </c>
      <c r="E303" s="216">
        <f>+C303-D303</f>
        <v/>
      </c>
      <c r="F303" s="186" t="n">
        <v>0</v>
      </c>
      <c r="G303" s="188" t="n">
        <v>0</v>
      </c>
      <c r="H303" s="216">
        <f>+F303-G303</f>
        <v/>
      </c>
      <c r="I303" s="186" t="n">
        <v>0</v>
      </c>
      <c r="J303" s="188" t="n">
        <v>0</v>
      </c>
      <c r="K303" s="216">
        <f>+I303-J303</f>
        <v/>
      </c>
      <c r="L303" s="186" t="n"/>
      <c r="M303" s="188" t="n"/>
      <c r="N303" s="216" t="n"/>
      <c r="R303" s="186" t="n">
        <v>0</v>
      </c>
      <c r="S303" s="188" t="n">
        <v>0</v>
      </c>
      <c r="T303" s="216">
        <f>+R303-S303</f>
        <v/>
      </c>
      <c r="U303" s="186" t="n">
        <v>0</v>
      </c>
      <c r="V303" s="188" t="n">
        <v>0</v>
      </c>
      <c r="W303" s="216">
        <f>+U303-V303</f>
        <v/>
      </c>
      <c r="X303" s="237" t="n">
        <v>0</v>
      </c>
      <c r="Y303" s="188" t="n">
        <v>0</v>
      </c>
      <c r="Z303" s="240">
        <f>+X303-Y303</f>
        <v/>
      </c>
    </row>
    <row r="304" ht="15.75" customHeight="1">
      <c r="A304" s="215" t="inlineStr">
        <is>
          <t>CROMICO STERILE AGUJA REDONDA 37</t>
        </is>
      </c>
      <c r="B304" s="29" t="inlineStr">
        <is>
          <t>UNIDAD</t>
        </is>
      </c>
      <c r="C304" s="186" t="n">
        <v>0</v>
      </c>
      <c r="D304" s="188" t="n">
        <v>0</v>
      </c>
      <c r="E304" s="216">
        <f>+C304-D304</f>
        <v/>
      </c>
      <c r="F304" s="186" t="n">
        <v>0</v>
      </c>
      <c r="G304" s="188" t="n">
        <v>0</v>
      </c>
      <c r="H304" s="216">
        <f>+F304-G304</f>
        <v/>
      </c>
      <c r="I304" s="186" t="n">
        <v>0</v>
      </c>
      <c r="J304" s="188" t="n">
        <v>0</v>
      </c>
      <c r="K304" s="216">
        <f>+I304-J304</f>
        <v/>
      </c>
      <c r="L304" s="186" t="n"/>
      <c r="M304" s="188" t="n"/>
      <c r="N304" s="216" t="n"/>
      <c r="R304" s="186" t="n">
        <v>0</v>
      </c>
      <c r="S304" s="188" t="n">
        <v>0</v>
      </c>
      <c r="T304" s="216">
        <f>+R304-S304</f>
        <v/>
      </c>
      <c r="U304" s="186" t="n">
        <v>0</v>
      </c>
      <c r="V304" s="188" t="n">
        <v>0</v>
      </c>
      <c r="W304" s="216">
        <f>+U304-V304</f>
        <v/>
      </c>
      <c r="X304" s="237" t="n">
        <v>0</v>
      </c>
      <c r="Y304" s="188" t="n">
        <v>0</v>
      </c>
      <c r="Z304" s="240">
        <f>+X304-Y304</f>
        <v/>
      </c>
    </row>
    <row r="305" ht="15.75" customHeight="1">
      <c r="A305" s="219" t="inlineStr">
        <is>
          <t xml:space="preserve">CUBRE BOTA </t>
        </is>
      </c>
      <c r="B305" s="29" t="inlineStr">
        <is>
          <t>UNIDAD</t>
        </is>
      </c>
      <c r="C305" s="187" t="n">
        <v>200</v>
      </c>
      <c r="D305" s="218" t="n">
        <v>676</v>
      </c>
      <c r="E305" s="216">
        <f>+C305-D305</f>
        <v/>
      </c>
      <c r="F305" s="187" t="n">
        <v>200</v>
      </c>
      <c r="G305" s="218" t="n">
        <v>642</v>
      </c>
      <c r="H305" s="216">
        <f>+F305-G305</f>
        <v/>
      </c>
      <c r="I305" s="187" t="n">
        <v>200</v>
      </c>
      <c r="J305" s="218" t="n">
        <v>1432</v>
      </c>
      <c r="K305" s="216">
        <f>+I305-J305</f>
        <v/>
      </c>
      <c r="L305" s="187" t="n"/>
      <c r="M305" s="218" t="n"/>
      <c r="N305" s="216" t="n"/>
      <c r="R305" s="187" t="n">
        <v>200</v>
      </c>
      <c r="S305" s="218" t="n">
        <v>632</v>
      </c>
      <c r="T305" s="216">
        <f>+R305-S305</f>
        <v/>
      </c>
      <c r="U305" s="187" t="n">
        <v>200</v>
      </c>
      <c r="V305" s="218" t="n">
        <v>632</v>
      </c>
      <c r="W305" s="216">
        <f>+U305-V305</f>
        <v/>
      </c>
      <c r="X305" s="187" t="n">
        <v>200</v>
      </c>
      <c r="Y305" s="218" t="n">
        <v>632</v>
      </c>
      <c r="Z305" s="240">
        <f>+X305-Y305</f>
        <v/>
      </c>
    </row>
    <row r="306" ht="15.75" customHeight="1">
      <c r="A306" s="215" t="inlineStr">
        <is>
          <t>CUBRE MANGAS</t>
        </is>
      </c>
      <c r="B306" s="29" t="inlineStr">
        <is>
          <t>UNIDAD</t>
        </is>
      </c>
      <c r="C306" s="186" t="n">
        <v>0</v>
      </c>
      <c r="D306" s="188" t="n">
        <v>0</v>
      </c>
      <c r="E306" s="216">
        <f>+C306-D306</f>
        <v/>
      </c>
      <c r="F306" s="186" t="n">
        <v>0</v>
      </c>
      <c r="G306" s="188" t="n">
        <v>0</v>
      </c>
      <c r="H306" s="216">
        <f>+F306-G306</f>
        <v/>
      </c>
      <c r="I306" s="186" t="n">
        <v>0</v>
      </c>
      <c r="J306" s="188" t="n">
        <v>0</v>
      </c>
      <c r="K306" s="216">
        <f>+I306-J306</f>
        <v/>
      </c>
      <c r="L306" s="186" t="n"/>
      <c r="M306" s="188" t="n"/>
      <c r="N306" s="216" t="n"/>
      <c r="R306" s="186" t="n">
        <v>0</v>
      </c>
      <c r="S306" s="188" t="n">
        <v>0</v>
      </c>
      <c r="T306" s="216">
        <f>+R306-S306</f>
        <v/>
      </c>
      <c r="U306" s="186" t="n">
        <v>0</v>
      </c>
      <c r="V306" s="188" t="n">
        <v>0</v>
      </c>
      <c r="W306" s="216">
        <f>+U306-V306</f>
        <v/>
      </c>
      <c r="X306" s="237" t="n">
        <v>0</v>
      </c>
      <c r="Y306" s="188" t="n">
        <v>0</v>
      </c>
      <c r="Z306" s="240">
        <f>+X306-Y306</f>
        <v/>
      </c>
    </row>
    <row r="307" ht="15.75" customHeight="1">
      <c r="A307" s="219" t="inlineStr">
        <is>
          <t>CUENTA GOTAS</t>
        </is>
      </c>
      <c r="B307" s="29" t="inlineStr">
        <is>
          <t>UNIDAD</t>
        </is>
      </c>
      <c r="C307" s="187" t="n">
        <v>100</v>
      </c>
      <c r="D307" s="218" t="n">
        <v>0</v>
      </c>
      <c r="E307" s="216">
        <f>+C307-D307</f>
        <v/>
      </c>
      <c r="F307" s="187" t="n">
        <v>100</v>
      </c>
      <c r="G307" s="218" t="n">
        <v>0</v>
      </c>
      <c r="H307" s="216">
        <f>+F307-G307</f>
        <v/>
      </c>
      <c r="I307" s="187" t="n">
        <v>100</v>
      </c>
      <c r="J307" s="218" t="n">
        <v>0</v>
      </c>
      <c r="K307" s="216">
        <f>+I307-J307</f>
        <v/>
      </c>
      <c r="L307" s="187" t="n"/>
      <c r="M307" s="218" t="n"/>
      <c r="N307" s="216" t="n"/>
      <c r="R307" s="187" t="n">
        <v>100</v>
      </c>
      <c r="S307" s="218" t="n">
        <v>0</v>
      </c>
      <c r="T307" s="216">
        <f>+R307-S307</f>
        <v/>
      </c>
      <c r="U307" s="187" t="n">
        <v>100</v>
      </c>
      <c r="V307" s="218" t="n">
        <v>0</v>
      </c>
      <c r="W307" s="216">
        <f>+U307-V307</f>
        <v/>
      </c>
      <c r="X307" s="187" t="n">
        <v>100</v>
      </c>
      <c r="Y307" s="218" t="n">
        <v>0</v>
      </c>
      <c r="Z307" s="240">
        <f>+X307-Y307</f>
        <v/>
      </c>
    </row>
    <row r="308" ht="15.75" customHeight="1">
      <c r="A308" s="219" t="inlineStr">
        <is>
          <t>CURITAS REDONDAS</t>
        </is>
      </c>
      <c r="B308" s="29" t="inlineStr">
        <is>
          <t>UNIDAD</t>
        </is>
      </c>
      <c r="C308" s="187" t="n">
        <v>0</v>
      </c>
      <c r="D308" s="218" t="n">
        <v>0</v>
      </c>
      <c r="E308" s="216">
        <f>+C308-D308</f>
        <v/>
      </c>
      <c r="F308" s="187" t="n">
        <v>0</v>
      </c>
      <c r="G308" s="218" t="n">
        <v>0</v>
      </c>
      <c r="H308" s="216">
        <f>+F308-G308</f>
        <v/>
      </c>
      <c r="I308" s="187" t="n">
        <v>0</v>
      </c>
      <c r="J308" s="218" t="n">
        <v>0</v>
      </c>
      <c r="K308" s="216">
        <f>+I308-J308</f>
        <v/>
      </c>
      <c r="L308" s="187" t="n"/>
      <c r="M308" s="218" t="n"/>
      <c r="N308" s="216" t="n"/>
      <c r="R308" s="187" t="n">
        <v>0</v>
      </c>
      <c r="S308" s="218" t="n">
        <v>0</v>
      </c>
      <c r="T308" s="216">
        <f>+R308-S308</f>
        <v/>
      </c>
      <c r="U308" s="187" t="n">
        <v>0</v>
      </c>
      <c r="V308" s="218" t="n">
        <v>0</v>
      </c>
      <c r="W308" s="216">
        <f>+U308-V308</f>
        <v/>
      </c>
      <c r="X308" s="187" t="n">
        <v>0</v>
      </c>
      <c r="Y308" s="218" t="n">
        <v>0</v>
      </c>
      <c r="Z308" s="240">
        <f>+X308-Y308</f>
        <v/>
      </c>
    </row>
    <row r="309" ht="15.75" customHeight="1">
      <c r="A309" s="219" t="inlineStr">
        <is>
          <t>DELANTAL PLASTICO</t>
        </is>
      </c>
      <c r="B309" s="29" t="inlineStr">
        <is>
          <t>UNIDAD</t>
        </is>
      </c>
      <c r="C309" s="187" t="n">
        <v>6</v>
      </c>
      <c r="D309" s="218" t="n">
        <v>0</v>
      </c>
      <c r="E309" s="216">
        <f>+C309-D309</f>
        <v/>
      </c>
      <c r="F309" s="187" t="n">
        <v>6</v>
      </c>
      <c r="G309" s="218" t="n">
        <v>0</v>
      </c>
      <c r="H309" s="216">
        <f>+F309-G309</f>
        <v/>
      </c>
      <c r="I309" s="187" t="n">
        <v>6</v>
      </c>
      <c r="J309" s="218" t="n">
        <v>0</v>
      </c>
      <c r="K309" s="216">
        <f>+I309-J309</f>
        <v/>
      </c>
      <c r="L309" s="187" t="n"/>
      <c r="M309" s="218" t="n"/>
      <c r="N309" s="216" t="n"/>
      <c r="R309" s="187" t="n">
        <v>6</v>
      </c>
      <c r="S309" s="218" t="n">
        <v>0</v>
      </c>
      <c r="T309" s="216">
        <f>+R309-S309</f>
        <v/>
      </c>
      <c r="U309" s="187" t="n">
        <v>6</v>
      </c>
      <c r="V309" s="218" t="n">
        <v>0</v>
      </c>
      <c r="W309" s="216">
        <f>+U309-V309</f>
        <v/>
      </c>
      <c r="X309" s="187" t="n">
        <v>6</v>
      </c>
      <c r="Y309" s="218" t="n">
        <v>0</v>
      </c>
      <c r="Z309" s="240">
        <f>+X309-Y309</f>
        <v/>
      </c>
    </row>
    <row r="310" ht="15.75" customHeight="1">
      <c r="A310" s="220" t="inlineStr">
        <is>
          <t>Desinfectante Cidex Opa ftaladehido</t>
        </is>
      </c>
      <c r="B310" s="29" t="inlineStr">
        <is>
          <t>UNIDAD</t>
        </is>
      </c>
      <c r="C310" s="186" t="n">
        <v>5</v>
      </c>
      <c r="D310" s="188" t="n">
        <v>116</v>
      </c>
      <c r="E310" s="216">
        <f>+C310-D310</f>
        <v/>
      </c>
      <c r="F310" s="186" t="n">
        <v>5</v>
      </c>
      <c r="G310" s="188" t="n">
        <v>116</v>
      </c>
      <c r="H310" s="216">
        <f>+F310-G310</f>
        <v/>
      </c>
      <c r="I310" s="186" t="n">
        <v>5</v>
      </c>
      <c r="J310" s="188" t="n">
        <v>118</v>
      </c>
      <c r="K310" s="216">
        <f>+I310-J310</f>
        <v/>
      </c>
      <c r="L310" s="186" t="n"/>
      <c r="M310" s="188" t="n"/>
      <c r="N310" s="216" t="n"/>
      <c r="R310" s="186" t="n">
        <v>5</v>
      </c>
      <c r="S310" s="188" t="n">
        <v>116</v>
      </c>
      <c r="T310" s="216">
        <f>+R310-S310</f>
        <v/>
      </c>
      <c r="U310" s="186" t="n">
        <v>5</v>
      </c>
      <c r="V310" s="188" t="n">
        <v>116</v>
      </c>
      <c r="W310" s="216">
        <f>+U310-V310</f>
        <v/>
      </c>
      <c r="X310" s="237" t="n">
        <v>5</v>
      </c>
      <c r="Y310" s="188" t="n">
        <v>116</v>
      </c>
      <c r="Z310" s="240">
        <f>+X310-Y310</f>
        <v/>
      </c>
    </row>
    <row r="311" ht="15.75" customHeight="1">
      <c r="A311" s="221" t="inlineStr">
        <is>
          <t>DESINFECTANTE HOSPITALARIO DE CLORIXIDINA 5 %</t>
        </is>
      </c>
      <c r="B311" s="29" t="inlineStr">
        <is>
          <t>UNIDAD</t>
        </is>
      </c>
      <c r="C311" s="187" t="n">
        <v>30</v>
      </c>
      <c r="D311" s="218" t="n">
        <v>0</v>
      </c>
      <c r="E311" s="216">
        <f>+C311-D311</f>
        <v/>
      </c>
      <c r="F311" s="187" t="n">
        <v>30</v>
      </c>
      <c r="G311" s="218" t="n">
        <v>0</v>
      </c>
      <c r="H311" s="216">
        <f>+F311-G311</f>
        <v/>
      </c>
      <c r="I311" s="187" t="n">
        <v>30</v>
      </c>
      <c r="J311" s="218" t="n">
        <v>0</v>
      </c>
      <c r="K311" s="216">
        <f>+I311-J311</f>
        <v/>
      </c>
      <c r="L311" s="187" t="n"/>
      <c r="M311" s="218" t="n"/>
      <c r="N311" s="216" t="n"/>
      <c r="R311" s="187" t="n">
        <v>30</v>
      </c>
      <c r="S311" s="218" t="n">
        <v>0</v>
      </c>
      <c r="T311" s="216">
        <f>+R311-S311</f>
        <v/>
      </c>
      <c r="U311" s="187" t="n">
        <v>30</v>
      </c>
      <c r="V311" s="218" t="n">
        <v>0</v>
      </c>
      <c r="W311" s="216">
        <f>+U311-V311</f>
        <v/>
      </c>
      <c r="X311" s="187" t="n">
        <v>30</v>
      </c>
      <c r="Y311" s="218" t="n">
        <v>0</v>
      </c>
      <c r="Z311" s="240">
        <f>+X311-Y311</f>
        <v/>
      </c>
    </row>
    <row r="312" ht="15.75" customHeight="1">
      <c r="A312" s="246" t="inlineStr">
        <is>
          <t>DESINFECTANTE MULTIENZIMA</t>
        </is>
      </c>
      <c r="B312" s="29" t="inlineStr">
        <is>
          <t>UNIDAD</t>
        </is>
      </c>
      <c r="C312" s="186" t="n">
        <v>10</v>
      </c>
      <c r="D312" s="188" t="n">
        <v>129</v>
      </c>
      <c r="E312" s="216">
        <f>+C312-D312</f>
        <v/>
      </c>
      <c r="F312" s="186" t="n">
        <v>10</v>
      </c>
      <c r="G312" s="188" t="n">
        <v>128</v>
      </c>
      <c r="H312" s="216">
        <f>+F312-G312</f>
        <v/>
      </c>
      <c r="I312" s="186" t="n">
        <v>10</v>
      </c>
      <c r="J312" s="188" t="n">
        <v>131</v>
      </c>
      <c r="K312" s="216">
        <f>+I312-J312</f>
        <v/>
      </c>
      <c r="L312" s="186" t="n"/>
      <c r="M312" s="188" t="n"/>
      <c r="N312" s="216" t="n"/>
      <c r="R312" s="186" t="n">
        <v>10</v>
      </c>
      <c r="S312" s="188" t="n">
        <v>128</v>
      </c>
      <c r="T312" s="216">
        <f>+R312-S312</f>
        <v/>
      </c>
      <c r="U312" s="186" t="n">
        <v>10</v>
      </c>
      <c r="V312" s="188" t="n">
        <v>128</v>
      </c>
      <c r="W312" s="216">
        <f>+U312-V312</f>
        <v/>
      </c>
      <c r="X312" s="237" t="n">
        <v>10</v>
      </c>
      <c r="Y312" s="188" t="n">
        <v>128</v>
      </c>
      <c r="Z312" s="240">
        <f>+X312-Y312</f>
        <v/>
      </c>
    </row>
    <row r="313" ht="15.75" customHeight="1">
      <c r="A313" s="215" t="inlineStr">
        <is>
          <t xml:space="preserve">DIFE </t>
        </is>
      </c>
      <c r="B313" s="29" t="inlineStr">
        <is>
          <t>UNIDAD</t>
        </is>
      </c>
      <c r="C313" s="186" t="n">
        <v>0</v>
      </c>
      <c r="D313" s="188" t="n">
        <v>0</v>
      </c>
      <c r="E313" s="216">
        <f>+C313-D313</f>
        <v/>
      </c>
      <c r="F313" s="186" t="n">
        <v>0</v>
      </c>
      <c r="G313" s="188" t="n">
        <v>0</v>
      </c>
      <c r="H313" s="216">
        <f>+F313-G313</f>
        <v/>
      </c>
      <c r="I313" s="186" t="n">
        <v>0</v>
      </c>
      <c r="J313" s="188" t="n">
        <v>0</v>
      </c>
      <c r="K313" s="216">
        <f>+I313-J313</f>
        <v/>
      </c>
      <c r="L313" s="186" t="n"/>
      <c r="M313" s="188" t="n"/>
      <c r="N313" s="216" t="n"/>
      <c r="R313" s="186" t="n">
        <v>0</v>
      </c>
      <c r="S313" s="188" t="n">
        <v>0</v>
      </c>
      <c r="T313" s="216">
        <f>+R313-S313</f>
        <v/>
      </c>
      <c r="U313" s="186" t="n">
        <v>0</v>
      </c>
      <c r="V313" s="188" t="n">
        <v>0</v>
      </c>
      <c r="W313" s="216">
        <f>+U313-V313</f>
        <v/>
      </c>
      <c r="X313" s="237" t="n">
        <v>0</v>
      </c>
      <c r="Y313" s="188" t="n">
        <v>0</v>
      </c>
      <c r="Z313" s="240">
        <f>+X313-Y313</f>
        <v/>
      </c>
    </row>
    <row r="314" ht="15.75" customHeight="1">
      <c r="A314" s="219" t="inlineStr">
        <is>
          <t>DISPOSITIVO INTRA UTERINO (T DE COBRE)</t>
        </is>
      </c>
      <c r="B314" s="29" t="inlineStr">
        <is>
          <t>UNIDAD</t>
        </is>
      </c>
      <c r="C314" s="187" t="n">
        <v>0</v>
      </c>
      <c r="D314" s="218" t="n">
        <v>0</v>
      </c>
      <c r="E314" s="216">
        <f>+C314-D314</f>
        <v/>
      </c>
      <c r="F314" s="187" t="n">
        <v>0</v>
      </c>
      <c r="G314" s="218" t="n">
        <v>0</v>
      </c>
      <c r="H314" s="216">
        <f>+F314-G314</f>
        <v/>
      </c>
      <c r="I314" s="187" t="n">
        <v>0</v>
      </c>
      <c r="J314" s="218" t="n">
        <v>0</v>
      </c>
      <c r="K314" s="216">
        <f>+I314-J314</f>
        <v/>
      </c>
      <c r="L314" s="187" t="n"/>
      <c r="M314" s="218" t="n"/>
      <c r="N314" s="216" t="n"/>
      <c r="R314" s="187" t="n">
        <v>0</v>
      </c>
      <c r="S314" s="218" t="n">
        <v>0</v>
      </c>
      <c r="T314" s="216">
        <f>+R314-S314</f>
        <v/>
      </c>
      <c r="U314" s="187" t="n">
        <v>0</v>
      </c>
      <c r="V314" s="218" t="n">
        <v>0</v>
      </c>
      <c r="W314" s="216">
        <f>+U314-V314</f>
        <v/>
      </c>
      <c r="X314" s="187" t="n">
        <v>0</v>
      </c>
      <c r="Y314" s="218" t="n">
        <v>0</v>
      </c>
      <c r="Z314" s="240">
        <f>+X314-Y314</f>
        <v/>
      </c>
    </row>
    <row r="315" ht="15.75" customHeight="1">
      <c r="A315" s="215" t="inlineStr">
        <is>
          <t>DREN DE LATEX 1X12</t>
        </is>
      </c>
      <c r="B315" s="29" t="inlineStr">
        <is>
          <t>UNIDAD</t>
        </is>
      </c>
      <c r="C315" s="188" t="n">
        <v>0</v>
      </c>
      <c r="D315" s="188" t="n">
        <v>0</v>
      </c>
      <c r="E315" s="216">
        <f>+C315-D315</f>
        <v/>
      </c>
      <c r="F315" s="188" t="n">
        <v>0</v>
      </c>
      <c r="G315" s="188" t="n">
        <v>0</v>
      </c>
      <c r="H315" s="216">
        <f>+F315-G315</f>
        <v/>
      </c>
      <c r="I315" s="188" t="n">
        <v>0</v>
      </c>
      <c r="J315" s="188" t="n">
        <v>0</v>
      </c>
      <c r="K315" s="216">
        <f>+I315-J315</f>
        <v/>
      </c>
      <c r="L315" s="188" t="n"/>
      <c r="M315" s="188" t="n"/>
      <c r="N315" s="216" t="n"/>
      <c r="R315" s="188" t="n">
        <v>0</v>
      </c>
      <c r="S315" s="188" t="n">
        <v>0</v>
      </c>
      <c r="T315" s="216">
        <f>+R315-S315</f>
        <v/>
      </c>
      <c r="U315" s="188" t="n">
        <v>0</v>
      </c>
      <c r="V315" s="188" t="n">
        <v>0</v>
      </c>
      <c r="W315" s="216">
        <f>+U315-V315</f>
        <v/>
      </c>
      <c r="X315" s="188" t="n">
        <v>0</v>
      </c>
      <c r="Y315" s="188" t="n">
        <v>0</v>
      </c>
      <c r="Z315" s="240">
        <f>+X315-Y315</f>
        <v/>
      </c>
    </row>
    <row r="316" ht="15.75" customHeight="1">
      <c r="A316" s="215" t="inlineStr">
        <is>
          <t>DREN DE LATEX 3/4 x 12</t>
        </is>
      </c>
      <c r="B316" s="29" t="inlineStr">
        <is>
          <t>UNIDAD</t>
        </is>
      </c>
      <c r="C316" s="188" t="n">
        <v>0</v>
      </c>
      <c r="D316" s="188" t="n">
        <v>0</v>
      </c>
      <c r="E316" s="216">
        <f>+C316-D316</f>
        <v/>
      </c>
      <c r="F316" s="188" t="n">
        <v>0</v>
      </c>
      <c r="G316" s="188" t="n">
        <v>0</v>
      </c>
      <c r="H316" s="216">
        <f>+F316-G316</f>
        <v/>
      </c>
      <c r="I316" s="188" t="n">
        <v>0</v>
      </c>
      <c r="J316" s="188" t="n">
        <v>0</v>
      </c>
      <c r="K316" s="216">
        <f>+I316-J316</f>
        <v/>
      </c>
      <c r="L316" s="188" t="n"/>
      <c r="M316" s="188" t="n"/>
      <c r="N316" s="216" t="n"/>
      <c r="R316" s="188" t="n">
        <v>0</v>
      </c>
      <c r="S316" s="188" t="n">
        <v>0</v>
      </c>
      <c r="T316" s="216">
        <f>+R316-S316</f>
        <v/>
      </c>
      <c r="U316" s="188" t="n">
        <v>0</v>
      </c>
      <c r="V316" s="188" t="n">
        <v>0</v>
      </c>
      <c r="W316" s="216">
        <f>+U316-V316</f>
        <v/>
      </c>
      <c r="X316" s="188" t="n">
        <v>0</v>
      </c>
      <c r="Y316" s="188" t="n">
        <v>0</v>
      </c>
      <c r="Z316" s="240">
        <f>+X316-Y316</f>
        <v/>
      </c>
    </row>
    <row r="317" ht="15.75" customHeight="1">
      <c r="A317" s="220" t="inlineStr">
        <is>
          <t>Dren de Látex 3/4 X 12</t>
        </is>
      </c>
      <c r="B317" s="29" t="inlineStr">
        <is>
          <t>UNIDAD</t>
        </is>
      </c>
      <c r="C317" s="188" t="n">
        <v>0</v>
      </c>
      <c r="D317" s="188" t="n">
        <v>0</v>
      </c>
      <c r="E317" s="216">
        <f>+C317-D317</f>
        <v/>
      </c>
      <c r="F317" s="188" t="n">
        <v>0</v>
      </c>
      <c r="G317" s="188" t="n">
        <v>0</v>
      </c>
      <c r="H317" s="216">
        <f>+F317-G317</f>
        <v/>
      </c>
      <c r="I317" s="188" t="n">
        <v>0</v>
      </c>
      <c r="J317" s="188" t="n">
        <v>0</v>
      </c>
      <c r="K317" s="216">
        <f>+I317-J317</f>
        <v/>
      </c>
      <c r="L317" s="188" t="n"/>
      <c r="M317" s="188" t="n"/>
      <c r="N317" s="216" t="n"/>
      <c r="R317" s="188" t="n">
        <v>0</v>
      </c>
      <c r="S317" s="188" t="n">
        <v>0</v>
      </c>
      <c r="T317" s="216">
        <f>+R317-S317</f>
        <v/>
      </c>
      <c r="U317" s="188" t="n">
        <v>0</v>
      </c>
      <c r="V317" s="188" t="n">
        <v>0</v>
      </c>
      <c r="W317" s="216">
        <f>+U317-V317</f>
        <v/>
      </c>
      <c r="X317" s="188" t="n">
        <v>0</v>
      </c>
      <c r="Y317" s="188" t="n">
        <v>0</v>
      </c>
      <c r="Z317" s="240">
        <f>+X317-Y317</f>
        <v/>
      </c>
    </row>
    <row r="318" ht="15.75" customHeight="1">
      <c r="A318" s="215" t="inlineStr">
        <is>
          <t>DREN DE LATEX 6</t>
        </is>
      </c>
      <c r="B318" s="29" t="inlineStr">
        <is>
          <t>UNIDAD</t>
        </is>
      </c>
      <c r="C318" s="188" t="n">
        <v>0</v>
      </c>
      <c r="D318" s="188" t="n">
        <v>0</v>
      </c>
      <c r="E318" s="216">
        <f>+C318-D318</f>
        <v/>
      </c>
      <c r="F318" s="188" t="n">
        <v>0</v>
      </c>
      <c r="G318" s="188" t="n">
        <v>0</v>
      </c>
      <c r="H318" s="216">
        <f>+F318-G318</f>
        <v/>
      </c>
      <c r="I318" s="188" t="n">
        <v>0</v>
      </c>
      <c r="J318" s="188" t="n">
        <v>0</v>
      </c>
      <c r="K318" s="216">
        <f>+I318-J318</f>
        <v/>
      </c>
      <c r="L318" s="188" t="n"/>
      <c r="M318" s="188" t="n"/>
      <c r="N318" s="216" t="n"/>
      <c r="R318" s="188" t="n">
        <v>0</v>
      </c>
      <c r="S318" s="188" t="n">
        <v>0</v>
      </c>
      <c r="T318" s="216">
        <f>+R318-S318</f>
        <v/>
      </c>
      <c r="U318" s="188" t="n">
        <v>0</v>
      </c>
      <c r="V318" s="188" t="n">
        <v>0</v>
      </c>
      <c r="W318" s="216">
        <f>+U318-V318</f>
        <v/>
      </c>
      <c r="X318" s="188" t="n">
        <v>0</v>
      </c>
      <c r="Y318" s="188" t="n">
        <v>0</v>
      </c>
      <c r="Z318" s="240">
        <f>+X318-Y318</f>
        <v/>
      </c>
    </row>
    <row r="319" ht="15.75" customHeight="1">
      <c r="A319" s="215" t="inlineStr">
        <is>
          <t>Dren de latex N° 1/2x12</t>
        </is>
      </c>
      <c r="B319" s="29" t="inlineStr">
        <is>
          <t>UNIDAD</t>
        </is>
      </c>
      <c r="C319" s="188" t="n">
        <v>0</v>
      </c>
      <c r="D319" s="188" t="n">
        <v>0</v>
      </c>
      <c r="E319" s="216">
        <f>+C319-D319</f>
        <v/>
      </c>
      <c r="F319" s="188" t="n">
        <v>0</v>
      </c>
      <c r="G319" s="188" t="n">
        <v>0</v>
      </c>
      <c r="H319" s="216">
        <f>+F319-G319</f>
        <v/>
      </c>
      <c r="I319" s="188" t="n">
        <v>0</v>
      </c>
      <c r="J319" s="188" t="n">
        <v>0</v>
      </c>
      <c r="K319" s="216">
        <f>+I319-J319</f>
        <v/>
      </c>
      <c r="L319" s="188" t="n"/>
      <c r="M319" s="188" t="n"/>
      <c r="N319" s="216" t="n"/>
      <c r="R319" s="188" t="n">
        <v>0</v>
      </c>
      <c r="S319" s="188" t="n">
        <v>0</v>
      </c>
      <c r="T319" s="216">
        <f>+R319-S319</f>
        <v/>
      </c>
      <c r="U319" s="188" t="n">
        <v>0</v>
      </c>
      <c r="V319" s="188" t="n">
        <v>0</v>
      </c>
      <c r="W319" s="216">
        <f>+U319-V319</f>
        <v/>
      </c>
      <c r="X319" s="188" t="n">
        <v>0</v>
      </c>
      <c r="Y319" s="188" t="n">
        <v>0</v>
      </c>
      <c r="Z319" s="240">
        <f>+X319-Y319</f>
        <v/>
      </c>
    </row>
    <row r="320" ht="15.75" customHeight="1">
      <c r="A320" s="215" t="inlineStr">
        <is>
          <t>DREN DE LATEX N° 3/8X12</t>
        </is>
      </c>
      <c r="B320" s="29" t="inlineStr">
        <is>
          <t>UNIDAD</t>
        </is>
      </c>
      <c r="C320" s="188" t="n">
        <v>0</v>
      </c>
      <c r="D320" s="188" t="n">
        <v>0</v>
      </c>
      <c r="E320" s="216">
        <f>+C320-D320</f>
        <v/>
      </c>
      <c r="F320" s="188" t="n">
        <v>0</v>
      </c>
      <c r="G320" s="188" t="n">
        <v>0</v>
      </c>
      <c r="H320" s="216">
        <f>+F320-G320</f>
        <v/>
      </c>
      <c r="I320" s="188" t="n">
        <v>0</v>
      </c>
      <c r="J320" s="188" t="n">
        <v>0</v>
      </c>
      <c r="K320" s="216">
        <f>+I320-J320</f>
        <v/>
      </c>
      <c r="L320" s="188" t="n"/>
      <c r="M320" s="188" t="n"/>
      <c r="N320" s="216" t="n"/>
      <c r="R320" s="188" t="n">
        <v>0</v>
      </c>
      <c r="S320" s="188" t="n">
        <v>0</v>
      </c>
      <c r="T320" s="216">
        <f>+R320-S320</f>
        <v/>
      </c>
      <c r="U320" s="188" t="n">
        <v>0</v>
      </c>
      <c r="V320" s="188" t="n">
        <v>0</v>
      </c>
      <c r="W320" s="216">
        <f>+U320-V320</f>
        <v/>
      </c>
      <c r="X320" s="188" t="n">
        <v>0</v>
      </c>
      <c r="Y320" s="188" t="n">
        <v>0</v>
      </c>
      <c r="Z320" s="240">
        <f>+X320-Y320</f>
        <v/>
      </c>
    </row>
    <row r="321" ht="15.75" customHeight="1">
      <c r="A321" s="215" t="inlineStr">
        <is>
          <t>DREN DE LATEX N°1/2 x12</t>
        </is>
      </c>
      <c r="B321" s="29" t="inlineStr">
        <is>
          <t>UNIDAD</t>
        </is>
      </c>
      <c r="C321" s="188" t="n">
        <v>0</v>
      </c>
      <c r="D321" s="188" t="n">
        <v>0</v>
      </c>
      <c r="E321" s="216">
        <f>+C321-D321</f>
        <v/>
      </c>
      <c r="F321" s="188" t="n">
        <v>0</v>
      </c>
      <c r="G321" s="188" t="n">
        <v>0</v>
      </c>
      <c r="H321" s="216">
        <f>+F321-G321</f>
        <v/>
      </c>
      <c r="I321" s="188" t="n">
        <v>0</v>
      </c>
      <c r="J321" s="188" t="n">
        <v>0</v>
      </c>
      <c r="K321" s="216">
        <f>+I321-J321</f>
        <v/>
      </c>
      <c r="L321" s="188" t="n"/>
      <c r="M321" s="188" t="n"/>
      <c r="N321" s="216" t="n"/>
      <c r="R321" s="188" t="n">
        <v>0</v>
      </c>
      <c r="S321" s="188" t="n">
        <v>0</v>
      </c>
      <c r="T321" s="216">
        <f>+R321-S321</f>
        <v/>
      </c>
      <c r="U321" s="188" t="n">
        <v>0</v>
      </c>
      <c r="V321" s="188" t="n">
        <v>0</v>
      </c>
      <c r="W321" s="216">
        <f>+U321-V321</f>
        <v/>
      </c>
      <c r="X321" s="188" t="n">
        <v>0</v>
      </c>
      <c r="Y321" s="188" t="n">
        <v>0</v>
      </c>
      <c r="Z321" s="240">
        <f>+X321-Y321</f>
        <v/>
      </c>
    </row>
    <row r="322" ht="15.75" customHeight="1">
      <c r="A322" s="221" t="inlineStr">
        <is>
          <t>DREN LATEX 1/2 X 1/2</t>
        </is>
      </c>
      <c r="B322" s="29" t="inlineStr">
        <is>
          <t>UNIDAD</t>
        </is>
      </c>
      <c r="C322" s="188" t="n">
        <v>0</v>
      </c>
      <c r="D322" s="188" t="n">
        <v>0</v>
      </c>
      <c r="E322" s="216">
        <f>+C322-D322</f>
        <v/>
      </c>
      <c r="F322" s="188" t="n">
        <v>0</v>
      </c>
      <c r="G322" s="188" t="n">
        <v>0</v>
      </c>
      <c r="H322" s="216">
        <f>+F322-G322</f>
        <v/>
      </c>
      <c r="I322" s="188" t="n">
        <v>0</v>
      </c>
      <c r="J322" s="188" t="n">
        <v>0</v>
      </c>
      <c r="K322" s="216">
        <f>+I322-J322</f>
        <v/>
      </c>
      <c r="L322" s="188" t="n"/>
      <c r="M322" s="188" t="n"/>
      <c r="N322" s="216" t="n"/>
      <c r="R322" s="188" t="n">
        <v>0</v>
      </c>
      <c r="S322" s="188" t="n">
        <v>0</v>
      </c>
      <c r="T322" s="216">
        <f>+R322-S322</f>
        <v/>
      </c>
      <c r="U322" s="188" t="n">
        <v>0</v>
      </c>
      <c r="V322" s="188" t="n">
        <v>0</v>
      </c>
      <c r="W322" s="216">
        <f>+U322-V322</f>
        <v/>
      </c>
      <c r="X322" s="188" t="n">
        <v>0</v>
      </c>
      <c r="Y322" s="188" t="n">
        <v>0</v>
      </c>
      <c r="Z322" s="240">
        <f>+X322-Y322</f>
        <v/>
      </c>
    </row>
    <row r="323" ht="15.75" customHeight="1">
      <c r="A323" s="221" t="inlineStr">
        <is>
          <t>DREN LATEX 3/8 X 1/2</t>
        </is>
      </c>
      <c r="B323" s="29" t="inlineStr">
        <is>
          <t>UNIDAD</t>
        </is>
      </c>
      <c r="C323" s="188" t="n">
        <v>0</v>
      </c>
      <c r="D323" s="188" t="n">
        <v>0</v>
      </c>
      <c r="E323" s="216">
        <f>+C323-D323</f>
        <v/>
      </c>
      <c r="F323" s="188" t="n">
        <v>0</v>
      </c>
      <c r="G323" s="188" t="n">
        <v>0</v>
      </c>
      <c r="H323" s="216">
        <f>+F323-G323</f>
        <v/>
      </c>
      <c r="I323" s="188" t="n">
        <v>0</v>
      </c>
      <c r="J323" s="188" t="n">
        <v>0</v>
      </c>
      <c r="K323" s="216">
        <f>+I323-J323</f>
        <v/>
      </c>
      <c r="L323" s="188" t="n"/>
      <c r="M323" s="188" t="n"/>
      <c r="N323" s="216" t="n"/>
      <c r="R323" s="188" t="n">
        <v>0</v>
      </c>
      <c r="S323" s="188" t="n">
        <v>0</v>
      </c>
      <c r="T323" s="216">
        <f>+R323-S323</f>
        <v/>
      </c>
      <c r="U323" s="188" t="n">
        <v>0</v>
      </c>
      <c r="V323" s="188" t="n">
        <v>0</v>
      </c>
      <c r="W323" s="216">
        <f>+U323-V323</f>
        <v/>
      </c>
      <c r="X323" s="188" t="n">
        <v>0</v>
      </c>
      <c r="Y323" s="188" t="n">
        <v>0</v>
      </c>
      <c r="Z323" s="240">
        <f>+X323-Y323</f>
        <v/>
      </c>
    </row>
    <row r="324" ht="15.75" customHeight="1">
      <c r="A324" s="221" t="inlineStr">
        <is>
          <t>DREN LATEX 3/8 X 1/3</t>
        </is>
      </c>
      <c r="B324" s="29" t="inlineStr">
        <is>
          <t>UNIDAD</t>
        </is>
      </c>
      <c r="C324" s="188" t="n">
        <v>0</v>
      </c>
      <c r="D324" s="188" t="n">
        <v>0</v>
      </c>
      <c r="E324" s="216">
        <f>+C324-D324</f>
        <v/>
      </c>
      <c r="F324" s="188" t="n">
        <v>0</v>
      </c>
      <c r="G324" s="188" t="n">
        <v>0</v>
      </c>
      <c r="H324" s="216">
        <f>+F324-G324</f>
        <v/>
      </c>
      <c r="I324" s="188" t="n">
        <v>0</v>
      </c>
      <c r="J324" s="188" t="n">
        <v>0</v>
      </c>
      <c r="K324" s="216">
        <f>+I324-J324</f>
        <v/>
      </c>
      <c r="L324" s="188" t="n"/>
      <c r="M324" s="188" t="n"/>
      <c r="N324" s="216" t="n"/>
      <c r="R324" s="188" t="n">
        <v>0</v>
      </c>
      <c r="S324" s="188" t="n">
        <v>0</v>
      </c>
      <c r="T324" s="216">
        <f>+R324-S324</f>
        <v/>
      </c>
      <c r="U324" s="188" t="n">
        <v>0</v>
      </c>
      <c r="V324" s="188" t="n">
        <v>0</v>
      </c>
      <c r="W324" s="216">
        <f>+U324-V324</f>
        <v/>
      </c>
      <c r="X324" s="188" t="n">
        <v>0</v>
      </c>
      <c r="Y324" s="188" t="n">
        <v>0</v>
      </c>
      <c r="Z324" s="240">
        <f>+X324-Y324</f>
        <v/>
      </c>
    </row>
    <row r="325" ht="15.75" customHeight="1">
      <c r="A325" s="221" t="inlineStr">
        <is>
          <t>DREN LATEX 7/8X 1/2</t>
        </is>
      </c>
      <c r="B325" s="29" t="inlineStr">
        <is>
          <t>UNIDAD</t>
        </is>
      </c>
      <c r="C325" s="188" t="n">
        <v>0</v>
      </c>
      <c r="D325" s="188" t="n">
        <v>0</v>
      </c>
      <c r="E325" s="216">
        <f>+C325-D325</f>
        <v/>
      </c>
      <c r="F325" s="188" t="n">
        <v>0</v>
      </c>
      <c r="G325" s="188" t="n">
        <v>0</v>
      </c>
      <c r="H325" s="216">
        <f>+F325-G325</f>
        <v/>
      </c>
      <c r="I325" s="188" t="n">
        <v>0</v>
      </c>
      <c r="J325" s="188" t="n">
        <v>0</v>
      </c>
      <c r="K325" s="216">
        <f>+I325-J325</f>
        <v/>
      </c>
      <c r="L325" s="188" t="n"/>
      <c r="M325" s="188" t="n"/>
      <c r="N325" s="216" t="n"/>
      <c r="R325" s="188" t="n">
        <v>0</v>
      </c>
      <c r="S325" s="188" t="n">
        <v>0</v>
      </c>
      <c r="T325" s="216">
        <f>+R325-S325</f>
        <v/>
      </c>
      <c r="U325" s="188" t="n">
        <v>0</v>
      </c>
      <c r="V325" s="188" t="n">
        <v>0</v>
      </c>
      <c r="W325" s="216">
        <f>+U325-V325</f>
        <v/>
      </c>
      <c r="X325" s="188" t="n">
        <v>0</v>
      </c>
      <c r="Y325" s="188" t="n">
        <v>0</v>
      </c>
      <c r="Z325" s="240">
        <f>+X325-Y325</f>
        <v/>
      </c>
    </row>
    <row r="326" ht="15.75" customHeight="1">
      <c r="A326" s="215" t="inlineStr">
        <is>
          <t>Drenaje de latex 1.0</t>
        </is>
      </c>
      <c r="B326" s="29" t="inlineStr">
        <is>
          <t>UNIDAD</t>
        </is>
      </c>
      <c r="C326" s="188" t="n">
        <v>0</v>
      </c>
      <c r="D326" s="188" t="n">
        <v>0</v>
      </c>
      <c r="E326" s="216">
        <f>+C326-D326</f>
        <v/>
      </c>
      <c r="F326" s="188" t="n">
        <v>0</v>
      </c>
      <c r="G326" s="188" t="n">
        <v>0</v>
      </c>
      <c r="H326" s="216">
        <f>+F326-G326</f>
        <v/>
      </c>
      <c r="I326" s="188" t="n">
        <v>0</v>
      </c>
      <c r="J326" s="188" t="n">
        <v>0</v>
      </c>
      <c r="K326" s="216">
        <f>+I326-J326</f>
        <v/>
      </c>
      <c r="L326" s="188" t="n"/>
      <c r="M326" s="188" t="n"/>
      <c r="N326" s="216" t="n"/>
      <c r="R326" s="188" t="n">
        <v>0</v>
      </c>
      <c r="S326" s="188" t="n">
        <v>0</v>
      </c>
      <c r="T326" s="216">
        <f>+R326-S326</f>
        <v/>
      </c>
      <c r="U326" s="188" t="n">
        <v>0</v>
      </c>
      <c r="V326" s="188" t="n">
        <v>0</v>
      </c>
      <c r="W326" s="216">
        <f>+U326-V326</f>
        <v/>
      </c>
      <c r="X326" s="188" t="n">
        <v>0</v>
      </c>
      <c r="Y326" s="188" t="n">
        <v>0</v>
      </c>
      <c r="Z326" s="240">
        <f>+X326-Y326</f>
        <v/>
      </c>
    </row>
    <row r="327" ht="15.75" customHeight="1">
      <c r="A327" s="215" t="inlineStr">
        <is>
          <t>Drenaje de latex 3</t>
        </is>
      </c>
      <c r="B327" s="29" t="inlineStr">
        <is>
          <t>UNIDAD</t>
        </is>
      </c>
      <c r="C327" s="188" t="n">
        <v>0</v>
      </c>
      <c r="D327" s="188" t="n">
        <v>0</v>
      </c>
      <c r="E327" s="216">
        <f>+C327-D327</f>
        <v/>
      </c>
      <c r="F327" s="188" t="n">
        <v>0</v>
      </c>
      <c r="G327" s="188" t="n">
        <v>0</v>
      </c>
      <c r="H327" s="216">
        <f>+F327-G327</f>
        <v/>
      </c>
      <c r="I327" s="188" t="n">
        <v>0</v>
      </c>
      <c r="J327" s="188" t="n">
        <v>0</v>
      </c>
      <c r="K327" s="216">
        <f>+I327-J327</f>
        <v/>
      </c>
      <c r="L327" s="188" t="n"/>
      <c r="M327" s="188" t="n"/>
      <c r="N327" s="216" t="n"/>
      <c r="R327" s="188" t="n">
        <v>0</v>
      </c>
      <c r="S327" s="188" t="n">
        <v>0</v>
      </c>
      <c r="T327" s="216">
        <f>+R327-S327</f>
        <v/>
      </c>
      <c r="U327" s="188" t="n">
        <v>0</v>
      </c>
      <c r="V327" s="188" t="n">
        <v>0</v>
      </c>
      <c r="W327" s="216">
        <f>+U327-V327</f>
        <v/>
      </c>
      <c r="X327" s="188" t="n">
        <v>0</v>
      </c>
      <c r="Y327" s="188" t="n">
        <v>0</v>
      </c>
      <c r="Z327" s="240">
        <f>+X327-Y327</f>
        <v/>
      </c>
    </row>
    <row r="328" ht="15.75" customHeight="1">
      <c r="A328" s="215" t="inlineStr">
        <is>
          <t>DRENAJE DE LATEX 3/8</t>
        </is>
      </c>
      <c r="B328" s="29" t="inlineStr">
        <is>
          <t>UNIDAD</t>
        </is>
      </c>
      <c r="C328" s="188" t="n">
        <v>0</v>
      </c>
      <c r="D328" s="188" t="n">
        <v>0</v>
      </c>
      <c r="E328" s="216">
        <f>+C328-D328</f>
        <v/>
      </c>
      <c r="F328" s="188" t="n">
        <v>0</v>
      </c>
      <c r="G328" s="188" t="n">
        <v>0</v>
      </c>
      <c r="H328" s="216">
        <f>+F328-G328</f>
        <v/>
      </c>
      <c r="I328" s="188" t="n">
        <v>0</v>
      </c>
      <c r="J328" s="188" t="n">
        <v>0</v>
      </c>
      <c r="K328" s="216">
        <f>+I328-J328</f>
        <v/>
      </c>
      <c r="L328" s="188" t="n"/>
      <c r="M328" s="188" t="n"/>
      <c r="N328" s="216" t="n"/>
      <c r="R328" s="188" t="n">
        <v>0</v>
      </c>
      <c r="S328" s="188" t="n">
        <v>0</v>
      </c>
      <c r="T328" s="216">
        <f>+R328-S328</f>
        <v/>
      </c>
      <c r="U328" s="188" t="n">
        <v>0</v>
      </c>
      <c r="V328" s="188" t="n">
        <v>0</v>
      </c>
      <c r="W328" s="216">
        <f>+U328-V328</f>
        <v/>
      </c>
      <c r="X328" s="188" t="n">
        <v>0</v>
      </c>
      <c r="Y328" s="188" t="n">
        <v>0</v>
      </c>
      <c r="Z328" s="240">
        <f>+X328-Y328</f>
        <v/>
      </c>
    </row>
    <row r="329" ht="15.75" customHeight="1">
      <c r="A329" s="215" t="inlineStr">
        <is>
          <t>Drenaje de latex 6</t>
        </is>
      </c>
      <c r="B329" s="29" t="inlineStr">
        <is>
          <t>UNIDAD</t>
        </is>
      </c>
      <c r="C329" s="188" t="n">
        <v>0</v>
      </c>
      <c r="D329" s="188" t="n">
        <v>0</v>
      </c>
      <c r="E329" s="216">
        <f>+C329-D329</f>
        <v/>
      </c>
      <c r="F329" s="188" t="n">
        <v>0</v>
      </c>
      <c r="G329" s="188" t="n">
        <v>0</v>
      </c>
      <c r="H329" s="216">
        <f>+F329-G329</f>
        <v/>
      </c>
      <c r="I329" s="188" t="n">
        <v>0</v>
      </c>
      <c r="J329" s="188" t="n">
        <v>0</v>
      </c>
      <c r="K329" s="216">
        <f>+I329-J329</f>
        <v/>
      </c>
      <c r="L329" s="188" t="n"/>
      <c r="M329" s="188" t="n"/>
      <c r="N329" s="216" t="n"/>
      <c r="R329" s="188" t="n">
        <v>0</v>
      </c>
      <c r="S329" s="188" t="n">
        <v>0</v>
      </c>
      <c r="T329" s="216">
        <f>+R329-S329</f>
        <v/>
      </c>
      <c r="U329" s="188" t="n">
        <v>0</v>
      </c>
      <c r="V329" s="188" t="n">
        <v>0</v>
      </c>
      <c r="W329" s="216">
        <f>+U329-V329</f>
        <v/>
      </c>
      <c r="X329" s="188" t="n">
        <v>0</v>
      </c>
      <c r="Y329" s="188" t="n">
        <v>0</v>
      </c>
      <c r="Z329" s="240">
        <f>+X329-Y329</f>
        <v/>
      </c>
    </row>
    <row r="330" ht="15.75" customHeight="1">
      <c r="A330" s="220" t="inlineStr">
        <is>
          <t>Drenaje de Penrose N°3</t>
        </is>
      </c>
      <c r="B330" s="29" t="inlineStr">
        <is>
          <t>UNIDAD</t>
        </is>
      </c>
      <c r="C330" s="188" t="n">
        <v>0</v>
      </c>
      <c r="D330" s="188" t="n">
        <v>0</v>
      </c>
      <c r="E330" s="216">
        <f>+C330-D330</f>
        <v/>
      </c>
      <c r="F330" s="188" t="n">
        <v>0</v>
      </c>
      <c r="G330" s="188" t="n">
        <v>0</v>
      </c>
      <c r="H330" s="216">
        <f>+F330-G330</f>
        <v/>
      </c>
      <c r="I330" s="188" t="n">
        <v>0</v>
      </c>
      <c r="J330" s="188" t="n">
        <v>0</v>
      </c>
      <c r="K330" s="216">
        <f>+I330-J330</f>
        <v/>
      </c>
      <c r="L330" s="188" t="n"/>
      <c r="M330" s="188" t="n"/>
      <c r="N330" s="216" t="n"/>
      <c r="R330" s="188" t="n">
        <v>0</v>
      </c>
      <c r="S330" s="188" t="n">
        <v>0</v>
      </c>
      <c r="T330" s="216">
        <f>+R330-S330</f>
        <v/>
      </c>
      <c r="U330" s="188" t="n">
        <v>0</v>
      </c>
      <c r="V330" s="188" t="n">
        <v>0</v>
      </c>
      <c r="W330" s="216">
        <f>+U330-V330</f>
        <v/>
      </c>
      <c r="X330" s="188" t="n">
        <v>0</v>
      </c>
      <c r="Y330" s="188" t="n">
        <v>0</v>
      </c>
      <c r="Z330" s="240">
        <f>+X330-Y330</f>
        <v/>
      </c>
    </row>
    <row r="331" ht="15.75" customHeight="1">
      <c r="A331" s="220" t="inlineStr">
        <is>
          <t>Drenaje de Penrose N°6</t>
        </is>
      </c>
      <c r="B331" s="29" t="inlineStr">
        <is>
          <t>UNIDAD</t>
        </is>
      </c>
      <c r="C331" s="188" t="n">
        <v>0</v>
      </c>
      <c r="D331" s="188" t="n">
        <v>0</v>
      </c>
      <c r="E331" s="216">
        <f>+C331-D331</f>
        <v/>
      </c>
      <c r="F331" s="188" t="n">
        <v>0</v>
      </c>
      <c r="G331" s="188" t="n">
        <v>0</v>
      </c>
      <c r="H331" s="216">
        <f>+F331-G331</f>
        <v/>
      </c>
      <c r="I331" s="188" t="n">
        <v>0</v>
      </c>
      <c r="J331" s="188" t="n">
        <v>0</v>
      </c>
      <c r="K331" s="216">
        <f>+I331-J331</f>
        <v/>
      </c>
      <c r="L331" s="188" t="n"/>
      <c r="M331" s="188" t="n"/>
      <c r="N331" s="216" t="n"/>
      <c r="R331" s="188" t="n">
        <v>0</v>
      </c>
      <c r="S331" s="188" t="n">
        <v>0</v>
      </c>
      <c r="T331" s="216">
        <f>+R331-S331</f>
        <v/>
      </c>
      <c r="U331" s="188" t="n">
        <v>0</v>
      </c>
      <c r="V331" s="188" t="n">
        <v>0</v>
      </c>
      <c r="W331" s="216">
        <f>+U331-V331</f>
        <v/>
      </c>
      <c r="X331" s="188" t="n">
        <v>0</v>
      </c>
      <c r="Y331" s="188" t="n">
        <v>0</v>
      </c>
      <c r="Z331" s="240">
        <f>+X331-Y331</f>
        <v/>
      </c>
    </row>
    <row r="332" ht="15.75" customHeight="1">
      <c r="A332" s="215" t="inlineStr">
        <is>
          <t>Drenaje delbet</t>
        </is>
      </c>
      <c r="B332" s="29" t="inlineStr">
        <is>
          <t>UNIDAD</t>
        </is>
      </c>
      <c r="C332" s="188" t="n">
        <v>0</v>
      </c>
      <c r="D332" s="188" t="n">
        <v>0</v>
      </c>
      <c r="E332" s="216">
        <f>+C332-D332</f>
        <v/>
      </c>
      <c r="F332" s="188" t="n">
        <v>0</v>
      </c>
      <c r="G332" s="188" t="n">
        <v>0</v>
      </c>
      <c r="H332" s="216">
        <f>+F332-G332</f>
        <v/>
      </c>
      <c r="I332" s="188" t="n">
        <v>0</v>
      </c>
      <c r="J332" s="188" t="n">
        <v>0</v>
      </c>
      <c r="K332" s="216">
        <f>+I332-J332</f>
        <v/>
      </c>
      <c r="L332" s="188" t="n"/>
      <c r="M332" s="188" t="n"/>
      <c r="N332" s="216" t="n"/>
      <c r="R332" s="188" t="n">
        <v>0</v>
      </c>
      <c r="S332" s="188" t="n">
        <v>0</v>
      </c>
      <c r="T332" s="216">
        <f>+R332-S332</f>
        <v/>
      </c>
      <c r="U332" s="188" t="n">
        <v>0</v>
      </c>
      <c r="V332" s="188" t="n">
        <v>0</v>
      </c>
      <c r="W332" s="216">
        <f>+U332-V332</f>
        <v/>
      </c>
      <c r="X332" s="188" t="n">
        <v>0</v>
      </c>
      <c r="Y332" s="188" t="n">
        <v>0</v>
      </c>
      <c r="Z332" s="240">
        <f>+X332-Y332</f>
        <v/>
      </c>
    </row>
    <row r="333" ht="15.75" customHeight="1">
      <c r="A333" s="215" t="inlineStr">
        <is>
          <t>DRENAJE REDONDO #10</t>
        </is>
      </c>
      <c r="B333" s="29" t="inlineStr">
        <is>
          <t>UNIDAD</t>
        </is>
      </c>
      <c r="C333" s="188" t="n">
        <v>0</v>
      </c>
      <c r="D333" s="188" t="n">
        <v>0</v>
      </c>
      <c r="E333" s="216">
        <f>+C333-D333</f>
        <v/>
      </c>
      <c r="F333" s="188" t="n">
        <v>0</v>
      </c>
      <c r="G333" s="188" t="n">
        <v>0</v>
      </c>
      <c r="H333" s="216">
        <f>+F333-G333</f>
        <v/>
      </c>
      <c r="I333" s="188" t="n">
        <v>0</v>
      </c>
      <c r="J333" s="188" t="n">
        <v>0</v>
      </c>
      <c r="K333" s="216">
        <f>+I333-J333</f>
        <v/>
      </c>
      <c r="L333" s="188" t="n"/>
      <c r="M333" s="188" t="n"/>
      <c r="N333" s="216" t="n"/>
      <c r="R333" s="188" t="n">
        <v>0</v>
      </c>
      <c r="S333" s="188" t="n">
        <v>0</v>
      </c>
      <c r="T333" s="216">
        <f>+R333-S333</f>
        <v/>
      </c>
      <c r="U333" s="188" t="n">
        <v>0</v>
      </c>
      <c r="V333" s="188" t="n">
        <v>0</v>
      </c>
      <c r="W333" s="216">
        <f>+U333-V333</f>
        <v/>
      </c>
      <c r="X333" s="188" t="n">
        <v>0</v>
      </c>
      <c r="Y333" s="188" t="n">
        <v>0</v>
      </c>
      <c r="Z333" s="240">
        <f>+X333-Y333</f>
        <v/>
      </c>
    </row>
    <row r="334" ht="15.75" customHeight="1">
      <c r="A334" s="220" t="inlineStr">
        <is>
          <t>Drenaje tejadillo de Silicon</t>
        </is>
      </c>
      <c r="B334" s="29" t="inlineStr">
        <is>
          <t>UNIDAD</t>
        </is>
      </c>
      <c r="C334" s="188" t="n">
        <v>0</v>
      </c>
      <c r="D334" s="188" t="n">
        <v>0</v>
      </c>
      <c r="E334" s="216">
        <f>+C334-D334</f>
        <v/>
      </c>
      <c r="F334" s="188" t="n">
        <v>0</v>
      </c>
      <c r="G334" s="188" t="n">
        <v>0</v>
      </c>
      <c r="H334" s="216">
        <f>+F334-G334</f>
        <v/>
      </c>
      <c r="I334" s="188" t="n">
        <v>0</v>
      </c>
      <c r="J334" s="188" t="n">
        <v>0</v>
      </c>
      <c r="K334" s="216">
        <f>+I334-J334</f>
        <v/>
      </c>
      <c r="L334" s="188" t="n"/>
      <c r="M334" s="188" t="n"/>
      <c r="N334" s="216" t="n"/>
      <c r="R334" s="188" t="n">
        <v>0</v>
      </c>
      <c r="S334" s="188" t="n">
        <v>0</v>
      </c>
      <c r="T334" s="216">
        <f>+R334-S334</f>
        <v/>
      </c>
      <c r="U334" s="188" t="n">
        <v>0</v>
      </c>
      <c r="V334" s="188" t="n">
        <v>0</v>
      </c>
      <c r="W334" s="216">
        <f>+U334-V334</f>
        <v/>
      </c>
      <c r="X334" s="188" t="n">
        <v>0</v>
      </c>
      <c r="Y334" s="188" t="n">
        <v>0</v>
      </c>
      <c r="Z334" s="240">
        <f>+X334-Y334</f>
        <v/>
      </c>
    </row>
    <row r="335" ht="15.75" customHeight="1">
      <c r="A335" s="220" t="inlineStr">
        <is>
          <t>Drenaje urinario</t>
        </is>
      </c>
      <c r="B335" s="29" t="inlineStr">
        <is>
          <t>UNIDAD</t>
        </is>
      </c>
      <c r="C335" s="188" t="n">
        <v>0</v>
      </c>
      <c r="D335" s="188" t="n">
        <v>0</v>
      </c>
      <c r="E335" s="216">
        <f>+C335-D335</f>
        <v/>
      </c>
      <c r="F335" s="188" t="n">
        <v>0</v>
      </c>
      <c r="G335" s="188" t="n">
        <v>0</v>
      </c>
      <c r="H335" s="216">
        <f>+F335-G335</f>
        <v/>
      </c>
      <c r="I335" s="188" t="n">
        <v>0</v>
      </c>
      <c r="J335" s="188" t="n">
        <v>0</v>
      </c>
      <c r="K335" s="216">
        <f>+I335-J335</f>
        <v/>
      </c>
      <c r="L335" s="188" t="n"/>
      <c r="M335" s="188" t="n"/>
      <c r="N335" s="216" t="n"/>
      <c r="R335" s="188" t="n">
        <v>0</v>
      </c>
      <c r="S335" s="188" t="n">
        <v>0</v>
      </c>
      <c r="T335" s="216">
        <f>+R335-S335</f>
        <v/>
      </c>
      <c r="U335" s="188" t="n">
        <v>0</v>
      </c>
      <c r="V335" s="188" t="n">
        <v>0</v>
      </c>
      <c r="W335" s="216">
        <f>+U335-V335</f>
        <v/>
      </c>
      <c r="X335" s="188" t="n">
        <v>0</v>
      </c>
      <c r="Y335" s="188" t="n">
        <v>0</v>
      </c>
      <c r="Z335" s="240">
        <f>+X335-Y335</f>
        <v/>
      </c>
    </row>
    <row r="336" ht="15.75" customHeight="1">
      <c r="A336" s="221" t="inlineStr">
        <is>
          <t>ELECTROBISTURI</t>
        </is>
      </c>
      <c r="B336" s="29" t="inlineStr">
        <is>
          <t>UNIDAD</t>
        </is>
      </c>
      <c r="C336" s="187" t="n">
        <v>0</v>
      </c>
      <c r="D336" s="218" t="n">
        <v>0</v>
      </c>
      <c r="E336" s="216">
        <f>+C336-D336</f>
        <v/>
      </c>
      <c r="F336" s="187" t="n">
        <v>0</v>
      </c>
      <c r="G336" s="218" t="n">
        <v>0</v>
      </c>
      <c r="H336" s="216">
        <f>+F336-G336</f>
        <v/>
      </c>
      <c r="I336" s="187" t="n">
        <v>0</v>
      </c>
      <c r="J336" s="218" t="n">
        <v>0</v>
      </c>
      <c r="K336" s="216">
        <f>+I336-J336</f>
        <v/>
      </c>
      <c r="L336" s="187" t="n"/>
      <c r="M336" s="218" t="n"/>
      <c r="N336" s="216" t="n"/>
      <c r="R336" s="187" t="n">
        <v>0</v>
      </c>
      <c r="S336" s="218" t="n">
        <v>0</v>
      </c>
      <c r="T336" s="216">
        <f>+R336-S336</f>
        <v/>
      </c>
      <c r="U336" s="187" t="n">
        <v>0</v>
      </c>
      <c r="V336" s="218" t="n">
        <v>0</v>
      </c>
      <c r="W336" s="216">
        <f>+U336-V336</f>
        <v/>
      </c>
      <c r="X336" s="187" t="n">
        <v>0</v>
      </c>
      <c r="Y336" s="218" t="n">
        <v>0</v>
      </c>
      <c r="Z336" s="240">
        <f>+X336-Y336</f>
        <v/>
      </c>
    </row>
    <row r="337" ht="15.75" customHeight="1">
      <c r="A337" s="221" t="inlineStr">
        <is>
          <t>ELECTRODO ADULTO</t>
        </is>
      </c>
      <c r="B337" s="29" t="inlineStr">
        <is>
          <t>UNIDAD</t>
        </is>
      </c>
      <c r="C337" s="241" t="n">
        <v>300</v>
      </c>
      <c r="D337" s="218" t="n">
        <v>0</v>
      </c>
      <c r="E337" s="216">
        <f>+C337-D337</f>
        <v/>
      </c>
      <c r="F337" s="241" t="n">
        <v>300</v>
      </c>
      <c r="G337" s="218" t="n">
        <v>0</v>
      </c>
      <c r="H337" s="216">
        <f>+F337-G337</f>
        <v/>
      </c>
      <c r="I337" s="241" t="n">
        <v>300</v>
      </c>
      <c r="J337" s="218" t="n">
        <v>0</v>
      </c>
      <c r="K337" s="216">
        <f>+I337-J337</f>
        <v/>
      </c>
      <c r="L337" s="241" t="n"/>
      <c r="M337" s="218" t="n"/>
      <c r="N337" s="216" t="n"/>
      <c r="R337" s="241" t="n">
        <v>300</v>
      </c>
      <c r="S337" s="218" t="n">
        <v>0</v>
      </c>
      <c r="T337" s="216">
        <f>+R337-S337</f>
        <v/>
      </c>
      <c r="U337" s="241" t="n">
        <v>300</v>
      </c>
      <c r="V337" s="218" t="n">
        <v>0</v>
      </c>
      <c r="W337" s="216">
        <f>+U337-V337</f>
        <v/>
      </c>
      <c r="X337" s="241" t="n">
        <v>300</v>
      </c>
      <c r="Y337" s="218" t="n">
        <v>0</v>
      </c>
      <c r="Z337" s="240">
        <f>+X337-Y337</f>
        <v/>
      </c>
    </row>
    <row r="338" ht="15.75" customHeight="1">
      <c r="A338" s="221" t="inlineStr">
        <is>
          <t>ELECTRODO PEDIATRICO</t>
        </is>
      </c>
      <c r="B338" s="29" t="inlineStr">
        <is>
          <t>UNIDAD</t>
        </is>
      </c>
      <c r="C338" s="241" t="n">
        <v>600</v>
      </c>
      <c r="D338" s="218" t="n">
        <v>0</v>
      </c>
      <c r="E338" s="216">
        <f>+C338-D338</f>
        <v/>
      </c>
      <c r="F338" s="241" t="n">
        <v>600</v>
      </c>
      <c r="G338" s="218" t="n">
        <v>0</v>
      </c>
      <c r="H338" s="216">
        <f>+F338-G338</f>
        <v/>
      </c>
      <c r="I338" s="241" t="n">
        <v>600</v>
      </c>
      <c r="J338" s="218" t="n">
        <v>0</v>
      </c>
      <c r="K338" s="216">
        <f>+I338-J338</f>
        <v/>
      </c>
      <c r="L338" s="241" t="n"/>
      <c r="M338" s="218" t="n"/>
      <c r="N338" s="216" t="n"/>
      <c r="R338" s="241" t="n">
        <v>600</v>
      </c>
      <c r="S338" s="218" t="n">
        <v>0</v>
      </c>
      <c r="T338" s="216">
        <f>+R338-S338</f>
        <v/>
      </c>
      <c r="U338" s="241" t="n">
        <v>600</v>
      </c>
      <c r="V338" s="218" t="n">
        <v>0</v>
      </c>
      <c r="W338" s="216">
        <f>+U338-V338</f>
        <v/>
      </c>
      <c r="X338" s="241" t="n">
        <v>600</v>
      </c>
      <c r="Y338" s="218" t="n">
        <v>0</v>
      </c>
      <c r="Z338" s="240">
        <f>+X338-Y338</f>
        <v/>
      </c>
    </row>
    <row r="339" ht="15.75" customHeight="1">
      <c r="A339" s="220" t="inlineStr">
        <is>
          <t>Envase de succion</t>
        </is>
      </c>
      <c r="B339" s="29" t="inlineStr">
        <is>
          <t>UNIDAD</t>
        </is>
      </c>
      <c r="C339" s="186" t="n">
        <v>10</v>
      </c>
      <c r="D339" s="188" t="n">
        <v>0</v>
      </c>
      <c r="E339" s="216">
        <f>+C339-D339</f>
        <v/>
      </c>
      <c r="F339" s="186" t="n">
        <v>10</v>
      </c>
      <c r="G339" s="188" t="n">
        <v>0</v>
      </c>
      <c r="H339" s="216">
        <f>+F339-G339</f>
        <v/>
      </c>
      <c r="I339" s="186" t="n">
        <v>10</v>
      </c>
      <c r="J339" s="188" t="n">
        <v>0</v>
      </c>
      <c r="K339" s="216">
        <f>+I339-J339</f>
        <v/>
      </c>
      <c r="L339" s="186" t="n"/>
      <c r="M339" s="188" t="n"/>
      <c r="N339" s="216" t="n"/>
      <c r="R339" s="186" t="n">
        <v>10</v>
      </c>
      <c r="S339" s="188" t="n">
        <v>0</v>
      </c>
      <c r="T339" s="216">
        <f>+R339-S339</f>
        <v/>
      </c>
      <c r="U339" s="186" t="n">
        <v>10</v>
      </c>
      <c r="V339" s="188" t="n">
        <v>0</v>
      </c>
      <c r="W339" s="216">
        <f>+U339-V339</f>
        <v/>
      </c>
      <c r="X339" s="237" t="n">
        <v>10</v>
      </c>
      <c r="Y339" s="188" t="n">
        <v>0</v>
      </c>
      <c r="Z339" s="240">
        <f>+X339-Y339</f>
        <v/>
      </c>
    </row>
    <row r="340" ht="15.75" customHeight="1">
      <c r="A340" s="220" t="inlineStr">
        <is>
          <t>Equipo de Enema</t>
        </is>
      </c>
      <c r="B340" s="29" t="inlineStr">
        <is>
          <t>UNIDAD</t>
        </is>
      </c>
      <c r="C340" s="186" t="n">
        <v>15</v>
      </c>
      <c r="D340" s="188" t="n">
        <v>0</v>
      </c>
      <c r="E340" s="216">
        <f>+C340-D340</f>
        <v/>
      </c>
      <c r="F340" s="186" t="n">
        <v>15</v>
      </c>
      <c r="G340" s="188" t="n">
        <v>0</v>
      </c>
      <c r="H340" s="216">
        <f>+F340-G340</f>
        <v/>
      </c>
      <c r="I340" s="186" t="n">
        <v>15</v>
      </c>
      <c r="J340" s="188" t="n">
        <v>0</v>
      </c>
      <c r="K340" s="216">
        <f>+I340-J340</f>
        <v/>
      </c>
      <c r="L340" s="186" t="n"/>
      <c r="M340" s="188" t="n"/>
      <c r="N340" s="216" t="n"/>
      <c r="R340" s="186" t="n">
        <v>15</v>
      </c>
      <c r="S340" s="188" t="n">
        <v>0</v>
      </c>
      <c r="T340" s="216">
        <f>+R340-S340</f>
        <v/>
      </c>
      <c r="U340" s="186" t="n">
        <v>15</v>
      </c>
      <c r="V340" s="188" t="n">
        <v>0</v>
      </c>
      <c r="W340" s="216">
        <f>+U340-V340</f>
        <v/>
      </c>
      <c r="X340" s="237" t="n">
        <v>15</v>
      </c>
      <c r="Y340" s="188" t="n">
        <v>0</v>
      </c>
      <c r="Z340" s="240">
        <f>+X340-Y340</f>
        <v/>
      </c>
    </row>
    <row r="341" ht="15.75" customHeight="1">
      <c r="A341" s="221" t="inlineStr">
        <is>
          <t>ESPECULOS DESCATABLES TALLA L</t>
        </is>
      </c>
      <c r="B341" s="29" t="inlineStr">
        <is>
          <t>UNIDAD</t>
        </is>
      </c>
      <c r="C341" s="187" t="n">
        <v>0</v>
      </c>
      <c r="D341" s="218" t="n">
        <v>0</v>
      </c>
      <c r="E341" s="216">
        <f>+C341-D341</f>
        <v/>
      </c>
      <c r="F341" s="187" t="n">
        <v>0</v>
      </c>
      <c r="G341" s="218" t="n">
        <v>0</v>
      </c>
      <c r="H341" s="216">
        <f>+F341-G341</f>
        <v/>
      </c>
      <c r="I341" s="187" t="n">
        <v>0</v>
      </c>
      <c r="J341" s="218" t="n">
        <v>0</v>
      </c>
      <c r="K341" s="216">
        <f>+I341-J341</f>
        <v/>
      </c>
      <c r="L341" s="187" t="n"/>
      <c r="M341" s="218" t="n"/>
      <c r="N341" s="216" t="n"/>
      <c r="R341" s="187" t="n">
        <v>0</v>
      </c>
      <c r="S341" s="218" t="n">
        <v>0</v>
      </c>
      <c r="T341" s="216">
        <f>+R341-S341</f>
        <v/>
      </c>
      <c r="U341" s="187" t="n">
        <v>0</v>
      </c>
      <c r="V341" s="218" t="n">
        <v>0</v>
      </c>
      <c r="W341" s="216">
        <f>+U341-V341</f>
        <v/>
      </c>
      <c r="X341" s="187" t="n">
        <v>0</v>
      </c>
      <c r="Y341" s="218" t="n">
        <v>0</v>
      </c>
      <c r="Z341" s="240">
        <f>+X341-Y341</f>
        <v/>
      </c>
    </row>
    <row r="342" ht="15.75" customHeight="1">
      <c r="A342" s="221" t="inlineStr">
        <is>
          <t>ESPECULOS DESCATABLES TALLA M</t>
        </is>
      </c>
      <c r="B342" s="29" t="inlineStr">
        <is>
          <t>UNIDAD</t>
        </is>
      </c>
      <c r="C342" s="187" t="n">
        <v>0</v>
      </c>
      <c r="D342" s="218" t="n">
        <v>0</v>
      </c>
      <c r="E342" s="216">
        <f>+C342-D342</f>
        <v/>
      </c>
      <c r="F342" s="187" t="n">
        <v>0</v>
      </c>
      <c r="G342" s="218" t="n">
        <v>0</v>
      </c>
      <c r="H342" s="216">
        <f>+F342-G342</f>
        <v/>
      </c>
      <c r="I342" s="187" t="n">
        <v>0</v>
      </c>
      <c r="J342" s="218" t="n">
        <v>0</v>
      </c>
      <c r="K342" s="216">
        <f>+I342-J342</f>
        <v/>
      </c>
      <c r="L342" s="187" t="n"/>
      <c r="M342" s="218" t="n"/>
      <c r="N342" s="216" t="n"/>
      <c r="R342" s="187" t="n">
        <v>0</v>
      </c>
      <c r="S342" s="218" t="n">
        <v>0</v>
      </c>
      <c r="T342" s="216">
        <f>+R342-S342</f>
        <v/>
      </c>
      <c r="U342" s="187" t="n">
        <v>0</v>
      </c>
      <c r="V342" s="218" t="n">
        <v>0</v>
      </c>
      <c r="W342" s="216">
        <f>+U342-V342</f>
        <v/>
      </c>
      <c r="X342" s="187" t="n">
        <v>0</v>
      </c>
      <c r="Y342" s="218" t="n">
        <v>0</v>
      </c>
      <c r="Z342" s="240">
        <f>+X342-Y342</f>
        <v/>
      </c>
    </row>
    <row r="343" ht="15.75" customHeight="1">
      <c r="A343" s="215" t="inlineStr">
        <is>
          <t>ESPECULOS V METALICOS  TALLA L</t>
        </is>
      </c>
      <c r="B343" s="29" t="inlineStr">
        <is>
          <t>UNIDAD</t>
        </is>
      </c>
      <c r="C343" s="187" t="n">
        <v>0</v>
      </c>
      <c r="D343" s="218" t="n">
        <v>0</v>
      </c>
      <c r="E343" s="216">
        <f>+C343-D343</f>
        <v/>
      </c>
      <c r="F343" s="187" t="n">
        <v>0</v>
      </c>
      <c r="G343" s="218" t="n">
        <v>0</v>
      </c>
      <c r="H343" s="216">
        <f>+F343-G343</f>
        <v/>
      </c>
      <c r="I343" s="187" t="n">
        <v>0</v>
      </c>
      <c r="J343" s="218" t="n">
        <v>0</v>
      </c>
      <c r="K343" s="216">
        <f>+I343-J343</f>
        <v/>
      </c>
      <c r="L343" s="187" t="n"/>
      <c r="M343" s="218" t="n"/>
      <c r="N343" s="216" t="n"/>
      <c r="R343" s="187" t="n">
        <v>0</v>
      </c>
      <c r="S343" s="218" t="n">
        <v>0</v>
      </c>
      <c r="T343" s="216">
        <f>+R343-S343</f>
        <v/>
      </c>
      <c r="U343" s="187" t="n">
        <v>0</v>
      </c>
      <c r="V343" s="218" t="n">
        <v>0</v>
      </c>
      <c r="W343" s="216">
        <f>+U343-V343</f>
        <v/>
      </c>
      <c r="X343" s="187" t="n">
        <v>0</v>
      </c>
      <c r="Y343" s="218" t="n">
        <v>0</v>
      </c>
      <c r="Z343" s="240">
        <f>+X343-Y343</f>
        <v/>
      </c>
    </row>
    <row r="344" ht="15.75" customHeight="1">
      <c r="A344" s="215" t="inlineStr">
        <is>
          <t>ESPECULOS V METALICOS  TALLA M</t>
        </is>
      </c>
      <c r="B344" s="29" t="inlineStr">
        <is>
          <t>UNIDAD</t>
        </is>
      </c>
      <c r="C344" s="188" t="n">
        <v>0</v>
      </c>
      <c r="D344" s="188" t="n">
        <v>0</v>
      </c>
      <c r="E344" s="216">
        <f>+C344-D344</f>
        <v/>
      </c>
      <c r="F344" s="188" t="n">
        <v>0</v>
      </c>
      <c r="G344" s="188" t="n">
        <v>0</v>
      </c>
      <c r="H344" s="216">
        <f>+F344-G344</f>
        <v/>
      </c>
      <c r="I344" s="188" t="n">
        <v>0</v>
      </c>
      <c r="J344" s="188" t="n">
        <v>0</v>
      </c>
      <c r="K344" s="216">
        <f>+I344-J344</f>
        <v/>
      </c>
      <c r="L344" s="188" t="n"/>
      <c r="M344" s="188" t="n"/>
      <c r="N344" s="216" t="n"/>
      <c r="R344" s="188" t="n">
        <v>0</v>
      </c>
      <c r="S344" s="188" t="n">
        <v>0</v>
      </c>
      <c r="T344" s="216">
        <f>+R344-S344</f>
        <v/>
      </c>
      <c r="U344" s="188" t="n">
        <v>0</v>
      </c>
      <c r="V344" s="188" t="n">
        <v>0</v>
      </c>
      <c r="W344" s="216">
        <f>+U344-V344</f>
        <v/>
      </c>
      <c r="X344" s="188" t="n">
        <v>0</v>
      </c>
      <c r="Y344" s="188" t="n">
        <v>0</v>
      </c>
      <c r="Z344" s="240">
        <f>+X344-Y344</f>
        <v/>
      </c>
    </row>
    <row r="345" ht="15.75" customHeight="1">
      <c r="A345" s="215" t="inlineStr">
        <is>
          <t>ESPECULOS V METALICOS  TALLA S</t>
        </is>
      </c>
      <c r="B345" s="29" t="inlineStr">
        <is>
          <t>UNIDAD</t>
        </is>
      </c>
      <c r="C345" s="188" t="n">
        <v>0</v>
      </c>
      <c r="D345" s="188" t="n">
        <v>0</v>
      </c>
      <c r="E345" s="216">
        <f>+C345-D345</f>
        <v/>
      </c>
      <c r="F345" s="188" t="n">
        <v>0</v>
      </c>
      <c r="G345" s="188" t="n">
        <v>0</v>
      </c>
      <c r="H345" s="216">
        <f>+F345-G345</f>
        <v/>
      </c>
      <c r="I345" s="188" t="n">
        <v>0</v>
      </c>
      <c r="J345" s="188" t="n">
        <v>0</v>
      </c>
      <c r="K345" s="216">
        <f>+I345-J345</f>
        <v/>
      </c>
      <c r="L345" s="188" t="n"/>
      <c r="M345" s="188" t="n"/>
      <c r="N345" s="216" t="n"/>
      <c r="R345" s="188" t="n">
        <v>0</v>
      </c>
      <c r="S345" s="188" t="n">
        <v>0</v>
      </c>
      <c r="T345" s="216">
        <f>+R345-S345</f>
        <v/>
      </c>
      <c r="U345" s="188" t="n">
        <v>0</v>
      </c>
      <c r="V345" s="188" t="n">
        <v>0</v>
      </c>
      <c r="W345" s="216">
        <f>+U345-V345</f>
        <v/>
      </c>
      <c r="X345" s="188" t="n">
        <v>0</v>
      </c>
      <c r="Y345" s="188" t="n">
        <v>0</v>
      </c>
      <c r="Z345" s="240">
        <f>+X345-Y345</f>
        <v/>
      </c>
    </row>
    <row r="346" ht="15.75" customHeight="1">
      <c r="A346" s="219" t="inlineStr">
        <is>
          <t>ESPONJA HEMOSTATICA (GELFOAN) 1/2</t>
        </is>
      </c>
      <c r="B346" s="29" t="inlineStr">
        <is>
          <t>UNIDAD</t>
        </is>
      </c>
      <c r="C346" s="188" t="n">
        <v>0</v>
      </c>
      <c r="D346" s="188" t="n">
        <v>0</v>
      </c>
      <c r="E346" s="216">
        <f>+C346-D346</f>
        <v/>
      </c>
      <c r="F346" s="188" t="n">
        <v>0</v>
      </c>
      <c r="G346" s="188" t="n">
        <v>0</v>
      </c>
      <c r="H346" s="216">
        <f>+F346-G346</f>
        <v/>
      </c>
      <c r="I346" s="188" t="n">
        <v>0</v>
      </c>
      <c r="J346" s="188" t="n">
        <v>0</v>
      </c>
      <c r="K346" s="216">
        <f>+I346-J346</f>
        <v/>
      </c>
      <c r="L346" s="188" t="n"/>
      <c r="M346" s="188" t="n"/>
      <c r="N346" s="216" t="n"/>
      <c r="R346" s="188" t="n">
        <v>0</v>
      </c>
      <c r="S346" s="188" t="n">
        <v>0</v>
      </c>
      <c r="T346" s="216">
        <f>+R346-S346</f>
        <v/>
      </c>
      <c r="U346" s="188" t="n">
        <v>0</v>
      </c>
      <c r="V346" s="188" t="n">
        <v>0</v>
      </c>
      <c r="W346" s="216">
        <f>+U346-V346</f>
        <v/>
      </c>
      <c r="X346" s="188" t="n">
        <v>0</v>
      </c>
      <c r="Y346" s="188" t="n">
        <v>0</v>
      </c>
      <c r="Z346" s="240">
        <f>+X346-Y346</f>
        <v/>
      </c>
    </row>
    <row r="347" ht="15.75" customHeight="1">
      <c r="A347" s="219" t="inlineStr">
        <is>
          <t>ESPONJA HEMOSTATICA (GELFOAN) 3/4</t>
        </is>
      </c>
      <c r="B347" s="29" t="inlineStr">
        <is>
          <t>UNIDAD</t>
        </is>
      </c>
      <c r="C347" s="188" t="n">
        <v>0</v>
      </c>
      <c r="D347" s="188" t="n">
        <v>0</v>
      </c>
      <c r="E347" s="216">
        <f>+C347-D347</f>
        <v/>
      </c>
      <c r="F347" s="188" t="n">
        <v>0</v>
      </c>
      <c r="G347" s="188" t="n">
        <v>0</v>
      </c>
      <c r="H347" s="216">
        <f>+F347-G347</f>
        <v/>
      </c>
      <c r="I347" s="188" t="n">
        <v>0</v>
      </c>
      <c r="J347" s="188" t="n">
        <v>0</v>
      </c>
      <c r="K347" s="216">
        <f>+I347-J347</f>
        <v/>
      </c>
      <c r="L347" s="188" t="n"/>
      <c r="M347" s="188" t="n"/>
      <c r="N347" s="216" t="n"/>
      <c r="R347" s="188" t="n">
        <v>0</v>
      </c>
      <c r="S347" s="188" t="n">
        <v>0</v>
      </c>
      <c r="T347" s="216">
        <f>+R347-S347</f>
        <v/>
      </c>
      <c r="U347" s="188" t="n">
        <v>0</v>
      </c>
      <c r="V347" s="188" t="n">
        <v>0</v>
      </c>
      <c r="W347" s="216">
        <f>+U347-V347</f>
        <v/>
      </c>
      <c r="X347" s="188" t="n">
        <v>0</v>
      </c>
      <c r="Y347" s="188" t="n">
        <v>0</v>
      </c>
      <c r="Z347" s="240">
        <f>+X347-Y347</f>
        <v/>
      </c>
    </row>
    <row r="348" ht="15.75" customHeight="1">
      <c r="A348" s="219" t="inlineStr">
        <is>
          <t>ESPONJA HEMOSTATICA (GELFOAN) 5/8</t>
        </is>
      </c>
      <c r="B348" s="29" t="inlineStr">
        <is>
          <t>UNIDAD</t>
        </is>
      </c>
      <c r="C348" s="188" t="n">
        <v>0</v>
      </c>
      <c r="D348" s="188" t="n">
        <v>0</v>
      </c>
      <c r="E348" s="216">
        <f>+C348-D348</f>
        <v/>
      </c>
      <c r="F348" s="188" t="n">
        <v>0</v>
      </c>
      <c r="G348" s="188" t="n">
        <v>0</v>
      </c>
      <c r="H348" s="216">
        <f>+F348-G348</f>
        <v/>
      </c>
      <c r="I348" s="188" t="n">
        <v>0</v>
      </c>
      <c r="J348" s="188" t="n">
        <v>0</v>
      </c>
      <c r="K348" s="216">
        <f>+I348-J348</f>
        <v/>
      </c>
      <c r="L348" s="188" t="n"/>
      <c r="M348" s="188" t="n"/>
      <c r="N348" s="216" t="n"/>
      <c r="R348" s="188" t="n">
        <v>0</v>
      </c>
      <c r="S348" s="188" t="n">
        <v>0</v>
      </c>
      <c r="T348" s="216">
        <f>+R348-S348</f>
        <v/>
      </c>
      <c r="U348" s="188" t="n">
        <v>0</v>
      </c>
      <c r="V348" s="188" t="n">
        <v>0</v>
      </c>
      <c r="W348" s="216">
        <f>+U348-V348</f>
        <v/>
      </c>
      <c r="X348" s="188" t="n">
        <v>0</v>
      </c>
      <c r="Y348" s="188" t="n">
        <v>0</v>
      </c>
      <c r="Z348" s="240">
        <f>+X348-Y348</f>
        <v/>
      </c>
    </row>
    <row r="349" ht="15.75" customHeight="1">
      <c r="A349" s="221" t="inlineStr">
        <is>
          <t>ESTERILIZADOR LIQUIDO AL FRIO (GERDEX)</t>
        </is>
      </c>
      <c r="B349" s="29" t="inlineStr">
        <is>
          <t>UNIDAD</t>
        </is>
      </c>
      <c r="C349" s="188" t="n">
        <v>0</v>
      </c>
      <c r="D349" s="188" t="n">
        <v>8</v>
      </c>
      <c r="E349" s="216">
        <f>+C349-D349</f>
        <v/>
      </c>
      <c r="F349" s="188" t="n">
        <v>0</v>
      </c>
      <c r="G349" s="188" t="n">
        <v>8</v>
      </c>
      <c r="H349" s="216">
        <f>+F349-G349</f>
        <v/>
      </c>
      <c r="I349" s="188" t="n">
        <v>0</v>
      </c>
      <c r="J349" s="188" t="n">
        <v>11</v>
      </c>
      <c r="K349" s="216">
        <f>+I349-J349</f>
        <v/>
      </c>
      <c r="L349" s="188" t="n"/>
      <c r="M349" s="188" t="n"/>
      <c r="N349" s="216" t="n"/>
      <c r="R349" s="188" t="n">
        <v>0</v>
      </c>
      <c r="S349" s="188" t="n">
        <v>8</v>
      </c>
      <c r="T349" s="216">
        <f>+R349-S349</f>
        <v/>
      </c>
      <c r="U349" s="188" t="n">
        <v>0</v>
      </c>
      <c r="V349" s="188" t="n">
        <v>8</v>
      </c>
      <c r="W349" s="216">
        <f>+U349-V349</f>
        <v/>
      </c>
      <c r="X349" s="188" t="n">
        <v>0</v>
      </c>
      <c r="Y349" s="188" t="n">
        <v>8</v>
      </c>
      <c r="Z349" s="240">
        <f>+X349-Y349</f>
        <v/>
      </c>
    </row>
    <row r="350" ht="15.75" customHeight="1">
      <c r="A350" s="221" t="inlineStr">
        <is>
          <t>EXTENSIÓN K-50</t>
        </is>
      </c>
      <c r="B350" s="29" t="inlineStr">
        <is>
          <t>UNIDAD</t>
        </is>
      </c>
      <c r="C350" s="187" t="n">
        <v>500</v>
      </c>
      <c r="D350" s="218" t="n">
        <v>624</v>
      </c>
      <c r="E350" s="216">
        <f>+C350-D350</f>
        <v/>
      </c>
      <c r="F350" s="187" t="n">
        <v>500</v>
      </c>
      <c r="G350" s="218" t="n">
        <v>624</v>
      </c>
      <c r="H350" s="216">
        <f>+F350-G350</f>
        <v/>
      </c>
      <c r="I350" s="187" t="n">
        <v>500</v>
      </c>
      <c r="J350" s="218" t="n">
        <v>624</v>
      </c>
      <c r="K350" s="216">
        <f>+I350-J350</f>
        <v/>
      </c>
      <c r="L350" s="187" t="n"/>
      <c r="M350" s="218" t="n"/>
      <c r="N350" s="216" t="n"/>
      <c r="R350" s="187" t="n">
        <v>500</v>
      </c>
      <c r="S350" s="218" t="n">
        <v>624</v>
      </c>
      <c r="T350" s="216">
        <f>+R350-S350</f>
        <v/>
      </c>
      <c r="U350" s="187" t="n">
        <v>500</v>
      </c>
      <c r="V350" s="218" t="n">
        <v>624</v>
      </c>
      <c r="W350" s="216">
        <f>+U350-V350</f>
        <v/>
      </c>
      <c r="X350" s="187" t="n">
        <v>500</v>
      </c>
      <c r="Y350" s="218" t="n">
        <v>624</v>
      </c>
      <c r="Z350" s="240">
        <f>+X350-Y350</f>
        <v/>
      </c>
    </row>
    <row r="351" ht="15.75" customHeight="1">
      <c r="A351" s="215" t="inlineStr">
        <is>
          <t xml:space="preserve">FILTRO DE COMBINACION </t>
        </is>
      </c>
      <c r="B351" s="29" t="inlineStr">
        <is>
          <t>UNIDAD</t>
        </is>
      </c>
      <c r="C351" s="188" t="n">
        <v>0</v>
      </c>
      <c r="D351" s="188" t="n">
        <v>0</v>
      </c>
      <c r="E351" s="216">
        <f>+C351-D351</f>
        <v/>
      </c>
      <c r="F351" s="188" t="n">
        <v>0</v>
      </c>
      <c r="G351" s="188" t="n">
        <v>0</v>
      </c>
      <c r="H351" s="216">
        <f>+F351-G351</f>
        <v/>
      </c>
      <c r="I351" s="188" t="n">
        <v>0</v>
      </c>
      <c r="J351" s="188" t="n">
        <v>0</v>
      </c>
      <c r="K351" s="216">
        <f>+I351-J351</f>
        <v/>
      </c>
      <c r="L351" s="188" t="n"/>
      <c r="M351" s="188" t="n"/>
      <c r="N351" s="216" t="n"/>
      <c r="R351" s="188" t="n">
        <v>0</v>
      </c>
      <c r="S351" s="188" t="n">
        <v>0</v>
      </c>
      <c r="T351" s="216">
        <f>+R351-S351</f>
        <v/>
      </c>
      <c r="U351" s="188" t="n">
        <v>0</v>
      </c>
      <c r="V351" s="188" t="n">
        <v>0</v>
      </c>
      <c r="W351" s="216">
        <f>+U351-V351</f>
        <v/>
      </c>
      <c r="X351" s="188" t="n">
        <v>0</v>
      </c>
      <c r="Y351" s="188" t="n">
        <v>0</v>
      </c>
      <c r="Z351" s="240">
        <f>+X351-Y351</f>
        <v/>
      </c>
    </row>
    <row r="352" ht="15.75" customHeight="1">
      <c r="A352" s="215" t="inlineStr">
        <is>
          <t>Filtro intercambiador de calor adulto</t>
        </is>
      </c>
      <c r="B352" s="29" t="inlineStr">
        <is>
          <t>UNIDAD</t>
        </is>
      </c>
      <c r="C352" s="188" t="n">
        <v>0</v>
      </c>
      <c r="D352" s="188" t="n">
        <v>0</v>
      </c>
      <c r="E352" s="216">
        <f>+C352-D352</f>
        <v/>
      </c>
      <c r="F352" s="188" t="n">
        <v>0</v>
      </c>
      <c r="G352" s="188" t="n">
        <v>0</v>
      </c>
      <c r="H352" s="216">
        <f>+F352-G352</f>
        <v/>
      </c>
      <c r="I352" s="188" t="n">
        <v>0</v>
      </c>
      <c r="J352" s="188" t="n">
        <v>0</v>
      </c>
      <c r="K352" s="216">
        <f>+I352-J352</f>
        <v/>
      </c>
      <c r="L352" s="188" t="n"/>
      <c r="M352" s="188" t="n"/>
      <c r="N352" s="216" t="n"/>
      <c r="R352" s="188" t="n">
        <v>0</v>
      </c>
      <c r="S352" s="188" t="n">
        <v>0</v>
      </c>
      <c r="T352" s="216">
        <f>+R352-S352</f>
        <v/>
      </c>
      <c r="U352" s="188" t="n">
        <v>0</v>
      </c>
      <c r="V352" s="188" t="n">
        <v>0</v>
      </c>
      <c r="W352" s="216">
        <f>+U352-V352</f>
        <v/>
      </c>
      <c r="X352" s="188" t="n">
        <v>0</v>
      </c>
      <c r="Y352" s="188" t="n">
        <v>0</v>
      </c>
      <c r="Z352" s="240">
        <f>+X352-Y352</f>
        <v/>
      </c>
    </row>
    <row r="353" ht="15.75" customHeight="1">
      <c r="A353" s="215" t="inlineStr">
        <is>
          <t>Filtro intercambiador de calor pediatrico</t>
        </is>
      </c>
      <c r="B353" s="29" t="inlineStr">
        <is>
          <t>UNIDAD</t>
        </is>
      </c>
      <c r="C353" s="188" t="n">
        <v>0</v>
      </c>
      <c r="D353" s="188" t="n">
        <v>0</v>
      </c>
      <c r="E353" s="216">
        <f>+C353-D353</f>
        <v/>
      </c>
      <c r="F353" s="188" t="n">
        <v>0</v>
      </c>
      <c r="G353" s="188" t="n">
        <v>0</v>
      </c>
      <c r="H353" s="216">
        <f>+F353-G353</f>
        <v/>
      </c>
      <c r="I353" s="188" t="n">
        <v>0</v>
      </c>
      <c r="J353" s="188" t="n">
        <v>0</v>
      </c>
      <c r="K353" s="216">
        <f>+I353-J353</f>
        <v/>
      </c>
      <c r="L353" s="188" t="n"/>
      <c r="M353" s="188" t="n"/>
      <c r="N353" s="216" t="n"/>
      <c r="R353" s="188" t="n">
        <v>0</v>
      </c>
      <c r="S353" s="188" t="n">
        <v>0</v>
      </c>
      <c r="T353" s="216">
        <f>+R353-S353</f>
        <v/>
      </c>
      <c r="U353" s="188" t="n">
        <v>0</v>
      </c>
      <c r="V353" s="188" t="n">
        <v>0</v>
      </c>
      <c r="W353" s="216">
        <f>+U353-V353</f>
        <v/>
      </c>
      <c r="X353" s="188" t="n">
        <v>0</v>
      </c>
      <c r="Y353" s="188" t="n">
        <v>0</v>
      </c>
      <c r="Z353" s="240">
        <f>+X353-Y353</f>
        <v/>
      </c>
    </row>
    <row r="354" ht="15.75" customHeight="1">
      <c r="A354" s="221" t="inlineStr">
        <is>
          <t xml:space="preserve">FRASCO DE SUCCION GRANDE </t>
        </is>
      </c>
      <c r="B354" s="29" t="inlineStr">
        <is>
          <t>UNIDAD</t>
        </is>
      </c>
      <c r="C354" s="188" t="n">
        <v>10</v>
      </c>
      <c r="D354" s="188" t="n">
        <v>0</v>
      </c>
      <c r="E354" s="216">
        <f>+C354-D354</f>
        <v/>
      </c>
      <c r="F354" s="188" t="n">
        <v>10</v>
      </c>
      <c r="G354" s="188" t="n">
        <v>0</v>
      </c>
      <c r="H354" s="216">
        <f>+F354-G354</f>
        <v/>
      </c>
      <c r="I354" s="188" t="n">
        <v>10</v>
      </c>
      <c r="J354" s="188" t="n">
        <v>0</v>
      </c>
      <c r="K354" s="216">
        <f>+I354-J354</f>
        <v/>
      </c>
      <c r="L354" s="188" t="n"/>
      <c r="M354" s="188" t="n"/>
      <c r="N354" s="216" t="n"/>
      <c r="R354" s="188" t="n">
        <v>10</v>
      </c>
      <c r="S354" s="188" t="n">
        <v>0</v>
      </c>
      <c r="T354" s="216">
        <f>+R354-S354</f>
        <v/>
      </c>
      <c r="U354" s="188" t="n">
        <v>10</v>
      </c>
      <c r="V354" s="188" t="n">
        <v>0</v>
      </c>
      <c r="W354" s="216">
        <f>+U354-V354</f>
        <v/>
      </c>
      <c r="X354" s="188" t="n">
        <v>10</v>
      </c>
      <c r="Y354" s="188" t="n">
        <v>0</v>
      </c>
      <c r="Z354" s="240">
        <f>+X354-Y354</f>
        <v/>
      </c>
    </row>
    <row r="355" ht="15.75" customHeight="1">
      <c r="A355" s="217" t="inlineStr">
        <is>
          <t>GASA ESTERIL 10CMX20CM</t>
        </is>
      </c>
      <c r="B355" s="29" t="inlineStr">
        <is>
          <t>UNIDAD</t>
        </is>
      </c>
      <c r="C355" s="187" t="n">
        <v>0</v>
      </c>
      <c r="D355" s="218" t="n">
        <v>0</v>
      </c>
      <c r="E355" s="216">
        <f>+C355-D355</f>
        <v/>
      </c>
      <c r="F355" s="187" t="n">
        <v>0</v>
      </c>
      <c r="G355" s="218" t="n">
        <v>0</v>
      </c>
      <c r="H355" s="216">
        <f>+F355-G355</f>
        <v/>
      </c>
      <c r="I355" s="187" t="n">
        <v>0</v>
      </c>
      <c r="J355" s="218" t="n">
        <v>0</v>
      </c>
      <c r="K355" s="216">
        <f>+I355-J355</f>
        <v/>
      </c>
      <c r="L355" s="187" t="n"/>
      <c r="M355" s="218" t="n"/>
      <c r="N355" s="216" t="n"/>
      <c r="R355" s="187" t="n">
        <v>0</v>
      </c>
      <c r="S355" s="218" t="n">
        <v>0</v>
      </c>
      <c r="T355" s="216">
        <f>+R355-S355</f>
        <v/>
      </c>
      <c r="U355" s="187" t="n">
        <v>0</v>
      </c>
      <c r="V355" s="218" t="n">
        <v>0</v>
      </c>
      <c r="W355" s="216">
        <f>+U355-V355</f>
        <v/>
      </c>
      <c r="X355" s="187" t="n">
        <v>0</v>
      </c>
      <c r="Y355" s="218" t="n">
        <v>0</v>
      </c>
      <c r="Z355" s="240">
        <f>+X355-Y355</f>
        <v/>
      </c>
    </row>
    <row r="356" ht="15.75" customHeight="1">
      <c r="A356" s="217" t="inlineStr">
        <is>
          <t>GASA ESTERIL 20 HILOS (APÓSITOS DE GASAS)</t>
        </is>
      </c>
      <c r="B356" s="29" t="inlineStr">
        <is>
          <t>UNIDAD</t>
        </is>
      </c>
      <c r="C356" s="187" t="n">
        <v>600</v>
      </c>
      <c r="D356" s="218" t="n">
        <v>0</v>
      </c>
      <c r="E356" s="216">
        <f>+C356-D356</f>
        <v/>
      </c>
      <c r="F356" s="187" t="n">
        <v>600</v>
      </c>
      <c r="G356" s="218" t="n">
        <v>0</v>
      </c>
      <c r="H356" s="216">
        <f>+F356-G356</f>
        <v/>
      </c>
      <c r="I356" s="187" t="n">
        <v>600</v>
      </c>
      <c r="J356" s="218" t="n">
        <v>0</v>
      </c>
      <c r="K356" s="216">
        <f>+I356-J356</f>
        <v/>
      </c>
      <c r="L356" s="187" t="n"/>
      <c r="M356" s="218" t="n"/>
      <c r="N356" s="216" t="n"/>
      <c r="R356" s="187" t="n">
        <v>600</v>
      </c>
      <c r="S356" s="218" t="n">
        <v>0</v>
      </c>
      <c r="T356" s="216">
        <f>+R356-S356</f>
        <v/>
      </c>
      <c r="U356" s="187" t="n">
        <v>600</v>
      </c>
      <c r="V356" s="218" t="n">
        <v>0</v>
      </c>
      <c r="W356" s="216">
        <f>+U356-V356</f>
        <v/>
      </c>
      <c r="X356" s="187" t="n">
        <v>600</v>
      </c>
      <c r="Y356" s="218" t="n">
        <v>0</v>
      </c>
      <c r="Z356" s="240">
        <f>+X356-Y356</f>
        <v/>
      </c>
    </row>
    <row r="357" ht="15.75" customHeight="1">
      <c r="A357" s="217" t="inlineStr">
        <is>
          <t>GASA NO ESTERIL EN ROLLO X 100 YARDAS</t>
        </is>
      </c>
      <c r="B357" s="29" t="inlineStr">
        <is>
          <t>UNIDAD</t>
        </is>
      </c>
      <c r="C357" s="187" t="n">
        <v>40</v>
      </c>
      <c r="D357" s="218" t="n">
        <v>188</v>
      </c>
      <c r="E357" s="216">
        <f>+C357-D357</f>
        <v/>
      </c>
      <c r="F357" s="187" t="n">
        <v>40</v>
      </c>
      <c r="G357" s="218" t="n">
        <v>188</v>
      </c>
      <c r="H357" s="216">
        <f>+F357-G357</f>
        <v/>
      </c>
      <c r="I357" s="187" t="n">
        <v>40</v>
      </c>
      <c r="J357" s="218" t="n">
        <v>207</v>
      </c>
      <c r="K357" s="216">
        <f>+I357-J357</f>
        <v/>
      </c>
      <c r="L357" s="187" t="n"/>
      <c r="M357" s="218" t="n"/>
      <c r="N357" s="216" t="n"/>
      <c r="R357" s="187" t="n">
        <v>40</v>
      </c>
      <c r="S357" s="218" t="n">
        <v>188</v>
      </c>
      <c r="T357" s="216">
        <f>+R357-S357</f>
        <v/>
      </c>
      <c r="U357" s="187" t="n">
        <v>40</v>
      </c>
      <c r="V357" s="218" t="n">
        <v>188</v>
      </c>
      <c r="W357" s="216">
        <f>+U357-V357</f>
        <v/>
      </c>
      <c r="X357" s="187" t="n">
        <v>40</v>
      </c>
      <c r="Y357" s="218" t="n">
        <v>188</v>
      </c>
      <c r="Z357" s="240">
        <f>+X357-Y357</f>
        <v/>
      </c>
    </row>
    <row r="358" ht="15.75" customHeight="1">
      <c r="A358" s="217" t="inlineStr">
        <is>
          <t>GASA PARA QUEMADO ESTERIL 4,5 X 4,1 YDS</t>
        </is>
      </c>
      <c r="B358" s="29" t="inlineStr">
        <is>
          <t>UNIDAD</t>
        </is>
      </c>
      <c r="C358" s="187" t="n">
        <v>50</v>
      </c>
      <c r="D358" s="218" t="n">
        <v>0</v>
      </c>
      <c r="E358" s="216">
        <f>+C358-D358</f>
        <v/>
      </c>
      <c r="F358" s="187" t="n">
        <v>50</v>
      </c>
      <c r="G358" s="218" t="n">
        <v>0</v>
      </c>
      <c r="H358" s="216">
        <f>+F358-G358</f>
        <v/>
      </c>
      <c r="I358" s="187" t="n">
        <v>50</v>
      </c>
      <c r="J358" s="218" t="n">
        <v>0</v>
      </c>
      <c r="K358" s="216">
        <f>+I358-J358</f>
        <v/>
      </c>
      <c r="L358" s="187" t="n"/>
      <c r="M358" s="218" t="n"/>
      <c r="N358" s="216" t="n"/>
      <c r="R358" s="187" t="n">
        <v>50</v>
      </c>
      <c r="S358" s="218" t="n">
        <v>0</v>
      </c>
      <c r="T358" s="216">
        <f>+R358-S358</f>
        <v/>
      </c>
      <c r="U358" s="187" t="n">
        <v>50</v>
      </c>
      <c r="V358" s="218" t="n">
        <v>0</v>
      </c>
      <c r="W358" s="216">
        <f>+U358-V358</f>
        <v/>
      </c>
      <c r="X358" s="187" t="n">
        <v>50</v>
      </c>
      <c r="Y358" s="218" t="n">
        <v>0</v>
      </c>
      <c r="Z358" s="240">
        <f>+X358-Y358</f>
        <v/>
      </c>
    </row>
    <row r="359" ht="15.75" customHeight="1">
      <c r="A359" s="215" t="inlineStr">
        <is>
          <t>GASAS ESTERIL 10X10 CMS</t>
        </is>
      </c>
      <c r="B359" s="29" t="inlineStr">
        <is>
          <t>UNIDAD</t>
        </is>
      </c>
      <c r="C359" s="186" t="n">
        <v>700</v>
      </c>
      <c r="D359" s="188" t="n">
        <v>0</v>
      </c>
      <c r="E359" s="216">
        <f>+C359-D359</f>
        <v/>
      </c>
      <c r="F359" s="186" t="n">
        <v>700</v>
      </c>
      <c r="G359" s="188" t="n">
        <v>0</v>
      </c>
      <c r="H359" s="216">
        <f>+F359-G359</f>
        <v/>
      </c>
      <c r="I359" s="186" t="n">
        <v>700</v>
      </c>
      <c r="J359" s="188" t="n">
        <v>0</v>
      </c>
      <c r="K359" s="216">
        <f>+I359-J359</f>
        <v/>
      </c>
      <c r="L359" s="186" t="n"/>
      <c r="M359" s="188" t="n"/>
      <c r="N359" s="216" t="n"/>
      <c r="R359" s="186" t="n">
        <v>700</v>
      </c>
      <c r="S359" s="188" t="n">
        <v>0</v>
      </c>
      <c r="T359" s="216">
        <f>+R359-S359</f>
        <v/>
      </c>
      <c r="U359" s="186" t="n">
        <v>700</v>
      </c>
      <c r="V359" s="188" t="n">
        <v>0</v>
      </c>
      <c r="W359" s="216">
        <f>+U359-V359</f>
        <v/>
      </c>
      <c r="X359" s="237" t="n">
        <v>700</v>
      </c>
      <c r="Y359" s="188" t="n">
        <v>0</v>
      </c>
      <c r="Z359" s="240">
        <f>+X359-Y359</f>
        <v/>
      </c>
    </row>
    <row r="360" ht="17.25" customHeight="1">
      <c r="A360" s="215" t="inlineStr">
        <is>
          <t>Gasas Esteriles 10x20cms con raitex</t>
        </is>
      </c>
      <c r="B360" s="29" t="inlineStr">
        <is>
          <t>UNIDAD</t>
        </is>
      </c>
      <c r="C360" s="186" t="n">
        <v>600</v>
      </c>
      <c r="D360" s="188" t="n">
        <v>438</v>
      </c>
      <c r="E360" s="216">
        <f>+C360-D360</f>
        <v/>
      </c>
      <c r="F360" s="186" t="n">
        <v>600</v>
      </c>
      <c r="G360" s="188" t="n">
        <v>438</v>
      </c>
      <c r="H360" s="216">
        <f>+F360-G360</f>
        <v/>
      </c>
      <c r="I360" s="186" t="n">
        <v>600</v>
      </c>
      <c r="J360" s="188" t="n">
        <v>460</v>
      </c>
      <c r="K360" s="216">
        <f>+I360-J360</f>
        <v/>
      </c>
      <c r="L360" s="186" t="n"/>
      <c r="M360" s="188" t="n"/>
      <c r="N360" s="216" t="n"/>
      <c r="R360" s="186" t="n">
        <v>600</v>
      </c>
      <c r="S360" s="188" t="n">
        <v>424</v>
      </c>
      <c r="T360" s="216">
        <f>+R360-S360</f>
        <v/>
      </c>
      <c r="U360" s="186" t="n">
        <v>600</v>
      </c>
      <c r="V360" s="188" t="n">
        <v>424</v>
      </c>
      <c r="W360" s="216">
        <f>+U360-V360</f>
        <v/>
      </c>
      <c r="X360" s="237" t="n">
        <v>600</v>
      </c>
      <c r="Y360" s="188" t="n">
        <v>424</v>
      </c>
      <c r="Z360" s="240">
        <f>+X360-Y360</f>
        <v/>
      </c>
    </row>
    <row r="361" ht="15.75" customHeight="1">
      <c r="A361" s="220" t="inlineStr">
        <is>
          <t>Gasas Estériles 3 x 3 cms</t>
        </is>
      </c>
      <c r="B361" s="29" t="inlineStr">
        <is>
          <t>UNIDAD</t>
        </is>
      </c>
      <c r="C361" s="186" t="n">
        <v>0</v>
      </c>
      <c r="D361" s="188" t="n">
        <v>0</v>
      </c>
      <c r="E361" s="216">
        <f>+C361-D361</f>
        <v/>
      </c>
      <c r="F361" s="186" t="n">
        <v>0</v>
      </c>
      <c r="G361" s="188" t="n">
        <v>0</v>
      </c>
      <c r="H361" s="216">
        <f>+F361-G361</f>
        <v/>
      </c>
      <c r="I361" s="186" t="n">
        <v>0</v>
      </c>
      <c r="J361" s="188" t="n">
        <v>0</v>
      </c>
      <c r="K361" s="216">
        <f>+I361-J361</f>
        <v/>
      </c>
      <c r="L361" s="186" t="n"/>
      <c r="M361" s="188" t="n"/>
      <c r="N361" s="216" t="n"/>
      <c r="R361" s="186" t="n">
        <v>0</v>
      </c>
      <c r="S361" s="188" t="n">
        <v>0</v>
      </c>
      <c r="T361" s="216">
        <f>+R361-S361</f>
        <v/>
      </c>
      <c r="U361" s="186" t="n">
        <v>0</v>
      </c>
      <c r="V361" s="188" t="n">
        <v>0</v>
      </c>
      <c r="W361" s="216">
        <f>+U361-V361</f>
        <v/>
      </c>
      <c r="X361" s="237" t="n">
        <v>0</v>
      </c>
      <c r="Y361" s="188" t="n">
        <v>0</v>
      </c>
      <c r="Z361" s="240">
        <f>+X361-Y361</f>
        <v/>
      </c>
    </row>
    <row r="362" ht="15.75" customHeight="1">
      <c r="A362" s="220" t="inlineStr">
        <is>
          <t>Gasas No Estéril 10 x 10 cms</t>
        </is>
      </c>
      <c r="B362" s="29" t="inlineStr">
        <is>
          <t>UNIDAD</t>
        </is>
      </c>
      <c r="C362" s="186" t="n">
        <v>0</v>
      </c>
      <c r="D362" s="188" t="n">
        <v>0</v>
      </c>
      <c r="E362" s="216">
        <f>+C362-D362</f>
        <v/>
      </c>
      <c r="F362" s="186" t="n">
        <v>0</v>
      </c>
      <c r="G362" s="188" t="n">
        <v>0</v>
      </c>
      <c r="H362" s="216">
        <f>+F362-G362</f>
        <v/>
      </c>
      <c r="I362" s="186" t="n">
        <v>0</v>
      </c>
      <c r="J362" s="188" t="n">
        <v>0</v>
      </c>
      <c r="K362" s="216">
        <f>+I362-J362</f>
        <v/>
      </c>
      <c r="L362" s="186" t="n"/>
      <c r="M362" s="188" t="n"/>
      <c r="N362" s="216" t="n"/>
      <c r="R362" s="186" t="n">
        <v>0</v>
      </c>
      <c r="S362" s="188" t="n">
        <v>0</v>
      </c>
      <c r="T362" s="216">
        <f>+R362-S362</f>
        <v/>
      </c>
      <c r="U362" s="186" t="n">
        <v>0</v>
      </c>
      <c r="V362" s="188" t="n">
        <v>0</v>
      </c>
      <c r="W362" s="216">
        <f>+U362-V362</f>
        <v/>
      </c>
      <c r="X362" s="237" t="n">
        <v>0</v>
      </c>
      <c r="Y362" s="188" t="n">
        <v>0</v>
      </c>
      <c r="Z362" s="240">
        <f>+X362-Y362</f>
        <v/>
      </c>
    </row>
    <row r="363" ht="15.75" customHeight="1">
      <c r="A363" s="215" t="inlineStr">
        <is>
          <t>GASAS TIPO YARDAS 20 ROLLOS BULTOS</t>
        </is>
      </c>
      <c r="B363" s="29" t="inlineStr">
        <is>
          <t>UNIDAD</t>
        </is>
      </c>
      <c r="C363" s="188" t="n">
        <v>0</v>
      </c>
      <c r="D363" s="188" t="n">
        <v>0</v>
      </c>
      <c r="E363" s="216">
        <f>+C363-D363</f>
        <v/>
      </c>
      <c r="F363" s="188" t="n">
        <v>0</v>
      </c>
      <c r="G363" s="188" t="n">
        <v>0</v>
      </c>
      <c r="H363" s="216">
        <f>+F363-G363</f>
        <v/>
      </c>
      <c r="I363" s="188" t="n">
        <v>0</v>
      </c>
      <c r="J363" s="188" t="n">
        <v>0</v>
      </c>
      <c r="K363" s="216">
        <f>+I363-J363</f>
        <v/>
      </c>
      <c r="L363" s="188" t="n"/>
      <c r="M363" s="188" t="n"/>
      <c r="N363" s="216" t="n"/>
      <c r="R363" s="188" t="n">
        <v>0</v>
      </c>
      <c r="S363" s="188" t="n">
        <v>0</v>
      </c>
      <c r="T363" s="216">
        <f>+R363-S363</f>
        <v/>
      </c>
      <c r="U363" s="188" t="n">
        <v>0</v>
      </c>
      <c r="V363" s="188" t="n">
        <v>0</v>
      </c>
      <c r="W363" s="216">
        <f>+U363-V363</f>
        <v/>
      </c>
      <c r="X363" s="188" t="n">
        <v>0</v>
      </c>
      <c r="Y363" s="188" t="n">
        <v>0</v>
      </c>
      <c r="Z363" s="240">
        <f>+X363-Y363</f>
        <v/>
      </c>
    </row>
    <row r="364" ht="15.75" customHeight="1">
      <c r="A364" s="215" t="inlineStr">
        <is>
          <t>GEL ALCOHOLADO CHEMI-PHARM</t>
        </is>
      </c>
      <c r="B364" s="29" t="inlineStr">
        <is>
          <t>UNIDAD</t>
        </is>
      </c>
      <c r="C364" s="186" t="n">
        <v>0</v>
      </c>
      <c r="D364" s="188" t="n">
        <v>0</v>
      </c>
      <c r="E364" s="216">
        <f>+C364-D364</f>
        <v/>
      </c>
      <c r="F364" s="186" t="n">
        <v>0</v>
      </c>
      <c r="G364" s="188" t="n">
        <v>0</v>
      </c>
      <c r="H364" s="216">
        <f>+F364-G364</f>
        <v/>
      </c>
      <c r="I364" s="186" t="n">
        <v>0</v>
      </c>
      <c r="J364" s="188" t="n">
        <v>0</v>
      </c>
      <c r="K364" s="216">
        <f>+I364-J364</f>
        <v/>
      </c>
      <c r="L364" s="186" t="n"/>
      <c r="M364" s="188" t="n"/>
      <c r="N364" s="216" t="n"/>
      <c r="R364" s="186" t="n">
        <v>0</v>
      </c>
      <c r="S364" s="188" t="n">
        <v>0</v>
      </c>
      <c r="T364" s="216">
        <f>+R364-S364</f>
        <v/>
      </c>
      <c r="U364" s="186" t="n">
        <v>0</v>
      </c>
      <c r="V364" s="188" t="n">
        <v>0</v>
      </c>
      <c r="W364" s="216">
        <f>+U364-V364</f>
        <v/>
      </c>
      <c r="X364" s="237" t="n">
        <v>0</v>
      </c>
      <c r="Y364" s="188" t="n">
        <v>0</v>
      </c>
      <c r="Z364" s="240">
        <f>+X364-Y364</f>
        <v/>
      </c>
    </row>
    <row r="365" ht="15.75" customHeight="1">
      <c r="A365" s="217" t="inlineStr">
        <is>
          <t>GEL ANTIBACTERIAL 500 ML</t>
        </is>
      </c>
      <c r="B365" s="29" t="inlineStr">
        <is>
          <t>UNIDAD</t>
        </is>
      </c>
      <c r="C365" s="187" t="n">
        <v>24</v>
      </c>
      <c r="D365" s="218" t="n">
        <v>0</v>
      </c>
      <c r="E365" s="216">
        <f>+C365-D365</f>
        <v/>
      </c>
      <c r="F365" s="187" t="n">
        <v>24</v>
      </c>
      <c r="G365" s="218" t="n">
        <v>0</v>
      </c>
      <c r="H365" s="216">
        <f>+F365-G365</f>
        <v/>
      </c>
      <c r="I365" s="187" t="n">
        <v>24</v>
      </c>
      <c r="J365" s="218" t="n">
        <v>0</v>
      </c>
      <c r="K365" s="216">
        <f>+I365-J365</f>
        <v/>
      </c>
      <c r="L365" s="187" t="n"/>
      <c r="M365" s="218" t="n"/>
      <c r="N365" s="216" t="n"/>
      <c r="R365" s="187" t="n">
        <v>24</v>
      </c>
      <c r="S365" s="218" t="n">
        <v>0</v>
      </c>
      <c r="T365" s="216">
        <f>+R365-S365</f>
        <v/>
      </c>
      <c r="U365" s="187" t="n">
        <v>24</v>
      </c>
      <c r="V365" s="218" t="n">
        <v>0</v>
      </c>
      <c r="W365" s="216">
        <f>+U365-V365</f>
        <v/>
      </c>
      <c r="X365" s="187" t="n">
        <v>24</v>
      </c>
      <c r="Y365" s="218" t="n">
        <v>0</v>
      </c>
      <c r="Z365" s="240">
        <f>+X365-Y365</f>
        <v/>
      </c>
    </row>
    <row r="366" ht="15.75" customHeight="1">
      <c r="A366" s="219" t="inlineStr">
        <is>
          <t xml:space="preserve">GEL ULTRASONIDO X LITRO </t>
        </is>
      </c>
      <c r="B366" s="29" t="inlineStr">
        <is>
          <t>UNIDAD</t>
        </is>
      </c>
      <c r="C366" s="187" t="n">
        <v>10</v>
      </c>
      <c r="D366" s="218" t="n">
        <v>15</v>
      </c>
      <c r="E366" s="216">
        <f>+C366-D366</f>
        <v/>
      </c>
      <c r="F366" s="187" t="n">
        <v>10</v>
      </c>
      <c r="G366" s="218" t="n">
        <v>15</v>
      </c>
      <c r="H366" s="216">
        <f>+F366-G366</f>
        <v/>
      </c>
      <c r="I366" s="187" t="n">
        <v>10</v>
      </c>
      <c r="J366" s="218" t="n">
        <v>15</v>
      </c>
      <c r="K366" s="216">
        <f>+I366-J366</f>
        <v/>
      </c>
      <c r="L366" s="187" t="n"/>
      <c r="M366" s="218" t="n"/>
      <c r="N366" s="216" t="n"/>
      <c r="R366" s="187" t="n">
        <v>10</v>
      </c>
      <c r="S366" s="218" t="n">
        <v>15</v>
      </c>
      <c r="T366" s="216">
        <f>+R366-S366</f>
        <v/>
      </c>
      <c r="U366" s="187" t="n">
        <v>10</v>
      </c>
      <c r="V366" s="218" t="n">
        <v>15</v>
      </c>
      <c r="W366" s="216">
        <f>+U366-V366</f>
        <v/>
      </c>
      <c r="X366" s="187" t="n">
        <v>10</v>
      </c>
      <c r="Y366" s="218" t="n">
        <v>15</v>
      </c>
      <c r="Z366" s="240">
        <f>+X366-Y366</f>
        <v/>
      </c>
    </row>
    <row r="367" ht="15.75" customHeight="1">
      <c r="A367" s="221" t="inlineStr">
        <is>
          <t xml:space="preserve">GLUCOMETROS </t>
        </is>
      </c>
      <c r="B367" s="29" t="inlineStr">
        <is>
          <t>UNIDAD</t>
        </is>
      </c>
      <c r="C367" s="187" t="n">
        <v>12</v>
      </c>
      <c r="D367" s="218" t="n">
        <v>4</v>
      </c>
      <c r="E367" s="216">
        <f>+C367-D367</f>
        <v/>
      </c>
      <c r="F367" s="187" t="n">
        <v>12</v>
      </c>
      <c r="G367" s="218" t="n">
        <v>4</v>
      </c>
      <c r="H367" s="216">
        <f>+F367-G367</f>
        <v/>
      </c>
      <c r="I367" s="187" t="n">
        <v>12</v>
      </c>
      <c r="J367" s="218" t="n">
        <v>4</v>
      </c>
      <c r="K367" s="216">
        <f>+I367-J367</f>
        <v/>
      </c>
      <c r="L367" s="187" t="n"/>
      <c r="M367" s="218" t="n"/>
      <c r="N367" s="216" t="n"/>
      <c r="R367" s="187" t="n">
        <v>12</v>
      </c>
      <c r="S367" s="218" t="n">
        <v>4</v>
      </c>
      <c r="T367" s="216">
        <f>+R367-S367</f>
        <v/>
      </c>
      <c r="U367" s="187" t="n">
        <v>12</v>
      </c>
      <c r="V367" s="218" t="n">
        <v>4</v>
      </c>
      <c r="W367" s="216">
        <f>+U367-V367</f>
        <v/>
      </c>
      <c r="X367" s="187" t="n">
        <v>12</v>
      </c>
      <c r="Y367" s="218" t="n">
        <v>4</v>
      </c>
      <c r="Z367" s="240">
        <f>+X367-Y367</f>
        <v/>
      </c>
    </row>
    <row r="368" ht="15.75" customHeight="1">
      <c r="A368" s="221" t="inlineStr">
        <is>
          <t>GOMA DE SUCCION TRANSPARENTE (MANGUERA)</t>
        </is>
      </c>
      <c r="B368" s="29" t="inlineStr">
        <is>
          <t>UNIDAD</t>
        </is>
      </c>
      <c r="C368" s="187" t="n">
        <v>30</v>
      </c>
      <c r="D368" s="218" t="n">
        <v>371</v>
      </c>
      <c r="E368" s="216">
        <f>+C368-D368</f>
        <v/>
      </c>
      <c r="F368" s="187" t="n">
        <v>30</v>
      </c>
      <c r="G368" s="218" t="n">
        <v>371</v>
      </c>
      <c r="H368" s="216">
        <f>+F368-G368</f>
        <v/>
      </c>
      <c r="I368" s="187" t="n">
        <v>30</v>
      </c>
      <c r="J368" s="218" t="n">
        <v>371</v>
      </c>
      <c r="K368" s="216">
        <f>+I368-J368</f>
        <v/>
      </c>
      <c r="L368" s="187" t="n"/>
      <c r="M368" s="218" t="n"/>
      <c r="N368" s="216" t="n"/>
      <c r="R368" s="187" t="n">
        <v>30</v>
      </c>
      <c r="S368" s="218" t="n">
        <v>371</v>
      </c>
      <c r="T368" s="216">
        <f>+R368-S368</f>
        <v/>
      </c>
      <c r="U368" s="187" t="n">
        <v>30</v>
      </c>
      <c r="V368" s="218" t="n">
        <v>371</v>
      </c>
      <c r="W368" s="216">
        <f>+U368-V368</f>
        <v/>
      </c>
      <c r="X368" s="187" t="n">
        <v>30</v>
      </c>
      <c r="Y368" s="218" t="n">
        <v>371</v>
      </c>
      <c r="Z368" s="240">
        <f>+X368-Y368</f>
        <v/>
      </c>
    </row>
    <row r="369" ht="15.75" customHeight="1">
      <c r="A369" s="215" t="inlineStr">
        <is>
          <t>Gomas de latex N° 4x8</t>
        </is>
      </c>
      <c r="B369" s="29" t="inlineStr">
        <is>
          <t>UNIDAD</t>
        </is>
      </c>
      <c r="C369" s="186" t="n">
        <v>0</v>
      </c>
      <c r="D369" s="188" t="n">
        <v>0</v>
      </c>
      <c r="E369" s="216">
        <f>+C369-D369</f>
        <v/>
      </c>
      <c r="F369" s="186" t="n">
        <v>0</v>
      </c>
      <c r="G369" s="188" t="n">
        <v>0</v>
      </c>
      <c r="H369" s="216">
        <f>+F369-G369</f>
        <v/>
      </c>
      <c r="I369" s="186" t="n">
        <v>0</v>
      </c>
      <c r="J369" s="188" t="n">
        <v>0</v>
      </c>
      <c r="K369" s="216">
        <f>+I369-J369</f>
        <v/>
      </c>
      <c r="L369" s="186" t="n"/>
      <c r="M369" s="188" t="n"/>
      <c r="N369" s="216" t="n"/>
      <c r="R369" s="186" t="n">
        <v>0</v>
      </c>
      <c r="S369" s="188" t="n">
        <v>0</v>
      </c>
      <c r="T369" s="216">
        <f>+R369-S369</f>
        <v/>
      </c>
      <c r="U369" s="186" t="n">
        <v>0</v>
      </c>
      <c r="V369" s="188" t="n">
        <v>0</v>
      </c>
      <c r="W369" s="216">
        <f>+U369-V369</f>
        <v/>
      </c>
      <c r="X369" s="237" t="n">
        <v>0</v>
      </c>
      <c r="Y369" s="188" t="n">
        <v>0</v>
      </c>
      <c r="Z369" s="240">
        <f>+X369-Y369</f>
        <v/>
      </c>
    </row>
    <row r="370" ht="15.75" customHeight="1">
      <c r="A370" s="215" t="inlineStr">
        <is>
          <t>Gomas de latex N° 6x10</t>
        </is>
      </c>
      <c r="B370" s="29" t="inlineStr">
        <is>
          <t>UNIDAD</t>
        </is>
      </c>
      <c r="C370" s="186" t="n">
        <v>0</v>
      </c>
      <c r="D370" s="188" t="n">
        <v>0</v>
      </c>
      <c r="E370" s="216">
        <f>+C370-D370</f>
        <v/>
      </c>
      <c r="F370" s="186" t="n">
        <v>0</v>
      </c>
      <c r="G370" s="188" t="n">
        <v>0</v>
      </c>
      <c r="H370" s="216">
        <f>+F370-G370</f>
        <v/>
      </c>
      <c r="I370" s="186" t="n">
        <v>0</v>
      </c>
      <c r="J370" s="188" t="n">
        <v>0</v>
      </c>
      <c r="K370" s="216">
        <f>+I370-J370</f>
        <v/>
      </c>
      <c r="L370" s="186" t="n"/>
      <c r="M370" s="188" t="n"/>
      <c r="N370" s="216" t="n"/>
      <c r="R370" s="186" t="n">
        <v>0</v>
      </c>
      <c r="S370" s="188" t="n">
        <v>0</v>
      </c>
      <c r="T370" s="216">
        <f>+R370-S370</f>
        <v/>
      </c>
      <c r="U370" s="186" t="n">
        <v>0</v>
      </c>
      <c r="V370" s="188" t="n">
        <v>0</v>
      </c>
      <c r="W370" s="216">
        <f>+U370-V370</f>
        <v/>
      </c>
      <c r="X370" s="237" t="n">
        <v>0</v>
      </c>
      <c r="Y370" s="188" t="n">
        <v>0</v>
      </c>
      <c r="Z370" s="240">
        <f>+X370-Y370</f>
        <v/>
      </c>
    </row>
    <row r="371" ht="15.75" customHeight="1">
      <c r="A371" s="215" t="inlineStr">
        <is>
          <t>Gomas de silicone</t>
        </is>
      </c>
      <c r="B371" s="29" t="inlineStr">
        <is>
          <t>UNIDAD</t>
        </is>
      </c>
      <c r="C371" s="186" t="n">
        <v>0</v>
      </c>
      <c r="D371" s="188" t="n">
        <v>0</v>
      </c>
      <c r="E371" s="216">
        <f>+C371-D371</f>
        <v/>
      </c>
      <c r="F371" s="186" t="n">
        <v>0</v>
      </c>
      <c r="G371" s="188" t="n">
        <v>0</v>
      </c>
      <c r="H371" s="216">
        <f>+F371-G371</f>
        <v/>
      </c>
      <c r="I371" s="186" t="n">
        <v>0</v>
      </c>
      <c r="J371" s="188" t="n">
        <v>0</v>
      </c>
      <c r="K371" s="216">
        <f>+I371-J371</f>
        <v/>
      </c>
      <c r="L371" s="186" t="n"/>
      <c r="M371" s="188" t="n"/>
      <c r="N371" s="216" t="n"/>
      <c r="R371" s="186" t="n">
        <v>0</v>
      </c>
      <c r="S371" s="188" t="n">
        <v>0</v>
      </c>
      <c r="T371" s="216">
        <f>+R371-S371</f>
        <v/>
      </c>
      <c r="U371" s="186" t="n">
        <v>0</v>
      </c>
      <c r="V371" s="188" t="n">
        <v>0</v>
      </c>
      <c r="W371" s="216">
        <f>+U371-V371</f>
        <v/>
      </c>
      <c r="X371" s="237" t="n">
        <v>0</v>
      </c>
      <c r="Y371" s="188" t="n">
        <v>0</v>
      </c>
      <c r="Z371" s="240">
        <f>+X371-Y371</f>
        <v/>
      </c>
    </row>
    <row r="372" ht="15.75" customHeight="1">
      <c r="A372" s="215" t="inlineStr">
        <is>
          <t>GOMAS DE SUCCION TRANSPARENTE/SILICONA</t>
        </is>
      </c>
      <c r="B372" s="29" t="inlineStr">
        <is>
          <t>UNIDAD</t>
        </is>
      </c>
      <c r="C372" s="186" t="n">
        <v>0</v>
      </c>
      <c r="D372" s="188" t="n">
        <v>0</v>
      </c>
      <c r="E372" s="216">
        <f>+C372-D372</f>
        <v/>
      </c>
      <c r="F372" s="186" t="n">
        <v>0</v>
      </c>
      <c r="G372" s="188" t="n">
        <v>0</v>
      </c>
      <c r="H372" s="216">
        <f>+F372-G372</f>
        <v/>
      </c>
      <c r="I372" s="186" t="n">
        <v>0</v>
      </c>
      <c r="J372" s="188" t="n">
        <v>0</v>
      </c>
      <c r="K372" s="216">
        <f>+I372-J372</f>
        <v/>
      </c>
      <c r="L372" s="186" t="n"/>
      <c r="M372" s="188" t="n"/>
      <c r="N372" s="216" t="n"/>
      <c r="R372" s="186" t="n">
        <v>0</v>
      </c>
      <c r="S372" s="188" t="n">
        <v>0</v>
      </c>
      <c r="T372" s="216">
        <f>+R372-S372</f>
        <v/>
      </c>
      <c r="U372" s="186" t="n">
        <v>0</v>
      </c>
      <c r="V372" s="188" t="n">
        <v>0</v>
      </c>
      <c r="W372" s="216">
        <f>+U372-V372</f>
        <v/>
      </c>
      <c r="X372" s="237" t="n">
        <v>0</v>
      </c>
      <c r="Y372" s="188" t="n">
        <v>0</v>
      </c>
      <c r="Z372" s="240">
        <f>+X372-Y372</f>
        <v/>
      </c>
    </row>
    <row r="373" ht="15.75" customHeight="1">
      <c r="A373" s="219" t="inlineStr">
        <is>
          <t>GORRO DE CIRUJANO</t>
        </is>
      </c>
      <c r="B373" s="29" t="inlineStr">
        <is>
          <t>UNIDAD</t>
        </is>
      </c>
      <c r="C373" s="187" t="n">
        <v>200</v>
      </c>
      <c r="D373" s="247" t="n">
        <v>4408</v>
      </c>
      <c r="E373" s="216">
        <f>+C373-D373</f>
        <v/>
      </c>
      <c r="F373" s="187" t="n">
        <v>200</v>
      </c>
      <c r="G373" s="247" t="n">
        <v>4373</v>
      </c>
      <c r="H373" s="216">
        <f>+F373-G373</f>
        <v/>
      </c>
      <c r="I373" s="187" t="n">
        <v>200</v>
      </c>
      <c r="J373" s="247" t="n">
        <v>4479</v>
      </c>
      <c r="K373" s="216">
        <f>+I373-J373</f>
        <v/>
      </c>
      <c r="L373" s="187" t="n"/>
      <c r="M373" s="247" t="n"/>
      <c r="N373" s="216" t="n"/>
      <c r="R373" s="187" t="n">
        <v>200</v>
      </c>
      <c r="S373" s="247" t="n">
        <v>4373</v>
      </c>
      <c r="T373" s="216">
        <f>+R373-S373</f>
        <v/>
      </c>
      <c r="U373" s="187" t="n">
        <v>200</v>
      </c>
      <c r="V373" s="247" t="n">
        <v>4373</v>
      </c>
      <c r="W373" s="216">
        <f>+U373-V373</f>
        <v/>
      </c>
      <c r="X373" s="187" t="n">
        <v>200</v>
      </c>
      <c r="Y373" s="247" t="n">
        <v>4373</v>
      </c>
      <c r="Z373" s="240">
        <f>+X373-Y373</f>
        <v/>
      </c>
    </row>
    <row r="374" ht="15.75" customHeight="1">
      <c r="A374" s="219" t="inlineStr">
        <is>
          <t>GORRO DE ENFERMERIA</t>
        </is>
      </c>
      <c r="B374" s="29" t="inlineStr">
        <is>
          <t>UNIDAD</t>
        </is>
      </c>
      <c r="C374" s="187" t="n">
        <v>6000</v>
      </c>
      <c r="D374" s="218" t="n">
        <v>0</v>
      </c>
      <c r="E374" s="216">
        <f>+C374-D374</f>
        <v/>
      </c>
      <c r="F374" s="187" t="n">
        <v>6000</v>
      </c>
      <c r="G374" s="218" t="n">
        <v>0</v>
      </c>
      <c r="H374" s="216">
        <f>+F374-G374</f>
        <v/>
      </c>
      <c r="I374" s="187" t="n">
        <v>6000</v>
      </c>
      <c r="J374" s="218" t="n">
        <v>0</v>
      </c>
      <c r="K374" s="216">
        <f>+I374-J374</f>
        <v/>
      </c>
      <c r="L374" s="187" t="n"/>
      <c r="M374" s="218" t="n"/>
      <c r="N374" s="216" t="n"/>
      <c r="R374" s="187" t="n">
        <v>6000</v>
      </c>
      <c r="S374" s="218" t="n">
        <v>0</v>
      </c>
      <c r="T374" s="216">
        <f>+R374-S374</f>
        <v/>
      </c>
      <c r="U374" s="187" t="n">
        <v>6000</v>
      </c>
      <c r="V374" s="218" t="n">
        <v>0</v>
      </c>
      <c r="W374" s="216">
        <f>+U374-V374</f>
        <v/>
      </c>
      <c r="X374" s="187" t="n">
        <v>6000</v>
      </c>
      <c r="Y374" s="218" t="n">
        <v>0</v>
      </c>
      <c r="Z374" s="240">
        <f>+X374-Y374</f>
        <v/>
      </c>
    </row>
    <row r="375" ht="15.75" customHeight="1">
      <c r="A375" s="219" t="inlineStr">
        <is>
          <t xml:space="preserve">GUANTES DE BIOSEGURIDAD   Nº 7.5  </t>
        </is>
      </c>
      <c r="B375" s="29" t="inlineStr">
        <is>
          <t>UNIDAD</t>
        </is>
      </c>
      <c r="C375" s="187" t="n">
        <v>0</v>
      </c>
      <c r="D375" s="218" t="n">
        <v>0</v>
      </c>
      <c r="E375" s="216">
        <f>+C375-D375</f>
        <v/>
      </c>
      <c r="F375" s="187" t="n">
        <v>0</v>
      </c>
      <c r="G375" s="218" t="n">
        <v>0</v>
      </c>
      <c r="H375" s="216">
        <f>+F375-G375</f>
        <v/>
      </c>
      <c r="I375" s="187" t="n">
        <v>0</v>
      </c>
      <c r="J375" s="218" t="n">
        <v>0</v>
      </c>
      <c r="K375" s="216">
        <f>+I375-J375</f>
        <v/>
      </c>
      <c r="L375" s="187" t="n"/>
      <c r="M375" s="218" t="n"/>
      <c r="N375" s="216" t="n"/>
      <c r="R375" s="187" t="n">
        <v>0</v>
      </c>
      <c r="S375" s="218" t="n">
        <v>0</v>
      </c>
      <c r="T375" s="216">
        <f>+R375-S375</f>
        <v/>
      </c>
      <c r="U375" s="187" t="n">
        <v>0</v>
      </c>
      <c r="V375" s="218" t="n">
        <v>0</v>
      </c>
      <c r="W375" s="216">
        <f>+U375-V375</f>
        <v/>
      </c>
      <c r="X375" s="187" t="n">
        <v>0</v>
      </c>
      <c r="Y375" s="218" t="n">
        <v>0</v>
      </c>
      <c r="Z375" s="240">
        <f>+X375-Y375</f>
        <v/>
      </c>
    </row>
    <row r="376" ht="15.75" customHeight="1">
      <c r="A376" s="219" t="inlineStr">
        <is>
          <t>GUANTES DESCARTABLES TALLA L</t>
        </is>
      </c>
      <c r="B376" s="29" t="inlineStr">
        <is>
          <t>UNIDAD</t>
        </is>
      </c>
      <c r="C376" s="187" t="n">
        <v>6000</v>
      </c>
      <c r="D376" s="218" t="n">
        <v>0</v>
      </c>
      <c r="E376" s="216">
        <f>+C376-D376</f>
        <v/>
      </c>
      <c r="F376" s="187" t="n">
        <v>6000</v>
      </c>
      <c r="G376" s="218" t="n">
        <v>0</v>
      </c>
      <c r="H376" s="216">
        <f>+F376-G376</f>
        <v/>
      </c>
      <c r="I376" s="187" t="n">
        <v>6000</v>
      </c>
      <c r="J376" s="218" t="n">
        <v>0</v>
      </c>
      <c r="K376" s="216">
        <f>+I376-J376</f>
        <v/>
      </c>
      <c r="L376" s="187" t="n"/>
      <c r="M376" s="218" t="n"/>
      <c r="N376" s="216" t="n"/>
      <c r="R376" s="187" t="n">
        <v>6000</v>
      </c>
      <c r="S376" s="218" t="n">
        <v>0</v>
      </c>
      <c r="T376" s="216">
        <f>+R376-S376</f>
        <v/>
      </c>
      <c r="U376" s="187" t="n">
        <v>6000</v>
      </c>
      <c r="V376" s="218" t="n">
        <v>0</v>
      </c>
      <c r="W376" s="216">
        <f>+U376-V376</f>
        <v/>
      </c>
      <c r="X376" s="187" t="n">
        <v>6000</v>
      </c>
      <c r="Y376" s="218" t="n">
        <v>0</v>
      </c>
      <c r="Z376" s="240">
        <f>+X376-Y376</f>
        <v/>
      </c>
    </row>
    <row r="377" ht="15.75" customHeight="1">
      <c r="A377" s="219" t="inlineStr">
        <is>
          <t>inyectadora</t>
        </is>
      </c>
      <c r="B377" s="29" t="inlineStr">
        <is>
          <t>UNIDAD</t>
        </is>
      </c>
      <c r="C377" s="187" t="n">
        <v>6000</v>
      </c>
      <c r="D377" s="218" t="n">
        <v>0</v>
      </c>
      <c r="E377" s="216">
        <f>+C377-D377</f>
        <v/>
      </c>
      <c r="F377" s="187" t="n">
        <v>6000</v>
      </c>
      <c r="G377" s="218" t="n">
        <v>0</v>
      </c>
      <c r="H377" s="216">
        <f>+F377-G377</f>
        <v/>
      </c>
      <c r="I377" s="187" t="n">
        <v>6000</v>
      </c>
      <c r="J377" s="218" t="n">
        <v>0</v>
      </c>
      <c r="K377" s="216">
        <f>+I377-J377</f>
        <v/>
      </c>
      <c r="L377" s="187" t="n"/>
      <c r="M377" s="218" t="n"/>
      <c r="N377" s="216" t="n"/>
      <c r="R377" s="187" t="n">
        <v>6000</v>
      </c>
      <c r="S377" s="218" t="n">
        <v>0</v>
      </c>
      <c r="T377" s="216">
        <f>+R377-S377</f>
        <v/>
      </c>
      <c r="U377" s="187" t="n">
        <v>6000</v>
      </c>
      <c r="V377" s="218" t="n">
        <v>0</v>
      </c>
      <c r="W377" s="216">
        <f>+U377-V377</f>
        <v/>
      </c>
      <c r="X377" s="187" t="n">
        <v>6000</v>
      </c>
      <c r="Y377" s="218" t="n">
        <v>0</v>
      </c>
      <c r="Z377" s="240">
        <f>+X377-Y377</f>
        <v/>
      </c>
    </row>
    <row r="378" ht="15.75" customHeight="1">
      <c r="A378" s="219" t="inlineStr">
        <is>
          <t xml:space="preserve">GUANTES ESTÉRILES Nº 6.5 </t>
        </is>
      </c>
      <c r="B378" s="29" t="inlineStr">
        <is>
          <t>UNIDAD</t>
        </is>
      </c>
      <c r="C378" s="187" t="n">
        <v>1000</v>
      </c>
      <c r="D378" s="218" t="n">
        <v>0</v>
      </c>
      <c r="E378" s="216">
        <f>+C378-D378</f>
        <v/>
      </c>
      <c r="F378" s="187" t="n">
        <v>1000</v>
      </c>
      <c r="G378" s="218" t="n">
        <v>0</v>
      </c>
      <c r="H378" s="216">
        <f>+F378-G378</f>
        <v/>
      </c>
      <c r="I378" s="187" t="n">
        <v>1000</v>
      </c>
      <c r="J378" s="218" t="n">
        <v>0</v>
      </c>
      <c r="K378" s="216">
        <f>+I378-J378</f>
        <v/>
      </c>
      <c r="L378" s="187" t="n"/>
      <c r="M378" s="218" t="n"/>
      <c r="N378" s="216" t="n"/>
      <c r="R378" s="187" t="n">
        <v>1000</v>
      </c>
      <c r="S378" s="218" t="n">
        <v>0</v>
      </c>
      <c r="T378" s="216">
        <f>+R378-S378</f>
        <v/>
      </c>
      <c r="U378" s="187" t="n">
        <v>1000</v>
      </c>
      <c r="V378" s="218" t="n">
        <v>0</v>
      </c>
      <c r="W378" s="216">
        <f>+U378-V378</f>
        <v/>
      </c>
      <c r="X378" s="187" t="n">
        <v>1000</v>
      </c>
      <c r="Y378" s="218" t="n">
        <v>0</v>
      </c>
      <c r="Z378" s="240">
        <f>+X378-Y378</f>
        <v/>
      </c>
    </row>
    <row r="379" ht="15.75" customHeight="1">
      <c r="A379" s="219" t="inlineStr">
        <is>
          <t xml:space="preserve">GUANTES ESTÉRILES Nº 7 </t>
        </is>
      </c>
      <c r="B379" s="29" t="inlineStr">
        <is>
          <t>UNIDAD</t>
        </is>
      </c>
      <c r="C379" s="187" t="n">
        <v>1000</v>
      </c>
      <c r="D379" s="247" t="n">
        <v>144</v>
      </c>
      <c r="E379" s="216">
        <f>+C379-D379</f>
        <v/>
      </c>
      <c r="F379" s="187" t="n">
        <v>1000</v>
      </c>
      <c r="G379" s="247">
        <f>232-50</f>
        <v/>
      </c>
      <c r="H379" s="216">
        <f>+F379-G379</f>
        <v/>
      </c>
      <c r="I379" s="187" t="n">
        <v>1000</v>
      </c>
      <c r="J379" s="247" t="n">
        <v>771</v>
      </c>
      <c r="K379" s="216">
        <f>+I379-J379</f>
        <v/>
      </c>
      <c r="L379" s="187" t="n"/>
      <c r="M379" s="247" t="n"/>
      <c r="N379" s="216" t="n"/>
      <c r="R379" s="187" t="n">
        <v>1000</v>
      </c>
      <c r="S379" s="247">
        <f>232-50</f>
        <v/>
      </c>
      <c r="T379" s="216">
        <f>+R379-S379</f>
        <v/>
      </c>
      <c r="U379" s="187" t="n">
        <v>1000</v>
      </c>
      <c r="V379" s="247">
        <f>232-50</f>
        <v/>
      </c>
      <c r="W379" s="216">
        <f>+U379-V379</f>
        <v/>
      </c>
      <c r="X379" s="187" t="n">
        <v>1000</v>
      </c>
      <c r="Y379" s="247">
        <f>232-50</f>
        <v/>
      </c>
      <c r="Z379" s="240">
        <f>+X379-Y379</f>
        <v/>
      </c>
    </row>
    <row r="380" ht="15.75" customHeight="1">
      <c r="A380" s="219" t="inlineStr">
        <is>
          <t>GUANTES ESTÉRILES Nº 7.5</t>
        </is>
      </c>
      <c r="B380" s="29" t="inlineStr">
        <is>
          <t>UNIDAD</t>
        </is>
      </c>
      <c r="C380" s="187" t="n">
        <v>1000</v>
      </c>
      <c r="D380" s="218">
        <f>650-15</f>
        <v/>
      </c>
      <c r="E380" s="216">
        <f>+C380-D380</f>
        <v/>
      </c>
      <c r="F380" s="187" t="n">
        <v>1000</v>
      </c>
      <c r="G380" s="218" t="n">
        <v>620</v>
      </c>
      <c r="H380" s="216">
        <f>+F380-G380</f>
        <v/>
      </c>
      <c r="I380" s="187" t="n">
        <v>1000</v>
      </c>
      <c r="J380" s="218" t="n">
        <v>971</v>
      </c>
      <c r="K380" s="216">
        <f>+I380-J380</f>
        <v/>
      </c>
      <c r="L380" s="187" t="n"/>
      <c r="M380" s="218" t="n"/>
      <c r="N380" s="216" t="n"/>
      <c r="R380" s="187" t="n">
        <v>1000</v>
      </c>
      <c r="S380" s="218" t="n">
        <v>463</v>
      </c>
      <c r="T380" s="216">
        <f>+R380-S380</f>
        <v/>
      </c>
      <c r="U380" s="187" t="n">
        <v>1000</v>
      </c>
      <c r="V380" s="218" t="n">
        <v>463</v>
      </c>
      <c r="W380" s="216">
        <f>+U380-V380</f>
        <v/>
      </c>
      <c r="X380" s="187" t="n">
        <v>1000</v>
      </c>
      <c r="Y380" s="218" t="n">
        <v>463</v>
      </c>
      <c r="Z380" s="240">
        <f>+X380-Y380</f>
        <v/>
      </c>
    </row>
    <row r="381" ht="15.75" customHeight="1">
      <c r="A381" s="219" t="inlineStr">
        <is>
          <t xml:space="preserve">GUANTES ESTÉRILES Nº 8  </t>
        </is>
      </c>
      <c r="B381" s="29" t="inlineStr">
        <is>
          <t>UNIDAD</t>
        </is>
      </c>
      <c r="C381" s="187" t="n">
        <v>600</v>
      </c>
      <c r="D381" s="218" t="n">
        <v>2203</v>
      </c>
      <c r="E381" s="216">
        <f>+C381-D381</f>
        <v/>
      </c>
      <c r="F381" s="187" t="n">
        <v>600</v>
      </c>
      <c r="G381" s="218" t="n">
        <v>2194</v>
      </c>
      <c r="H381" s="216">
        <f>+F381-G381</f>
        <v/>
      </c>
      <c r="I381" s="187" t="n">
        <v>600</v>
      </c>
      <c r="J381" s="218" t="n">
        <v>2341</v>
      </c>
      <c r="K381" s="216">
        <f>+I381-J381</f>
        <v/>
      </c>
      <c r="L381" s="187" t="n"/>
      <c r="M381" s="218" t="n"/>
      <c r="N381" s="216" t="n"/>
      <c r="R381" s="187" t="n">
        <v>600</v>
      </c>
      <c r="S381" s="218" t="n">
        <v>2187</v>
      </c>
      <c r="T381" s="216">
        <f>+R381-S381</f>
        <v/>
      </c>
      <c r="U381" s="187" t="n">
        <v>600</v>
      </c>
      <c r="V381" s="218" t="n">
        <v>2187</v>
      </c>
      <c r="W381" s="216">
        <f>+U381-V381</f>
        <v/>
      </c>
      <c r="X381" s="187" t="n">
        <v>600</v>
      </c>
      <c r="Y381" s="218" t="n">
        <v>2187</v>
      </c>
      <c r="Z381" s="240">
        <f>+X381-Y381</f>
        <v/>
      </c>
    </row>
    <row r="382" ht="15.75" customHeight="1">
      <c r="A382" s="220" t="inlineStr">
        <is>
          <t>Guantes No Estéril talla L</t>
        </is>
      </c>
      <c r="B382" s="29" t="inlineStr">
        <is>
          <t>UNIDAD</t>
        </is>
      </c>
      <c r="C382" s="186" t="n">
        <v>0</v>
      </c>
      <c r="D382" s="188" t="n">
        <v>0</v>
      </c>
      <c r="E382" s="216">
        <f>+C382-D382</f>
        <v/>
      </c>
      <c r="F382" s="186" t="n">
        <v>0</v>
      </c>
      <c r="G382" s="188" t="n">
        <v>0</v>
      </c>
      <c r="H382" s="216">
        <f>+F382-G382</f>
        <v/>
      </c>
      <c r="I382" s="186" t="n">
        <v>0</v>
      </c>
      <c r="J382" s="188" t="n">
        <v>0</v>
      </c>
      <c r="K382" s="216">
        <f>+I382-J382</f>
        <v/>
      </c>
      <c r="L382" s="186" t="n"/>
      <c r="M382" s="188" t="n"/>
      <c r="N382" s="216" t="n"/>
      <c r="R382" s="186" t="n">
        <v>0</v>
      </c>
      <c r="S382" s="188" t="n">
        <v>0</v>
      </c>
      <c r="T382" s="216">
        <f>+R382-S382</f>
        <v/>
      </c>
      <c r="U382" s="186" t="n">
        <v>0</v>
      </c>
      <c r="V382" s="188" t="n">
        <v>0</v>
      </c>
      <c r="W382" s="216">
        <f>+U382-V382</f>
        <v/>
      </c>
      <c r="X382" s="237" t="n">
        <v>0</v>
      </c>
      <c r="Y382" s="188" t="n">
        <v>0</v>
      </c>
      <c r="Z382" s="240">
        <f>+X382-Y382</f>
        <v/>
      </c>
    </row>
    <row r="383" ht="15.75" customHeight="1">
      <c r="A383" s="220" t="inlineStr">
        <is>
          <t>Guantes No Estéril talla M</t>
        </is>
      </c>
      <c r="B383" s="29" t="inlineStr">
        <is>
          <t>UNIDAD</t>
        </is>
      </c>
      <c r="C383" s="186" t="n">
        <v>0</v>
      </c>
      <c r="D383" s="188" t="n">
        <v>0</v>
      </c>
      <c r="E383" s="216">
        <f>+C383-D383</f>
        <v/>
      </c>
      <c r="F383" s="186" t="n">
        <v>0</v>
      </c>
      <c r="G383" s="188" t="n">
        <v>0</v>
      </c>
      <c r="H383" s="216">
        <f>+F383-G383</f>
        <v/>
      </c>
      <c r="I383" s="186" t="n">
        <v>0</v>
      </c>
      <c r="J383" s="188" t="n">
        <v>0</v>
      </c>
      <c r="K383" s="216">
        <f>+I383-J383</f>
        <v/>
      </c>
      <c r="L383" s="186" t="n"/>
      <c r="M383" s="188" t="n"/>
      <c r="N383" s="216" t="n"/>
      <c r="R383" s="186" t="n">
        <v>0</v>
      </c>
      <c r="S383" s="188" t="n">
        <v>0</v>
      </c>
      <c r="T383" s="216">
        <f>+R383-S383</f>
        <v/>
      </c>
      <c r="U383" s="186" t="n">
        <v>0</v>
      </c>
      <c r="V383" s="188" t="n">
        <v>0</v>
      </c>
      <c r="W383" s="216">
        <f>+U383-V383</f>
        <v/>
      </c>
      <c r="X383" s="237" t="n">
        <v>0</v>
      </c>
      <c r="Y383" s="188" t="n">
        <v>0</v>
      </c>
      <c r="Z383" s="240">
        <f>+X383-Y383</f>
        <v/>
      </c>
    </row>
    <row r="384" ht="15.75" customHeight="1">
      <c r="A384" s="217" t="inlineStr">
        <is>
          <t>nitrilo</t>
        </is>
      </c>
      <c r="B384" s="29" t="inlineStr">
        <is>
          <t>UNIDAD</t>
        </is>
      </c>
      <c r="C384" s="187" t="n">
        <v>50</v>
      </c>
      <c r="D384" s="218" t="n">
        <v>0</v>
      </c>
      <c r="E384" s="216">
        <f>+C384-D384</f>
        <v/>
      </c>
      <c r="F384" s="187" t="n">
        <v>50</v>
      </c>
      <c r="G384" s="218" t="n">
        <v>0</v>
      </c>
      <c r="H384" s="216">
        <f>+F384-G384</f>
        <v/>
      </c>
      <c r="I384" s="187" t="n">
        <v>50</v>
      </c>
      <c r="J384" s="218" t="n">
        <v>0</v>
      </c>
      <c r="K384" s="216">
        <f>+I384-J384</f>
        <v/>
      </c>
      <c r="L384" s="187" t="n"/>
      <c r="M384" s="218" t="n"/>
      <c r="N384" s="216" t="n"/>
      <c r="R384" s="187" t="n">
        <v>50</v>
      </c>
      <c r="S384" s="218" t="n">
        <v>0</v>
      </c>
      <c r="T384" s="216">
        <f>+R384-S384</f>
        <v/>
      </c>
      <c r="U384" s="187" t="n">
        <v>50</v>
      </c>
      <c r="V384" s="218" t="n">
        <v>0</v>
      </c>
      <c r="W384" s="216">
        <f>+U384-V384</f>
        <v/>
      </c>
      <c r="X384" s="187" t="n">
        <v>50</v>
      </c>
      <c r="Y384" s="218" t="n">
        <v>0</v>
      </c>
      <c r="Z384" s="240">
        <f>+X384-Y384</f>
        <v/>
      </c>
    </row>
    <row r="385" ht="22.5" customHeight="1">
      <c r="A385" s="217" t="inlineStr">
        <is>
          <t>GUATA ORTOPEDICA 3X3</t>
        </is>
      </c>
      <c r="B385" s="29" t="inlineStr">
        <is>
          <t>UNIDAD</t>
        </is>
      </c>
      <c r="C385" s="187" t="n">
        <v>0</v>
      </c>
      <c r="D385" s="218" t="n">
        <v>0</v>
      </c>
      <c r="E385" s="216">
        <f>+C385-D385</f>
        <v/>
      </c>
      <c r="F385" s="187" t="n">
        <v>0</v>
      </c>
      <c r="G385" s="218" t="n">
        <v>0</v>
      </c>
      <c r="H385" s="216">
        <f>+F385-G385</f>
        <v/>
      </c>
      <c r="I385" s="187" t="n">
        <v>0</v>
      </c>
      <c r="J385" s="218" t="n">
        <v>0</v>
      </c>
      <c r="K385" s="216">
        <f>+I385-J385</f>
        <v/>
      </c>
      <c r="L385" s="187" t="n"/>
      <c r="M385" s="218" t="n"/>
      <c r="N385" s="216" t="n"/>
      <c r="R385" s="187" t="n">
        <v>0</v>
      </c>
      <c r="S385" s="218" t="n">
        <v>0</v>
      </c>
      <c r="T385" s="216">
        <f>+R385-S385</f>
        <v/>
      </c>
      <c r="U385" s="187" t="n">
        <v>0</v>
      </c>
      <c r="V385" s="218" t="n">
        <v>0</v>
      </c>
      <c r="W385" s="216">
        <f>+U385-V385</f>
        <v/>
      </c>
    </row>
    <row r="386" ht="15.75" customHeight="1">
      <c r="A386" s="248" t="inlineStr">
        <is>
          <t>GUATA ORTOPEDICA 4X3</t>
        </is>
      </c>
      <c r="B386" s="29" t="inlineStr">
        <is>
          <t>UNIDAD</t>
        </is>
      </c>
      <c r="C386" s="187" t="n">
        <v>90</v>
      </c>
      <c r="D386" s="218" t="n">
        <v>122</v>
      </c>
      <c r="E386" s="216">
        <f>+C386-D386</f>
        <v/>
      </c>
      <c r="F386" s="187" t="n">
        <v>90</v>
      </c>
      <c r="G386" s="218" t="n">
        <v>122</v>
      </c>
      <c r="H386" s="216">
        <f>+F386-G386</f>
        <v/>
      </c>
      <c r="I386" s="187" t="n">
        <v>90</v>
      </c>
      <c r="J386" s="218" t="n">
        <v>158</v>
      </c>
      <c r="K386" s="216">
        <f>+I386-J386</f>
        <v/>
      </c>
      <c r="L386" s="187" t="n"/>
      <c r="M386" s="218" t="n"/>
      <c r="N386" s="216" t="n"/>
      <c r="R386" s="187" t="n">
        <v>90</v>
      </c>
      <c r="S386" s="218" t="n">
        <v>88</v>
      </c>
      <c r="T386" s="216">
        <f>+R386-S386</f>
        <v/>
      </c>
      <c r="U386" s="187" t="n">
        <v>90</v>
      </c>
      <c r="V386" s="218" t="n">
        <v>88</v>
      </c>
      <c r="W386" s="216">
        <f>+U386-V386</f>
        <v/>
      </c>
    </row>
    <row r="387" ht="15.75" customHeight="1">
      <c r="A387" s="217" t="inlineStr">
        <is>
          <t>GUATA ORTOPEDICA 6X3</t>
        </is>
      </c>
      <c r="B387" s="29" t="inlineStr">
        <is>
          <t>UNIDAD</t>
        </is>
      </c>
      <c r="C387" s="187" t="n">
        <v>0</v>
      </c>
      <c r="D387" s="218" t="n">
        <v>0</v>
      </c>
      <c r="E387" s="216">
        <f>+C387-D387</f>
        <v/>
      </c>
      <c r="F387" s="187" t="n">
        <v>0</v>
      </c>
      <c r="G387" s="218" t="n">
        <v>0</v>
      </c>
      <c r="H387" s="216">
        <f>+F387-G387</f>
        <v/>
      </c>
      <c r="I387" s="187" t="n">
        <v>0</v>
      </c>
      <c r="J387" s="218" t="n">
        <v>0</v>
      </c>
      <c r="K387" s="216">
        <f>+I387-J387</f>
        <v/>
      </c>
      <c r="L387" s="187" t="n"/>
      <c r="M387" s="218" t="n"/>
      <c r="N387" s="216" t="n"/>
      <c r="R387" s="187" t="n">
        <v>0</v>
      </c>
      <c r="S387" s="218" t="n">
        <v>0</v>
      </c>
      <c r="T387" s="216">
        <f>+R387-S387</f>
        <v/>
      </c>
      <c r="U387" s="187" t="n">
        <v>0</v>
      </c>
      <c r="V387" s="218" t="n">
        <v>0</v>
      </c>
      <c r="W387" s="216">
        <f>+U387-V387</f>
        <v/>
      </c>
    </row>
    <row r="388" ht="15.75" customHeight="1">
      <c r="A388" s="217" t="inlineStr">
        <is>
          <t>GUATA ORTOPEDICA 8X3</t>
        </is>
      </c>
      <c r="B388" s="29" t="inlineStr">
        <is>
          <t>UNIDAD</t>
        </is>
      </c>
      <c r="C388" s="187" t="n">
        <v>0</v>
      </c>
      <c r="D388" s="218" t="n">
        <v>0</v>
      </c>
      <c r="E388" s="216">
        <f>+C388-D388</f>
        <v/>
      </c>
      <c r="F388" s="187" t="n">
        <v>0</v>
      </c>
      <c r="G388" s="218" t="n">
        <v>0</v>
      </c>
      <c r="H388" s="216">
        <f>+F388-G388</f>
        <v/>
      </c>
      <c r="I388" s="187" t="n">
        <v>0</v>
      </c>
      <c r="J388" s="218" t="n">
        <v>0</v>
      </c>
      <c r="K388" s="216">
        <f>+I388-J388</f>
        <v/>
      </c>
      <c r="L388" s="187" t="n"/>
      <c r="M388" s="218" t="n"/>
      <c r="N388" s="216" t="n"/>
      <c r="R388" s="187" t="n">
        <v>0</v>
      </c>
      <c r="S388" s="218" t="n">
        <v>0</v>
      </c>
      <c r="T388" s="216">
        <f>+R388-S388</f>
        <v/>
      </c>
      <c r="U388" s="187" t="n">
        <v>0</v>
      </c>
      <c r="V388" s="218" t="n">
        <v>0</v>
      </c>
      <c r="W388" s="216">
        <f>+U388-V388</f>
        <v/>
      </c>
    </row>
    <row r="389" ht="15.75" customHeight="1">
      <c r="A389" s="221" t="inlineStr">
        <is>
          <t>GUIADOR PARA TUBO ENDOTRAQUEAL ADULTO</t>
        </is>
      </c>
      <c r="B389" s="29" t="inlineStr">
        <is>
          <t>UNIDAD</t>
        </is>
      </c>
      <c r="C389" s="187" t="n">
        <v>5</v>
      </c>
      <c r="D389" s="218" t="n">
        <v>0</v>
      </c>
      <c r="E389" s="216">
        <f>+C389-D389</f>
        <v/>
      </c>
      <c r="F389" s="187" t="n">
        <v>5</v>
      </c>
      <c r="G389" s="218" t="n">
        <v>0</v>
      </c>
      <c r="H389" s="216">
        <f>+F389-G389</f>
        <v/>
      </c>
      <c r="I389" s="187" t="n">
        <v>5</v>
      </c>
      <c r="J389" s="218" t="n">
        <v>0</v>
      </c>
      <c r="K389" s="216">
        <f>+I389-J389</f>
        <v/>
      </c>
      <c r="L389" s="187" t="n"/>
      <c r="M389" s="218" t="n"/>
      <c r="N389" s="216" t="n"/>
      <c r="R389" s="187" t="n">
        <v>5</v>
      </c>
      <c r="S389" s="218" t="n">
        <v>0</v>
      </c>
      <c r="T389" s="216">
        <f>+R389-S389</f>
        <v/>
      </c>
      <c r="U389" s="187" t="n">
        <v>5</v>
      </c>
      <c r="V389" s="218" t="n">
        <v>0</v>
      </c>
      <c r="W389" s="216">
        <f>+U389-V389</f>
        <v/>
      </c>
    </row>
    <row r="390" ht="15.75" customHeight="1">
      <c r="A390" s="221" t="inlineStr">
        <is>
          <t>GUIADOR PARA TUBO ENDOTRAQUEAL NEONATAL</t>
        </is>
      </c>
      <c r="B390" s="29" t="inlineStr">
        <is>
          <t>UNIDAD</t>
        </is>
      </c>
      <c r="C390" s="187" t="n">
        <v>5</v>
      </c>
      <c r="D390" s="218" t="n">
        <v>0</v>
      </c>
      <c r="E390" s="216">
        <f>+C390-D390</f>
        <v/>
      </c>
      <c r="F390" s="187" t="n">
        <v>5</v>
      </c>
      <c r="G390" s="218" t="n">
        <v>0</v>
      </c>
      <c r="H390" s="216">
        <f>+F390-G390</f>
        <v/>
      </c>
      <c r="I390" s="187" t="n">
        <v>5</v>
      </c>
      <c r="J390" s="218" t="n">
        <v>0</v>
      </c>
      <c r="K390" s="216">
        <f>+I390-J390</f>
        <v/>
      </c>
      <c r="L390" s="187" t="n"/>
      <c r="M390" s="218" t="n"/>
      <c r="N390" s="216" t="n"/>
      <c r="R390" s="187" t="n">
        <v>5</v>
      </c>
      <c r="S390" s="218" t="n">
        <v>0</v>
      </c>
      <c r="T390" s="216">
        <f>+R390-S390</f>
        <v/>
      </c>
      <c r="U390" s="187" t="n">
        <v>5</v>
      </c>
      <c r="V390" s="218" t="n">
        <v>0</v>
      </c>
      <c r="W390" s="216">
        <f>+U390-V390</f>
        <v/>
      </c>
    </row>
    <row r="391" ht="15.75" customHeight="1">
      <c r="A391" s="219" t="inlineStr">
        <is>
          <t>Hojilla de Bisturí N° 11</t>
        </is>
      </c>
      <c r="B391" s="29" t="inlineStr">
        <is>
          <t>UNIDAD</t>
        </is>
      </c>
      <c r="C391" s="187" t="n">
        <v>15</v>
      </c>
      <c r="D391" s="218" t="n">
        <v>449</v>
      </c>
      <c r="E391" s="216">
        <f>+C391-D391</f>
        <v/>
      </c>
      <c r="F391" s="187" t="n">
        <v>15</v>
      </c>
      <c r="G391" s="218" t="n">
        <v>445</v>
      </c>
      <c r="H391" s="216">
        <f>+F391-G391</f>
        <v/>
      </c>
      <c r="I391" s="187" t="n">
        <v>15</v>
      </c>
      <c r="J391" s="218" t="n">
        <v>457</v>
      </c>
      <c r="K391" s="216">
        <f>+I391-J391</f>
        <v/>
      </c>
      <c r="L391" s="187" t="n"/>
      <c r="M391" s="218" t="n"/>
      <c r="N391" s="216" t="n"/>
      <c r="R391" s="187" t="n">
        <v>15</v>
      </c>
      <c r="S391" s="218" t="n">
        <v>443</v>
      </c>
      <c r="T391" s="216">
        <f>+R391-S391</f>
        <v/>
      </c>
      <c r="U391" s="187" t="n">
        <v>15</v>
      </c>
      <c r="V391" s="218" t="n">
        <v>443</v>
      </c>
      <c r="W391" s="216">
        <f>+U391-V391</f>
        <v/>
      </c>
    </row>
    <row r="392" ht="15.75" customHeight="1">
      <c r="A392" s="219" t="inlineStr">
        <is>
          <t>Hojilla de Bisturí N° 12</t>
        </is>
      </c>
      <c r="B392" s="29" t="inlineStr">
        <is>
          <t>UNIDAD</t>
        </is>
      </c>
      <c r="C392" s="187" t="n">
        <v>15</v>
      </c>
      <c r="D392" s="218" t="n">
        <v>496</v>
      </c>
      <c r="E392" s="216">
        <f>+C392-D392</f>
        <v/>
      </c>
      <c r="F392" s="187" t="n">
        <v>15</v>
      </c>
      <c r="G392" s="218" t="n">
        <v>496</v>
      </c>
      <c r="H392" s="216">
        <f>+F392-G392</f>
        <v/>
      </c>
      <c r="I392" s="187" t="n">
        <v>15</v>
      </c>
      <c r="J392" s="218" t="n">
        <v>550</v>
      </c>
      <c r="K392" s="216">
        <f>+I392-J392</f>
        <v/>
      </c>
      <c r="L392" s="187" t="n"/>
      <c r="M392" s="218" t="n"/>
      <c r="N392" s="216" t="n"/>
      <c r="R392" s="187" t="n">
        <v>15</v>
      </c>
      <c r="S392" s="218" t="n">
        <v>486</v>
      </c>
      <c r="T392" s="216">
        <f>+R392-S392</f>
        <v/>
      </c>
      <c r="U392" s="187" t="n">
        <v>15</v>
      </c>
      <c r="V392" s="218" t="n">
        <v>486</v>
      </c>
      <c r="W392" s="216">
        <f>+U392-V392</f>
        <v/>
      </c>
    </row>
    <row r="393" ht="15.75" customHeight="1">
      <c r="A393" s="219" t="inlineStr">
        <is>
          <t>Hojilla de Bisturí N° 15</t>
        </is>
      </c>
      <c r="B393" s="29" t="inlineStr">
        <is>
          <t>UNIDAD</t>
        </is>
      </c>
      <c r="C393" s="187" t="n">
        <v>20</v>
      </c>
      <c r="D393" s="218" t="n">
        <v>6</v>
      </c>
      <c r="E393" s="216">
        <f>+C393-D393</f>
        <v/>
      </c>
      <c r="F393" s="187" t="n">
        <v>20</v>
      </c>
      <c r="G393" s="218" t="n">
        <v>6</v>
      </c>
      <c r="H393" s="216">
        <f>+F393-G393</f>
        <v/>
      </c>
      <c r="I393" s="187" t="n">
        <v>20</v>
      </c>
      <c r="J393" s="218" t="n">
        <v>6</v>
      </c>
      <c r="K393" s="216">
        <f>+I393-J393</f>
        <v/>
      </c>
      <c r="L393" s="187" t="n"/>
      <c r="M393" s="218" t="n"/>
      <c r="N393" s="216" t="n"/>
      <c r="R393" s="187" t="n">
        <v>20</v>
      </c>
      <c r="S393" s="218" t="n">
        <v>6</v>
      </c>
      <c r="T393" s="216">
        <f>+R393-S393</f>
        <v/>
      </c>
      <c r="U393" s="187" t="n">
        <v>20</v>
      </c>
      <c r="V393" s="218" t="n">
        <v>6</v>
      </c>
      <c r="W393" s="216">
        <f>+U393-V393</f>
        <v/>
      </c>
    </row>
    <row r="394" ht="15.75" customHeight="1">
      <c r="A394" s="219" t="inlineStr">
        <is>
          <t>Hojilla de Bisturí N° 20</t>
        </is>
      </c>
      <c r="B394" s="29" t="inlineStr">
        <is>
          <t>UNIDAD</t>
        </is>
      </c>
      <c r="C394" s="187" t="n">
        <v>40</v>
      </c>
      <c r="D394" s="218" t="n">
        <v>0</v>
      </c>
      <c r="E394" s="216">
        <f>+C394-D394</f>
        <v/>
      </c>
      <c r="F394" s="187" t="n">
        <v>40</v>
      </c>
      <c r="G394" s="218" t="n">
        <v>0</v>
      </c>
      <c r="H394" s="216">
        <f>+F394-G394</f>
        <v/>
      </c>
      <c r="I394" s="187" t="n">
        <v>40</v>
      </c>
      <c r="J394" s="218" t="n">
        <v>0</v>
      </c>
      <c r="K394" s="216">
        <f>+I394-J394</f>
        <v/>
      </c>
      <c r="L394" s="187" t="n"/>
      <c r="M394" s="218" t="n"/>
      <c r="N394" s="216" t="n"/>
      <c r="R394" s="187" t="n">
        <v>40</v>
      </c>
      <c r="S394" s="218" t="n">
        <v>0</v>
      </c>
      <c r="T394" s="216">
        <f>+R394-S394</f>
        <v/>
      </c>
      <c r="U394" s="187" t="n">
        <v>40</v>
      </c>
      <c r="V394" s="218" t="n">
        <v>0</v>
      </c>
      <c r="W394" s="216">
        <f>+U394-V394</f>
        <v/>
      </c>
    </row>
    <row r="395" ht="15.75" customHeight="1">
      <c r="A395" s="220" t="inlineStr">
        <is>
          <t>Hojilla de Bisturi N° 23</t>
        </is>
      </c>
      <c r="B395" s="29" t="inlineStr">
        <is>
          <t>UNIDAD</t>
        </is>
      </c>
      <c r="C395" s="186" t="n">
        <v>15</v>
      </c>
      <c r="D395" s="188" t="n">
        <v>539</v>
      </c>
      <c r="E395" s="216">
        <f>+C395-D395</f>
        <v/>
      </c>
      <c r="F395" s="186" t="n">
        <v>15</v>
      </c>
      <c r="G395" s="188" t="n">
        <v>539</v>
      </c>
      <c r="H395" s="216">
        <f>+F395-G395</f>
        <v/>
      </c>
      <c r="I395" s="186" t="n">
        <v>15</v>
      </c>
      <c r="J395" s="188" t="n">
        <v>540</v>
      </c>
      <c r="K395" s="216">
        <f>+I395-J395</f>
        <v/>
      </c>
      <c r="L395" s="186" t="n"/>
      <c r="M395" s="188" t="n"/>
      <c r="N395" s="216" t="n"/>
      <c r="R395" s="186" t="n">
        <v>15</v>
      </c>
      <c r="S395" s="188" t="n">
        <v>539</v>
      </c>
      <c r="T395" s="216">
        <f>+R395-S395</f>
        <v/>
      </c>
      <c r="U395" s="186" t="n">
        <v>15</v>
      </c>
      <c r="V395" s="188" t="n">
        <v>539</v>
      </c>
      <c r="W395" s="216">
        <f>+U395-V395</f>
        <v/>
      </c>
    </row>
    <row r="396" ht="15.75" customHeight="1">
      <c r="A396" s="217" t="inlineStr">
        <is>
          <t>HOJILLA DE BISTURI Nº 22</t>
        </is>
      </c>
      <c r="B396" s="29" t="inlineStr">
        <is>
          <t>UNIDAD</t>
        </is>
      </c>
      <c r="C396" s="187" t="n">
        <v>15</v>
      </c>
      <c r="D396" s="218" t="n">
        <v>887</v>
      </c>
      <c r="E396" s="216">
        <f>+C396-D396</f>
        <v/>
      </c>
      <c r="F396" s="187" t="n">
        <v>15</v>
      </c>
      <c r="G396" s="218" t="n">
        <v>887</v>
      </c>
      <c r="H396" s="216">
        <f>+F396-G396</f>
        <v/>
      </c>
      <c r="I396" s="187" t="n">
        <v>15</v>
      </c>
      <c r="J396" s="218" t="n">
        <v>890</v>
      </c>
      <c r="K396" s="216">
        <f>+I396-J396</f>
        <v/>
      </c>
      <c r="L396" s="187" t="n"/>
      <c r="M396" s="218" t="n"/>
      <c r="N396" s="216" t="n"/>
      <c r="R396" s="187" t="n">
        <v>15</v>
      </c>
      <c r="S396" s="218" t="n">
        <v>887</v>
      </c>
      <c r="T396" s="216">
        <f>+R396-S396</f>
        <v/>
      </c>
      <c r="U396" s="187" t="n">
        <v>15</v>
      </c>
      <c r="V396" s="218" t="n">
        <v>887</v>
      </c>
      <c r="W396" s="216">
        <f>+U396-V396</f>
        <v/>
      </c>
    </row>
    <row r="397" ht="15.75" customHeight="1">
      <c r="A397" s="215" t="inlineStr">
        <is>
          <t>Hydrobas</t>
        </is>
      </c>
      <c r="B397" s="29" t="inlineStr">
        <is>
          <t>UNIDAD</t>
        </is>
      </c>
      <c r="C397" s="186" t="n">
        <v>0</v>
      </c>
      <c r="D397" s="188" t="n">
        <v>0</v>
      </c>
      <c r="E397" s="216">
        <f>+C397-D397</f>
        <v/>
      </c>
      <c r="F397" s="186" t="n">
        <v>0</v>
      </c>
      <c r="G397" s="188" t="n">
        <v>0</v>
      </c>
      <c r="H397" s="216">
        <f>+F397-G397</f>
        <v/>
      </c>
      <c r="I397" s="186" t="n">
        <v>0</v>
      </c>
      <c r="J397" s="188" t="n">
        <v>0</v>
      </c>
      <c r="K397" s="216">
        <f>+I397-J397</f>
        <v/>
      </c>
      <c r="L397" s="186" t="n"/>
      <c r="M397" s="188" t="n"/>
      <c r="N397" s="216" t="n"/>
      <c r="R397" s="186" t="n">
        <v>0</v>
      </c>
      <c r="S397" s="188" t="n">
        <v>0</v>
      </c>
      <c r="T397" s="216">
        <f>+R397-S397</f>
        <v/>
      </c>
      <c r="U397" s="186" t="n">
        <v>0</v>
      </c>
      <c r="V397" s="188" t="n">
        <v>0</v>
      </c>
      <c r="W397" s="216">
        <f>+U397-V397</f>
        <v/>
      </c>
    </row>
    <row r="398" ht="15.75" customHeight="1">
      <c r="A398" s="215" t="inlineStr">
        <is>
          <t xml:space="preserve">Introductor para aguja espinal </t>
        </is>
      </c>
      <c r="B398" s="29" t="inlineStr">
        <is>
          <t>UNIDAD</t>
        </is>
      </c>
      <c r="C398" s="186" t="n">
        <v>0</v>
      </c>
      <c r="D398" s="188" t="n">
        <v>0</v>
      </c>
      <c r="E398" s="216">
        <f>+C398-D398</f>
        <v/>
      </c>
      <c r="F398" s="186" t="n">
        <v>0</v>
      </c>
      <c r="G398" s="188" t="n">
        <v>0</v>
      </c>
      <c r="H398" s="216">
        <f>+F398-G398</f>
        <v/>
      </c>
      <c r="I398" s="186" t="n">
        <v>0</v>
      </c>
      <c r="J398" s="188" t="n">
        <v>0</v>
      </c>
      <c r="K398" s="216">
        <f>+I398-J398</f>
        <v/>
      </c>
      <c r="L398" s="186" t="n"/>
      <c r="M398" s="188" t="n"/>
      <c r="N398" s="216" t="n"/>
      <c r="R398" s="186" t="n">
        <v>0</v>
      </c>
      <c r="S398" s="188" t="n">
        <v>0</v>
      </c>
      <c r="T398" s="216">
        <f>+R398-S398</f>
        <v/>
      </c>
      <c r="U398" s="186" t="n">
        <v>0</v>
      </c>
      <c r="V398" s="188" t="n">
        <v>0</v>
      </c>
      <c r="W398" s="216">
        <f>+U398-V398</f>
        <v/>
      </c>
    </row>
    <row r="399" ht="15.75" customHeight="1">
      <c r="A399" s="217" t="inlineStr">
        <is>
          <t>IODOPOVIDONA AL 10% JABON GALON</t>
        </is>
      </c>
      <c r="B399" s="29" t="inlineStr">
        <is>
          <t>UNIDAD</t>
        </is>
      </c>
      <c r="C399" s="187" t="n">
        <v>6</v>
      </c>
      <c r="D399" s="218" t="n">
        <v>0</v>
      </c>
      <c r="E399" s="216">
        <f>+C399-D399</f>
        <v/>
      </c>
      <c r="F399" s="187" t="n">
        <v>6</v>
      </c>
      <c r="G399" s="218" t="n">
        <v>0</v>
      </c>
      <c r="H399" s="216">
        <f>+F399-G399</f>
        <v/>
      </c>
      <c r="I399" s="187" t="n">
        <v>6</v>
      </c>
      <c r="J399" s="218" t="n">
        <v>0</v>
      </c>
      <c r="K399" s="216">
        <f>+I399-J399</f>
        <v/>
      </c>
      <c r="L399" s="187" t="n"/>
      <c r="M399" s="218" t="n"/>
      <c r="N399" s="216" t="n"/>
      <c r="R399" s="187" t="n">
        <v>6</v>
      </c>
      <c r="S399" s="218" t="n">
        <v>0</v>
      </c>
      <c r="T399" s="216">
        <f>+R399-S399</f>
        <v/>
      </c>
      <c r="U399" s="187" t="n">
        <v>6</v>
      </c>
      <c r="V399" s="218" t="n">
        <v>0</v>
      </c>
      <c r="W399" s="216">
        <f>+U399-V399</f>
        <v/>
      </c>
    </row>
    <row r="400" ht="15.75" customHeight="1">
      <c r="A400" s="215" t="inlineStr">
        <is>
          <t>Jeringa 0.5 ML</t>
        </is>
      </c>
      <c r="B400" s="29" t="inlineStr">
        <is>
          <t>UNIDAD</t>
        </is>
      </c>
      <c r="C400" s="186" t="n">
        <v>0</v>
      </c>
      <c r="D400" s="188" t="n">
        <v>0</v>
      </c>
      <c r="E400" s="216">
        <f>+C400-D400</f>
        <v/>
      </c>
      <c r="F400" s="186" t="n">
        <v>0</v>
      </c>
      <c r="G400" s="188" t="n">
        <v>0</v>
      </c>
      <c r="H400" s="216">
        <f>+F400-G400</f>
        <v/>
      </c>
      <c r="I400" s="186" t="n">
        <v>0</v>
      </c>
      <c r="J400" s="188" t="n">
        <v>0</v>
      </c>
      <c r="K400" s="216">
        <f>+I400-J400</f>
        <v/>
      </c>
      <c r="L400" s="186" t="n"/>
      <c r="M400" s="188" t="n"/>
      <c r="N400" s="216" t="n"/>
      <c r="R400" s="186" t="n">
        <v>0</v>
      </c>
      <c r="S400" s="188" t="n">
        <v>0</v>
      </c>
      <c r="T400" s="216">
        <f>+R400-S400</f>
        <v/>
      </c>
      <c r="U400" s="186" t="n">
        <v>0</v>
      </c>
      <c r="V400" s="188" t="n">
        <v>0</v>
      </c>
      <c r="W400" s="216">
        <f>+U400-V400</f>
        <v/>
      </c>
    </row>
    <row r="401" ht="15.75" customHeight="1">
      <c r="A401" s="220" t="inlineStr">
        <is>
          <t>Jeringa 100 ml</t>
        </is>
      </c>
      <c r="B401" s="29" t="inlineStr">
        <is>
          <t>UNIDAD</t>
        </is>
      </c>
      <c r="C401" s="186" t="n">
        <v>0</v>
      </c>
      <c r="D401" s="188" t="n">
        <v>0</v>
      </c>
      <c r="E401" s="216">
        <f>+C401-D401</f>
        <v/>
      </c>
      <c r="F401" s="186" t="n">
        <v>0</v>
      </c>
      <c r="G401" s="188" t="n">
        <v>0</v>
      </c>
      <c r="H401" s="216">
        <f>+F401-G401</f>
        <v/>
      </c>
      <c r="I401" s="186" t="n">
        <v>0</v>
      </c>
      <c r="J401" s="188" t="n">
        <v>0</v>
      </c>
      <c r="K401" s="216">
        <f>+I401-J401</f>
        <v/>
      </c>
      <c r="L401" s="186" t="n"/>
      <c r="M401" s="188" t="n"/>
      <c r="N401" s="216" t="n"/>
      <c r="R401" s="186" t="n">
        <v>0</v>
      </c>
      <c r="S401" s="188" t="n">
        <v>0</v>
      </c>
      <c r="T401" s="216">
        <f>+R401-S401</f>
        <v/>
      </c>
      <c r="U401" s="186" t="n">
        <v>0</v>
      </c>
      <c r="V401" s="188" t="n">
        <v>0</v>
      </c>
      <c r="W401" s="216">
        <f>+U401-V401</f>
        <v/>
      </c>
    </row>
    <row r="402" ht="15.75" customHeight="1">
      <c r="A402" s="215" t="inlineStr">
        <is>
          <t>Jeringa 1ml 26 3/8</t>
        </is>
      </c>
      <c r="B402" s="29" t="inlineStr">
        <is>
          <t>UNIDAD</t>
        </is>
      </c>
      <c r="C402" s="186" t="n">
        <v>0</v>
      </c>
      <c r="D402" s="188" t="n">
        <v>0</v>
      </c>
      <c r="E402" s="216">
        <f>+C402-D402</f>
        <v/>
      </c>
      <c r="F402" s="186" t="n">
        <v>0</v>
      </c>
      <c r="G402" s="188" t="n">
        <v>0</v>
      </c>
      <c r="H402" s="216">
        <f>+F402-G402</f>
        <v/>
      </c>
      <c r="I402" s="186" t="n">
        <v>0</v>
      </c>
      <c r="J402" s="188" t="n">
        <v>0</v>
      </c>
      <c r="K402" s="216">
        <f>+I402-J402</f>
        <v/>
      </c>
      <c r="L402" s="186" t="n"/>
      <c r="M402" s="188" t="n"/>
      <c r="N402" s="216" t="n"/>
      <c r="R402" s="186" t="n">
        <v>0</v>
      </c>
      <c r="S402" s="188" t="n">
        <v>0</v>
      </c>
      <c r="T402" s="216">
        <f>+R402-S402</f>
        <v/>
      </c>
      <c r="U402" s="186" t="n">
        <v>0</v>
      </c>
      <c r="V402" s="188" t="n">
        <v>0</v>
      </c>
      <c r="W402" s="216">
        <f>+U402-V402</f>
        <v/>
      </c>
    </row>
    <row r="403" ht="15.75" customHeight="1">
      <c r="A403" s="221" t="inlineStr">
        <is>
          <t>JERINGA 1ML DE INSULINA</t>
        </is>
      </c>
      <c r="B403" s="29" t="inlineStr">
        <is>
          <t>UNIDAD</t>
        </is>
      </c>
      <c r="C403" s="187" t="n">
        <v>1500</v>
      </c>
      <c r="D403" s="249">
        <f>1200+179</f>
        <v/>
      </c>
      <c r="E403" s="216">
        <f>+C403-D403</f>
        <v/>
      </c>
      <c r="F403" s="187" t="n">
        <v>1500</v>
      </c>
      <c r="G403" s="249" t="n">
        <v>1064</v>
      </c>
      <c r="H403" s="216">
        <f>+F403-G403</f>
        <v/>
      </c>
      <c r="I403" s="187" t="n">
        <v>1500</v>
      </c>
      <c r="J403" s="249" t="n">
        <v>166</v>
      </c>
      <c r="K403" s="216">
        <f>+I403-J403</f>
        <v/>
      </c>
      <c r="L403" s="187" t="n"/>
      <c r="M403" s="249" t="n"/>
      <c r="N403" s="216" t="n"/>
      <c r="R403" s="187" t="n">
        <v>1500</v>
      </c>
      <c r="S403" s="249" t="n">
        <v>943</v>
      </c>
      <c r="T403" s="216">
        <f>+R403-S403</f>
        <v/>
      </c>
      <c r="U403" s="187" t="n">
        <v>1500</v>
      </c>
      <c r="V403" s="249" t="n">
        <v>943</v>
      </c>
      <c r="W403" s="216">
        <f>+U403-V403</f>
        <v/>
      </c>
    </row>
    <row r="404" ht="15.75" customHeight="1">
      <c r="A404" s="215" t="inlineStr">
        <is>
          <t>Jeringa 2 ml s/a</t>
        </is>
      </c>
      <c r="B404" s="29" t="inlineStr">
        <is>
          <t>UNIDAD</t>
        </is>
      </c>
      <c r="C404" s="186" t="n">
        <v>0</v>
      </c>
      <c r="D404" s="188" t="n">
        <v>0</v>
      </c>
      <c r="E404" s="216">
        <f>+C404-D404</f>
        <v/>
      </c>
      <c r="F404" s="186" t="n">
        <v>0</v>
      </c>
      <c r="G404" s="188" t="n">
        <v>0</v>
      </c>
      <c r="H404" s="216">
        <f>+F404-G404</f>
        <v/>
      </c>
      <c r="I404" s="186" t="n">
        <v>0</v>
      </c>
      <c r="J404" s="188" t="n">
        <v>0</v>
      </c>
      <c r="K404" s="216">
        <f>+I404-J404</f>
        <v/>
      </c>
      <c r="L404" s="186" t="n"/>
      <c r="M404" s="188" t="n"/>
      <c r="N404" s="216" t="n"/>
      <c r="R404" s="186" t="n">
        <v>0</v>
      </c>
      <c r="S404" s="188" t="n">
        <v>0</v>
      </c>
      <c r="T404" s="216">
        <f>+R404-S404</f>
        <v/>
      </c>
      <c r="U404" s="186" t="n">
        <v>0</v>
      </c>
      <c r="V404" s="188" t="n">
        <v>0</v>
      </c>
      <c r="W404" s="216">
        <f>+U404-V404</f>
        <v/>
      </c>
    </row>
    <row r="405" ht="15.75" customHeight="1">
      <c r="A405" s="215" t="inlineStr">
        <is>
          <t>JERINGA 50 ML</t>
        </is>
      </c>
      <c r="B405" s="29" t="inlineStr">
        <is>
          <t>UNIDAD</t>
        </is>
      </c>
      <c r="C405" s="188" t="n">
        <v>0</v>
      </c>
      <c r="D405" s="188" t="n">
        <v>0</v>
      </c>
      <c r="E405" s="216">
        <f>+C405-D405</f>
        <v/>
      </c>
      <c r="F405" s="188" t="n">
        <v>0</v>
      </c>
      <c r="G405" s="188" t="n">
        <v>0</v>
      </c>
      <c r="H405" s="216">
        <f>+F405-G405</f>
        <v/>
      </c>
      <c r="I405" s="188" t="n">
        <v>0</v>
      </c>
      <c r="J405" s="188" t="n">
        <v>0</v>
      </c>
      <c r="K405" s="216">
        <f>+I405-J405</f>
        <v/>
      </c>
      <c r="L405" s="188" t="n"/>
      <c r="M405" s="188" t="n"/>
      <c r="N405" s="216" t="n"/>
      <c r="R405" s="188" t="n">
        <v>0</v>
      </c>
      <c r="S405" s="188" t="n">
        <v>0</v>
      </c>
      <c r="T405" s="216">
        <f>+R405-S405</f>
        <v/>
      </c>
      <c r="U405" s="188" t="n">
        <v>0</v>
      </c>
      <c r="V405" s="188" t="n">
        <v>0</v>
      </c>
      <c r="W405" s="216">
        <f>+U405-V405</f>
        <v/>
      </c>
    </row>
    <row r="406" ht="15.75" customHeight="1">
      <c r="A406" s="215" t="inlineStr">
        <is>
          <t>Jeringa 60ml pico corto</t>
        </is>
      </c>
      <c r="B406" s="29" t="inlineStr">
        <is>
          <t>UNIDAD</t>
        </is>
      </c>
      <c r="C406" s="186" t="n">
        <v>0</v>
      </c>
      <c r="D406" s="188" t="n">
        <v>0</v>
      </c>
      <c r="E406" s="216">
        <f>+C406-D406</f>
        <v/>
      </c>
      <c r="F406" s="186" t="n">
        <v>0</v>
      </c>
      <c r="G406" s="188" t="n">
        <v>0</v>
      </c>
      <c r="H406" s="216">
        <f>+F406-G406</f>
        <v/>
      </c>
      <c r="I406" s="186" t="n">
        <v>0</v>
      </c>
      <c r="J406" s="188" t="n">
        <v>0</v>
      </c>
      <c r="K406" s="216">
        <f>+I406-J406</f>
        <v/>
      </c>
      <c r="L406" s="186" t="n"/>
      <c r="M406" s="188" t="n"/>
      <c r="N406" s="216" t="n"/>
      <c r="R406" s="186" t="n">
        <v>0</v>
      </c>
      <c r="S406" s="188" t="n">
        <v>0</v>
      </c>
      <c r="T406" s="216">
        <f>+R406-S406</f>
        <v/>
      </c>
      <c r="U406" s="186" t="n">
        <v>0</v>
      </c>
      <c r="V406" s="188" t="n">
        <v>0</v>
      </c>
      <c r="W406" s="216">
        <f>+U406-V406</f>
        <v/>
      </c>
    </row>
    <row r="407" ht="15.75" customHeight="1">
      <c r="A407" s="215" t="inlineStr">
        <is>
          <t>JERINGA DE 60CC PICO LARGO</t>
        </is>
      </c>
      <c r="B407" s="29" t="inlineStr">
        <is>
          <t>UNIDAD</t>
        </is>
      </c>
      <c r="C407" s="188" t="n">
        <v>0</v>
      </c>
      <c r="D407" s="188" t="n">
        <v>0</v>
      </c>
      <c r="E407" s="216">
        <f>+C407-D407</f>
        <v/>
      </c>
      <c r="F407" s="188" t="n">
        <v>0</v>
      </c>
      <c r="G407" s="188" t="n">
        <v>0</v>
      </c>
      <c r="H407" s="216">
        <f>+F407-G407</f>
        <v/>
      </c>
      <c r="I407" s="188" t="n">
        <v>0</v>
      </c>
      <c r="J407" s="188" t="n">
        <v>0</v>
      </c>
      <c r="K407" s="216">
        <f>+I407-J407</f>
        <v/>
      </c>
      <c r="L407" s="188" t="n"/>
      <c r="M407" s="188" t="n"/>
      <c r="N407" s="216" t="n"/>
      <c r="R407" s="188" t="n">
        <v>0</v>
      </c>
      <c r="S407" s="188" t="n">
        <v>0</v>
      </c>
      <c r="T407" s="216">
        <f>+R407-S407</f>
        <v/>
      </c>
      <c r="U407" s="188" t="n">
        <v>0</v>
      </c>
      <c r="V407" s="188" t="n">
        <v>0</v>
      </c>
      <c r="W407" s="216">
        <f>+U407-V407</f>
        <v/>
      </c>
    </row>
    <row r="408" ht="15.75" customHeight="1">
      <c r="A408" s="215" t="inlineStr">
        <is>
          <t>JERINGA DESCARTABLE 3 CC C/A</t>
        </is>
      </c>
      <c r="B408" s="29" t="inlineStr">
        <is>
          <t>UNIDAD</t>
        </is>
      </c>
      <c r="C408" s="188" t="n">
        <v>3600</v>
      </c>
      <c r="D408" s="188" t="n">
        <v>0</v>
      </c>
      <c r="E408" s="216">
        <f>+C408-D408</f>
        <v/>
      </c>
      <c r="F408" s="188" t="n">
        <v>3600</v>
      </c>
      <c r="G408" s="188" t="n">
        <v>0</v>
      </c>
      <c r="H408" s="216">
        <f>+F408-G408</f>
        <v/>
      </c>
      <c r="I408" s="188" t="n">
        <v>3600</v>
      </c>
      <c r="J408" s="188" t="n">
        <v>0</v>
      </c>
      <c r="K408" s="216">
        <f>+I408-J408</f>
        <v/>
      </c>
      <c r="L408" s="188" t="n"/>
      <c r="M408" s="188" t="n"/>
      <c r="N408" s="216" t="n"/>
      <c r="R408" s="188" t="n">
        <v>3600</v>
      </c>
      <c r="S408" s="188" t="n">
        <v>0</v>
      </c>
      <c r="T408" s="216">
        <f>+R408-S408</f>
        <v/>
      </c>
      <c r="U408" s="188" t="n">
        <v>3600</v>
      </c>
      <c r="V408" s="188" t="n">
        <v>0</v>
      </c>
      <c r="W408" s="216">
        <f>+U408-V408</f>
        <v/>
      </c>
    </row>
    <row r="409" ht="15.75" customHeight="1">
      <c r="A409" s="215" t="inlineStr">
        <is>
          <t>Jeringa descartable 3cc s/a</t>
        </is>
      </c>
      <c r="B409" s="29" t="inlineStr">
        <is>
          <t>UNIDAD</t>
        </is>
      </c>
      <c r="C409" s="186" t="n">
        <v>3600</v>
      </c>
      <c r="D409" s="188" t="n">
        <v>0</v>
      </c>
      <c r="E409" s="216">
        <f>+C409-D409</f>
        <v/>
      </c>
      <c r="F409" s="186" t="n">
        <v>3600</v>
      </c>
      <c r="G409" s="188" t="n">
        <v>0</v>
      </c>
      <c r="H409" s="216">
        <f>+F409-G409</f>
        <v/>
      </c>
      <c r="I409" s="186" t="n">
        <v>3600</v>
      </c>
      <c r="J409" s="188" t="n">
        <v>0</v>
      </c>
      <c r="K409" s="216">
        <f>+I409-J409</f>
        <v/>
      </c>
      <c r="L409" s="186" t="n"/>
      <c r="M409" s="188" t="n"/>
      <c r="N409" s="216" t="n"/>
      <c r="R409" s="186" t="n">
        <v>3600</v>
      </c>
      <c r="S409" s="188" t="n">
        <v>0</v>
      </c>
      <c r="T409" s="216">
        <f>+R409-S409</f>
        <v/>
      </c>
      <c r="U409" s="186" t="n">
        <v>3600</v>
      </c>
      <c r="V409" s="188" t="n">
        <v>0</v>
      </c>
      <c r="W409" s="216">
        <f>+U409-V409</f>
        <v/>
      </c>
    </row>
    <row r="410" ht="15.75" customHeight="1">
      <c r="A410" s="215" t="inlineStr">
        <is>
          <t>Jeringa descartables de 1cc tuberculina</t>
        </is>
      </c>
      <c r="B410" s="29" t="inlineStr">
        <is>
          <t>UNIDAD</t>
        </is>
      </c>
      <c r="C410" s="186" t="n">
        <v>0</v>
      </c>
      <c r="D410" s="188" t="n">
        <v>0</v>
      </c>
      <c r="E410" s="216">
        <f>+C410-D410</f>
        <v/>
      </c>
      <c r="F410" s="186" t="n">
        <v>0</v>
      </c>
      <c r="G410" s="188" t="n">
        <v>0</v>
      </c>
      <c r="H410" s="216">
        <f>+F410-G410</f>
        <v/>
      </c>
      <c r="I410" s="186" t="n">
        <v>0</v>
      </c>
      <c r="J410" s="188" t="n">
        <v>0</v>
      </c>
      <c r="K410" s="216">
        <f>+I410-J410</f>
        <v/>
      </c>
      <c r="L410" s="186" t="n"/>
      <c r="M410" s="188" t="n"/>
      <c r="N410" s="216" t="n"/>
      <c r="R410" s="186" t="n">
        <v>0</v>
      </c>
      <c r="S410" s="188" t="n">
        <v>0</v>
      </c>
      <c r="T410" s="216">
        <f>+R410-S410</f>
        <v/>
      </c>
      <c r="U410" s="186" t="n">
        <v>0</v>
      </c>
      <c r="V410" s="188" t="n">
        <v>0</v>
      </c>
      <c r="W410" s="216">
        <f>+U410-V410</f>
        <v/>
      </c>
    </row>
    <row r="411" ht="15.75" customHeight="1">
      <c r="A411" s="215" t="inlineStr">
        <is>
          <t>Jeringa descartables de 60cc tommy</t>
        </is>
      </c>
      <c r="B411" s="29" t="inlineStr">
        <is>
          <t>UNIDAD</t>
        </is>
      </c>
      <c r="C411" s="186" t="n">
        <v>0</v>
      </c>
      <c r="D411" s="188" t="n">
        <v>0</v>
      </c>
      <c r="E411" s="216">
        <f>+C411-D411</f>
        <v/>
      </c>
      <c r="F411" s="186" t="n">
        <v>0</v>
      </c>
      <c r="G411" s="188" t="n">
        <v>0</v>
      </c>
      <c r="H411" s="216">
        <f>+F411-G411</f>
        <v/>
      </c>
      <c r="I411" s="186" t="n">
        <v>0</v>
      </c>
      <c r="J411" s="188" t="n">
        <v>0</v>
      </c>
      <c r="K411" s="216">
        <f>+I411-J411</f>
        <v/>
      </c>
      <c r="L411" s="186" t="n"/>
      <c r="M411" s="188" t="n"/>
      <c r="N411" s="216" t="n"/>
      <c r="R411" s="186" t="n">
        <v>0</v>
      </c>
      <c r="S411" s="188" t="n">
        <v>0</v>
      </c>
      <c r="T411" s="216">
        <f>+R411-S411</f>
        <v/>
      </c>
      <c r="U411" s="186" t="n">
        <v>0</v>
      </c>
      <c r="V411" s="188" t="n">
        <v>0</v>
      </c>
      <c r="W411" s="216">
        <f>+U411-V411</f>
        <v/>
      </c>
    </row>
    <row r="412" ht="15.75" customHeight="1">
      <c r="A412" s="215" t="inlineStr">
        <is>
          <t>JERINGA HIPODERMICA 10 ML S/A</t>
        </is>
      </c>
      <c r="B412" s="29" t="inlineStr">
        <is>
          <t>UNIDAD</t>
        </is>
      </c>
      <c r="C412" s="186" t="n">
        <v>3000</v>
      </c>
      <c r="D412" s="188" t="n">
        <v>0</v>
      </c>
      <c r="E412" s="216">
        <f>+C412-D412</f>
        <v/>
      </c>
      <c r="F412" s="186" t="n">
        <v>3000</v>
      </c>
      <c r="G412" s="188" t="n">
        <v>0</v>
      </c>
      <c r="H412" s="216">
        <f>+F412-G412</f>
        <v/>
      </c>
      <c r="I412" s="186" t="n">
        <v>3000</v>
      </c>
      <c r="J412" s="188" t="n">
        <v>0</v>
      </c>
      <c r="K412" s="216">
        <f>+I412-J412</f>
        <v/>
      </c>
      <c r="L412" s="186" t="n"/>
      <c r="M412" s="188" t="n"/>
      <c r="N412" s="216" t="n"/>
      <c r="R412" s="186" t="n">
        <v>3000</v>
      </c>
      <c r="S412" s="188" t="n">
        <v>0</v>
      </c>
      <c r="T412" s="216">
        <f>+R412-S412</f>
        <v/>
      </c>
      <c r="U412" s="186" t="n">
        <v>3000</v>
      </c>
      <c r="V412" s="188" t="n">
        <v>0</v>
      </c>
      <c r="W412" s="216">
        <f>+U412-V412</f>
        <v/>
      </c>
    </row>
    <row r="413" ht="15.75" customHeight="1">
      <c r="A413" s="215" t="inlineStr">
        <is>
          <t>Jeringa Hipodermica 1ml s/a</t>
        </is>
      </c>
      <c r="B413" s="29" t="inlineStr">
        <is>
          <t>UNIDAD</t>
        </is>
      </c>
      <c r="C413" s="186" t="n">
        <v>0</v>
      </c>
      <c r="D413" s="188" t="n">
        <v>0</v>
      </c>
      <c r="E413" s="216">
        <f>+C413-D413</f>
        <v/>
      </c>
      <c r="F413" s="186" t="n">
        <v>0</v>
      </c>
      <c r="G413" s="188" t="n">
        <v>0</v>
      </c>
      <c r="H413" s="216">
        <f>+F413-G413</f>
        <v/>
      </c>
      <c r="I413" s="186" t="n">
        <v>0</v>
      </c>
      <c r="J413" s="188" t="n">
        <v>0</v>
      </c>
      <c r="K413" s="216">
        <f>+I413-J413</f>
        <v/>
      </c>
      <c r="L413" s="186" t="n"/>
      <c r="M413" s="188" t="n"/>
      <c r="N413" s="216" t="n"/>
      <c r="R413" s="186" t="n">
        <v>0</v>
      </c>
      <c r="S413" s="188" t="n">
        <v>0</v>
      </c>
      <c r="T413" s="216">
        <f>+R413-S413</f>
        <v/>
      </c>
      <c r="U413" s="186" t="n">
        <v>0</v>
      </c>
      <c r="V413" s="188" t="n">
        <v>0</v>
      </c>
      <c r="W413" s="216">
        <f>+U413-V413</f>
        <v/>
      </c>
    </row>
    <row r="414" ht="15.75" customHeight="1">
      <c r="A414" s="215" t="inlineStr">
        <is>
          <t>Jeringa Hipodermica 2ml s/a</t>
        </is>
      </c>
      <c r="B414" s="29" t="inlineStr">
        <is>
          <t>UNIDAD</t>
        </is>
      </c>
      <c r="C414" s="186" t="n">
        <v>0</v>
      </c>
      <c r="D414" s="188" t="n">
        <v>0</v>
      </c>
      <c r="E414" s="216">
        <f>+C414-D414</f>
        <v/>
      </c>
      <c r="F414" s="186" t="n">
        <v>0</v>
      </c>
      <c r="G414" s="188" t="n">
        <v>0</v>
      </c>
      <c r="H414" s="216">
        <f>+F414-G414</f>
        <v/>
      </c>
      <c r="I414" s="186" t="n">
        <v>0</v>
      </c>
      <c r="J414" s="188" t="n">
        <v>0</v>
      </c>
      <c r="K414" s="216">
        <f>+I414-J414</f>
        <v/>
      </c>
      <c r="L414" s="186" t="n"/>
      <c r="M414" s="188" t="n"/>
      <c r="N414" s="216" t="n"/>
      <c r="R414" s="186" t="n">
        <v>0</v>
      </c>
      <c r="S414" s="188" t="n">
        <v>0</v>
      </c>
      <c r="T414" s="216">
        <f>+R414-S414</f>
        <v/>
      </c>
      <c r="U414" s="186" t="n">
        <v>0</v>
      </c>
      <c r="V414" s="188" t="n">
        <v>0</v>
      </c>
      <c r="W414" s="216">
        <f>+U414-V414</f>
        <v/>
      </c>
    </row>
    <row r="415" ht="15.75" customHeight="1">
      <c r="A415" s="220" t="inlineStr">
        <is>
          <t xml:space="preserve">Jeringa Syringe 60 ml </t>
        </is>
      </c>
      <c r="B415" s="29" t="inlineStr">
        <is>
          <t>UNIDAD</t>
        </is>
      </c>
      <c r="C415" s="186" t="n">
        <v>0</v>
      </c>
      <c r="D415" s="188" t="n">
        <v>0</v>
      </c>
      <c r="E415" s="216">
        <f>+C415-D415</f>
        <v/>
      </c>
      <c r="F415" s="186" t="n">
        <v>0</v>
      </c>
      <c r="G415" s="188" t="n">
        <v>0</v>
      </c>
      <c r="H415" s="216">
        <f>+F415-G415</f>
        <v/>
      </c>
      <c r="I415" s="186" t="n">
        <v>0</v>
      </c>
      <c r="J415" s="188" t="n">
        <v>0</v>
      </c>
      <c r="K415" s="216">
        <f>+I415-J415</f>
        <v/>
      </c>
      <c r="L415" s="186" t="n"/>
      <c r="M415" s="188" t="n"/>
      <c r="N415" s="216" t="n"/>
      <c r="R415" s="186" t="n">
        <v>0</v>
      </c>
      <c r="S415" s="188" t="n">
        <v>0</v>
      </c>
      <c r="T415" s="216">
        <f>+R415-S415</f>
        <v/>
      </c>
      <c r="U415" s="186" t="n">
        <v>0</v>
      </c>
      <c r="V415" s="188" t="n">
        <v>0</v>
      </c>
      <c r="W415" s="216">
        <f>+U415-V415</f>
        <v/>
      </c>
    </row>
    <row r="416" ht="15.75" customHeight="1">
      <c r="A416" s="219" t="inlineStr">
        <is>
          <t>JERINGAS 10ML</t>
        </is>
      </c>
      <c r="B416" s="29" t="inlineStr">
        <is>
          <t>UNIDAD</t>
        </is>
      </c>
      <c r="C416" s="187" t="n">
        <v>8000</v>
      </c>
      <c r="D416" s="218">
        <f>1216-40-300</f>
        <v/>
      </c>
      <c r="E416" s="216">
        <f>+C416-D416</f>
        <v/>
      </c>
      <c r="F416" s="187" t="n">
        <v>8000</v>
      </c>
      <c r="G416" s="218" t="n">
        <v>152</v>
      </c>
      <c r="H416" s="216">
        <f>+F416-G416</f>
        <v/>
      </c>
      <c r="I416" s="187" t="n">
        <v>8000</v>
      </c>
      <c r="J416" s="218" t="n">
        <v>0</v>
      </c>
      <c r="K416" s="216">
        <f>+I416-J416</f>
        <v/>
      </c>
      <c r="L416" s="187" t="n"/>
      <c r="M416" s="218" t="n"/>
      <c r="N416" s="216" t="n"/>
      <c r="R416" s="187" t="n">
        <v>8000</v>
      </c>
      <c r="S416" s="218" t="n">
        <v>19</v>
      </c>
      <c r="T416" s="216">
        <f>+R416-S416</f>
        <v/>
      </c>
      <c r="U416" s="187" t="n">
        <v>8000</v>
      </c>
      <c r="V416" s="218" t="n">
        <v>19</v>
      </c>
      <c r="W416" s="216">
        <f>+U416-V416</f>
        <v/>
      </c>
    </row>
    <row r="417" ht="15.75" customHeight="1">
      <c r="A417" s="219" t="inlineStr">
        <is>
          <t>JERINGAS 20ML C/A</t>
        </is>
      </c>
      <c r="B417" s="29" t="inlineStr">
        <is>
          <t>UNIDAD</t>
        </is>
      </c>
      <c r="C417" s="187" t="n">
        <v>7000</v>
      </c>
      <c r="D417" s="218">
        <f>328-240</f>
        <v/>
      </c>
      <c r="E417" s="216">
        <f>+C417-D417</f>
        <v/>
      </c>
      <c r="F417" s="187" t="n">
        <v>7000</v>
      </c>
      <c r="G417" s="218" t="n">
        <v>0</v>
      </c>
      <c r="H417" s="216">
        <f>+F417-G417</f>
        <v/>
      </c>
      <c r="I417" s="187" t="n">
        <v>7000</v>
      </c>
      <c r="J417" s="218" t="n">
        <v>823</v>
      </c>
      <c r="K417" s="216">
        <f>+I417-J417</f>
        <v/>
      </c>
      <c r="L417" s="187" t="n"/>
      <c r="M417" s="218" t="n"/>
      <c r="N417" s="216" t="n"/>
      <c r="R417" s="187" t="n">
        <v>7000</v>
      </c>
      <c r="S417" s="218" t="n">
        <v>0</v>
      </c>
      <c r="T417" s="216">
        <f>+R417-S417</f>
        <v/>
      </c>
      <c r="U417" s="187" t="n">
        <v>7000</v>
      </c>
      <c r="V417" s="218" t="n">
        <v>0</v>
      </c>
      <c r="W417" s="216">
        <f>+U417-V417</f>
        <v/>
      </c>
    </row>
    <row r="418" ht="15.75" customHeight="1">
      <c r="A418" s="219" t="inlineStr">
        <is>
          <t>JERINGAS 3ML C/A</t>
        </is>
      </c>
      <c r="B418" s="29" t="inlineStr">
        <is>
          <t>UNIDAD</t>
        </is>
      </c>
      <c r="C418" s="187" t="n">
        <v>6000</v>
      </c>
      <c r="D418" s="247">
        <f>22485-400-40</f>
        <v/>
      </c>
      <c r="E418" s="216">
        <f>+C418-D418</f>
        <v/>
      </c>
      <c r="F418" s="187" t="n">
        <v>6000</v>
      </c>
      <c r="G418" s="247" t="n">
        <v>21319</v>
      </c>
      <c r="H418" s="216">
        <f>+F418-G418</f>
        <v/>
      </c>
      <c r="I418" s="187" t="n">
        <v>6000</v>
      </c>
      <c r="J418" s="247" t="n">
        <v>20737</v>
      </c>
      <c r="K418" s="216">
        <f>+I418-J418</f>
        <v/>
      </c>
      <c r="L418" s="187" t="n"/>
      <c r="M418" s="247" t="n"/>
      <c r="N418" s="216" t="n"/>
      <c r="R418" s="187" t="n">
        <v>6000</v>
      </c>
      <c r="S418" s="247" t="n">
        <v>20976</v>
      </c>
      <c r="T418" s="216">
        <f>+R418-S418</f>
        <v/>
      </c>
      <c r="U418" s="187" t="n">
        <v>6000</v>
      </c>
      <c r="V418" s="247" t="n">
        <v>20976</v>
      </c>
      <c r="W418" s="216">
        <f>+U418-V418</f>
        <v/>
      </c>
    </row>
    <row r="419" ht="15.75" customHeight="1">
      <c r="A419" s="219" t="inlineStr">
        <is>
          <t>JERINGAS 5ML C/A</t>
        </is>
      </c>
      <c r="B419" s="29" t="inlineStr">
        <is>
          <t>UNIDAD</t>
        </is>
      </c>
      <c r="C419" s="187" t="n">
        <v>8000</v>
      </c>
      <c r="D419" s="247">
        <f>12334-445</f>
        <v/>
      </c>
      <c r="E419" s="216">
        <f>+C419-D419</f>
        <v/>
      </c>
      <c r="F419" s="187" t="n">
        <v>8000</v>
      </c>
      <c r="G419" s="247" t="n">
        <v>11162</v>
      </c>
      <c r="H419" s="216">
        <f>+F419-G419</f>
        <v/>
      </c>
      <c r="I419" s="187" t="n">
        <v>8000</v>
      </c>
      <c r="J419" s="218" t="n">
        <v>11783</v>
      </c>
      <c r="K419" s="216">
        <f>+I419-J419</f>
        <v/>
      </c>
      <c r="L419" s="187" t="n"/>
      <c r="M419" s="247" t="n"/>
      <c r="N419" s="216" t="n"/>
      <c r="R419" s="187" t="n">
        <v>8000</v>
      </c>
      <c r="S419" s="247" t="n">
        <v>10821</v>
      </c>
      <c r="T419" s="216">
        <f>+R419-S419</f>
        <v/>
      </c>
      <c r="U419" s="187" t="n">
        <v>8000</v>
      </c>
      <c r="V419" s="247" t="n">
        <v>10821</v>
      </c>
      <c r="W419" s="216">
        <f>+U419-V419</f>
        <v/>
      </c>
    </row>
    <row r="420" ht="15.75" customHeight="1">
      <c r="A420" s="215" t="inlineStr">
        <is>
          <t>JERINGAS DE 2ML C/A</t>
        </is>
      </c>
      <c r="B420" s="29" t="inlineStr">
        <is>
          <t>UNIDAD</t>
        </is>
      </c>
      <c r="C420" s="188" t="n">
        <v>500</v>
      </c>
      <c r="D420" s="188" t="n">
        <v>0</v>
      </c>
      <c r="E420" s="216">
        <f>+C420-D420</f>
        <v/>
      </c>
      <c r="F420" s="188" t="n">
        <v>500</v>
      </c>
      <c r="G420" s="188" t="n">
        <v>0</v>
      </c>
      <c r="H420" s="216">
        <f>+F420-G420</f>
        <v/>
      </c>
      <c r="I420" s="188" t="n">
        <v>500</v>
      </c>
      <c r="J420" s="188" t="n">
        <v>0</v>
      </c>
      <c r="K420" s="216">
        <f>+I420-J420</f>
        <v/>
      </c>
      <c r="L420" s="188" t="n"/>
      <c r="M420" s="188" t="n"/>
      <c r="N420" s="216" t="n"/>
      <c r="R420" s="188" t="n">
        <v>500</v>
      </c>
      <c r="S420" s="188" t="n">
        <v>0</v>
      </c>
      <c r="T420" s="216">
        <f>+R420-S420</f>
        <v/>
      </c>
      <c r="U420" s="188" t="n">
        <v>500</v>
      </c>
      <c r="V420" s="188" t="n">
        <v>0</v>
      </c>
      <c r="W420" s="216">
        <f>+U420-V420</f>
        <v/>
      </c>
    </row>
    <row r="421" ht="15.75" customHeight="1">
      <c r="A421" s="215" t="inlineStr">
        <is>
          <t>JERINGAS DE 60 CC SIRINGE</t>
        </is>
      </c>
      <c r="B421" s="29" t="inlineStr">
        <is>
          <t>UNIDAD</t>
        </is>
      </c>
      <c r="C421" s="188" t="n">
        <v>0</v>
      </c>
      <c r="D421" s="188" t="n">
        <v>0</v>
      </c>
      <c r="E421" s="216">
        <f>+C421-D421</f>
        <v/>
      </c>
      <c r="F421" s="188" t="n">
        <v>0</v>
      </c>
      <c r="G421" s="188" t="n">
        <v>0</v>
      </c>
      <c r="H421" s="216">
        <f>+F421-G421</f>
        <v/>
      </c>
      <c r="I421" s="188" t="n">
        <v>0</v>
      </c>
      <c r="J421" s="188" t="n">
        <v>0</v>
      </c>
      <c r="K421" s="216">
        <f>+I421-J421</f>
        <v/>
      </c>
      <c r="L421" s="188" t="n"/>
      <c r="M421" s="188" t="n"/>
      <c r="N421" s="216" t="n"/>
      <c r="R421" s="188" t="n">
        <v>0</v>
      </c>
      <c r="S421" s="188" t="n">
        <v>0</v>
      </c>
      <c r="T421" s="216">
        <f>+R421-S421</f>
        <v/>
      </c>
      <c r="U421" s="188" t="n">
        <v>0</v>
      </c>
      <c r="V421" s="188" t="n">
        <v>0</v>
      </c>
      <c r="W421" s="216">
        <f>+U421-V421</f>
        <v/>
      </c>
    </row>
    <row r="422" ht="15.75" customHeight="1">
      <c r="A422" s="215" t="inlineStr">
        <is>
          <t>JERINGAS DESCARTABLE DE 10 CC S/A</t>
        </is>
      </c>
      <c r="B422" s="29" t="inlineStr">
        <is>
          <t>UNIDAD</t>
        </is>
      </c>
      <c r="C422" s="188" t="n">
        <v>0</v>
      </c>
      <c r="D422" s="188" t="n">
        <v>0</v>
      </c>
      <c r="E422" s="216">
        <f>+C422-D422</f>
        <v/>
      </c>
      <c r="F422" s="188" t="n">
        <v>0</v>
      </c>
      <c r="G422" s="188" t="n">
        <v>0</v>
      </c>
      <c r="H422" s="216">
        <f>+F422-G422</f>
        <v/>
      </c>
      <c r="I422" s="188" t="n">
        <v>0</v>
      </c>
      <c r="J422" s="188" t="n">
        <v>0</v>
      </c>
      <c r="K422" s="216">
        <f>+I422-J422</f>
        <v/>
      </c>
      <c r="L422" s="188" t="n"/>
      <c r="M422" s="188" t="n"/>
      <c r="N422" s="216" t="n"/>
      <c r="R422" s="188" t="n">
        <v>0</v>
      </c>
      <c r="S422" s="188" t="n">
        <v>0</v>
      </c>
      <c r="T422" s="216">
        <f>+R422-S422</f>
        <v/>
      </c>
      <c r="U422" s="188" t="n">
        <v>0</v>
      </c>
      <c r="V422" s="188" t="n">
        <v>0</v>
      </c>
      <c r="W422" s="216">
        <f>+U422-V422</f>
        <v/>
      </c>
    </row>
    <row r="423" ht="15.75" customHeight="1">
      <c r="A423" s="215" t="inlineStr">
        <is>
          <t>JERINGAS DESCARTABLES 10 cc S/A</t>
        </is>
      </c>
      <c r="B423" s="29" t="inlineStr">
        <is>
          <t>UNIDAD</t>
        </is>
      </c>
      <c r="C423" s="188" t="n">
        <v>0</v>
      </c>
      <c r="D423" s="188" t="n">
        <v>0</v>
      </c>
      <c r="E423" s="216">
        <f>+C423-D423</f>
        <v/>
      </c>
      <c r="F423" s="188" t="n">
        <v>0</v>
      </c>
      <c r="G423" s="188" t="n">
        <v>0</v>
      </c>
      <c r="H423" s="216">
        <f>+F423-G423</f>
        <v/>
      </c>
      <c r="I423" s="188" t="n">
        <v>0</v>
      </c>
      <c r="J423" s="188" t="n">
        <v>0</v>
      </c>
      <c r="K423" s="216">
        <f>+I423-J423</f>
        <v/>
      </c>
      <c r="L423" s="188" t="n"/>
      <c r="M423" s="188" t="n"/>
      <c r="N423" s="216" t="n"/>
      <c r="R423" s="188" t="n">
        <v>0</v>
      </c>
      <c r="S423" s="188" t="n">
        <v>0</v>
      </c>
      <c r="T423" s="216">
        <f>+R423-S423</f>
        <v/>
      </c>
      <c r="U423" s="188" t="n">
        <v>0</v>
      </c>
      <c r="V423" s="188" t="n">
        <v>0</v>
      </c>
      <c r="W423" s="216">
        <f>+U423-V423</f>
        <v/>
      </c>
    </row>
    <row r="424" ht="16.5" customHeight="1">
      <c r="A424" s="215" t="inlineStr">
        <is>
          <t>JERINGAS DESCARTABLES 3cc C/A</t>
        </is>
      </c>
      <c r="B424" s="29" t="inlineStr">
        <is>
          <t>UNIDAD</t>
        </is>
      </c>
      <c r="C424" s="188" t="n">
        <v>3600</v>
      </c>
      <c r="D424" s="188" t="n">
        <v>0</v>
      </c>
      <c r="E424" s="216">
        <f>+C424-D424</f>
        <v/>
      </c>
      <c r="F424" s="188" t="n">
        <v>3600</v>
      </c>
      <c r="G424" s="188" t="n">
        <v>0</v>
      </c>
      <c r="H424" s="216">
        <f>+F424-G424</f>
        <v/>
      </c>
      <c r="I424" s="188" t="n">
        <v>3600</v>
      </c>
      <c r="J424" s="188" t="n">
        <v>0</v>
      </c>
      <c r="K424" s="216">
        <f>+I424-J424</f>
        <v/>
      </c>
      <c r="L424" s="188" t="n"/>
      <c r="M424" s="188" t="n"/>
      <c r="N424" s="216" t="n"/>
      <c r="R424" s="188" t="n">
        <v>3600</v>
      </c>
      <c r="S424" s="188" t="n">
        <v>0</v>
      </c>
      <c r="T424" s="216">
        <f>+R424-S424</f>
        <v/>
      </c>
      <c r="U424" s="188" t="n">
        <v>3600</v>
      </c>
      <c r="V424" s="188" t="n">
        <v>0</v>
      </c>
      <c r="W424" s="216">
        <f>+U424-V424</f>
        <v/>
      </c>
    </row>
    <row r="425" ht="15.75" customHeight="1">
      <c r="A425" s="215" t="inlineStr">
        <is>
          <t>JERINGAS DESCARTABLES 3CC S/A</t>
        </is>
      </c>
      <c r="B425" s="29" t="inlineStr">
        <is>
          <t>UNIDAD</t>
        </is>
      </c>
      <c r="C425" s="188" t="n">
        <v>3600</v>
      </c>
      <c r="D425" s="188" t="n">
        <v>0</v>
      </c>
      <c r="E425" s="216">
        <f>+C425-D425</f>
        <v/>
      </c>
      <c r="F425" s="188" t="n">
        <v>3600</v>
      </c>
      <c r="G425" s="188" t="n">
        <v>0</v>
      </c>
      <c r="H425" s="216">
        <f>+F425-G425</f>
        <v/>
      </c>
      <c r="I425" s="188" t="n">
        <v>3600</v>
      </c>
      <c r="J425" s="188" t="n">
        <v>0</v>
      </c>
      <c r="K425" s="216">
        <f>+I425-J425</f>
        <v/>
      </c>
      <c r="L425" s="188" t="n"/>
      <c r="M425" s="188" t="n"/>
      <c r="N425" s="216" t="n"/>
      <c r="R425" s="188" t="n">
        <v>3600</v>
      </c>
      <c r="S425" s="188" t="n">
        <v>0</v>
      </c>
      <c r="T425" s="216">
        <f>+R425-S425</f>
        <v/>
      </c>
      <c r="U425" s="188" t="n">
        <v>3600</v>
      </c>
      <c r="V425" s="188" t="n">
        <v>0</v>
      </c>
      <c r="W425" s="216">
        <f>+U425-V425</f>
        <v/>
      </c>
    </row>
    <row r="426" ht="15.75" customHeight="1">
      <c r="A426" s="215" t="inlineStr">
        <is>
          <t>JERINGAS DESCARTABLES DE 1 CC INSULINA</t>
        </is>
      </c>
      <c r="B426" s="29" t="inlineStr">
        <is>
          <t>UNIDAD</t>
        </is>
      </c>
      <c r="C426" s="188" t="n">
        <v>0</v>
      </c>
      <c r="D426" s="188" t="n">
        <v>0</v>
      </c>
      <c r="E426" s="216">
        <f>+C426-D426</f>
        <v/>
      </c>
      <c r="F426" s="188" t="n">
        <v>0</v>
      </c>
      <c r="G426" s="188" t="n">
        <v>0</v>
      </c>
      <c r="H426" s="216">
        <f>+F426-G426</f>
        <v/>
      </c>
      <c r="I426" s="188" t="n">
        <v>0</v>
      </c>
      <c r="J426" s="188" t="n">
        <v>0</v>
      </c>
      <c r="K426" s="216">
        <f>+I426-J426</f>
        <v/>
      </c>
      <c r="L426" s="188" t="n"/>
      <c r="M426" s="188" t="n"/>
      <c r="N426" s="216" t="n"/>
      <c r="R426" s="188" t="n">
        <v>0</v>
      </c>
      <c r="S426" s="188" t="n">
        <v>0</v>
      </c>
      <c r="T426" s="216">
        <f>+R426-S426</f>
        <v/>
      </c>
      <c r="U426" s="188" t="n">
        <v>0</v>
      </c>
      <c r="V426" s="188" t="n">
        <v>0</v>
      </c>
      <c r="W426" s="216">
        <f>+U426-V426</f>
        <v/>
      </c>
    </row>
    <row r="427" ht="15.75" customHeight="1">
      <c r="A427" s="215" t="inlineStr">
        <is>
          <t>JERINGAS DESCARTABLES DE 10 CC S/A</t>
        </is>
      </c>
      <c r="B427" s="29" t="inlineStr">
        <is>
          <t>UNIDAD</t>
        </is>
      </c>
      <c r="C427" s="188" t="n">
        <v>0</v>
      </c>
      <c r="D427" s="188" t="n">
        <v>0</v>
      </c>
      <c r="E427" s="216">
        <f>+C427-D427</f>
        <v/>
      </c>
      <c r="F427" s="188" t="n">
        <v>0</v>
      </c>
      <c r="G427" s="188" t="n">
        <v>0</v>
      </c>
      <c r="H427" s="216">
        <f>+F427-G427</f>
        <v/>
      </c>
      <c r="I427" s="188" t="n">
        <v>0</v>
      </c>
      <c r="J427" s="188" t="n">
        <v>0</v>
      </c>
      <c r="K427" s="216">
        <f>+I427-J427</f>
        <v/>
      </c>
      <c r="L427" s="188" t="n"/>
      <c r="M427" s="188" t="n"/>
      <c r="N427" s="216" t="n"/>
      <c r="R427" s="188" t="n">
        <v>0</v>
      </c>
      <c r="S427" s="188" t="n">
        <v>0</v>
      </c>
      <c r="T427" s="216">
        <f>+R427-S427</f>
        <v/>
      </c>
      <c r="U427" s="188" t="n">
        <v>0</v>
      </c>
      <c r="V427" s="188" t="n">
        <v>0</v>
      </c>
      <c r="W427" s="216">
        <f>+U427-V427</f>
        <v/>
      </c>
    </row>
    <row r="428" ht="15.75" customHeight="1">
      <c r="A428" s="215" t="inlineStr">
        <is>
          <t>JERINGAS DESCARTABLES DE 1CC TUBERCULINA</t>
        </is>
      </c>
      <c r="B428" s="29" t="inlineStr">
        <is>
          <t>UNIDAD</t>
        </is>
      </c>
      <c r="C428" s="188" t="n">
        <v>0</v>
      </c>
      <c r="D428" s="188" t="n">
        <v>0</v>
      </c>
      <c r="E428" s="216">
        <f>+C428-D428</f>
        <v/>
      </c>
      <c r="F428" s="188" t="n">
        <v>0</v>
      </c>
      <c r="G428" s="188" t="n">
        <v>0</v>
      </c>
      <c r="H428" s="216">
        <f>+F428-G428</f>
        <v/>
      </c>
      <c r="I428" s="188" t="n">
        <v>0</v>
      </c>
      <c r="J428" s="188" t="n">
        <v>0</v>
      </c>
      <c r="K428" s="216">
        <f>+I428-J428</f>
        <v/>
      </c>
      <c r="L428" s="188" t="n"/>
      <c r="M428" s="188" t="n"/>
      <c r="N428" s="216" t="n"/>
      <c r="R428" s="188" t="n">
        <v>0</v>
      </c>
      <c r="S428" s="188" t="n">
        <v>0</v>
      </c>
      <c r="T428" s="216">
        <f>+R428-S428</f>
        <v/>
      </c>
      <c r="U428" s="188" t="n">
        <v>0</v>
      </c>
      <c r="V428" s="188" t="n">
        <v>0</v>
      </c>
      <c r="W428" s="216">
        <f>+U428-V428</f>
        <v/>
      </c>
    </row>
    <row r="429" ht="15.75" customHeight="1">
      <c r="A429" s="215" t="inlineStr">
        <is>
          <t>JERINGAS DESCARTABLES DE 20 cc C/A</t>
        </is>
      </c>
      <c r="B429" s="29" t="inlineStr">
        <is>
          <t>UNIDAD</t>
        </is>
      </c>
      <c r="C429" s="188" t="n">
        <v>6000</v>
      </c>
      <c r="D429" s="188" t="n">
        <v>0</v>
      </c>
      <c r="E429" s="216">
        <f>+C429-D429</f>
        <v/>
      </c>
      <c r="F429" s="188" t="n">
        <v>6000</v>
      </c>
      <c r="G429" s="188" t="n">
        <v>0</v>
      </c>
      <c r="H429" s="216">
        <f>+F429-G429</f>
        <v/>
      </c>
      <c r="I429" s="188" t="n">
        <v>6000</v>
      </c>
      <c r="J429" s="188" t="n">
        <v>0</v>
      </c>
      <c r="K429" s="216">
        <f>+I429-J429</f>
        <v/>
      </c>
      <c r="L429" s="188" t="n"/>
      <c r="M429" s="188" t="n"/>
      <c r="N429" s="216" t="n"/>
      <c r="R429" s="188" t="n">
        <v>6000</v>
      </c>
      <c r="S429" s="188" t="n">
        <v>0</v>
      </c>
      <c r="T429" s="216">
        <f>+R429-S429</f>
        <v/>
      </c>
      <c r="U429" s="188" t="n">
        <v>6000</v>
      </c>
      <c r="V429" s="188" t="n">
        <v>0</v>
      </c>
      <c r="W429" s="216">
        <f>+U429-V429</f>
        <v/>
      </c>
    </row>
    <row r="430" ht="15.75" customHeight="1">
      <c r="A430" s="215" t="inlineStr">
        <is>
          <t>JERINGAS DESCARTABLES DE 20 CC S/A</t>
        </is>
      </c>
      <c r="B430" s="29" t="inlineStr">
        <is>
          <t>UNIDAD</t>
        </is>
      </c>
      <c r="C430" s="188" t="n">
        <v>7000</v>
      </c>
      <c r="D430" s="188" t="n">
        <v>0</v>
      </c>
      <c r="E430" s="216">
        <f>+C430-D430</f>
        <v/>
      </c>
      <c r="F430" s="188" t="n">
        <v>7000</v>
      </c>
      <c r="G430" s="188" t="n">
        <v>0</v>
      </c>
      <c r="H430" s="216">
        <f>+F430-G430</f>
        <v/>
      </c>
      <c r="I430" s="188" t="n">
        <v>7000</v>
      </c>
      <c r="J430" s="188" t="n">
        <v>0</v>
      </c>
      <c r="K430" s="216">
        <f>+I430-J430</f>
        <v/>
      </c>
      <c r="L430" s="188" t="n"/>
      <c r="M430" s="188" t="n"/>
      <c r="N430" s="216" t="n"/>
      <c r="R430" s="188" t="n">
        <v>7000</v>
      </c>
      <c r="S430" s="188" t="n">
        <v>0</v>
      </c>
      <c r="T430" s="216">
        <f>+R430-S430</f>
        <v/>
      </c>
      <c r="U430" s="188" t="n">
        <v>7000</v>
      </c>
      <c r="V430" s="188" t="n">
        <v>0</v>
      </c>
      <c r="W430" s="216">
        <f>+U430-V430</f>
        <v/>
      </c>
    </row>
    <row r="431" ht="15.75" customHeight="1">
      <c r="A431" s="215" t="inlineStr">
        <is>
          <t>Jeringas Descartables de 20cc s/a</t>
        </is>
      </c>
      <c r="B431" s="29" t="inlineStr">
        <is>
          <t>UNIDAD</t>
        </is>
      </c>
      <c r="C431" s="188" t="n">
        <v>0</v>
      </c>
      <c r="D431" s="188" t="n">
        <v>0</v>
      </c>
      <c r="E431" s="216">
        <f>+C431-D431</f>
        <v/>
      </c>
      <c r="F431" s="188" t="n">
        <v>0</v>
      </c>
      <c r="G431" s="188" t="n">
        <v>0</v>
      </c>
      <c r="H431" s="216">
        <f>+F431-G431</f>
        <v/>
      </c>
      <c r="I431" s="188" t="n">
        <v>0</v>
      </c>
      <c r="J431" s="188" t="n">
        <v>0</v>
      </c>
      <c r="K431" s="216">
        <f>+I431-J431</f>
        <v/>
      </c>
      <c r="L431" s="188" t="n"/>
      <c r="M431" s="188" t="n"/>
      <c r="N431" s="216" t="n"/>
      <c r="R431" s="188" t="n">
        <v>0</v>
      </c>
      <c r="S431" s="188" t="n">
        <v>0</v>
      </c>
      <c r="T431" s="216">
        <f>+R431-S431</f>
        <v/>
      </c>
      <c r="U431" s="188" t="n">
        <v>0</v>
      </c>
      <c r="V431" s="188" t="n">
        <v>0</v>
      </c>
      <c r="W431" s="216">
        <f>+U431-V431</f>
        <v/>
      </c>
    </row>
    <row r="432" ht="15.75" customHeight="1">
      <c r="A432" s="215" t="inlineStr">
        <is>
          <t>JERINGAS DESCARTABLES DE 5 ML C/A</t>
        </is>
      </c>
      <c r="B432" s="29" t="inlineStr">
        <is>
          <t>UNIDAD</t>
        </is>
      </c>
      <c r="C432" s="188" t="n">
        <v>1500</v>
      </c>
      <c r="D432" s="188" t="n">
        <v>0</v>
      </c>
      <c r="E432" s="216">
        <f>+C432-D432</f>
        <v/>
      </c>
      <c r="F432" s="188" t="n">
        <v>1500</v>
      </c>
      <c r="G432" s="188" t="n">
        <v>0</v>
      </c>
      <c r="H432" s="216">
        <f>+F432-G432</f>
        <v/>
      </c>
      <c r="I432" s="188" t="n">
        <v>1500</v>
      </c>
      <c r="J432" s="188" t="n">
        <v>0</v>
      </c>
      <c r="K432" s="216">
        <f>+I432-J432</f>
        <v/>
      </c>
      <c r="L432" s="188" t="n"/>
      <c r="M432" s="188" t="n"/>
      <c r="N432" s="216" t="n"/>
      <c r="R432" s="188" t="n">
        <v>1500</v>
      </c>
      <c r="S432" s="188" t="n">
        <v>0</v>
      </c>
      <c r="T432" s="216">
        <f>+R432-S432</f>
        <v/>
      </c>
      <c r="U432" s="188" t="n">
        <v>1500</v>
      </c>
      <c r="V432" s="188" t="n">
        <v>0</v>
      </c>
      <c r="W432" s="216">
        <f>+U432-V432</f>
        <v/>
      </c>
    </row>
    <row r="433" ht="15.75" customHeight="1">
      <c r="A433" s="215" t="inlineStr">
        <is>
          <t>JERINGAS DESCARTABLES DE 60 cc DE IRRIGACION</t>
        </is>
      </c>
      <c r="B433" s="29" t="inlineStr">
        <is>
          <t>UNIDAD</t>
        </is>
      </c>
      <c r="C433" s="188" t="n">
        <v>0</v>
      </c>
      <c r="D433" s="188" t="n">
        <v>54</v>
      </c>
      <c r="E433" s="216">
        <f>+C433-D433</f>
        <v/>
      </c>
      <c r="F433" s="188" t="n">
        <v>0</v>
      </c>
      <c r="G433" s="188" t="n">
        <v>54</v>
      </c>
      <c r="H433" s="216">
        <f>+F433-G433</f>
        <v/>
      </c>
      <c r="I433" s="188" t="n">
        <v>0</v>
      </c>
      <c r="J433" s="188" t="n">
        <v>54</v>
      </c>
      <c r="K433" s="216">
        <f>+I433-J433</f>
        <v/>
      </c>
      <c r="L433" s="188" t="n"/>
      <c r="M433" s="188" t="n"/>
      <c r="N433" s="216" t="n"/>
      <c r="R433" s="188" t="n">
        <v>0</v>
      </c>
      <c r="S433" s="188" t="n">
        <v>54</v>
      </c>
      <c r="T433" s="216">
        <f>+R433-S433</f>
        <v/>
      </c>
      <c r="U433" s="188" t="n">
        <v>0</v>
      </c>
      <c r="V433" s="188" t="n">
        <v>54</v>
      </c>
      <c r="W433" s="216">
        <f>+U433-V433</f>
        <v/>
      </c>
    </row>
    <row r="434" ht="15.75" customHeight="1">
      <c r="A434" s="215" t="inlineStr">
        <is>
          <t>JERINGAS DESCARTABLES DE 60 CC TOMMY PICO LARGO</t>
        </is>
      </c>
      <c r="B434" s="29" t="inlineStr">
        <is>
          <t>UNIDAD</t>
        </is>
      </c>
      <c r="C434" s="186" t="n">
        <v>0</v>
      </c>
      <c r="D434" s="188" t="n">
        <v>0</v>
      </c>
      <c r="E434" s="216">
        <f>+C434-D434</f>
        <v/>
      </c>
      <c r="F434" s="186" t="n">
        <v>0</v>
      </c>
      <c r="G434" s="188" t="n">
        <v>0</v>
      </c>
      <c r="H434" s="216">
        <f>+F434-G434</f>
        <v/>
      </c>
      <c r="I434" s="186" t="n">
        <v>0</v>
      </c>
      <c r="J434" s="188" t="n">
        <v>0</v>
      </c>
      <c r="K434" s="216">
        <f>+I434-J434</f>
        <v/>
      </c>
      <c r="L434" s="186" t="n"/>
      <c r="M434" s="188" t="n"/>
      <c r="N434" s="216" t="n"/>
      <c r="R434" s="186" t="n">
        <v>0</v>
      </c>
      <c r="S434" s="188" t="n">
        <v>0</v>
      </c>
      <c r="T434" s="216">
        <f>+R434-S434</f>
        <v/>
      </c>
      <c r="U434" s="186" t="n">
        <v>0</v>
      </c>
      <c r="V434" s="188" t="n">
        <v>0</v>
      </c>
      <c r="W434" s="216">
        <f>+U434-V434</f>
        <v/>
      </c>
    </row>
    <row r="435" ht="15.75" customHeight="1">
      <c r="A435" s="220" t="inlineStr">
        <is>
          <t>Jeringas Descartables de PERFUSOR 50 ML</t>
        </is>
      </c>
      <c r="B435" s="29" t="inlineStr">
        <is>
          <t>UNIDAD</t>
        </is>
      </c>
      <c r="C435" s="186" t="n">
        <v>0</v>
      </c>
      <c r="D435" s="188" t="n">
        <v>0</v>
      </c>
      <c r="E435" s="216">
        <f>+C435-D435</f>
        <v/>
      </c>
      <c r="F435" s="186" t="n">
        <v>0</v>
      </c>
      <c r="G435" s="188" t="n">
        <v>0</v>
      </c>
      <c r="H435" s="216">
        <f>+F435-G435</f>
        <v/>
      </c>
      <c r="I435" s="186" t="n">
        <v>0</v>
      </c>
      <c r="J435" s="188" t="n">
        <v>0</v>
      </c>
      <c r="K435" s="216">
        <f>+I435-J435</f>
        <v/>
      </c>
      <c r="L435" s="186" t="n"/>
      <c r="M435" s="188" t="n"/>
      <c r="N435" s="216" t="n"/>
      <c r="R435" s="186" t="n">
        <v>0</v>
      </c>
      <c r="S435" s="188" t="n">
        <v>0</v>
      </c>
      <c r="T435" s="216">
        <f>+R435-S435</f>
        <v/>
      </c>
      <c r="U435" s="186" t="n">
        <v>0</v>
      </c>
      <c r="V435" s="188" t="n">
        <v>0</v>
      </c>
      <c r="W435" s="216">
        <f>+U435-V435</f>
        <v/>
      </c>
    </row>
    <row r="436" ht="15.75" customHeight="1">
      <c r="A436" s="215" t="inlineStr">
        <is>
          <t xml:space="preserve">KIT ANESTESIA EPIDURAL </t>
        </is>
      </c>
      <c r="B436" s="29" t="inlineStr">
        <is>
          <t>UNIDAD</t>
        </is>
      </c>
      <c r="C436" s="188" t="n">
        <v>0</v>
      </c>
      <c r="D436" s="188" t="n">
        <v>0</v>
      </c>
      <c r="E436" s="216">
        <f>+C436-D436</f>
        <v/>
      </c>
      <c r="F436" s="188" t="n">
        <v>0</v>
      </c>
      <c r="G436" s="188" t="n">
        <v>0</v>
      </c>
      <c r="H436" s="216">
        <f>+F436-G436</f>
        <v/>
      </c>
      <c r="I436" s="188" t="n">
        <v>0</v>
      </c>
      <c r="J436" s="188" t="n">
        <v>0</v>
      </c>
      <c r="K436" s="216">
        <f>+I436-J436</f>
        <v/>
      </c>
      <c r="L436" s="188" t="n"/>
      <c r="M436" s="188" t="n"/>
      <c r="N436" s="216" t="n"/>
      <c r="R436" s="188" t="n">
        <v>0</v>
      </c>
      <c r="S436" s="188" t="n">
        <v>0</v>
      </c>
      <c r="T436" s="216">
        <f>+R436-S436</f>
        <v/>
      </c>
      <c r="U436" s="188" t="n">
        <v>0</v>
      </c>
      <c r="V436" s="188" t="n">
        <v>0</v>
      </c>
      <c r="W436" s="216">
        <f>+U436-V436</f>
        <v/>
      </c>
    </row>
    <row r="437" ht="15.75" customHeight="1">
      <c r="A437" s="219" t="inlineStr">
        <is>
          <t xml:space="preserve">KIT DE BIOSEGURIDAD </t>
        </is>
      </c>
      <c r="B437" s="29" t="inlineStr">
        <is>
          <t>UNIDAD</t>
        </is>
      </c>
      <c r="C437" s="187" t="n">
        <v>0</v>
      </c>
      <c r="D437" s="218" t="n">
        <v>335</v>
      </c>
      <c r="E437" s="216">
        <f>+C437-D437</f>
        <v/>
      </c>
      <c r="F437" s="187" t="n">
        <v>0</v>
      </c>
      <c r="G437" s="218" t="n">
        <v>335</v>
      </c>
      <c r="H437" s="216">
        <f>+F437-G437</f>
        <v/>
      </c>
      <c r="I437" s="187" t="n">
        <v>0</v>
      </c>
      <c r="J437" s="218" t="n">
        <v>335</v>
      </c>
      <c r="K437" s="216">
        <f>+I437-J437</f>
        <v/>
      </c>
      <c r="L437" s="187" t="n"/>
      <c r="M437" s="218" t="n"/>
      <c r="N437" s="216" t="n"/>
      <c r="R437" s="187" t="n">
        <v>0</v>
      </c>
      <c r="S437" s="218" t="n">
        <v>335</v>
      </c>
      <c r="T437" s="216">
        <f>+R437-S437</f>
        <v/>
      </c>
      <c r="U437" s="187" t="n">
        <v>0</v>
      </c>
      <c r="V437" s="218" t="n">
        <v>335</v>
      </c>
      <c r="W437" s="216">
        <f>+U437-V437</f>
        <v/>
      </c>
    </row>
    <row r="438" ht="15.75" customHeight="1">
      <c r="A438" s="220" t="inlineStr">
        <is>
          <t>Kit de Citologia</t>
        </is>
      </c>
      <c r="B438" s="29" t="inlineStr">
        <is>
          <t>UNIDAD</t>
        </is>
      </c>
      <c r="C438" s="186" t="n">
        <v>5</v>
      </c>
      <c r="D438" s="188" t="n">
        <v>0</v>
      </c>
      <c r="E438" s="216">
        <f>+C438-D438</f>
        <v/>
      </c>
      <c r="F438" s="186" t="n">
        <v>5</v>
      </c>
      <c r="G438" s="188" t="n">
        <v>0</v>
      </c>
      <c r="H438" s="216">
        <f>+F438-G438</f>
        <v/>
      </c>
      <c r="I438" s="186" t="n">
        <v>5</v>
      </c>
      <c r="J438" s="188" t="n">
        <v>0</v>
      </c>
      <c r="K438" s="216">
        <f>+I438-J438</f>
        <v/>
      </c>
      <c r="L438" s="186" t="n"/>
      <c r="M438" s="188" t="n"/>
      <c r="N438" s="216" t="n"/>
      <c r="R438" s="186" t="n">
        <v>5</v>
      </c>
      <c r="S438" s="188" t="n">
        <v>0</v>
      </c>
      <c r="T438" s="216">
        <f>+R438-S438</f>
        <v/>
      </c>
      <c r="U438" s="186" t="n">
        <v>5</v>
      </c>
      <c r="V438" s="188" t="n">
        <v>0</v>
      </c>
      <c r="W438" s="216">
        <f>+U438-V438</f>
        <v/>
      </c>
    </row>
    <row r="439" ht="15.75" customHeight="1">
      <c r="A439" s="215" t="inlineStr">
        <is>
          <t>KIT DE DRENAJE TORAXICO</t>
        </is>
      </c>
      <c r="B439" s="29" t="inlineStr">
        <is>
          <t>UNIDAD</t>
        </is>
      </c>
      <c r="C439" s="188" t="n">
        <v>50</v>
      </c>
      <c r="D439" s="188" t="n">
        <v>0</v>
      </c>
      <c r="E439" s="216">
        <f>+C439-D439</f>
        <v/>
      </c>
      <c r="F439" s="188" t="n">
        <v>50</v>
      </c>
      <c r="G439" s="188" t="n">
        <v>0</v>
      </c>
      <c r="H439" s="216">
        <f>+F439-G439</f>
        <v/>
      </c>
      <c r="I439" s="188" t="n">
        <v>50</v>
      </c>
      <c r="J439" s="188" t="n">
        <v>0</v>
      </c>
      <c r="K439" s="216">
        <f>+I439-J439</f>
        <v/>
      </c>
      <c r="L439" s="188" t="n"/>
      <c r="M439" s="188" t="n"/>
      <c r="N439" s="216" t="n"/>
      <c r="R439" s="188" t="n">
        <v>50</v>
      </c>
      <c r="S439" s="188" t="n">
        <v>0</v>
      </c>
      <c r="T439" s="216">
        <f>+R439-S439</f>
        <v/>
      </c>
      <c r="U439" s="188" t="n">
        <v>50</v>
      </c>
      <c r="V439" s="188" t="n">
        <v>0</v>
      </c>
      <c r="W439" s="216">
        <f>+U439-V439</f>
        <v/>
      </c>
    </row>
    <row r="440" ht="15.75" customHeight="1">
      <c r="A440" s="219" t="inlineStr">
        <is>
          <t>KIT DE LAPARATOMÍA</t>
        </is>
      </c>
      <c r="B440" s="29" t="inlineStr">
        <is>
          <t>UNIDAD</t>
        </is>
      </c>
      <c r="C440" s="187" t="n">
        <v>0</v>
      </c>
      <c r="D440" s="218" t="n">
        <v>65</v>
      </c>
      <c r="E440" s="216">
        <f>+C440-D440</f>
        <v/>
      </c>
      <c r="F440" s="187" t="n">
        <v>0</v>
      </c>
      <c r="G440" s="218" t="n">
        <v>64</v>
      </c>
      <c r="H440" s="216">
        <f>+F440-G440</f>
        <v/>
      </c>
      <c r="I440" s="187" t="n">
        <v>0</v>
      </c>
      <c r="J440" s="218" t="n">
        <v>34</v>
      </c>
      <c r="K440" s="216">
        <f>+I440-J440</f>
        <v/>
      </c>
      <c r="L440" s="187" t="n"/>
      <c r="M440" s="218" t="n"/>
      <c r="N440" s="216" t="n"/>
      <c r="R440" s="187" t="n">
        <v>0</v>
      </c>
      <c r="S440" s="218" t="n">
        <v>64</v>
      </c>
      <c r="T440" s="216">
        <f>+R440-S440</f>
        <v/>
      </c>
      <c r="U440" s="187" t="n">
        <v>0</v>
      </c>
      <c r="V440" s="218" t="n">
        <v>64</v>
      </c>
      <c r="W440" s="216">
        <f>+U440-V440</f>
        <v/>
      </c>
    </row>
    <row r="441" ht="15.75" customHeight="1">
      <c r="A441" s="215" t="inlineStr">
        <is>
          <t>KIT DE PACIENTE</t>
        </is>
      </c>
      <c r="B441" s="29" t="inlineStr">
        <is>
          <t>UNIDAD</t>
        </is>
      </c>
      <c r="C441" s="186" t="n">
        <v>100</v>
      </c>
      <c r="D441" s="188" t="n">
        <v>546</v>
      </c>
      <c r="E441" s="216">
        <f>+C441-D441</f>
        <v/>
      </c>
      <c r="F441" s="186" t="n">
        <v>100</v>
      </c>
      <c r="G441" s="188" t="n">
        <v>546</v>
      </c>
      <c r="H441" s="216">
        <f>+F441-G441</f>
        <v/>
      </c>
      <c r="I441" s="186" t="n">
        <v>100</v>
      </c>
      <c r="J441" s="188" t="n">
        <v>297</v>
      </c>
      <c r="K441" s="216">
        <f>+I441-J441</f>
        <v/>
      </c>
      <c r="L441" s="186" t="n"/>
      <c r="M441" s="188" t="n"/>
      <c r="N441" s="216" t="n"/>
      <c r="R441" s="186" t="n">
        <v>100</v>
      </c>
      <c r="S441" s="188" t="n">
        <v>546</v>
      </c>
      <c r="T441" s="216">
        <f>+R441-S441</f>
        <v/>
      </c>
      <c r="U441" s="186" t="n">
        <v>100</v>
      </c>
      <c r="V441" s="188" t="n">
        <v>546</v>
      </c>
      <c r="W441" s="216">
        <f>+U441-V441</f>
        <v/>
      </c>
    </row>
    <row r="442" ht="15.75" customHeight="1">
      <c r="A442" s="215" t="inlineStr">
        <is>
          <t>KIT DE PARTO</t>
        </is>
      </c>
      <c r="B442" s="29" t="inlineStr">
        <is>
          <t>UNIDAD</t>
        </is>
      </c>
      <c r="C442" s="186" t="n">
        <v>0</v>
      </c>
      <c r="D442" s="188" t="n">
        <v>0</v>
      </c>
      <c r="E442" s="216">
        <f>+C442-D442</f>
        <v/>
      </c>
      <c r="F442" s="186" t="n">
        <v>0</v>
      </c>
      <c r="G442" s="188" t="n">
        <v>0</v>
      </c>
      <c r="H442" s="216">
        <f>+F442-G442</f>
        <v/>
      </c>
      <c r="I442" s="186" t="n">
        <v>0</v>
      </c>
      <c r="J442" s="188" t="n">
        <v>0</v>
      </c>
      <c r="K442" s="216">
        <f>+I442-J442</f>
        <v/>
      </c>
      <c r="L442" s="186" t="n"/>
      <c r="M442" s="188" t="n"/>
      <c r="N442" s="216" t="n"/>
      <c r="R442" s="186" t="n">
        <v>0</v>
      </c>
      <c r="S442" s="188" t="n">
        <v>0</v>
      </c>
      <c r="T442" s="216">
        <f>+R442-S442</f>
        <v/>
      </c>
      <c r="U442" s="186" t="n">
        <v>0</v>
      </c>
      <c r="V442" s="188" t="n">
        <v>0</v>
      </c>
      <c r="W442" s="216">
        <f>+U442-V442</f>
        <v/>
      </c>
    </row>
    <row r="443" ht="15.75" customHeight="1">
      <c r="A443" s="220" t="inlineStr">
        <is>
          <t>Kit de traqueotomia</t>
        </is>
      </c>
      <c r="B443" s="29" t="inlineStr">
        <is>
          <t>UNIDAD</t>
        </is>
      </c>
      <c r="C443" s="186" t="n">
        <v>10</v>
      </c>
      <c r="D443" s="188" t="n">
        <v>0</v>
      </c>
      <c r="E443" s="216">
        <f>+C443-D443</f>
        <v/>
      </c>
      <c r="F443" s="186" t="n">
        <v>10</v>
      </c>
      <c r="G443" s="188" t="n">
        <v>0</v>
      </c>
      <c r="H443" s="216">
        <f>+F443-G443</f>
        <v/>
      </c>
      <c r="I443" s="186" t="n">
        <v>10</v>
      </c>
      <c r="J443" s="188" t="n">
        <v>0</v>
      </c>
      <c r="K443" s="216">
        <f>+I443-J443</f>
        <v/>
      </c>
      <c r="L443" s="186" t="n"/>
      <c r="M443" s="188" t="n"/>
      <c r="N443" s="216" t="n"/>
      <c r="R443" s="186" t="n">
        <v>10</v>
      </c>
      <c r="S443" s="188" t="n">
        <v>0</v>
      </c>
      <c r="T443" s="216">
        <f>+R443-S443</f>
        <v/>
      </c>
      <c r="U443" s="186" t="n">
        <v>10</v>
      </c>
      <c r="V443" s="188" t="n">
        <v>0</v>
      </c>
      <c r="W443" s="216">
        <f>+U443-V443</f>
        <v/>
      </c>
    </row>
    <row r="444" ht="15.75" customHeight="1">
      <c r="A444" s="215" t="inlineStr">
        <is>
          <t>KIT DRENAJE TORAXICO</t>
        </is>
      </c>
      <c r="B444" s="29" t="inlineStr">
        <is>
          <t>UNIDAD</t>
        </is>
      </c>
      <c r="C444" s="186" t="n">
        <v>10</v>
      </c>
      <c r="D444" s="188" t="n">
        <v>0</v>
      </c>
      <c r="E444" s="216">
        <f>+C444-D444</f>
        <v/>
      </c>
      <c r="F444" s="186" t="n">
        <v>10</v>
      </c>
      <c r="G444" s="188" t="n">
        <v>0</v>
      </c>
      <c r="H444" s="216">
        <f>+F444-G444</f>
        <v/>
      </c>
      <c r="I444" s="186" t="n">
        <v>10</v>
      </c>
      <c r="J444" s="188" t="n">
        <v>0</v>
      </c>
      <c r="K444" s="216">
        <f>+I444-J444</f>
        <v/>
      </c>
      <c r="L444" s="186" t="n"/>
      <c r="M444" s="188" t="n"/>
      <c r="N444" s="216" t="n"/>
      <c r="R444" s="186" t="n">
        <v>10</v>
      </c>
      <c r="S444" s="188" t="n">
        <v>0</v>
      </c>
      <c r="T444" s="216">
        <f>+R444-S444</f>
        <v/>
      </c>
      <c r="U444" s="186" t="n">
        <v>10</v>
      </c>
      <c r="V444" s="188" t="n">
        <v>0</v>
      </c>
      <c r="W444" s="216">
        <f>+U444-V444</f>
        <v/>
      </c>
    </row>
    <row r="445" ht="15.75" customHeight="1">
      <c r="A445" s="221" t="inlineStr">
        <is>
          <t xml:space="preserve">KIT OBSTETRICO </t>
        </is>
      </c>
      <c r="B445" s="29" t="inlineStr">
        <is>
          <t>UNIDAD</t>
        </is>
      </c>
      <c r="C445" s="187" t="n">
        <v>0</v>
      </c>
      <c r="D445" s="218" t="n">
        <v>107</v>
      </c>
      <c r="E445" s="216">
        <f>+C445-D445</f>
        <v/>
      </c>
      <c r="F445" s="187" t="n">
        <v>0</v>
      </c>
      <c r="G445" s="218" t="n">
        <v>107</v>
      </c>
      <c r="H445" s="216">
        <f>+F445-G445</f>
        <v/>
      </c>
      <c r="I445" s="187" t="n">
        <v>0</v>
      </c>
      <c r="J445" s="218" t="n">
        <v>107</v>
      </c>
      <c r="K445" s="216">
        <f>+I445-J445</f>
        <v/>
      </c>
      <c r="L445" s="187" t="n"/>
      <c r="M445" s="218" t="n"/>
      <c r="N445" s="216" t="n"/>
      <c r="R445" s="187" t="n">
        <v>0</v>
      </c>
      <c r="S445" s="218" t="n">
        <v>107</v>
      </c>
      <c r="T445" s="216">
        <f>+R445-S445</f>
        <v/>
      </c>
      <c r="U445" s="187" t="n">
        <v>0</v>
      </c>
      <c r="V445" s="218" t="n">
        <v>107</v>
      </c>
      <c r="W445" s="216">
        <f>+U445-V445</f>
        <v/>
      </c>
    </row>
    <row r="446" ht="15.75" customHeight="1">
      <c r="A446" s="220" t="inlineStr">
        <is>
          <t>Kit para Anestesia Epidural</t>
        </is>
      </c>
      <c r="B446" s="29" t="inlineStr">
        <is>
          <t>UNIDAD</t>
        </is>
      </c>
      <c r="C446" s="186" t="n">
        <v>0</v>
      </c>
      <c r="D446" s="188" t="n">
        <v>0</v>
      </c>
      <c r="E446" s="216">
        <f>+C446-D446</f>
        <v/>
      </c>
      <c r="F446" s="186" t="n">
        <v>0</v>
      </c>
      <c r="G446" s="188" t="n">
        <v>0</v>
      </c>
      <c r="H446" s="216">
        <f>+F446-G446</f>
        <v/>
      </c>
      <c r="I446" s="186" t="n">
        <v>0</v>
      </c>
      <c r="J446" s="188" t="n">
        <v>0</v>
      </c>
      <c r="K446" s="216">
        <f>+I446-J446</f>
        <v/>
      </c>
      <c r="L446" s="186" t="n"/>
      <c r="M446" s="188" t="n"/>
      <c r="N446" s="216" t="n"/>
      <c r="R446" s="186" t="n">
        <v>0</v>
      </c>
      <c r="S446" s="188" t="n">
        <v>0</v>
      </c>
      <c r="T446" s="216">
        <f>+R446-S446</f>
        <v/>
      </c>
      <c r="U446" s="186" t="n">
        <v>0</v>
      </c>
      <c r="V446" s="188" t="n">
        <v>0</v>
      </c>
      <c r="W446" s="216">
        <f>+U446-V446</f>
        <v/>
      </c>
    </row>
    <row r="447" ht="15.75" customHeight="1">
      <c r="A447" s="215" t="inlineStr">
        <is>
          <t>Kit spinal anestesia</t>
        </is>
      </c>
      <c r="B447" s="29" t="inlineStr">
        <is>
          <t>UNIDAD</t>
        </is>
      </c>
      <c r="C447" s="186" t="n">
        <v>0</v>
      </c>
      <c r="D447" s="188" t="n">
        <v>0</v>
      </c>
      <c r="E447" s="216">
        <f>+C447-D447</f>
        <v/>
      </c>
      <c r="F447" s="186" t="n">
        <v>0</v>
      </c>
      <c r="G447" s="188" t="n">
        <v>0</v>
      </c>
      <c r="H447" s="216">
        <f>+F447-G447</f>
        <v/>
      </c>
      <c r="I447" s="186" t="n">
        <v>0</v>
      </c>
      <c r="J447" s="188" t="n">
        <v>0</v>
      </c>
      <c r="K447" s="216">
        <f>+I447-J447</f>
        <v/>
      </c>
      <c r="L447" s="186" t="n"/>
      <c r="M447" s="188" t="n"/>
      <c r="N447" s="216" t="n"/>
      <c r="R447" s="186" t="n">
        <v>0</v>
      </c>
      <c r="S447" s="188" t="n">
        <v>0</v>
      </c>
      <c r="T447" s="216">
        <f>+R447-S447</f>
        <v/>
      </c>
      <c r="U447" s="186" t="n">
        <v>0</v>
      </c>
      <c r="V447" s="188" t="n">
        <v>0</v>
      </c>
      <c r="W447" s="216">
        <f>+U447-V447</f>
        <v/>
      </c>
    </row>
    <row r="448" ht="15.75" customHeight="1">
      <c r="A448" s="217" t="inlineStr">
        <is>
          <t>LAMINAS CUBRE OBJETO PARA MICROSCOPIO</t>
        </is>
      </c>
      <c r="B448" s="29" t="inlineStr">
        <is>
          <t>UNIDAD</t>
        </is>
      </c>
      <c r="C448" s="186" t="n">
        <v>0</v>
      </c>
      <c r="D448" s="188" t="n">
        <v>0</v>
      </c>
      <c r="E448" s="216">
        <f>+C448-D448</f>
        <v/>
      </c>
      <c r="F448" s="186" t="n">
        <v>0</v>
      </c>
      <c r="G448" s="188" t="n">
        <v>0</v>
      </c>
      <c r="H448" s="216">
        <f>+F448-G448</f>
        <v/>
      </c>
      <c r="I448" s="186" t="n">
        <v>0</v>
      </c>
      <c r="J448" s="188" t="n">
        <v>0</v>
      </c>
      <c r="K448" s="216">
        <f>+I448-J448</f>
        <v/>
      </c>
      <c r="L448" s="186" t="n"/>
      <c r="M448" s="188" t="n"/>
      <c r="N448" s="216" t="n"/>
      <c r="R448" s="186" t="n">
        <v>0</v>
      </c>
      <c r="S448" s="188" t="n">
        <v>0</v>
      </c>
      <c r="T448" s="216">
        <f>+R448-S448</f>
        <v/>
      </c>
      <c r="U448" s="186" t="n">
        <v>0</v>
      </c>
      <c r="V448" s="188" t="n">
        <v>0</v>
      </c>
      <c r="W448" s="216">
        <f>+U448-V448</f>
        <v/>
      </c>
    </row>
    <row r="449" ht="15.75" customHeight="1">
      <c r="A449" s="217" t="inlineStr">
        <is>
          <t>LAMINEROS 100 PUESTOS</t>
        </is>
      </c>
      <c r="B449" s="29" t="inlineStr">
        <is>
          <t>UNIDAD</t>
        </is>
      </c>
      <c r="C449" s="186" t="n">
        <v>0</v>
      </c>
      <c r="D449" s="188" t="n">
        <v>0</v>
      </c>
      <c r="E449" s="216">
        <f>+C449-D449</f>
        <v/>
      </c>
      <c r="F449" s="186" t="n">
        <v>0</v>
      </c>
      <c r="G449" s="188" t="n">
        <v>0</v>
      </c>
      <c r="H449" s="216">
        <f>+F449-G449</f>
        <v/>
      </c>
      <c r="I449" s="186" t="n">
        <v>0</v>
      </c>
      <c r="J449" s="188" t="n">
        <v>0</v>
      </c>
      <c r="K449" s="216">
        <f>+I449-J449</f>
        <v/>
      </c>
      <c r="L449" s="186" t="n"/>
      <c r="M449" s="188" t="n"/>
      <c r="N449" s="216" t="n"/>
      <c r="R449" s="186" t="n">
        <v>0</v>
      </c>
      <c r="S449" s="188" t="n">
        <v>0</v>
      </c>
      <c r="T449" s="216">
        <f>+R449-S449</f>
        <v/>
      </c>
      <c r="U449" s="186" t="n">
        <v>0</v>
      </c>
      <c r="V449" s="188" t="n">
        <v>0</v>
      </c>
      <c r="W449" s="216">
        <f>+U449-V449</f>
        <v/>
      </c>
    </row>
    <row r="450" ht="15.75" customHeight="1">
      <c r="A450" s="217" t="inlineStr">
        <is>
          <t>LAMINEROS 25 PUESTOS</t>
        </is>
      </c>
      <c r="B450" s="29" t="inlineStr">
        <is>
          <t>UNIDAD</t>
        </is>
      </c>
      <c r="C450" s="186" t="n">
        <v>0</v>
      </c>
      <c r="D450" s="188" t="n">
        <v>0</v>
      </c>
      <c r="E450" s="216">
        <f>+C450-D450</f>
        <v/>
      </c>
      <c r="F450" s="186" t="n">
        <v>0</v>
      </c>
      <c r="G450" s="188" t="n">
        <v>0</v>
      </c>
      <c r="H450" s="216">
        <f>+F450-G450</f>
        <v/>
      </c>
      <c r="I450" s="186" t="n">
        <v>0</v>
      </c>
      <c r="J450" s="188" t="n">
        <v>0</v>
      </c>
      <c r="K450" s="216">
        <f>+I450-J450</f>
        <v/>
      </c>
      <c r="L450" s="186" t="n"/>
      <c r="M450" s="188" t="n"/>
      <c r="N450" s="216" t="n"/>
      <c r="R450" s="186" t="n">
        <v>0</v>
      </c>
      <c r="S450" s="188" t="n">
        <v>0</v>
      </c>
      <c r="T450" s="216">
        <f>+R450-S450</f>
        <v/>
      </c>
      <c r="U450" s="186" t="n">
        <v>0</v>
      </c>
      <c r="V450" s="188" t="n">
        <v>0</v>
      </c>
      <c r="W450" s="216">
        <f>+U450-V450</f>
        <v/>
      </c>
    </row>
    <row r="451" ht="15.75" customHeight="1">
      <c r="A451" s="217" t="inlineStr">
        <is>
          <t>LAMINEROS 50 PUESTOS</t>
        </is>
      </c>
      <c r="B451" s="29" t="inlineStr">
        <is>
          <t>UNIDAD</t>
        </is>
      </c>
      <c r="C451" s="186" t="n">
        <v>0</v>
      </c>
      <c r="D451" s="188" t="n">
        <v>0</v>
      </c>
      <c r="E451" s="216">
        <f>+C451-D451</f>
        <v/>
      </c>
      <c r="F451" s="186" t="n">
        <v>0</v>
      </c>
      <c r="G451" s="188" t="n">
        <v>0</v>
      </c>
      <c r="H451" s="216">
        <f>+F451-G451</f>
        <v/>
      </c>
      <c r="I451" s="186" t="n">
        <v>0</v>
      </c>
      <c r="J451" s="188" t="n">
        <v>0</v>
      </c>
      <c r="K451" s="216">
        <f>+I451-J451</f>
        <v/>
      </c>
      <c r="L451" s="186" t="n"/>
      <c r="M451" s="188" t="n"/>
      <c r="N451" s="216" t="n"/>
      <c r="R451" s="186" t="n">
        <v>0</v>
      </c>
      <c r="S451" s="188" t="n">
        <v>0</v>
      </c>
      <c r="T451" s="216">
        <f>+R451-S451</f>
        <v/>
      </c>
      <c r="U451" s="186" t="n">
        <v>0</v>
      </c>
      <c r="V451" s="188" t="n">
        <v>0</v>
      </c>
      <c r="W451" s="216">
        <f>+U451-V451</f>
        <v/>
      </c>
    </row>
    <row r="452" ht="15.75" customHeight="1">
      <c r="A452" s="215" t="inlineStr">
        <is>
          <t>LAPICES ELECTROBISTURIS</t>
        </is>
      </c>
      <c r="B452" s="29" t="inlineStr">
        <is>
          <t>UNIDAD</t>
        </is>
      </c>
      <c r="C452" s="186" t="n">
        <v>10</v>
      </c>
      <c r="D452" s="188" t="n">
        <v>0</v>
      </c>
      <c r="E452" s="216">
        <f>+C452-D452</f>
        <v/>
      </c>
      <c r="F452" s="186" t="n">
        <v>10</v>
      </c>
      <c r="G452" s="188" t="n">
        <v>0</v>
      </c>
      <c r="H452" s="216">
        <f>+F452-G452</f>
        <v/>
      </c>
      <c r="I452" s="186" t="n">
        <v>10</v>
      </c>
      <c r="J452" s="188" t="n">
        <v>0</v>
      </c>
      <c r="K452" s="216">
        <f>+I452-J452</f>
        <v/>
      </c>
      <c r="L452" s="186" t="n"/>
      <c r="M452" s="188" t="n"/>
      <c r="N452" s="216" t="n"/>
      <c r="R452" s="186" t="n">
        <v>10</v>
      </c>
      <c r="S452" s="188" t="n">
        <v>0</v>
      </c>
      <c r="T452" s="216">
        <f>+R452-S452</f>
        <v/>
      </c>
      <c r="U452" s="186" t="n">
        <v>10</v>
      </c>
      <c r="V452" s="188" t="n">
        <v>0</v>
      </c>
      <c r="W452" s="216">
        <f>+U452-V452</f>
        <v/>
      </c>
    </row>
    <row r="453" ht="15.75" customHeight="1">
      <c r="A453" s="215" t="inlineStr">
        <is>
          <t>lapiz electrodo sin cable</t>
        </is>
      </c>
      <c r="B453" s="29" t="inlineStr">
        <is>
          <t>UNIDAD</t>
        </is>
      </c>
      <c r="C453" s="186" t="n">
        <v>0</v>
      </c>
      <c r="D453" s="188" t="n">
        <v>0</v>
      </c>
      <c r="E453" s="216">
        <f>+C453-D453</f>
        <v/>
      </c>
      <c r="F453" s="186" t="n">
        <v>0</v>
      </c>
      <c r="G453" s="188" t="n">
        <v>0</v>
      </c>
      <c r="H453" s="216">
        <f>+F453-G453</f>
        <v/>
      </c>
      <c r="I453" s="186" t="n">
        <v>0</v>
      </c>
      <c r="J453" s="188" t="n">
        <v>0</v>
      </c>
      <c r="K453" s="216">
        <f>+I453-J453</f>
        <v/>
      </c>
      <c r="L453" s="186" t="n"/>
      <c r="M453" s="188" t="n"/>
      <c r="N453" s="216" t="n"/>
      <c r="R453" s="186" t="n">
        <v>0</v>
      </c>
      <c r="S453" s="188" t="n">
        <v>0</v>
      </c>
      <c r="T453" s="216">
        <f>+R453-S453</f>
        <v/>
      </c>
      <c r="U453" s="186" t="n">
        <v>0</v>
      </c>
      <c r="V453" s="188" t="n">
        <v>0</v>
      </c>
      <c r="W453" s="216">
        <f>+U453-V453</f>
        <v/>
      </c>
    </row>
    <row r="454" ht="15.75" customHeight="1">
      <c r="A454" s="221" t="inlineStr">
        <is>
          <t>LENTES DE SEGURIDAD</t>
        </is>
      </c>
      <c r="B454" s="29" t="inlineStr">
        <is>
          <t>UNIDAD</t>
        </is>
      </c>
      <c r="C454" s="187" t="n">
        <v>0</v>
      </c>
      <c r="D454" s="218" t="n">
        <v>0</v>
      </c>
      <c r="E454" s="216">
        <f>+C454-D454</f>
        <v/>
      </c>
      <c r="F454" s="187" t="n">
        <v>0</v>
      </c>
      <c r="G454" s="218" t="n">
        <v>0</v>
      </c>
      <c r="H454" s="216">
        <f>+F454-G454</f>
        <v/>
      </c>
      <c r="I454" s="187" t="n">
        <v>0</v>
      </c>
      <c r="J454" s="218" t="n">
        <v>0</v>
      </c>
      <c r="K454" s="216">
        <f>+I454-J454</f>
        <v/>
      </c>
      <c r="L454" s="187" t="n"/>
      <c r="M454" s="218" t="n"/>
      <c r="N454" s="216" t="n"/>
      <c r="R454" s="187" t="n">
        <v>0</v>
      </c>
      <c r="S454" s="218" t="n">
        <v>0</v>
      </c>
      <c r="T454" s="216">
        <f>+R454-S454</f>
        <v/>
      </c>
      <c r="U454" s="187" t="n">
        <v>0</v>
      </c>
      <c r="V454" s="218" t="n">
        <v>0</v>
      </c>
      <c r="W454" s="216">
        <f>+U454-V454</f>
        <v/>
      </c>
    </row>
    <row r="455" ht="15.75" customHeight="1">
      <c r="A455" s="219" t="inlineStr">
        <is>
          <t xml:space="preserve">LLAVE TRES VIAS  </t>
        </is>
      </c>
      <c r="B455" s="29" t="inlineStr">
        <is>
          <t>UNIDAD</t>
        </is>
      </c>
      <c r="C455" s="187" t="n">
        <v>1500</v>
      </c>
      <c r="D455" s="218" t="n">
        <v>0</v>
      </c>
      <c r="E455" s="216">
        <f>+C455-D455</f>
        <v/>
      </c>
      <c r="F455" s="187" t="n">
        <v>1500</v>
      </c>
      <c r="G455" s="218" t="n">
        <v>0</v>
      </c>
      <c r="H455" s="216">
        <f>+F455-G455</f>
        <v/>
      </c>
      <c r="I455" s="187" t="n">
        <v>1500</v>
      </c>
      <c r="J455" s="218" t="n">
        <v>0</v>
      </c>
      <c r="K455" s="216">
        <f>+I455-J455</f>
        <v/>
      </c>
      <c r="L455" s="187" t="n"/>
      <c r="M455" s="218" t="n"/>
      <c r="N455" s="216" t="n"/>
      <c r="R455" s="187" t="n">
        <v>1500</v>
      </c>
      <c r="S455" s="218" t="n">
        <v>0</v>
      </c>
      <c r="T455" s="216">
        <f>+R455-S455</f>
        <v/>
      </c>
      <c r="U455" s="187" t="n">
        <v>1500</v>
      </c>
      <c r="V455" s="218" t="n">
        <v>0</v>
      </c>
      <c r="W455" s="216">
        <f>+U455-V455</f>
        <v/>
      </c>
    </row>
    <row r="456" ht="15.75" customHeight="1">
      <c r="A456" s="219" t="inlineStr">
        <is>
          <t xml:space="preserve">MACROGOTERO  </t>
        </is>
      </c>
      <c r="B456" s="29" t="inlineStr">
        <is>
          <t>UNIDAD</t>
        </is>
      </c>
      <c r="C456" s="187" t="n">
        <v>1200</v>
      </c>
      <c r="D456" s="218">
        <f>2712-6</f>
        <v/>
      </c>
      <c r="E456" s="216">
        <f>+C456-D456</f>
        <v/>
      </c>
      <c r="F456" s="187" t="n">
        <v>1200</v>
      </c>
      <c r="G456" s="218" t="n">
        <v>2674</v>
      </c>
      <c r="H456" s="216">
        <f>+F456-G456</f>
        <v/>
      </c>
      <c r="I456" s="187" t="n">
        <v>1200</v>
      </c>
      <c r="J456" s="218">
        <f>2272-125</f>
        <v/>
      </c>
      <c r="K456" s="216">
        <f>+I456-J456</f>
        <v/>
      </c>
      <c r="L456" s="187" t="n"/>
      <c r="M456" s="218" t="n"/>
      <c r="N456" s="216" t="n"/>
      <c r="R456" s="187" t="n">
        <v>1200</v>
      </c>
      <c r="S456" s="218" t="n">
        <v>2574</v>
      </c>
      <c r="T456" s="216">
        <f>+R456-S456</f>
        <v/>
      </c>
      <c r="U456" s="187" t="n">
        <v>1200</v>
      </c>
      <c r="V456" s="218" t="n">
        <v>2574</v>
      </c>
      <c r="W456" s="216">
        <f>+U456-V456</f>
        <v/>
      </c>
    </row>
    <row r="457" ht="15.75" customHeight="1">
      <c r="A457" s="221" t="inlineStr">
        <is>
          <t>MALLA QUIRURGICA PROLENE 15 X 15</t>
        </is>
      </c>
      <c r="B457" s="29" t="inlineStr">
        <is>
          <t>UNIDAD</t>
        </is>
      </c>
      <c r="C457" s="187" t="n">
        <v>0</v>
      </c>
      <c r="D457" s="218" t="n">
        <v>0</v>
      </c>
      <c r="E457" s="216">
        <f>+C457-D457</f>
        <v/>
      </c>
      <c r="F457" s="187" t="n">
        <v>0</v>
      </c>
      <c r="G457" s="218" t="n">
        <v>0</v>
      </c>
      <c r="H457" s="216">
        <f>+F457-G457</f>
        <v/>
      </c>
      <c r="I457" s="187" t="n">
        <v>0</v>
      </c>
      <c r="J457" s="218" t="n">
        <v>0</v>
      </c>
      <c r="K457" s="216">
        <f>+I457-J457</f>
        <v/>
      </c>
      <c r="L457" s="187" t="n"/>
      <c r="M457" s="218" t="n"/>
      <c r="N457" s="216" t="n"/>
      <c r="R457" s="187" t="n">
        <v>0</v>
      </c>
      <c r="S457" s="218" t="n">
        <v>0</v>
      </c>
      <c r="T457" s="216">
        <f>+R457-S457</f>
        <v/>
      </c>
      <c r="U457" s="187" t="n">
        <v>0</v>
      </c>
      <c r="V457" s="218" t="n">
        <v>0</v>
      </c>
      <c r="W457" s="216">
        <f>+U457-V457</f>
        <v/>
      </c>
    </row>
    <row r="458" ht="15.75" customHeight="1">
      <c r="A458" s="215" t="inlineStr">
        <is>
          <t>Manguera corrugada</t>
        </is>
      </c>
      <c r="B458" s="29" t="inlineStr">
        <is>
          <t>UNIDAD</t>
        </is>
      </c>
      <c r="C458" s="187" t="n">
        <v>0</v>
      </c>
      <c r="D458" s="218" t="n">
        <v>0</v>
      </c>
      <c r="E458" s="216">
        <f>+C458-D458</f>
        <v/>
      </c>
      <c r="F458" s="187" t="n">
        <v>0</v>
      </c>
      <c r="G458" s="218" t="n">
        <v>0</v>
      </c>
      <c r="H458" s="216">
        <f>+F458-G458</f>
        <v/>
      </c>
      <c r="I458" s="187" t="n">
        <v>0</v>
      </c>
      <c r="J458" s="218" t="n">
        <v>0</v>
      </c>
      <c r="K458" s="216">
        <f>+I458-J458</f>
        <v/>
      </c>
      <c r="L458" s="187" t="n"/>
      <c r="M458" s="218" t="n"/>
      <c r="N458" s="216" t="n"/>
      <c r="R458" s="187" t="n">
        <v>0</v>
      </c>
      <c r="S458" s="218" t="n">
        <v>0</v>
      </c>
      <c r="T458" s="216">
        <f>+R458-S458</f>
        <v/>
      </c>
      <c r="U458" s="187" t="n">
        <v>0</v>
      </c>
      <c r="V458" s="218" t="n">
        <v>0</v>
      </c>
      <c r="W458" s="216">
        <f>+U458-V458</f>
        <v/>
      </c>
    </row>
    <row r="459" ht="15.75" customHeight="1">
      <c r="A459" s="215" t="inlineStr">
        <is>
          <t>Manguera de oxigeno</t>
        </is>
      </c>
      <c r="B459" s="29" t="inlineStr">
        <is>
          <t>UNIDAD</t>
        </is>
      </c>
      <c r="C459" s="187" t="n">
        <v>0</v>
      </c>
      <c r="D459" s="218" t="n">
        <v>0</v>
      </c>
      <c r="E459" s="216">
        <f>+C459-D459</f>
        <v/>
      </c>
      <c r="F459" s="187" t="n">
        <v>0</v>
      </c>
      <c r="G459" s="218" t="n">
        <v>0</v>
      </c>
      <c r="H459" s="216">
        <f>+F459-G459</f>
        <v/>
      </c>
      <c r="I459" s="187" t="n">
        <v>0</v>
      </c>
      <c r="J459" s="218" t="n">
        <v>0</v>
      </c>
      <c r="K459" s="216">
        <f>+I459-J459</f>
        <v/>
      </c>
      <c r="L459" s="187" t="n"/>
      <c r="M459" s="218" t="n"/>
      <c r="N459" s="216" t="n"/>
      <c r="R459" s="187" t="n">
        <v>0</v>
      </c>
      <c r="S459" s="218" t="n">
        <v>0</v>
      </c>
      <c r="T459" s="216">
        <f>+R459-S459</f>
        <v/>
      </c>
      <c r="U459" s="187" t="n">
        <v>0</v>
      </c>
      <c r="V459" s="218" t="n">
        <v>0</v>
      </c>
      <c r="W459" s="216">
        <f>+U459-V459</f>
        <v/>
      </c>
    </row>
    <row r="460" ht="15.75" customHeight="1">
      <c r="A460" s="219" t="inlineStr">
        <is>
          <t xml:space="preserve">MANTAS TERMICAS NEONATAL </t>
        </is>
      </c>
      <c r="B460" s="29" t="inlineStr">
        <is>
          <t>UNIDAD</t>
        </is>
      </c>
      <c r="C460" s="187" t="n">
        <v>5</v>
      </c>
      <c r="D460" s="218" t="n">
        <v>0</v>
      </c>
      <c r="E460" s="216">
        <f>+C460-D460</f>
        <v/>
      </c>
      <c r="F460" s="187" t="n">
        <v>5</v>
      </c>
      <c r="G460" s="218" t="n">
        <v>0</v>
      </c>
      <c r="H460" s="216">
        <f>+F460-G460</f>
        <v/>
      </c>
      <c r="I460" s="187" t="n">
        <v>5</v>
      </c>
      <c r="J460" s="218" t="n">
        <v>0</v>
      </c>
      <c r="K460" s="216">
        <f>+I460-J460</f>
        <v/>
      </c>
      <c r="L460" s="187" t="n"/>
      <c r="M460" s="218" t="n"/>
      <c r="N460" s="216" t="n"/>
      <c r="R460" s="187" t="n">
        <v>5</v>
      </c>
      <c r="S460" s="218" t="n">
        <v>0</v>
      </c>
      <c r="T460" s="216">
        <f>+R460-S460</f>
        <v/>
      </c>
      <c r="U460" s="187" t="n">
        <v>5</v>
      </c>
      <c r="V460" s="218" t="n">
        <v>0</v>
      </c>
      <c r="W460" s="216">
        <f>+U460-V460</f>
        <v/>
      </c>
    </row>
    <row r="461" ht="15.75" customHeight="1">
      <c r="A461" s="217" t="inlineStr">
        <is>
          <t>MARCAPASO  TRICAMERAL</t>
        </is>
      </c>
      <c r="B461" s="29" t="inlineStr">
        <is>
          <t>UNIDAD</t>
        </is>
      </c>
      <c r="C461" s="187" t="n">
        <v>0</v>
      </c>
      <c r="D461" s="218" t="n">
        <v>0</v>
      </c>
      <c r="E461" s="216">
        <f>+C461-D461</f>
        <v/>
      </c>
      <c r="F461" s="187" t="n">
        <v>0</v>
      </c>
      <c r="G461" s="218" t="n">
        <v>0</v>
      </c>
      <c r="H461" s="216">
        <f>+F461-G461</f>
        <v/>
      </c>
      <c r="I461" s="187" t="n">
        <v>0</v>
      </c>
      <c r="J461" s="218" t="n">
        <v>0</v>
      </c>
      <c r="K461" s="216">
        <f>+I461-J461</f>
        <v/>
      </c>
      <c r="L461" s="187" t="n"/>
      <c r="M461" s="218" t="n"/>
      <c r="N461" s="216" t="n"/>
      <c r="R461" s="187" t="n">
        <v>0</v>
      </c>
      <c r="S461" s="218" t="n">
        <v>0</v>
      </c>
      <c r="T461" s="216">
        <f>+R461-S461</f>
        <v/>
      </c>
      <c r="U461" s="187" t="n">
        <v>0</v>
      </c>
      <c r="V461" s="218" t="n">
        <v>0</v>
      </c>
      <c r="W461" s="216">
        <f>+U461-V461</f>
        <v/>
      </c>
    </row>
    <row r="462" ht="15.75" customHeight="1">
      <c r="A462" s="217" t="inlineStr">
        <is>
          <t>MARCAPASO BICAMERAL</t>
        </is>
      </c>
      <c r="B462" s="29" t="inlineStr">
        <is>
          <t>UNIDAD</t>
        </is>
      </c>
      <c r="C462" s="187" t="n">
        <v>0</v>
      </c>
      <c r="D462" s="218" t="n">
        <v>0</v>
      </c>
      <c r="E462" s="216">
        <f>+C462-D462</f>
        <v/>
      </c>
      <c r="F462" s="187" t="n">
        <v>0</v>
      </c>
      <c r="G462" s="218" t="n">
        <v>0</v>
      </c>
      <c r="H462" s="216">
        <f>+F462-G462</f>
        <v/>
      </c>
      <c r="I462" s="187" t="n">
        <v>0</v>
      </c>
      <c r="J462" s="218" t="n">
        <v>0</v>
      </c>
      <c r="K462" s="216">
        <f>+I462-J462</f>
        <v/>
      </c>
      <c r="L462" s="187" t="n"/>
      <c r="M462" s="218" t="n"/>
      <c r="N462" s="216" t="n"/>
      <c r="R462" s="187" t="n">
        <v>0</v>
      </c>
      <c r="S462" s="218" t="n">
        <v>0</v>
      </c>
      <c r="T462" s="216">
        <f>+R462-S462</f>
        <v/>
      </c>
      <c r="U462" s="187" t="n">
        <v>0</v>
      </c>
      <c r="V462" s="218" t="n">
        <v>0</v>
      </c>
      <c r="W462" s="216">
        <f>+U462-V462</f>
        <v/>
      </c>
    </row>
    <row r="463" ht="15.75" customHeight="1">
      <c r="A463" s="217" t="inlineStr">
        <is>
          <t>MARCAPASO UNICAMERAL</t>
        </is>
      </c>
      <c r="B463" s="29" t="inlineStr">
        <is>
          <t>UNIDAD</t>
        </is>
      </c>
      <c r="C463" s="187" t="n">
        <v>0</v>
      </c>
      <c r="D463" s="218" t="n">
        <v>0</v>
      </c>
      <c r="E463" s="216">
        <f>+C463-D463</f>
        <v/>
      </c>
      <c r="F463" s="187" t="n">
        <v>0</v>
      </c>
      <c r="G463" s="218" t="n">
        <v>0</v>
      </c>
      <c r="H463" s="216">
        <f>+F463-G463</f>
        <v/>
      </c>
      <c r="I463" s="187" t="n">
        <v>0</v>
      </c>
      <c r="J463" s="218" t="n">
        <v>0</v>
      </c>
      <c r="K463" s="216">
        <f>+I463-J463</f>
        <v/>
      </c>
      <c r="L463" s="187" t="n"/>
      <c r="M463" s="218" t="n"/>
      <c r="N463" s="216" t="n"/>
      <c r="R463" s="187" t="n">
        <v>0</v>
      </c>
      <c r="S463" s="218" t="n">
        <v>0</v>
      </c>
      <c r="T463" s="216">
        <f>+R463-S463</f>
        <v/>
      </c>
      <c r="U463" s="187" t="n">
        <v>0</v>
      </c>
      <c r="V463" s="218" t="n">
        <v>0</v>
      </c>
      <c r="W463" s="216">
        <f>+U463-V463</f>
        <v/>
      </c>
    </row>
    <row r="464" ht="15.75" customHeight="1">
      <c r="A464" s="221" t="inlineStr">
        <is>
          <t>MÁSCARA DE OXIGENO ADULTO</t>
        </is>
      </c>
      <c r="B464" s="29" t="inlineStr">
        <is>
          <t>UNIDAD</t>
        </is>
      </c>
      <c r="C464" s="187" t="n">
        <v>50</v>
      </c>
      <c r="D464" s="218" t="n">
        <v>1277</v>
      </c>
      <c r="E464" s="216">
        <f>+C464-D464</f>
        <v/>
      </c>
      <c r="F464" s="187" t="n">
        <v>50</v>
      </c>
      <c r="G464" s="218" t="n">
        <v>1277</v>
      </c>
      <c r="H464" s="216">
        <f>+F464-G464</f>
        <v/>
      </c>
      <c r="I464" s="187" t="n">
        <v>50</v>
      </c>
      <c r="J464" s="218" t="n">
        <v>1422</v>
      </c>
      <c r="K464" s="216">
        <f>+I464-J464</f>
        <v/>
      </c>
      <c r="L464" s="187" t="n"/>
      <c r="M464" s="218" t="n"/>
      <c r="N464" s="216" t="n"/>
      <c r="R464" s="187" t="n">
        <v>50</v>
      </c>
      <c r="S464" s="218" t="n">
        <v>1277</v>
      </c>
      <c r="T464" s="216">
        <f>+R464-S464</f>
        <v/>
      </c>
      <c r="U464" s="187" t="n">
        <v>50</v>
      </c>
      <c r="V464" s="218" t="n">
        <v>1277</v>
      </c>
      <c r="W464" s="216">
        <f>+U464-V464</f>
        <v/>
      </c>
    </row>
    <row r="465" ht="15.75" customHeight="1">
      <c r="A465" s="220" t="inlineStr">
        <is>
          <t>Mascara de Oxigeno Pediatrico</t>
        </is>
      </c>
      <c r="B465" s="29" t="inlineStr">
        <is>
          <t>UNIDAD</t>
        </is>
      </c>
      <c r="C465" s="186" t="n">
        <v>200</v>
      </c>
      <c r="D465" s="188" t="n">
        <v>93</v>
      </c>
      <c r="E465" s="216">
        <f>+C465-D465</f>
        <v/>
      </c>
      <c r="F465" s="186" t="n">
        <v>200</v>
      </c>
      <c r="G465" s="188" t="n">
        <v>73</v>
      </c>
      <c r="H465" s="216">
        <f>+F465-G465</f>
        <v/>
      </c>
      <c r="I465" s="186" t="n">
        <v>200</v>
      </c>
      <c r="J465" s="188" t="n">
        <v>180</v>
      </c>
      <c r="K465" s="216">
        <f>+I465-J465</f>
        <v/>
      </c>
      <c r="L465" s="186" t="n"/>
      <c r="M465" s="188" t="n"/>
      <c r="N465" s="216" t="n"/>
      <c r="R465" s="186" t="n">
        <v>200</v>
      </c>
      <c r="S465" s="188" t="n">
        <v>73</v>
      </c>
      <c r="T465" s="216">
        <f>+R465-S465</f>
        <v/>
      </c>
      <c r="U465" s="186" t="n">
        <v>200</v>
      </c>
      <c r="V465" s="188" t="n">
        <v>73</v>
      </c>
      <c r="W465" s="216">
        <f>+U465-V465</f>
        <v/>
      </c>
    </row>
    <row r="466" ht="15.75" customHeight="1">
      <c r="A466" s="220" t="inlineStr">
        <is>
          <t>Mascara Laringeas N° 1.5</t>
        </is>
      </c>
      <c r="B466" s="29" t="inlineStr">
        <is>
          <t>UNIDAD</t>
        </is>
      </c>
      <c r="C466" s="186" t="n">
        <v>0</v>
      </c>
      <c r="D466" s="188" t="n">
        <v>0</v>
      </c>
      <c r="E466" s="216">
        <f>+C466-D466</f>
        <v/>
      </c>
      <c r="F466" s="186" t="n">
        <v>0</v>
      </c>
      <c r="G466" s="188" t="n">
        <v>0</v>
      </c>
      <c r="H466" s="216">
        <f>+F466-G466</f>
        <v/>
      </c>
      <c r="I466" s="186" t="n">
        <v>0</v>
      </c>
      <c r="J466" s="188" t="n">
        <v>0</v>
      </c>
      <c r="K466" s="216">
        <f>+I466-J466</f>
        <v/>
      </c>
      <c r="L466" s="186" t="n"/>
      <c r="M466" s="188" t="n"/>
      <c r="N466" s="216" t="n"/>
      <c r="R466" s="186" t="n">
        <v>0</v>
      </c>
      <c r="S466" s="188" t="n">
        <v>0</v>
      </c>
      <c r="T466" s="216">
        <f>+R466-S466</f>
        <v/>
      </c>
      <c r="U466" s="186" t="n">
        <v>0</v>
      </c>
      <c r="V466" s="188" t="n">
        <v>0</v>
      </c>
      <c r="W466" s="216">
        <f>+U466-V466</f>
        <v/>
      </c>
    </row>
    <row r="467" ht="15.75" customHeight="1">
      <c r="A467" s="220" t="inlineStr">
        <is>
          <t>Mascara Laringeas N° 2.0</t>
        </is>
      </c>
      <c r="B467" s="29" t="inlineStr">
        <is>
          <t>UNIDAD</t>
        </is>
      </c>
      <c r="C467" s="186" t="n">
        <v>0</v>
      </c>
      <c r="D467" s="188" t="n">
        <v>0</v>
      </c>
      <c r="E467" s="216">
        <f>+C467-D467</f>
        <v/>
      </c>
      <c r="F467" s="186" t="n">
        <v>0</v>
      </c>
      <c r="G467" s="188" t="n">
        <v>0</v>
      </c>
      <c r="H467" s="216">
        <f>+F467-G467</f>
        <v/>
      </c>
      <c r="I467" s="186" t="n">
        <v>0</v>
      </c>
      <c r="J467" s="188" t="n">
        <v>0</v>
      </c>
      <c r="K467" s="216">
        <f>+I467-J467</f>
        <v/>
      </c>
      <c r="L467" s="186" t="n"/>
      <c r="M467" s="188" t="n"/>
      <c r="N467" s="216" t="n"/>
      <c r="R467" s="186" t="n">
        <v>0</v>
      </c>
      <c r="S467" s="188" t="n">
        <v>0</v>
      </c>
      <c r="T467" s="216">
        <f>+R467-S467</f>
        <v/>
      </c>
      <c r="U467" s="186" t="n">
        <v>0</v>
      </c>
      <c r="V467" s="188" t="n">
        <v>0</v>
      </c>
      <c r="W467" s="216">
        <f>+U467-V467</f>
        <v/>
      </c>
    </row>
    <row r="468" ht="15.75" customHeight="1">
      <c r="A468" s="220" t="inlineStr">
        <is>
          <t>Mascara Laringeas N° 2.5</t>
        </is>
      </c>
      <c r="B468" s="29" t="inlineStr">
        <is>
          <t>UNIDAD</t>
        </is>
      </c>
      <c r="C468" s="186" t="n">
        <v>0</v>
      </c>
      <c r="D468" s="188" t="n">
        <v>0</v>
      </c>
      <c r="E468" s="216">
        <f>+C468-D468</f>
        <v/>
      </c>
      <c r="F468" s="186" t="n">
        <v>0</v>
      </c>
      <c r="G468" s="188" t="n">
        <v>0</v>
      </c>
      <c r="H468" s="216">
        <f>+F468-G468</f>
        <v/>
      </c>
      <c r="I468" s="186" t="n">
        <v>0</v>
      </c>
      <c r="J468" s="188" t="n">
        <v>0</v>
      </c>
      <c r="K468" s="216">
        <f>+I468-J468</f>
        <v/>
      </c>
      <c r="L468" s="186" t="n"/>
      <c r="M468" s="188" t="n"/>
      <c r="N468" s="216" t="n"/>
      <c r="R468" s="186" t="n">
        <v>0</v>
      </c>
      <c r="S468" s="188" t="n">
        <v>0</v>
      </c>
      <c r="T468" s="216">
        <f>+R468-S468</f>
        <v/>
      </c>
      <c r="U468" s="186" t="n">
        <v>0</v>
      </c>
      <c r="V468" s="188" t="n">
        <v>0</v>
      </c>
      <c r="W468" s="216">
        <f>+U468-V468</f>
        <v/>
      </c>
    </row>
    <row r="469" ht="15.75" customHeight="1">
      <c r="A469" s="220" t="inlineStr">
        <is>
          <t>Mascara Laringeas N° 6.0</t>
        </is>
      </c>
      <c r="B469" s="29" t="inlineStr">
        <is>
          <t>UNIDAD</t>
        </is>
      </c>
      <c r="C469" s="186" t="n">
        <v>0</v>
      </c>
      <c r="D469" s="188" t="n">
        <v>0</v>
      </c>
      <c r="E469" s="216">
        <f>+C469-D469</f>
        <v/>
      </c>
      <c r="F469" s="186" t="n">
        <v>0</v>
      </c>
      <c r="G469" s="188" t="n">
        <v>0</v>
      </c>
      <c r="H469" s="216">
        <f>+F469-G469</f>
        <v/>
      </c>
      <c r="I469" s="186" t="n">
        <v>0</v>
      </c>
      <c r="J469" s="188" t="n">
        <v>0</v>
      </c>
      <c r="K469" s="216">
        <f>+I469-J469</f>
        <v/>
      </c>
      <c r="L469" s="186" t="n"/>
      <c r="M469" s="188" t="n"/>
      <c r="N469" s="216" t="n"/>
      <c r="R469" s="186" t="n">
        <v>0</v>
      </c>
      <c r="S469" s="188" t="n">
        <v>0</v>
      </c>
      <c r="T469" s="216">
        <f>+R469-S469</f>
        <v/>
      </c>
      <c r="U469" s="186" t="n">
        <v>0</v>
      </c>
      <c r="V469" s="188" t="n">
        <v>0</v>
      </c>
      <c r="W469" s="216">
        <f>+U469-V469</f>
        <v/>
      </c>
    </row>
    <row r="470" ht="15.75" customHeight="1">
      <c r="A470" s="220" t="inlineStr">
        <is>
          <t>Mascara Laringeas N° 6.5</t>
        </is>
      </c>
      <c r="B470" s="29" t="inlineStr">
        <is>
          <t>UNIDAD</t>
        </is>
      </c>
      <c r="C470" s="186" t="n">
        <v>0</v>
      </c>
      <c r="D470" s="188" t="n">
        <v>0</v>
      </c>
      <c r="E470" s="216">
        <f>+C470-D470</f>
        <v/>
      </c>
      <c r="F470" s="186" t="n">
        <v>0</v>
      </c>
      <c r="G470" s="188" t="n">
        <v>0</v>
      </c>
      <c r="H470" s="216">
        <f>+F470-G470</f>
        <v/>
      </c>
      <c r="I470" s="186" t="n">
        <v>0</v>
      </c>
      <c r="J470" s="188" t="n">
        <v>0</v>
      </c>
      <c r="K470" s="216">
        <f>+I470-J470</f>
        <v/>
      </c>
      <c r="L470" s="186" t="n"/>
      <c r="M470" s="188" t="n"/>
      <c r="N470" s="216" t="n"/>
      <c r="R470" s="186" t="n">
        <v>0</v>
      </c>
      <c r="S470" s="188" t="n">
        <v>0</v>
      </c>
      <c r="T470" s="216">
        <f>+R470-S470</f>
        <v/>
      </c>
      <c r="U470" s="186" t="n">
        <v>0</v>
      </c>
      <c r="V470" s="188" t="n">
        <v>0</v>
      </c>
      <c r="W470" s="216">
        <f>+U470-V470</f>
        <v/>
      </c>
    </row>
    <row r="471" ht="15.75" customHeight="1">
      <c r="A471" s="220" t="inlineStr">
        <is>
          <t>Mascara Laringeas N° 7.0</t>
        </is>
      </c>
      <c r="B471" s="29" t="inlineStr">
        <is>
          <t>UNIDAD</t>
        </is>
      </c>
      <c r="C471" s="186" t="n">
        <v>0</v>
      </c>
      <c r="D471" s="188" t="n">
        <v>0</v>
      </c>
      <c r="E471" s="216">
        <f>+C471-D471</f>
        <v/>
      </c>
      <c r="F471" s="186" t="n">
        <v>0</v>
      </c>
      <c r="G471" s="188" t="n">
        <v>0</v>
      </c>
      <c r="H471" s="216">
        <f>+F471-G471</f>
        <v/>
      </c>
      <c r="I471" s="186" t="n">
        <v>0</v>
      </c>
      <c r="J471" s="188" t="n">
        <v>0</v>
      </c>
      <c r="K471" s="216">
        <f>+I471-J471</f>
        <v/>
      </c>
      <c r="L471" s="186" t="n"/>
      <c r="M471" s="188" t="n"/>
      <c r="N471" s="216" t="n"/>
      <c r="R471" s="186" t="n">
        <v>0</v>
      </c>
      <c r="S471" s="188" t="n">
        <v>0</v>
      </c>
      <c r="T471" s="216">
        <f>+R471-S471</f>
        <v/>
      </c>
      <c r="U471" s="186" t="n">
        <v>0</v>
      </c>
      <c r="V471" s="188" t="n">
        <v>0</v>
      </c>
      <c r="W471" s="216">
        <f>+U471-V471</f>
        <v/>
      </c>
    </row>
    <row r="472" ht="15.75" customHeight="1">
      <c r="A472" s="220" t="inlineStr">
        <is>
          <t>Mascara Laringeas N° 7.5</t>
        </is>
      </c>
      <c r="B472" s="29" t="inlineStr">
        <is>
          <t>UNIDAD</t>
        </is>
      </c>
      <c r="C472" s="186" t="n">
        <v>0</v>
      </c>
      <c r="D472" s="188" t="n">
        <v>0</v>
      </c>
      <c r="E472" s="216">
        <f>+C472-D472</f>
        <v/>
      </c>
      <c r="F472" s="186" t="n">
        <v>0</v>
      </c>
      <c r="G472" s="188" t="n">
        <v>0</v>
      </c>
      <c r="H472" s="216">
        <f>+F472-G472</f>
        <v/>
      </c>
      <c r="I472" s="186" t="n">
        <v>0</v>
      </c>
      <c r="J472" s="188" t="n">
        <v>0</v>
      </c>
      <c r="K472" s="216">
        <f>+I472-J472</f>
        <v/>
      </c>
      <c r="L472" s="186" t="n"/>
      <c r="M472" s="188" t="n"/>
      <c r="N472" s="216" t="n"/>
      <c r="R472" s="186" t="n">
        <v>0</v>
      </c>
      <c r="S472" s="188" t="n">
        <v>0</v>
      </c>
      <c r="T472" s="216">
        <f>+R472-S472</f>
        <v/>
      </c>
      <c r="U472" s="186" t="n">
        <v>0</v>
      </c>
      <c r="V472" s="188" t="n">
        <v>0</v>
      </c>
      <c r="W472" s="216">
        <f>+U472-V472</f>
        <v/>
      </c>
    </row>
    <row r="473" ht="15.75" customHeight="1">
      <c r="A473" s="220" t="inlineStr">
        <is>
          <t>Mascara Venturi Kit</t>
        </is>
      </c>
      <c r="B473" s="29" t="inlineStr">
        <is>
          <t>UNIDAD</t>
        </is>
      </c>
      <c r="C473" s="186" t="n">
        <v>0</v>
      </c>
      <c r="D473" s="188" t="n">
        <v>0</v>
      </c>
      <c r="E473" s="216">
        <f>+C473-D473</f>
        <v/>
      </c>
      <c r="F473" s="186" t="n">
        <v>0</v>
      </c>
      <c r="G473" s="188" t="n">
        <v>0</v>
      </c>
      <c r="H473" s="216">
        <f>+F473-G473</f>
        <v/>
      </c>
      <c r="I473" s="186" t="n">
        <v>0</v>
      </c>
      <c r="J473" s="188" t="n">
        <v>0</v>
      </c>
      <c r="K473" s="216">
        <f>+I473-J473</f>
        <v/>
      </c>
      <c r="L473" s="186" t="n"/>
      <c r="M473" s="188" t="n"/>
      <c r="N473" s="216" t="n"/>
      <c r="R473" s="186" t="n">
        <v>0</v>
      </c>
      <c r="S473" s="188" t="n">
        <v>0</v>
      </c>
      <c r="T473" s="216">
        <f>+R473-S473</f>
        <v/>
      </c>
      <c r="U473" s="186" t="n">
        <v>0</v>
      </c>
      <c r="V473" s="188" t="n">
        <v>0</v>
      </c>
      <c r="W473" s="216">
        <f>+U473-V473</f>
        <v/>
      </c>
    </row>
    <row r="474" ht="15.75" customHeight="1">
      <c r="A474" s="215" t="inlineStr">
        <is>
          <t xml:space="preserve">MASCARILLA CON RESERVORIO </t>
        </is>
      </c>
      <c r="B474" s="29" t="inlineStr">
        <is>
          <t>UNIDAD</t>
        </is>
      </c>
      <c r="C474" s="188" t="n">
        <v>10</v>
      </c>
      <c r="D474" s="188" t="n">
        <v>0</v>
      </c>
      <c r="E474" s="216">
        <f>+C474-D474</f>
        <v/>
      </c>
      <c r="F474" s="188" t="n">
        <v>10</v>
      </c>
      <c r="G474" s="188" t="n">
        <v>0</v>
      </c>
      <c r="H474" s="216">
        <f>+F474-G474</f>
        <v/>
      </c>
      <c r="I474" s="188" t="n">
        <v>10</v>
      </c>
      <c r="J474" s="188" t="n">
        <v>0</v>
      </c>
      <c r="K474" s="216">
        <f>+I474-J474</f>
        <v/>
      </c>
      <c r="L474" s="188" t="n"/>
      <c r="M474" s="188" t="n"/>
      <c r="N474" s="216" t="n"/>
      <c r="R474" s="188" t="n">
        <v>10</v>
      </c>
      <c r="S474" s="188" t="n">
        <v>0</v>
      </c>
      <c r="T474" s="216">
        <f>+R474-S474</f>
        <v/>
      </c>
      <c r="U474" s="188" t="n">
        <v>10</v>
      </c>
      <c r="V474" s="188" t="n">
        <v>0</v>
      </c>
      <c r="W474" s="216">
        <f>+U474-V474</f>
        <v/>
      </c>
    </row>
    <row r="475" ht="15.75" customHeight="1">
      <c r="A475" s="219" t="inlineStr">
        <is>
          <t xml:space="preserve">MASCARILLA DE NEBULIZACION ADULTO </t>
        </is>
      </c>
      <c r="B475" s="29" t="inlineStr">
        <is>
          <t>UNIDAD</t>
        </is>
      </c>
      <c r="C475" s="187" t="n">
        <v>50</v>
      </c>
      <c r="D475" s="218" t="n">
        <v>25</v>
      </c>
      <c r="E475" s="216">
        <f>+C475-D475</f>
        <v/>
      </c>
      <c r="F475" s="187" t="n">
        <v>50</v>
      </c>
      <c r="G475" s="218" t="n">
        <v>25</v>
      </c>
      <c r="H475" s="216">
        <f>+F475-G475</f>
        <v/>
      </c>
      <c r="I475" s="187" t="n">
        <v>50</v>
      </c>
      <c r="J475" s="218" t="n">
        <v>78</v>
      </c>
      <c r="K475" s="216">
        <f>+I475-J475</f>
        <v/>
      </c>
      <c r="L475" s="187" t="n"/>
      <c r="M475" s="218" t="n"/>
      <c r="N475" s="216" t="n"/>
      <c r="R475" s="187" t="n">
        <v>50</v>
      </c>
      <c r="S475" s="218" t="n">
        <v>25</v>
      </c>
      <c r="T475" s="216">
        <f>+R475-S475</f>
        <v/>
      </c>
      <c r="U475" s="187" t="n">
        <v>50</v>
      </c>
      <c r="V475" s="218" t="n">
        <v>25</v>
      </c>
      <c r="W475" s="216">
        <f>+U475-V475</f>
        <v/>
      </c>
    </row>
    <row r="476" ht="15.75" customHeight="1">
      <c r="A476" s="219" t="inlineStr">
        <is>
          <t xml:space="preserve">MASCARILLA DE NEBULIZACION PEDIATRICA </t>
        </is>
      </c>
      <c r="B476" s="29" t="inlineStr">
        <is>
          <t>UNIDAD</t>
        </is>
      </c>
      <c r="C476" s="187" t="n">
        <v>1000</v>
      </c>
      <c r="D476" s="218" t="n">
        <v>0</v>
      </c>
      <c r="E476" s="216">
        <f>+C476-D476</f>
        <v/>
      </c>
      <c r="F476" s="187" t="n">
        <v>1000</v>
      </c>
      <c r="G476" s="218" t="n">
        <v>0</v>
      </c>
      <c r="H476" s="216">
        <f>+F476-G476</f>
        <v/>
      </c>
      <c r="I476" s="187" t="n">
        <v>1000</v>
      </c>
      <c r="J476" s="218" t="n">
        <v>45</v>
      </c>
      <c r="K476" s="216">
        <f>+I476-J476</f>
        <v/>
      </c>
      <c r="L476" s="187" t="n"/>
      <c r="M476" s="218" t="n"/>
      <c r="N476" s="216" t="n"/>
      <c r="R476" s="187" t="n">
        <v>1000</v>
      </c>
      <c r="S476" s="218" t="n">
        <v>0</v>
      </c>
      <c r="T476" s="216">
        <f>+R476-S476</f>
        <v/>
      </c>
      <c r="U476" s="187" t="n">
        <v>1000</v>
      </c>
      <c r="V476" s="218" t="n">
        <v>0</v>
      </c>
      <c r="W476" s="216">
        <f>+U476-V476</f>
        <v/>
      </c>
    </row>
    <row r="477" ht="15.75" customHeight="1">
      <c r="A477" s="220" t="inlineStr">
        <is>
          <t>Mascarilla Faciales N° 0</t>
        </is>
      </c>
      <c r="B477" s="29" t="inlineStr">
        <is>
          <t>UNIDAD</t>
        </is>
      </c>
      <c r="C477" s="186" t="n">
        <v>0</v>
      </c>
      <c r="D477" s="188" t="n">
        <v>0</v>
      </c>
      <c r="E477" s="216">
        <f>+C477-D477</f>
        <v/>
      </c>
      <c r="F477" s="186" t="n">
        <v>0</v>
      </c>
      <c r="G477" s="188" t="n">
        <v>0</v>
      </c>
      <c r="H477" s="216">
        <f>+F477-G477</f>
        <v/>
      </c>
      <c r="I477" s="186" t="n">
        <v>0</v>
      </c>
      <c r="J477" s="188" t="n">
        <v>0</v>
      </c>
      <c r="K477" s="216">
        <f>+I477-J477</f>
        <v/>
      </c>
      <c r="L477" s="186" t="n"/>
      <c r="M477" s="188" t="n"/>
      <c r="N477" s="216" t="n"/>
      <c r="R477" s="186" t="n">
        <v>0</v>
      </c>
      <c r="S477" s="188" t="n">
        <v>0</v>
      </c>
      <c r="T477" s="216">
        <f>+R477-S477</f>
        <v/>
      </c>
      <c r="U477" s="186" t="n">
        <v>0</v>
      </c>
      <c r="V477" s="188" t="n">
        <v>0</v>
      </c>
      <c r="W477" s="216">
        <f>+U477-V477</f>
        <v/>
      </c>
    </row>
    <row r="478" ht="15.75" customHeight="1">
      <c r="A478" s="220" t="inlineStr">
        <is>
          <t>Mascarilla Faciales N° 1</t>
        </is>
      </c>
      <c r="B478" s="29" t="inlineStr">
        <is>
          <t>UNIDAD</t>
        </is>
      </c>
      <c r="C478" s="186" t="n">
        <v>0</v>
      </c>
      <c r="D478" s="188" t="n">
        <v>0</v>
      </c>
      <c r="E478" s="216">
        <f>+C478-D478</f>
        <v/>
      </c>
      <c r="F478" s="186" t="n">
        <v>0</v>
      </c>
      <c r="G478" s="188" t="n">
        <v>0</v>
      </c>
      <c r="H478" s="216">
        <f>+F478-G478</f>
        <v/>
      </c>
      <c r="I478" s="186" t="n">
        <v>0</v>
      </c>
      <c r="J478" s="188" t="n">
        <v>0</v>
      </c>
      <c r="K478" s="216">
        <f>+I478-J478</f>
        <v/>
      </c>
      <c r="L478" s="186" t="n"/>
      <c r="M478" s="188" t="n"/>
      <c r="N478" s="216" t="n"/>
      <c r="R478" s="186" t="n">
        <v>0</v>
      </c>
      <c r="S478" s="188" t="n">
        <v>0</v>
      </c>
      <c r="T478" s="216">
        <f>+R478-S478</f>
        <v/>
      </c>
      <c r="U478" s="186" t="n">
        <v>0</v>
      </c>
      <c r="V478" s="188" t="n">
        <v>0</v>
      </c>
      <c r="W478" s="216">
        <f>+U478-V478</f>
        <v/>
      </c>
    </row>
    <row r="479" ht="15.75" customHeight="1">
      <c r="A479" s="220" t="inlineStr">
        <is>
          <t>Mascarilla Faciales N° 3</t>
        </is>
      </c>
      <c r="B479" s="29" t="inlineStr">
        <is>
          <t>UNIDAD</t>
        </is>
      </c>
      <c r="C479" s="186" t="n">
        <v>0</v>
      </c>
      <c r="D479" s="188" t="n">
        <v>0</v>
      </c>
      <c r="E479" s="216">
        <f>+C479-D479</f>
        <v/>
      </c>
      <c r="F479" s="186" t="n">
        <v>0</v>
      </c>
      <c r="G479" s="188" t="n">
        <v>0</v>
      </c>
      <c r="H479" s="216">
        <f>+F479-G479</f>
        <v/>
      </c>
      <c r="I479" s="186" t="n">
        <v>0</v>
      </c>
      <c r="J479" s="188" t="n">
        <v>0</v>
      </c>
      <c r="K479" s="216">
        <f>+I479-J479</f>
        <v/>
      </c>
      <c r="L479" s="186" t="n"/>
      <c r="M479" s="188" t="n"/>
      <c r="N479" s="216" t="n"/>
      <c r="R479" s="186" t="n">
        <v>0</v>
      </c>
      <c r="S479" s="188" t="n">
        <v>0</v>
      </c>
      <c r="T479" s="216">
        <f>+R479-S479</f>
        <v/>
      </c>
      <c r="U479" s="186" t="n">
        <v>0</v>
      </c>
      <c r="V479" s="188" t="n">
        <v>0</v>
      </c>
      <c r="W479" s="216">
        <f>+U479-V479</f>
        <v/>
      </c>
    </row>
    <row r="480" ht="15.75" customHeight="1">
      <c r="A480" s="220" t="inlineStr">
        <is>
          <t>Mascarilla Faciales N°2</t>
        </is>
      </c>
      <c r="B480" s="29" t="inlineStr">
        <is>
          <t>UNIDAD</t>
        </is>
      </c>
      <c r="C480" s="186" t="n">
        <v>0</v>
      </c>
      <c r="D480" s="188" t="n">
        <v>0</v>
      </c>
      <c r="E480" s="216">
        <f>+C480-D480</f>
        <v/>
      </c>
      <c r="F480" s="186" t="n">
        <v>0</v>
      </c>
      <c r="G480" s="188" t="n">
        <v>0</v>
      </c>
      <c r="H480" s="216">
        <f>+F480-G480</f>
        <v/>
      </c>
      <c r="I480" s="186" t="n">
        <v>0</v>
      </c>
      <c r="J480" s="188" t="n">
        <v>0</v>
      </c>
      <c r="K480" s="216">
        <f>+I480-J480</f>
        <v/>
      </c>
      <c r="L480" s="186" t="n"/>
      <c r="M480" s="188" t="n"/>
      <c r="N480" s="216" t="n"/>
      <c r="R480" s="186" t="n">
        <v>0</v>
      </c>
      <c r="S480" s="188" t="n">
        <v>0</v>
      </c>
      <c r="T480" s="216">
        <f>+R480-S480</f>
        <v/>
      </c>
      <c r="U480" s="186" t="n">
        <v>0</v>
      </c>
      <c r="V480" s="188" t="n">
        <v>0</v>
      </c>
      <c r="W480" s="216">
        <f>+U480-V480</f>
        <v/>
      </c>
    </row>
    <row r="481" ht="15.75" customHeight="1">
      <c r="A481" s="220" t="inlineStr">
        <is>
          <t>Mascarilla Faciales N°2 pediatrica</t>
        </is>
      </c>
      <c r="B481" s="29" t="inlineStr">
        <is>
          <t>UNIDAD</t>
        </is>
      </c>
      <c r="C481" s="186" t="n">
        <v>0</v>
      </c>
      <c r="D481" s="188" t="n">
        <v>0</v>
      </c>
      <c r="E481" s="216">
        <f>+C481-D481</f>
        <v/>
      </c>
      <c r="F481" s="186" t="n">
        <v>0</v>
      </c>
      <c r="G481" s="188" t="n">
        <v>0</v>
      </c>
      <c r="H481" s="216">
        <f>+F481-G481</f>
        <v/>
      </c>
      <c r="I481" s="186" t="n">
        <v>0</v>
      </c>
      <c r="J481" s="188" t="n">
        <v>0</v>
      </c>
      <c r="K481" s="216">
        <f>+I481-J481</f>
        <v/>
      </c>
      <c r="L481" s="186" t="n"/>
      <c r="M481" s="188" t="n"/>
      <c r="N481" s="216" t="n"/>
      <c r="R481" s="186" t="n">
        <v>0</v>
      </c>
      <c r="S481" s="188" t="n">
        <v>0</v>
      </c>
      <c r="T481" s="216">
        <f>+R481-S481</f>
        <v/>
      </c>
      <c r="U481" s="186" t="n">
        <v>0</v>
      </c>
      <c r="V481" s="188" t="n">
        <v>0</v>
      </c>
      <c r="W481" s="216">
        <f>+U481-V481</f>
        <v/>
      </c>
    </row>
    <row r="482" ht="15.75" customHeight="1">
      <c r="A482" s="219" t="inlineStr">
        <is>
          <t>MASCARILLA N95</t>
        </is>
      </c>
      <c r="B482" s="29" t="inlineStr">
        <is>
          <t>UNIDAD</t>
        </is>
      </c>
      <c r="C482" s="187" t="n">
        <v>50</v>
      </c>
      <c r="D482" s="218" t="n">
        <v>138</v>
      </c>
      <c r="E482" s="216">
        <f>+C482-D482</f>
        <v/>
      </c>
      <c r="F482" s="187" t="n">
        <v>50</v>
      </c>
      <c r="G482" s="218" t="n">
        <v>138</v>
      </c>
      <c r="H482" s="216">
        <f>+F482-G482</f>
        <v/>
      </c>
      <c r="I482" s="187" t="n">
        <v>50</v>
      </c>
      <c r="J482" s="218" t="n">
        <v>253</v>
      </c>
      <c r="K482" s="216">
        <f>+I482-J482</f>
        <v/>
      </c>
      <c r="L482" s="187" t="n"/>
      <c r="M482" s="218" t="n"/>
      <c r="N482" s="216" t="n"/>
      <c r="R482" s="187" t="n">
        <v>50</v>
      </c>
      <c r="S482" s="218" t="n">
        <v>138</v>
      </c>
      <c r="T482" s="216">
        <f>+R482-S482</f>
        <v/>
      </c>
      <c r="U482" s="187" t="n">
        <v>50</v>
      </c>
      <c r="V482" s="218" t="n">
        <v>138</v>
      </c>
      <c r="W482" s="216">
        <f>+U482-V482</f>
        <v/>
      </c>
    </row>
    <row r="483" ht="15.75" customHeight="1">
      <c r="A483" s="221" t="inlineStr">
        <is>
          <t>MASCARILLAS 4 TIRAS QUIRÚRGICA DESCARTABLE</t>
        </is>
      </c>
      <c r="B483" s="29" t="inlineStr">
        <is>
          <t>UNIDAD</t>
        </is>
      </c>
      <c r="C483" s="187" t="n">
        <v>15000</v>
      </c>
      <c r="D483" s="222">
        <f>6822-200-20</f>
        <v/>
      </c>
      <c r="E483" s="216">
        <f>+C483-D483</f>
        <v/>
      </c>
      <c r="F483" s="187" t="n">
        <v>15000</v>
      </c>
      <c r="G483" s="222" t="n">
        <v>6490</v>
      </c>
      <c r="H483" s="216">
        <f>+F483-G483</f>
        <v/>
      </c>
      <c r="I483" s="187" t="n">
        <v>15000</v>
      </c>
      <c r="J483" s="222">
        <f>3976-150</f>
        <v/>
      </c>
      <c r="K483" s="216">
        <f>+I483-J483</f>
        <v/>
      </c>
      <c r="L483" s="187" t="n"/>
      <c r="M483" s="222" t="n"/>
      <c r="N483" s="216" t="n"/>
      <c r="R483" s="187" t="n">
        <v>15000</v>
      </c>
      <c r="S483" s="222" t="n">
        <v>6260</v>
      </c>
      <c r="T483" s="216">
        <f>+R483-S483</f>
        <v/>
      </c>
      <c r="U483" s="187" t="n">
        <v>15000</v>
      </c>
      <c r="V483" s="222" t="n">
        <v>6260</v>
      </c>
      <c r="W483" s="216">
        <f>+U483-V483</f>
        <v/>
      </c>
    </row>
    <row r="484" ht="15.75" customHeight="1">
      <c r="A484" s="219" t="inlineStr">
        <is>
          <t xml:space="preserve">MASCARILLAS DE OXIGENO CON RESERVORIO </t>
        </is>
      </c>
      <c r="B484" s="29" t="inlineStr">
        <is>
          <t>UNIDAD</t>
        </is>
      </c>
      <c r="C484" s="187" t="n">
        <v>0</v>
      </c>
      <c r="D484" s="218" t="n">
        <v>0</v>
      </c>
      <c r="E484" s="216">
        <f>+C484-D484</f>
        <v/>
      </c>
      <c r="F484" s="187" t="n">
        <v>0</v>
      </c>
      <c r="G484" s="218" t="n">
        <v>0</v>
      </c>
      <c r="H484" s="216">
        <f>+F484-G484</f>
        <v/>
      </c>
      <c r="I484" s="187" t="n">
        <v>0</v>
      </c>
      <c r="J484" s="218" t="n">
        <v>0</v>
      </c>
      <c r="K484" s="216">
        <f>+I484-J484</f>
        <v/>
      </c>
      <c r="L484" s="187" t="n"/>
      <c r="M484" s="218" t="n"/>
      <c r="N484" s="216" t="n"/>
      <c r="R484" s="187" t="n">
        <v>0</v>
      </c>
      <c r="S484" s="218" t="n">
        <v>0</v>
      </c>
      <c r="T484" s="216">
        <f>+R484-S484</f>
        <v/>
      </c>
      <c r="U484" s="187" t="n">
        <v>0</v>
      </c>
      <c r="V484" s="218" t="n">
        <v>0</v>
      </c>
      <c r="W484" s="216">
        <f>+U484-V484</f>
        <v/>
      </c>
    </row>
    <row r="485" ht="15.75" customHeight="1">
      <c r="A485" s="219" t="inlineStr">
        <is>
          <t>MICROGOTERO</t>
        </is>
      </c>
      <c r="B485" s="29" t="inlineStr">
        <is>
          <t>UNIDAD</t>
        </is>
      </c>
      <c r="C485" s="187" t="n">
        <v>2000</v>
      </c>
      <c r="D485" s="218" t="n">
        <v>95</v>
      </c>
      <c r="E485" s="216">
        <f>+C485-D485</f>
        <v/>
      </c>
      <c r="F485" s="187" t="n">
        <v>2000</v>
      </c>
      <c r="G485" s="218" t="n">
        <v>20</v>
      </c>
      <c r="H485" s="216">
        <f>+F485-G485</f>
        <v/>
      </c>
      <c r="I485" s="187" t="n">
        <v>2000</v>
      </c>
      <c r="J485" s="218" t="n">
        <v>0</v>
      </c>
      <c r="K485" s="216">
        <f>+I485-J485</f>
        <v/>
      </c>
      <c r="L485" s="187" t="n"/>
      <c r="M485" s="218" t="n"/>
      <c r="N485" s="216" t="n"/>
      <c r="R485" s="187" t="n">
        <v>2000</v>
      </c>
      <c r="S485" s="218" t="n">
        <v>0</v>
      </c>
      <c r="T485" s="216">
        <f>+R485-S485</f>
        <v/>
      </c>
      <c r="U485" s="187" t="n">
        <v>2000</v>
      </c>
      <c r="V485" s="218" t="n">
        <v>0</v>
      </c>
      <c r="W485" s="216">
        <f>+U485-V485</f>
        <v/>
      </c>
    </row>
    <row r="486" ht="27.75" customHeight="1">
      <c r="A486" s="215" t="inlineStr">
        <is>
          <t>Micronebulizador Pediátrico</t>
        </is>
      </c>
      <c r="B486" s="29" t="inlineStr">
        <is>
          <t>UNIDAD</t>
        </is>
      </c>
      <c r="C486" s="186" t="n">
        <v>20</v>
      </c>
      <c r="D486" s="188" t="n">
        <v>0</v>
      </c>
      <c r="E486" s="216">
        <f>+C486-D486</f>
        <v/>
      </c>
      <c r="F486" s="186" t="n">
        <v>20</v>
      </c>
      <c r="G486" s="188" t="n">
        <v>0</v>
      </c>
      <c r="H486" s="216">
        <f>+F486-G486</f>
        <v/>
      </c>
      <c r="I486" s="186" t="n">
        <v>20</v>
      </c>
      <c r="J486" s="188" t="n">
        <v>0</v>
      </c>
      <c r="K486" s="216">
        <f>+I486-J486</f>
        <v/>
      </c>
      <c r="L486" s="186" t="n"/>
      <c r="M486" s="188" t="n"/>
      <c r="N486" s="216" t="n"/>
      <c r="R486" s="186" t="n">
        <v>20</v>
      </c>
      <c r="S486" s="188" t="n">
        <v>0</v>
      </c>
      <c r="T486" s="216">
        <f>+R486-S486</f>
        <v/>
      </c>
      <c r="U486" s="186" t="n">
        <v>20</v>
      </c>
      <c r="V486" s="188" t="n">
        <v>0</v>
      </c>
      <c r="W486" s="216">
        <f>+U486-V486</f>
        <v/>
      </c>
    </row>
    <row r="487" ht="22.5" customHeight="1">
      <c r="A487" s="220" t="inlineStr">
        <is>
          <t>Micronebulizador Pediátrico con tubo</t>
        </is>
      </c>
      <c r="B487" s="29" t="inlineStr">
        <is>
          <t>UNIDAD</t>
        </is>
      </c>
      <c r="C487" s="186" t="n">
        <v>20</v>
      </c>
      <c r="D487" s="188" t="n">
        <v>0</v>
      </c>
      <c r="E487" s="216">
        <f>+C487-D487</f>
        <v/>
      </c>
      <c r="F487" s="186" t="n">
        <v>20</v>
      </c>
      <c r="G487" s="188" t="n">
        <v>0</v>
      </c>
      <c r="H487" s="216">
        <f>+F487-G487</f>
        <v/>
      </c>
      <c r="I487" s="186" t="n">
        <v>20</v>
      </c>
      <c r="J487" s="188" t="n">
        <v>0</v>
      </c>
      <c r="K487" s="216">
        <f>+I487-J487</f>
        <v/>
      </c>
      <c r="L487" s="186" t="n"/>
      <c r="M487" s="188" t="n"/>
      <c r="N487" s="216" t="n"/>
      <c r="R487" s="186" t="n">
        <v>20</v>
      </c>
      <c r="S487" s="188" t="n">
        <v>0</v>
      </c>
      <c r="T487" s="216">
        <f>+R487-S487</f>
        <v/>
      </c>
      <c r="U487" s="186" t="n">
        <v>20</v>
      </c>
      <c r="V487" s="188" t="n">
        <v>0</v>
      </c>
      <c r="W487" s="216">
        <f>+U487-V487</f>
        <v/>
      </c>
    </row>
    <row r="488" ht="15.75" customHeight="1">
      <c r="A488" s="215" t="inlineStr">
        <is>
          <t>MONO CRYL 3-0</t>
        </is>
      </c>
      <c r="B488" s="29" t="inlineStr">
        <is>
          <t>UNIDAD</t>
        </is>
      </c>
      <c r="C488" s="186" t="n">
        <v>0</v>
      </c>
      <c r="D488" s="188" t="n">
        <v>0</v>
      </c>
      <c r="E488" s="216">
        <f>+C488-D488</f>
        <v/>
      </c>
      <c r="F488" s="186" t="n">
        <v>0</v>
      </c>
      <c r="G488" s="188" t="n">
        <v>0</v>
      </c>
      <c r="H488" s="216">
        <f>+F488-G488</f>
        <v/>
      </c>
      <c r="I488" s="186" t="n">
        <v>0</v>
      </c>
      <c r="J488" s="188" t="n">
        <v>0</v>
      </c>
      <c r="K488" s="216">
        <f>+I488-J488</f>
        <v/>
      </c>
      <c r="L488" s="186" t="n"/>
      <c r="M488" s="188" t="n"/>
      <c r="N488" s="216" t="n"/>
      <c r="R488" s="186" t="n">
        <v>0</v>
      </c>
      <c r="S488" s="188" t="n">
        <v>0</v>
      </c>
      <c r="T488" s="216">
        <f>+R488-S488</f>
        <v/>
      </c>
      <c r="U488" s="186" t="n">
        <v>0</v>
      </c>
      <c r="V488" s="188" t="n">
        <v>0</v>
      </c>
      <c r="W488" s="216">
        <f>+U488-V488</f>
        <v/>
      </c>
    </row>
    <row r="489" ht="15.75" customHeight="1">
      <c r="A489" s="219" t="inlineStr">
        <is>
          <t>CUBRE</t>
        </is>
      </c>
      <c r="B489" s="29" t="inlineStr">
        <is>
          <t>UNIDAD</t>
        </is>
      </c>
      <c r="C489" s="187" t="n">
        <v>200</v>
      </c>
      <c r="D489" s="218" t="n">
        <v>0</v>
      </c>
      <c r="E489" s="216">
        <f>+C489-D489</f>
        <v/>
      </c>
      <c r="F489" s="187" t="n">
        <v>200</v>
      </c>
      <c r="G489" s="218" t="n">
        <v>0</v>
      </c>
      <c r="H489" s="216">
        <f>+F489-G489</f>
        <v/>
      </c>
      <c r="I489" s="187" t="n">
        <v>200</v>
      </c>
      <c r="J489" s="218" t="n">
        <v>0</v>
      </c>
      <c r="K489" s="216">
        <f>+I489-J489</f>
        <v/>
      </c>
      <c r="L489" s="187" t="n"/>
      <c r="M489" s="218" t="n"/>
      <c r="N489" s="216" t="n"/>
      <c r="R489" s="187" t="n">
        <v>200</v>
      </c>
      <c r="S489" s="218" t="n">
        <v>0</v>
      </c>
      <c r="T489" s="216">
        <f>+R489-S489</f>
        <v/>
      </c>
      <c r="U489" s="187" t="n">
        <v>200</v>
      </c>
      <c r="V489" s="218" t="n">
        <v>0</v>
      </c>
      <c r="W489" s="216">
        <f>+U489-V489</f>
        <v/>
      </c>
    </row>
    <row r="490" ht="15.75" customHeight="1">
      <c r="A490" s="215" t="inlineStr">
        <is>
          <t>MONOSORLE</t>
        </is>
      </c>
      <c r="B490" s="29" t="inlineStr">
        <is>
          <t>UNIDAD</t>
        </is>
      </c>
      <c r="C490" s="186" t="n">
        <v>0</v>
      </c>
      <c r="D490" s="188" t="n">
        <v>0</v>
      </c>
      <c r="E490" s="216">
        <f>+C490-D490</f>
        <v/>
      </c>
      <c r="F490" s="186" t="n">
        <v>0</v>
      </c>
      <c r="G490" s="188" t="n">
        <v>0</v>
      </c>
      <c r="H490" s="216">
        <f>+F490-G490</f>
        <v/>
      </c>
      <c r="I490" s="186" t="n">
        <v>0</v>
      </c>
      <c r="J490" s="188" t="n">
        <v>0</v>
      </c>
      <c r="K490" s="216">
        <f>+I490-J490</f>
        <v/>
      </c>
      <c r="L490" s="186" t="n"/>
      <c r="M490" s="188" t="n"/>
      <c r="N490" s="216" t="n"/>
      <c r="R490" s="186" t="n">
        <v>0</v>
      </c>
      <c r="S490" s="188" t="n">
        <v>0</v>
      </c>
      <c r="T490" s="216">
        <f>+R490-S490</f>
        <v/>
      </c>
      <c r="U490" s="186" t="n">
        <v>0</v>
      </c>
      <c r="V490" s="188" t="n">
        <v>0</v>
      </c>
      <c r="W490" s="216">
        <f>+U490-V490</f>
        <v/>
      </c>
    </row>
    <row r="491" ht="15.75" customHeight="1">
      <c r="A491" s="220" t="inlineStr">
        <is>
          <t>Narices Artificiales</t>
        </is>
      </c>
      <c r="B491" s="29" t="inlineStr">
        <is>
          <t>UNIDAD</t>
        </is>
      </c>
      <c r="C491" s="186" t="n">
        <v>0</v>
      </c>
      <c r="D491" s="188" t="n">
        <v>0</v>
      </c>
      <c r="E491" s="216">
        <f>+C491-D491</f>
        <v/>
      </c>
      <c r="F491" s="186" t="n">
        <v>0</v>
      </c>
      <c r="G491" s="188" t="n">
        <v>0</v>
      </c>
      <c r="H491" s="216">
        <f>+F491-G491</f>
        <v/>
      </c>
      <c r="I491" s="186" t="n">
        <v>0</v>
      </c>
      <c r="J491" s="188" t="n">
        <v>0</v>
      </c>
      <c r="K491" s="216">
        <f>+I491-J491</f>
        <v/>
      </c>
      <c r="L491" s="186" t="n"/>
      <c r="M491" s="188" t="n"/>
      <c r="N491" s="216" t="n"/>
      <c r="R491" s="186" t="n">
        <v>0</v>
      </c>
      <c r="S491" s="188" t="n">
        <v>0</v>
      </c>
      <c r="T491" s="216">
        <f>+R491-S491</f>
        <v/>
      </c>
      <c r="U491" s="186" t="n">
        <v>0</v>
      </c>
      <c r="V491" s="188" t="n">
        <v>0</v>
      </c>
      <c r="W491" s="216">
        <f>+U491-V491</f>
        <v/>
      </c>
    </row>
    <row r="492" ht="15.75" customHeight="1">
      <c r="A492" s="215" t="inlineStr">
        <is>
          <t>NYLON  3-0 RECTA</t>
        </is>
      </c>
      <c r="B492" s="29" t="inlineStr">
        <is>
          <t>UNIDAD</t>
        </is>
      </c>
      <c r="C492" s="186" t="n">
        <v>15</v>
      </c>
      <c r="D492" s="188" t="n">
        <v>0</v>
      </c>
      <c r="E492" s="216">
        <f>+C492-D492</f>
        <v/>
      </c>
      <c r="F492" s="186" t="n">
        <v>15</v>
      </c>
      <c r="G492" s="188" t="n">
        <v>0</v>
      </c>
      <c r="H492" s="216">
        <f>+F492-G492</f>
        <v/>
      </c>
      <c r="I492" s="186" t="n">
        <v>15</v>
      </c>
      <c r="J492" s="188" t="n">
        <v>0</v>
      </c>
      <c r="K492" s="216">
        <f>+I492-J492</f>
        <v/>
      </c>
      <c r="L492" s="186" t="n"/>
      <c r="M492" s="188" t="n"/>
      <c r="N492" s="216" t="n"/>
      <c r="R492" s="186" t="n">
        <v>15</v>
      </c>
      <c r="S492" s="188" t="n">
        <v>0</v>
      </c>
      <c r="T492" s="216">
        <f>+R492-S492</f>
        <v/>
      </c>
      <c r="U492" s="186" t="n">
        <v>15</v>
      </c>
      <c r="V492" s="188" t="n">
        <v>0</v>
      </c>
      <c r="W492" s="216">
        <f>+U492-V492</f>
        <v/>
      </c>
    </row>
    <row r="493" ht="15.75" customHeight="1">
      <c r="A493" s="215" t="inlineStr">
        <is>
          <t>NYLON 2-0 RECTA</t>
        </is>
      </c>
      <c r="B493" s="29" t="inlineStr">
        <is>
          <t>UNIDAD</t>
        </is>
      </c>
      <c r="C493" s="186" t="n">
        <v>15</v>
      </c>
      <c r="D493" s="188" t="n">
        <v>0</v>
      </c>
      <c r="E493" s="216">
        <f>+C493-D493</f>
        <v/>
      </c>
      <c r="F493" s="186" t="n">
        <v>15</v>
      </c>
      <c r="G493" s="188" t="n">
        <v>0</v>
      </c>
      <c r="H493" s="216">
        <f>+F493-G493</f>
        <v/>
      </c>
      <c r="I493" s="186" t="n">
        <v>15</v>
      </c>
      <c r="J493" s="188" t="n">
        <v>0</v>
      </c>
      <c r="K493" s="216">
        <f>+I493-J493</f>
        <v/>
      </c>
      <c r="L493" s="186" t="n"/>
      <c r="M493" s="188" t="n"/>
      <c r="N493" s="216" t="n"/>
      <c r="R493" s="186" t="n">
        <v>15</v>
      </c>
      <c r="S493" s="188" t="n">
        <v>0</v>
      </c>
      <c r="T493" s="216">
        <f>+R493-S493</f>
        <v/>
      </c>
      <c r="U493" s="186" t="n">
        <v>15</v>
      </c>
      <c r="V493" s="188" t="n">
        <v>0</v>
      </c>
      <c r="W493" s="216">
        <f>+U493-V493</f>
        <v/>
      </c>
    </row>
    <row r="494" ht="15.75" customHeight="1">
      <c r="A494" s="215" t="inlineStr">
        <is>
          <t>NYLON 3-0 163T</t>
        </is>
      </c>
      <c r="B494" s="29" t="inlineStr">
        <is>
          <t>UNIDAD</t>
        </is>
      </c>
      <c r="C494" s="186" t="n">
        <v>0</v>
      </c>
      <c r="D494" s="188" t="n">
        <v>0</v>
      </c>
      <c r="E494" s="216">
        <f>+C494-D494</f>
        <v/>
      </c>
      <c r="F494" s="186" t="n">
        <v>0</v>
      </c>
      <c r="G494" s="188" t="n">
        <v>0</v>
      </c>
      <c r="H494" s="216">
        <f>+F494-G494</f>
        <v/>
      </c>
      <c r="I494" s="186" t="n">
        <v>0</v>
      </c>
      <c r="J494" s="188" t="n">
        <v>0</v>
      </c>
      <c r="K494" s="216">
        <f>+I494-J494</f>
        <v/>
      </c>
      <c r="L494" s="186" t="n"/>
      <c r="M494" s="188" t="n"/>
      <c r="N494" s="216" t="n"/>
      <c r="R494" s="186" t="n">
        <v>0</v>
      </c>
      <c r="S494" s="188" t="n">
        <v>0</v>
      </c>
      <c r="T494" s="216">
        <f>+R494-S494</f>
        <v/>
      </c>
      <c r="U494" s="186" t="n">
        <v>0</v>
      </c>
      <c r="V494" s="188" t="n">
        <v>0</v>
      </c>
      <c r="W494" s="216">
        <f>+U494-V494</f>
        <v/>
      </c>
    </row>
    <row r="495" ht="15.75" customHeight="1">
      <c r="A495" s="215" t="inlineStr">
        <is>
          <t>NYLON 3-0 AGUJA CURVA</t>
        </is>
      </c>
      <c r="B495" s="29" t="inlineStr">
        <is>
          <t>UNIDAD</t>
        </is>
      </c>
      <c r="C495" s="186" t="n">
        <v>10</v>
      </c>
      <c r="D495" s="188" t="n">
        <v>241</v>
      </c>
      <c r="E495" s="216">
        <f>+C495-D495</f>
        <v/>
      </c>
      <c r="F495" s="186" t="n">
        <v>10</v>
      </c>
      <c r="G495" s="188" t="n">
        <v>241</v>
      </c>
      <c r="H495" s="216">
        <f>+F495-G495</f>
        <v/>
      </c>
      <c r="I495" s="186" t="n">
        <v>10</v>
      </c>
      <c r="J495" s="188" t="n">
        <v>241</v>
      </c>
      <c r="K495" s="216">
        <f>+I495-J495</f>
        <v/>
      </c>
      <c r="L495" s="186" t="n"/>
      <c r="M495" s="188" t="n"/>
      <c r="N495" s="216" t="n"/>
      <c r="R495" s="186" t="n">
        <v>10</v>
      </c>
      <c r="S495" s="188" t="n">
        <v>241</v>
      </c>
      <c r="T495" s="216">
        <f>+R495-S495</f>
        <v/>
      </c>
      <c r="U495" s="186" t="n">
        <v>10</v>
      </c>
      <c r="V495" s="188" t="n">
        <v>241</v>
      </c>
      <c r="W495" s="216">
        <f>+U495-V495</f>
        <v/>
      </c>
    </row>
    <row r="496" ht="15.75" customHeight="1">
      <c r="A496" s="215" t="inlineStr">
        <is>
          <t>NYLON 3-0 AGUJA CURVA 378 REVERSO CORTANTE</t>
        </is>
      </c>
      <c r="B496" s="29" t="inlineStr">
        <is>
          <t>UNIDAD</t>
        </is>
      </c>
      <c r="C496" s="186" t="n">
        <v>0</v>
      </c>
      <c r="D496" s="188" t="n">
        <v>0</v>
      </c>
      <c r="E496" s="216">
        <f>+C496-D496</f>
        <v/>
      </c>
      <c r="F496" s="186" t="n">
        <v>0</v>
      </c>
      <c r="G496" s="188" t="n">
        <v>0</v>
      </c>
      <c r="H496" s="216">
        <f>+F496-G496</f>
        <v/>
      </c>
      <c r="I496" s="186" t="n">
        <v>0</v>
      </c>
      <c r="J496" s="188" t="n">
        <v>0</v>
      </c>
      <c r="K496" s="216">
        <f>+I496-J496</f>
        <v/>
      </c>
      <c r="L496" s="186" t="n"/>
      <c r="M496" s="188" t="n"/>
      <c r="N496" s="216" t="n"/>
      <c r="R496" s="186" t="n">
        <v>0</v>
      </c>
      <c r="S496" s="188" t="n">
        <v>0</v>
      </c>
      <c r="T496" s="216">
        <f>+R496-S496</f>
        <v/>
      </c>
      <c r="U496" s="186" t="n">
        <v>0</v>
      </c>
      <c r="V496" s="188" t="n">
        <v>0</v>
      </c>
      <c r="W496" s="216">
        <f>+U496-V496</f>
        <v/>
      </c>
    </row>
    <row r="497" ht="15.75" customHeight="1">
      <c r="A497" s="215" t="inlineStr">
        <is>
          <t>NYLON 3-0 CURVA USP</t>
        </is>
      </c>
      <c r="B497" s="29" t="inlineStr">
        <is>
          <t>UNIDAD</t>
        </is>
      </c>
      <c r="C497" s="186" t="n">
        <v>0</v>
      </c>
      <c r="D497" s="188" t="n">
        <v>0</v>
      </c>
      <c r="E497" s="216">
        <f>+C497-D497</f>
        <v/>
      </c>
      <c r="F497" s="186" t="n">
        <v>0</v>
      </c>
      <c r="G497" s="188" t="n">
        <v>0</v>
      </c>
      <c r="H497" s="216">
        <f>+F497-G497</f>
        <v/>
      </c>
      <c r="I497" s="186" t="n">
        <v>0</v>
      </c>
      <c r="J497" s="188" t="n">
        <v>0</v>
      </c>
      <c r="K497" s="216">
        <f>+I497-J497</f>
        <v/>
      </c>
      <c r="L497" s="186" t="n"/>
      <c r="M497" s="188" t="n"/>
      <c r="N497" s="216" t="n"/>
      <c r="R497" s="186" t="n">
        <v>0</v>
      </c>
      <c r="S497" s="188" t="n">
        <v>0</v>
      </c>
      <c r="T497" s="216">
        <f>+R497-S497</f>
        <v/>
      </c>
      <c r="U497" s="186" t="n">
        <v>0</v>
      </c>
      <c r="V497" s="188" t="n">
        <v>0</v>
      </c>
      <c r="W497" s="216">
        <f>+U497-V497</f>
        <v/>
      </c>
    </row>
    <row r="498" ht="15.75" customHeight="1">
      <c r="A498" s="215" t="inlineStr">
        <is>
          <t>NYLON 3-0 MONISOF AGUJA CURVA</t>
        </is>
      </c>
      <c r="B498" s="29" t="inlineStr">
        <is>
          <t>UNIDAD</t>
        </is>
      </c>
      <c r="C498" s="186" t="n">
        <v>15</v>
      </c>
      <c r="D498" s="188" t="n">
        <v>0</v>
      </c>
      <c r="E498" s="216">
        <f>+C498-D498</f>
        <v/>
      </c>
      <c r="F498" s="186" t="n">
        <v>15</v>
      </c>
      <c r="G498" s="188" t="n">
        <v>0</v>
      </c>
      <c r="H498" s="216">
        <f>+F498-G498</f>
        <v/>
      </c>
      <c r="I498" s="186" t="n">
        <v>15</v>
      </c>
      <c r="J498" s="188" t="n">
        <v>0</v>
      </c>
      <c r="K498" s="216">
        <f>+I498-J498</f>
        <v/>
      </c>
      <c r="L498" s="186" t="n"/>
      <c r="M498" s="188" t="n"/>
      <c r="N498" s="216" t="n"/>
      <c r="R498" s="186" t="n">
        <v>15</v>
      </c>
      <c r="S498" s="188" t="n">
        <v>0</v>
      </c>
      <c r="T498" s="216">
        <f>+R498-S498</f>
        <v/>
      </c>
      <c r="U498" s="186" t="n">
        <v>15</v>
      </c>
      <c r="V498" s="188" t="n">
        <v>0</v>
      </c>
      <c r="W498" s="216">
        <f>+U498-V498</f>
        <v/>
      </c>
    </row>
    <row r="499" ht="15.75" customHeight="1">
      <c r="A499" s="215" t="inlineStr">
        <is>
          <t>NYLON 3-0 RECTA</t>
        </is>
      </c>
      <c r="B499" s="29" t="inlineStr">
        <is>
          <t>UNIDAD</t>
        </is>
      </c>
      <c r="C499" s="186" t="n">
        <v>0</v>
      </c>
      <c r="D499" s="188" t="n">
        <v>0</v>
      </c>
      <c r="E499" s="216">
        <f>+C499-D499</f>
        <v/>
      </c>
      <c r="F499" s="186" t="n">
        <v>0</v>
      </c>
      <c r="G499" s="188" t="n">
        <v>0</v>
      </c>
      <c r="H499" s="216">
        <f>+F499-G499</f>
        <v/>
      </c>
      <c r="I499" s="186" t="n">
        <v>0</v>
      </c>
      <c r="J499" s="188" t="n">
        <v>0</v>
      </c>
      <c r="K499" s="216">
        <f>+I499-J499</f>
        <v/>
      </c>
      <c r="L499" s="186" t="n"/>
      <c r="M499" s="188" t="n"/>
      <c r="N499" s="216" t="n"/>
      <c r="R499" s="186" t="n">
        <v>0</v>
      </c>
      <c r="S499" s="188" t="n">
        <v>0</v>
      </c>
      <c r="T499" s="216">
        <f>+R499-S499</f>
        <v/>
      </c>
      <c r="U499" s="186" t="n">
        <v>0</v>
      </c>
      <c r="V499" s="188" t="n">
        <v>0</v>
      </c>
      <c r="W499" s="216">
        <f>+U499-V499</f>
        <v/>
      </c>
    </row>
    <row r="500" ht="15.75" customHeight="1">
      <c r="A500" s="215" t="inlineStr">
        <is>
          <t>NYLON 3-0 RECTA NEGRO</t>
        </is>
      </c>
      <c r="B500" s="29" t="inlineStr">
        <is>
          <t>UNIDAD</t>
        </is>
      </c>
      <c r="C500" s="186" t="n">
        <v>15</v>
      </c>
      <c r="D500" s="188" t="n">
        <v>0</v>
      </c>
      <c r="E500" s="216">
        <f>+C500-D500</f>
        <v/>
      </c>
      <c r="F500" s="186" t="n">
        <v>15</v>
      </c>
      <c r="G500" s="188" t="n">
        <v>0</v>
      </c>
      <c r="H500" s="216">
        <f>+F500-G500</f>
        <v/>
      </c>
      <c r="I500" s="186" t="n">
        <v>15</v>
      </c>
      <c r="J500" s="188" t="n">
        <v>0</v>
      </c>
      <c r="K500" s="216">
        <f>+I500-J500</f>
        <v/>
      </c>
      <c r="L500" s="186" t="n"/>
      <c r="M500" s="188" t="n"/>
      <c r="N500" s="216" t="n"/>
      <c r="R500" s="186" t="n">
        <v>15</v>
      </c>
      <c r="S500" s="188" t="n">
        <v>0</v>
      </c>
      <c r="T500" s="216">
        <f>+R500-S500</f>
        <v/>
      </c>
      <c r="U500" s="186" t="n">
        <v>15</v>
      </c>
      <c r="V500" s="188" t="n">
        <v>0</v>
      </c>
      <c r="W500" s="216">
        <f>+U500-V500</f>
        <v/>
      </c>
    </row>
    <row r="501" ht="15.75" customHeight="1">
      <c r="A501" s="215" t="inlineStr">
        <is>
          <t>NYLON MONOFILAMENTO</t>
        </is>
      </c>
      <c r="B501" s="29" t="inlineStr">
        <is>
          <t>UNIDAD</t>
        </is>
      </c>
      <c r="C501" s="186" t="n">
        <v>0</v>
      </c>
      <c r="D501" s="188" t="n">
        <v>0</v>
      </c>
      <c r="E501" s="216">
        <f>+C501-D501</f>
        <v/>
      </c>
      <c r="F501" s="186" t="n">
        <v>0</v>
      </c>
      <c r="G501" s="188" t="n">
        <v>0</v>
      </c>
      <c r="H501" s="216">
        <f>+F501-G501</f>
        <v/>
      </c>
      <c r="I501" s="186" t="n">
        <v>0</v>
      </c>
      <c r="J501" s="188" t="n">
        <v>0</v>
      </c>
      <c r="K501" s="216">
        <f>+I501-J501</f>
        <v/>
      </c>
      <c r="L501" s="186" t="n"/>
      <c r="M501" s="188" t="n"/>
      <c r="N501" s="216" t="n"/>
      <c r="R501" s="186" t="n">
        <v>0</v>
      </c>
      <c r="S501" s="188" t="n">
        <v>0</v>
      </c>
      <c r="T501" s="216">
        <f>+R501-S501</f>
        <v/>
      </c>
      <c r="U501" s="186" t="n">
        <v>0</v>
      </c>
      <c r="V501" s="188" t="n">
        <v>0</v>
      </c>
      <c r="W501" s="216">
        <f>+U501-V501</f>
        <v/>
      </c>
    </row>
    <row r="502" ht="15.75" customHeight="1">
      <c r="A502" s="215" t="inlineStr">
        <is>
          <t>NYLON MONOFILAMENTO 3-0</t>
        </is>
      </c>
      <c r="B502" s="29" t="inlineStr">
        <is>
          <t>UNIDAD</t>
        </is>
      </c>
      <c r="C502" s="186" t="n">
        <v>0</v>
      </c>
      <c r="D502" s="188" t="n">
        <v>0</v>
      </c>
      <c r="E502" s="216">
        <f>+C502-D502</f>
        <v/>
      </c>
      <c r="F502" s="186" t="n">
        <v>0</v>
      </c>
      <c r="G502" s="188" t="n">
        <v>0</v>
      </c>
      <c r="H502" s="216">
        <f>+F502-G502</f>
        <v/>
      </c>
      <c r="I502" s="186" t="n">
        <v>0</v>
      </c>
      <c r="J502" s="188" t="n">
        <v>0</v>
      </c>
      <c r="K502" s="216">
        <f>+I502-J502</f>
        <v/>
      </c>
      <c r="L502" s="186" t="n"/>
      <c r="M502" s="188" t="n"/>
      <c r="N502" s="216" t="n"/>
      <c r="R502" s="186" t="n">
        <v>0</v>
      </c>
      <c r="S502" s="188" t="n">
        <v>0</v>
      </c>
      <c r="T502" s="216">
        <f>+R502-S502</f>
        <v/>
      </c>
      <c r="U502" s="186" t="n">
        <v>0</v>
      </c>
      <c r="V502" s="188" t="n">
        <v>0</v>
      </c>
      <c r="W502" s="216">
        <f>+U502-V502</f>
        <v/>
      </c>
    </row>
    <row r="503" ht="15.75" customHeight="1">
      <c r="A503" s="219" t="inlineStr">
        <is>
          <t>OBTURADOR</t>
        </is>
      </c>
      <c r="B503" s="29" t="inlineStr">
        <is>
          <t>UNIDAD</t>
        </is>
      </c>
      <c r="C503" s="187" t="n">
        <v>2000</v>
      </c>
      <c r="D503" s="218" t="n">
        <v>0</v>
      </c>
      <c r="E503" s="216">
        <f>+C503-D503</f>
        <v/>
      </c>
      <c r="F503" s="187" t="n">
        <v>2000</v>
      </c>
      <c r="G503" s="218" t="n">
        <v>0</v>
      </c>
      <c r="H503" s="216">
        <f>+F503-G503</f>
        <v/>
      </c>
      <c r="I503" s="187" t="n">
        <v>2000</v>
      </c>
      <c r="J503" s="218" t="n">
        <v>0</v>
      </c>
      <c r="K503" s="216">
        <f>+I503-J503</f>
        <v/>
      </c>
      <c r="L503" s="187" t="n"/>
      <c r="M503" s="218" t="n"/>
      <c r="N503" s="216" t="n"/>
      <c r="R503" s="187" t="n">
        <v>2000</v>
      </c>
      <c r="S503" s="218" t="n">
        <v>0</v>
      </c>
      <c r="T503" s="216">
        <f>+R503-S503</f>
        <v/>
      </c>
      <c r="U503" s="187" t="n">
        <v>2000</v>
      </c>
      <c r="V503" s="218" t="n">
        <v>0</v>
      </c>
      <c r="W503" s="216">
        <f>+U503-V503</f>
        <v/>
      </c>
    </row>
    <row r="504" ht="15.75" customHeight="1">
      <c r="A504" s="217" t="inlineStr">
        <is>
          <t>OSTEOSINTESIS MAXILOFACIAL</t>
        </is>
      </c>
      <c r="B504" s="29" t="inlineStr">
        <is>
          <t>UNIDAD</t>
        </is>
      </c>
      <c r="C504" s="187" t="n">
        <v>0</v>
      </c>
      <c r="D504" s="218" t="n">
        <v>0</v>
      </c>
      <c r="E504" s="216">
        <f>+C504-D504</f>
        <v/>
      </c>
      <c r="F504" s="187" t="n">
        <v>0</v>
      </c>
      <c r="G504" s="218" t="n">
        <v>0</v>
      </c>
      <c r="H504" s="216">
        <f>+F504-G504</f>
        <v/>
      </c>
      <c r="I504" s="187" t="n">
        <v>0</v>
      </c>
      <c r="J504" s="218" t="n">
        <v>0</v>
      </c>
      <c r="K504" s="216">
        <f>+I504-J504</f>
        <v/>
      </c>
      <c r="L504" s="187" t="n"/>
      <c r="M504" s="218" t="n"/>
      <c r="N504" s="216" t="n"/>
      <c r="R504" s="187" t="n">
        <v>0</v>
      </c>
      <c r="S504" s="218" t="n">
        <v>0</v>
      </c>
      <c r="T504" s="216">
        <f>+R504-S504</f>
        <v/>
      </c>
      <c r="U504" s="187" t="n">
        <v>0</v>
      </c>
      <c r="V504" s="218" t="n">
        <v>0</v>
      </c>
      <c r="W504" s="216">
        <f>+U504-V504</f>
        <v/>
      </c>
    </row>
    <row r="505" ht="15.75" customHeight="1">
      <c r="A505" s="217" t="inlineStr">
        <is>
          <t>OSTEOSINTESIS NEUROCIRUGIA</t>
        </is>
      </c>
      <c r="B505" s="29" t="inlineStr">
        <is>
          <t>UNIDAD</t>
        </is>
      </c>
      <c r="C505" s="187" t="n">
        <v>0</v>
      </c>
      <c r="D505" s="218" t="n">
        <v>0</v>
      </c>
      <c r="E505" s="216">
        <f>+C505-D505</f>
        <v/>
      </c>
      <c r="F505" s="187" t="n">
        <v>0</v>
      </c>
      <c r="G505" s="218" t="n">
        <v>0</v>
      </c>
      <c r="H505" s="216">
        <f>+F505-G505</f>
        <v/>
      </c>
      <c r="I505" s="187" t="n">
        <v>0</v>
      </c>
      <c r="J505" s="218" t="n">
        <v>0</v>
      </c>
      <c r="K505" s="216">
        <f>+I505-J505</f>
        <v/>
      </c>
      <c r="L505" s="187" t="n"/>
      <c r="M505" s="218" t="n"/>
      <c r="N505" s="216" t="n"/>
      <c r="R505" s="187" t="n">
        <v>0</v>
      </c>
      <c r="S505" s="218" t="n">
        <v>0</v>
      </c>
      <c r="T505" s="216">
        <f>+R505-S505</f>
        <v/>
      </c>
      <c r="U505" s="187" t="n">
        <v>0</v>
      </c>
      <c r="V505" s="218" t="n">
        <v>0</v>
      </c>
      <c r="W505" s="216">
        <f>+U505-V505</f>
        <v/>
      </c>
    </row>
    <row r="506" ht="15.75" customHeight="1">
      <c r="A506" s="217" t="inlineStr">
        <is>
          <t xml:space="preserve">OSTEOSINTESIS TRAUMATOLOGIA </t>
        </is>
      </c>
      <c r="B506" s="29" t="inlineStr">
        <is>
          <t>UNIDAD</t>
        </is>
      </c>
      <c r="C506" s="187" t="n">
        <v>0</v>
      </c>
      <c r="D506" s="218" t="n">
        <v>0</v>
      </c>
      <c r="E506" s="216">
        <f>+C506-D506</f>
        <v/>
      </c>
      <c r="F506" s="187" t="n">
        <v>0</v>
      </c>
      <c r="G506" s="218" t="n">
        <v>0</v>
      </c>
      <c r="H506" s="216">
        <f>+F506-G506</f>
        <v/>
      </c>
      <c r="I506" s="187" t="n">
        <v>0</v>
      </c>
      <c r="J506" s="218" t="n">
        <v>0</v>
      </c>
      <c r="K506" s="216">
        <f>+I506-J506</f>
        <v/>
      </c>
      <c r="L506" s="187" t="n"/>
      <c r="M506" s="218" t="n"/>
      <c r="N506" s="216" t="n"/>
      <c r="R506" s="187" t="n">
        <v>0</v>
      </c>
      <c r="S506" s="218" t="n">
        <v>0</v>
      </c>
      <c r="T506" s="216">
        <f>+R506-S506</f>
        <v/>
      </c>
      <c r="U506" s="187" t="n">
        <v>0</v>
      </c>
      <c r="V506" s="218" t="n">
        <v>0</v>
      </c>
      <c r="W506" s="216">
        <f>+U506-V506</f>
        <v/>
      </c>
    </row>
    <row r="507" ht="15.75" customHeight="1">
      <c r="A507" s="220" t="inlineStr">
        <is>
          <t>Panal de Adulto Talla L</t>
        </is>
      </c>
      <c r="B507" s="29" t="inlineStr">
        <is>
          <t>UNIDAD</t>
        </is>
      </c>
      <c r="C507" s="187" t="n">
        <v>0</v>
      </c>
      <c r="D507" s="218" t="n">
        <v>0</v>
      </c>
      <c r="E507" s="216">
        <f>+C507-D507</f>
        <v/>
      </c>
      <c r="F507" s="187" t="n">
        <v>0</v>
      </c>
      <c r="G507" s="218" t="n">
        <v>0</v>
      </c>
      <c r="H507" s="216">
        <f>+F507-G507</f>
        <v/>
      </c>
      <c r="I507" s="187" t="n">
        <v>0</v>
      </c>
      <c r="J507" s="218" t="n">
        <v>0</v>
      </c>
      <c r="K507" s="216">
        <f>+I507-J507</f>
        <v/>
      </c>
      <c r="L507" s="187" t="n"/>
      <c r="M507" s="218" t="n"/>
      <c r="N507" s="216" t="n"/>
      <c r="R507" s="187" t="n">
        <v>0</v>
      </c>
      <c r="S507" s="218" t="n">
        <v>0</v>
      </c>
      <c r="T507" s="216">
        <f>+R507-S507</f>
        <v/>
      </c>
      <c r="U507" s="187" t="n">
        <v>0</v>
      </c>
      <c r="V507" s="218" t="n">
        <v>0</v>
      </c>
      <c r="W507" s="216">
        <f>+U507-V507</f>
        <v/>
      </c>
    </row>
    <row r="508" ht="15.75" customHeight="1">
      <c r="A508" s="220" t="inlineStr">
        <is>
          <t>Panal de Adulto Talla M</t>
        </is>
      </c>
      <c r="B508" s="29" t="inlineStr">
        <is>
          <t>UNIDAD</t>
        </is>
      </c>
      <c r="C508" s="187" t="n">
        <v>0</v>
      </c>
      <c r="D508" s="218" t="n">
        <v>0</v>
      </c>
      <c r="E508" s="216">
        <f>+C508-D508</f>
        <v/>
      </c>
      <c r="F508" s="187" t="n">
        <v>0</v>
      </c>
      <c r="G508" s="218" t="n">
        <v>0</v>
      </c>
      <c r="H508" s="216">
        <f>+F508-G508</f>
        <v/>
      </c>
      <c r="I508" s="187" t="n">
        <v>0</v>
      </c>
      <c r="J508" s="218" t="n">
        <v>0</v>
      </c>
      <c r="K508" s="216">
        <f>+I508-J508</f>
        <v/>
      </c>
      <c r="L508" s="187" t="n"/>
      <c r="M508" s="218" t="n"/>
      <c r="N508" s="216" t="n"/>
      <c r="R508" s="187" t="n">
        <v>0</v>
      </c>
      <c r="S508" s="218" t="n">
        <v>0</v>
      </c>
      <c r="T508" s="216">
        <f>+R508-S508</f>
        <v/>
      </c>
      <c r="U508" s="187" t="n">
        <v>0</v>
      </c>
      <c r="V508" s="218" t="n">
        <v>0</v>
      </c>
      <c r="W508" s="216">
        <f>+U508-V508</f>
        <v/>
      </c>
    </row>
    <row r="509" ht="15.75" customHeight="1">
      <c r="A509" s="221" t="inlineStr">
        <is>
          <t>PAPEL  PARA CAMILLA 18 PULGADAS x 20 m</t>
        </is>
      </c>
      <c r="B509" s="29" t="inlineStr">
        <is>
          <t>UNIDAD</t>
        </is>
      </c>
      <c r="C509" s="187" t="n">
        <v>20</v>
      </c>
      <c r="D509" s="218" t="n">
        <v>0</v>
      </c>
      <c r="E509" s="216">
        <f>+C509-D509</f>
        <v/>
      </c>
      <c r="F509" s="187" t="n">
        <v>20</v>
      </c>
      <c r="G509" s="218" t="n">
        <v>0</v>
      </c>
      <c r="H509" s="216">
        <f>+F509-G509</f>
        <v/>
      </c>
      <c r="I509" s="187" t="n">
        <v>20</v>
      </c>
      <c r="J509" s="218" t="n">
        <v>0</v>
      </c>
      <c r="K509" s="216">
        <f>+I509-J509</f>
        <v/>
      </c>
      <c r="L509" s="187" t="n"/>
      <c r="M509" s="218" t="n"/>
      <c r="N509" s="216" t="n"/>
      <c r="R509" s="187" t="n">
        <v>20</v>
      </c>
      <c r="S509" s="218" t="n">
        <v>0</v>
      </c>
      <c r="T509" s="216">
        <f>+R509-S509</f>
        <v/>
      </c>
      <c r="U509" s="187" t="n">
        <v>20</v>
      </c>
      <c r="V509" s="218" t="n">
        <v>0</v>
      </c>
      <c r="W509" s="216">
        <f>+U509-V509</f>
        <v/>
      </c>
    </row>
    <row r="510" ht="15.75" customHeight="1">
      <c r="A510" s="219" t="inlineStr">
        <is>
          <t xml:space="preserve">PAPEL DE ESTERILIZAR MARACAY BULTO </t>
        </is>
      </c>
      <c r="B510" s="29" t="inlineStr">
        <is>
          <t>UNIDAD</t>
        </is>
      </c>
      <c r="C510" s="187" t="n">
        <v>0</v>
      </c>
      <c r="D510" s="218" t="n">
        <v>0</v>
      </c>
      <c r="E510" s="216">
        <f>+C510-D510</f>
        <v/>
      </c>
      <c r="F510" s="187" t="n">
        <v>0</v>
      </c>
      <c r="G510" s="218" t="n">
        <v>0</v>
      </c>
      <c r="H510" s="216">
        <f>+F510-G510</f>
        <v/>
      </c>
      <c r="I510" s="187" t="n">
        <v>0</v>
      </c>
      <c r="J510" s="218" t="n">
        <v>0</v>
      </c>
      <c r="K510" s="216">
        <f>+I510-J510</f>
        <v/>
      </c>
      <c r="L510" s="187" t="n"/>
      <c r="M510" s="218" t="n"/>
      <c r="N510" s="216" t="n"/>
      <c r="R510" s="187" t="n">
        <v>0</v>
      </c>
      <c r="S510" s="218" t="n">
        <v>0</v>
      </c>
      <c r="T510" s="216">
        <f>+R510-S510</f>
        <v/>
      </c>
      <c r="U510" s="187" t="n">
        <v>0</v>
      </c>
      <c r="V510" s="218" t="n">
        <v>0</v>
      </c>
      <c r="W510" s="216">
        <f>+U510-V510</f>
        <v/>
      </c>
    </row>
    <row r="511" ht="15.75" customHeight="1">
      <c r="A511" s="215" t="inlineStr">
        <is>
          <t xml:space="preserve">PAPEL MARRON </t>
        </is>
      </c>
      <c r="B511" s="29" t="inlineStr">
        <is>
          <t>UNIDAD</t>
        </is>
      </c>
      <c r="C511" s="186" t="n">
        <v>0</v>
      </c>
      <c r="D511" s="188" t="n">
        <v>0</v>
      </c>
      <c r="E511" s="216">
        <f>+C511-D511</f>
        <v/>
      </c>
      <c r="F511" s="186" t="n">
        <v>0</v>
      </c>
      <c r="G511" s="188" t="n">
        <v>0</v>
      </c>
      <c r="H511" s="216">
        <f>+F511-G511</f>
        <v/>
      </c>
      <c r="I511" s="186" t="n">
        <v>0</v>
      </c>
      <c r="J511" s="188" t="n">
        <v>0</v>
      </c>
      <c r="K511" s="216">
        <f>+I511-J511</f>
        <v/>
      </c>
      <c r="L511" s="186" t="n"/>
      <c r="M511" s="188" t="n"/>
      <c r="N511" s="216" t="n"/>
      <c r="R511" s="186" t="n">
        <v>0</v>
      </c>
      <c r="S511" s="188" t="n">
        <v>0</v>
      </c>
      <c r="T511" s="216">
        <f>+R511-S511</f>
        <v/>
      </c>
      <c r="U511" s="186" t="n">
        <v>0</v>
      </c>
      <c r="V511" s="188" t="n">
        <v>0</v>
      </c>
      <c r="W511" s="216">
        <f>+U511-V511</f>
        <v/>
      </c>
    </row>
    <row r="512" ht="15.75" customHeight="1">
      <c r="A512" s="215" t="inlineStr">
        <is>
          <t>Papel motor 215</t>
        </is>
      </c>
      <c r="B512" s="29" t="inlineStr">
        <is>
          <t>UNIDAD</t>
        </is>
      </c>
      <c r="C512" s="186" t="n">
        <v>0</v>
      </c>
      <c r="D512" s="188" t="n">
        <v>0</v>
      </c>
      <c r="E512" s="216">
        <f>+C512-D512</f>
        <v/>
      </c>
      <c r="F512" s="186" t="n">
        <v>0</v>
      </c>
      <c r="G512" s="188" t="n">
        <v>0</v>
      </c>
      <c r="H512" s="216">
        <f>+F512-G512</f>
        <v/>
      </c>
      <c r="I512" s="186" t="n">
        <v>0</v>
      </c>
      <c r="J512" s="188" t="n">
        <v>0</v>
      </c>
      <c r="K512" s="216">
        <f>+I512-J512</f>
        <v/>
      </c>
      <c r="L512" s="186" t="n"/>
      <c r="M512" s="188" t="n"/>
      <c r="N512" s="216" t="n"/>
      <c r="R512" s="186" t="n">
        <v>0</v>
      </c>
      <c r="S512" s="188" t="n">
        <v>0</v>
      </c>
      <c r="T512" s="216">
        <f>+R512-S512</f>
        <v/>
      </c>
      <c r="U512" s="186" t="n">
        <v>0</v>
      </c>
      <c r="V512" s="188" t="n">
        <v>0</v>
      </c>
      <c r="W512" s="216">
        <f>+U512-V512</f>
        <v/>
      </c>
    </row>
    <row r="513" ht="15.75" customHeight="1">
      <c r="A513" s="215" t="inlineStr">
        <is>
          <t>Papel para electro 210x20</t>
        </is>
      </c>
      <c r="B513" s="29" t="inlineStr">
        <is>
          <t>UNIDAD</t>
        </is>
      </c>
      <c r="C513" s="186" t="n">
        <v>20</v>
      </c>
      <c r="D513" s="188" t="n">
        <v>0</v>
      </c>
      <c r="E513" s="216">
        <f>+C513-D513</f>
        <v/>
      </c>
      <c r="F513" s="186" t="n">
        <v>20</v>
      </c>
      <c r="G513" s="188" t="n">
        <v>0</v>
      </c>
      <c r="H513" s="216">
        <f>+F513-G513</f>
        <v/>
      </c>
      <c r="I513" s="186" t="n">
        <v>20</v>
      </c>
      <c r="J513" s="188" t="n">
        <v>0</v>
      </c>
      <c r="K513" s="216">
        <f>+I513-J513</f>
        <v/>
      </c>
      <c r="L513" s="186" t="n"/>
      <c r="M513" s="188" t="n"/>
      <c r="N513" s="216" t="n"/>
      <c r="R513" s="186" t="n">
        <v>20</v>
      </c>
      <c r="S513" s="188" t="n">
        <v>0</v>
      </c>
      <c r="T513" s="216">
        <f>+R513-S513</f>
        <v/>
      </c>
      <c r="U513" s="186" t="n">
        <v>20</v>
      </c>
      <c r="V513" s="188" t="n">
        <v>0</v>
      </c>
      <c r="W513" s="216">
        <f>+U513-V513</f>
        <v/>
      </c>
    </row>
    <row r="514" ht="15.75" customHeight="1">
      <c r="A514" s="215" t="inlineStr">
        <is>
          <t>Papel para electro 60x75 x250mm</t>
        </is>
      </c>
      <c r="B514" s="29" t="inlineStr">
        <is>
          <t>UNIDAD</t>
        </is>
      </c>
      <c r="C514" s="186" t="n">
        <v>20</v>
      </c>
      <c r="D514" s="188" t="n">
        <v>0</v>
      </c>
      <c r="E514" s="216">
        <f>+C514-D514</f>
        <v/>
      </c>
      <c r="F514" s="186" t="n">
        <v>20</v>
      </c>
      <c r="G514" s="188" t="n">
        <v>0</v>
      </c>
      <c r="H514" s="216">
        <f>+F514-G514</f>
        <v/>
      </c>
      <c r="I514" s="186" t="n">
        <v>20</v>
      </c>
      <c r="J514" s="188" t="n">
        <v>0</v>
      </c>
      <c r="K514" s="216">
        <f>+I514-J514</f>
        <v/>
      </c>
      <c r="L514" s="186" t="n"/>
      <c r="M514" s="188" t="n"/>
      <c r="N514" s="216" t="n"/>
      <c r="R514" s="186" t="n">
        <v>20</v>
      </c>
      <c r="S514" s="188" t="n">
        <v>0</v>
      </c>
      <c r="T514" s="216">
        <f>+R514-S514</f>
        <v/>
      </c>
      <c r="U514" s="186" t="n">
        <v>20</v>
      </c>
      <c r="V514" s="188" t="n">
        <v>0</v>
      </c>
      <c r="W514" s="216">
        <f>+U514-V514</f>
        <v/>
      </c>
    </row>
    <row r="515" ht="15.75" customHeight="1">
      <c r="A515" s="220" t="inlineStr">
        <is>
          <t>Papel para esterilant N°2352</t>
        </is>
      </c>
      <c r="B515" s="29" t="inlineStr">
        <is>
          <t>UNIDAD</t>
        </is>
      </c>
      <c r="C515" s="186" t="n">
        <v>0</v>
      </c>
      <c r="D515" s="188" t="n">
        <v>0</v>
      </c>
      <c r="E515" s="216">
        <f>+C515-D515</f>
        <v/>
      </c>
      <c r="F515" s="186" t="n">
        <v>0</v>
      </c>
      <c r="G515" s="188" t="n">
        <v>0</v>
      </c>
      <c r="H515" s="216">
        <f>+F515-G515</f>
        <v/>
      </c>
      <c r="I515" s="186" t="n">
        <v>0</v>
      </c>
      <c r="J515" s="188" t="n">
        <v>0</v>
      </c>
      <c r="K515" s="216">
        <f>+I515-J515</f>
        <v/>
      </c>
      <c r="L515" s="186" t="n"/>
      <c r="M515" s="188" t="n"/>
      <c r="N515" s="216" t="n"/>
      <c r="R515" s="186" t="n">
        <v>0</v>
      </c>
      <c r="S515" s="188" t="n">
        <v>0</v>
      </c>
      <c r="T515" s="216">
        <f>+R515-S515</f>
        <v/>
      </c>
      <c r="U515" s="186" t="n">
        <v>0</v>
      </c>
      <c r="V515" s="188" t="n">
        <v>0</v>
      </c>
      <c r="W515" s="216">
        <f>+U515-V515</f>
        <v/>
      </c>
    </row>
    <row r="516" ht="15.75" customHeight="1">
      <c r="A516" s="215" t="inlineStr">
        <is>
          <t>PAPEL PARA ESTERILANT N°2352</t>
        </is>
      </c>
      <c r="B516" s="29" t="inlineStr">
        <is>
          <t>UNIDAD</t>
        </is>
      </c>
      <c r="C516" s="186" t="n">
        <v>10</v>
      </c>
      <c r="D516" s="188" t="n">
        <v>0</v>
      </c>
      <c r="E516" s="216">
        <f>+C516-D516</f>
        <v/>
      </c>
      <c r="F516" s="186" t="n">
        <v>10</v>
      </c>
      <c r="G516" s="188" t="n">
        <v>0</v>
      </c>
      <c r="H516" s="216">
        <f>+F516-G516</f>
        <v/>
      </c>
      <c r="I516" s="186" t="n">
        <v>10</v>
      </c>
      <c r="J516" s="188" t="n">
        <v>0</v>
      </c>
      <c r="K516" s="216">
        <f>+I516-J516</f>
        <v/>
      </c>
      <c r="L516" s="186" t="n"/>
      <c r="M516" s="188" t="n"/>
      <c r="N516" s="216" t="n"/>
      <c r="R516" s="186" t="n">
        <v>10</v>
      </c>
      <c r="S516" s="188" t="n">
        <v>0</v>
      </c>
      <c r="T516" s="216">
        <f>+R516-S516</f>
        <v/>
      </c>
      <c r="U516" s="186" t="n">
        <v>10</v>
      </c>
      <c r="V516" s="188" t="n">
        <v>0</v>
      </c>
      <c r="W516" s="216">
        <f>+U516-V516</f>
        <v/>
      </c>
    </row>
    <row r="517" ht="15.75" customHeight="1">
      <c r="A517" s="215" t="inlineStr">
        <is>
          <t>Papel para esterilant N°871041</t>
        </is>
      </c>
      <c r="B517" s="29" t="inlineStr">
        <is>
          <t>UNIDAD</t>
        </is>
      </c>
      <c r="C517" s="186" t="n">
        <v>0</v>
      </c>
      <c r="D517" s="188" t="n">
        <v>0</v>
      </c>
      <c r="E517" s="216">
        <f>+C517-D517</f>
        <v/>
      </c>
      <c r="F517" s="186" t="n">
        <v>0</v>
      </c>
      <c r="G517" s="188" t="n">
        <v>0</v>
      </c>
      <c r="H517" s="216">
        <f>+F517-G517</f>
        <v/>
      </c>
      <c r="I517" s="186" t="n">
        <v>0</v>
      </c>
      <c r="J517" s="188" t="n">
        <v>0</v>
      </c>
      <c r="K517" s="216">
        <f>+I517-J517</f>
        <v/>
      </c>
      <c r="L517" s="186" t="n"/>
      <c r="M517" s="188" t="n"/>
      <c r="N517" s="216" t="n"/>
      <c r="R517" s="186" t="n">
        <v>0</v>
      </c>
      <c r="S517" s="188" t="n">
        <v>0</v>
      </c>
      <c r="T517" s="216">
        <f>+R517-S517</f>
        <v/>
      </c>
      <c r="U517" s="186" t="n">
        <v>0</v>
      </c>
      <c r="V517" s="188" t="n">
        <v>0</v>
      </c>
      <c r="W517" s="216">
        <f>+U517-V517</f>
        <v/>
      </c>
    </row>
    <row r="518" ht="15.75" customHeight="1">
      <c r="A518" s="215" t="inlineStr">
        <is>
          <t>Papel para esterilant N°871061</t>
        </is>
      </c>
      <c r="B518" s="29" t="inlineStr">
        <is>
          <t>UNIDAD</t>
        </is>
      </c>
      <c r="C518" s="186" t="n">
        <v>0</v>
      </c>
      <c r="D518" s="188" t="n">
        <v>0</v>
      </c>
      <c r="E518" s="216">
        <f>+C518-D518</f>
        <v/>
      </c>
      <c r="F518" s="186" t="n">
        <v>0</v>
      </c>
      <c r="G518" s="188" t="n">
        <v>0</v>
      </c>
      <c r="H518" s="216">
        <f>+F518-G518</f>
        <v/>
      </c>
      <c r="I518" s="186" t="n">
        <v>0</v>
      </c>
      <c r="J518" s="188" t="n">
        <v>0</v>
      </c>
      <c r="K518" s="216">
        <f>+I518-J518</f>
        <v/>
      </c>
      <c r="L518" s="186" t="n"/>
      <c r="M518" s="188" t="n"/>
      <c r="N518" s="216" t="n"/>
      <c r="R518" s="186" t="n">
        <v>0</v>
      </c>
      <c r="S518" s="188" t="n">
        <v>0</v>
      </c>
      <c r="T518" s="216">
        <f>+R518-S518</f>
        <v/>
      </c>
      <c r="U518" s="186" t="n">
        <v>0</v>
      </c>
      <c r="V518" s="188" t="n">
        <v>0</v>
      </c>
      <c r="W518" s="216">
        <f>+U518-V518</f>
        <v/>
      </c>
    </row>
    <row r="519" ht="15.75" customHeight="1">
      <c r="A519" s="215" t="inlineStr">
        <is>
          <t>Papel para esterilant N°871091</t>
        </is>
      </c>
      <c r="B519" s="29" t="inlineStr">
        <is>
          <t>UNIDAD</t>
        </is>
      </c>
      <c r="C519" s="186" t="n">
        <v>0</v>
      </c>
      <c r="D519" s="188" t="n">
        <v>0</v>
      </c>
      <c r="E519" s="216">
        <f>+C519-D519</f>
        <v/>
      </c>
      <c r="F519" s="186" t="n">
        <v>0</v>
      </c>
      <c r="G519" s="188" t="n">
        <v>0</v>
      </c>
      <c r="H519" s="216">
        <f>+F519-G519</f>
        <v/>
      </c>
      <c r="I519" s="186" t="n">
        <v>0</v>
      </c>
      <c r="J519" s="188" t="n">
        <v>0</v>
      </c>
      <c r="K519" s="216">
        <f>+I519-J519</f>
        <v/>
      </c>
      <c r="L519" s="186" t="n"/>
      <c r="M519" s="188" t="n"/>
      <c r="N519" s="216" t="n"/>
      <c r="R519" s="186" t="n">
        <v>0</v>
      </c>
      <c r="S519" s="188" t="n">
        <v>0</v>
      </c>
      <c r="T519" s="216">
        <f>+R519-S519</f>
        <v/>
      </c>
      <c r="U519" s="186" t="n">
        <v>0</v>
      </c>
      <c r="V519" s="188" t="n">
        <v>0</v>
      </c>
      <c r="W519" s="216">
        <f>+U519-V519</f>
        <v/>
      </c>
    </row>
    <row r="520" ht="15.75" customHeight="1">
      <c r="A520" s="215" t="inlineStr">
        <is>
          <t>Papel para esterilant N°871121</t>
        </is>
      </c>
      <c r="B520" s="29" t="inlineStr">
        <is>
          <t>UNIDAD</t>
        </is>
      </c>
      <c r="C520" s="186" t="n">
        <v>0</v>
      </c>
      <c r="D520" s="188" t="n">
        <v>0</v>
      </c>
      <c r="E520" s="216">
        <f>+C520-D520</f>
        <v/>
      </c>
      <c r="F520" s="186" t="n">
        <v>0</v>
      </c>
      <c r="G520" s="188" t="n">
        <v>0</v>
      </c>
      <c r="H520" s="216">
        <f>+F520-G520</f>
        <v/>
      </c>
      <c r="I520" s="186" t="n">
        <v>0</v>
      </c>
      <c r="J520" s="188" t="n">
        <v>0</v>
      </c>
      <c r="K520" s="216">
        <f>+I520-J520</f>
        <v/>
      </c>
      <c r="L520" s="186" t="n"/>
      <c r="M520" s="188" t="n"/>
      <c r="N520" s="216" t="n"/>
      <c r="R520" s="186" t="n">
        <v>0</v>
      </c>
      <c r="S520" s="188" t="n">
        <v>0</v>
      </c>
      <c r="T520" s="216">
        <f>+R520-S520</f>
        <v/>
      </c>
      <c r="U520" s="186" t="n">
        <v>0</v>
      </c>
      <c r="V520" s="188" t="n">
        <v>0</v>
      </c>
      <c r="W520" s="216">
        <f>+U520-V520</f>
        <v/>
      </c>
    </row>
    <row r="521" ht="15.75" customHeight="1">
      <c r="A521" s="215" t="inlineStr">
        <is>
          <t>Papel para esterilant N°875037</t>
        </is>
      </c>
      <c r="B521" s="29" t="inlineStr">
        <is>
          <t>UNIDAD</t>
        </is>
      </c>
      <c r="C521" s="186" t="n">
        <v>0</v>
      </c>
      <c r="D521" s="188" t="n">
        <v>0</v>
      </c>
      <c r="E521" s="216">
        <f>+C521-D521</f>
        <v/>
      </c>
      <c r="F521" s="186" t="n">
        <v>0</v>
      </c>
      <c r="G521" s="188" t="n">
        <v>0</v>
      </c>
      <c r="H521" s="216">
        <f>+F521-G521</f>
        <v/>
      </c>
      <c r="I521" s="186" t="n">
        <v>0</v>
      </c>
      <c r="J521" s="188" t="n">
        <v>0</v>
      </c>
      <c r="K521" s="216">
        <f>+I521-J521</f>
        <v/>
      </c>
      <c r="L521" s="186" t="n"/>
      <c r="M521" s="188" t="n"/>
      <c r="N521" s="216" t="n"/>
      <c r="R521" s="186" t="n">
        <v>0</v>
      </c>
      <c r="S521" s="188" t="n">
        <v>0</v>
      </c>
      <c r="T521" s="216">
        <f>+R521-S521</f>
        <v/>
      </c>
      <c r="U521" s="186" t="n">
        <v>0</v>
      </c>
      <c r="V521" s="188" t="n">
        <v>0</v>
      </c>
      <c r="W521" s="216">
        <f>+U521-V521</f>
        <v/>
      </c>
    </row>
    <row r="522" ht="15.75" customHeight="1">
      <c r="A522" s="215" t="inlineStr">
        <is>
          <t>Papel para esterilant N°875412</t>
        </is>
      </c>
      <c r="B522" s="29" t="inlineStr">
        <is>
          <t>UNIDAD</t>
        </is>
      </c>
      <c r="C522" s="186" t="n">
        <v>0</v>
      </c>
      <c r="D522" s="188" t="n">
        <v>0</v>
      </c>
      <c r="E522" s="216">
        <f>+C522-D522</f>
        <v/>
      </c>
      <c r="F522" s="186" t="n">
        <v>0</v>
      </c>
      <c r="G522" s="188" t="n">
        <v>0</v>
      </c>
      <c r="H522" s="216">
        <f>+F522-G522</f>
        <v/>
      </c>
      <c r="I522" s="186" t="n">
        <v>0</v>
      </c>
      <c r="J522" s="188" t="n">
        <v>0</v>
      </c>
      <c r="K522" s="216">
        <f>+I522-J522</f>
        <v/>
      </c>
      <c r="L522" s="186" t="n"/>
      <c r="M522" s="188" t="n"/>
      <c r="N522" s="216" t="n"/>
      <c r="R522" s="186" t="n">
        <v>0</v>
      </c>
      <c r="S522" s="188" t="n">
        <v>0</v>
      </c>
      <c r="T522" s="216">
        <f>+R522-S522</f>
        <v/>
      </c>
      <c r="U522" s="186" t="n">
        <v>0</v>
      </c>
      <c r="V522" s="188" t="n">
        <v>0</v>
      </c>
      <c r="W522" s="216">
        <f>+U522-V522</f>
        <v/>
      </c>
    </row>
    <row r="523" ht="15.75" customHeight="1">
      <c r="A523" s="215" t="inlineStr">
        <is>
          <t>Papel para esterilant N°875610</t>
        </is>
      </c>
      <c r="B523" s="29" t="inlineStr">
        <is>
          <t>UNIDAD</t>
        </is>
      </c>
      <c r="C523" s="186" t="n">
        <v>0</v>
      </c>
      <c r="D523" s="188" t="n">
        <v>0</v>
      </c>
      <c r="E523" s="216">
        <f>+C523-D523</f>
        <v/>
      </c>
      <c r="F523" s="186" t="n">
        <v>0</v>
      </c>
      <c r="G523" s="188" t="n">
        <v>0</v>
      </c>
      <c r="H523" s="216">
        <f>+F523-G523</f>
        <v/>
      </c>
      <c r="I523" s="186" t="n">
        <v>0</v>
      </c>
      <c r="J523" s="188" t="n">
        <v>0</v>
      </c>
      <c r="K523" s="216">
        <f>+I523-J523</f>
        <v/>
      </c>
      <c r="L523" s="186" t="n"/>
      <c r="M523" s="188" t="n"/>
      <c r="N523" s="216" t="n"/>
      <c r="R523" s="186" t="n">
        <v>0</v>
      </c>
      <c r="S523" s="188" t="n">
        <v>0</v>
      </c>
      <c r="T523" s="216">
        <f>+R523-S523</f>
        <v/>
      </c>
      <c r="U523" s="186" t="n">
        <v>0</v>
      </c>
      <c r="V523" s="188" t="n">
        <v>0</v>
      </c>
      <c r="W523" s="216">
        <f>+U523-V523</f>
        <v/>
      </c>
    </row>
    <row r="524" ht="15.75" customHeight="1">
      <c r="A524" s="215" t="inlineStr">
        <is>
          <t>PAPEL RECARGA MR370 X 100</t>
        </is>
      </c>
      <c r="B524" s="29" t="inlineStr">
        <is>
          <t>UNIDAD</t>
        </is>
      </c>
      <c r="C524" s="186" t="n">
        <v>0</v>
      </c>
      <c r="D524" s="188" t="n">
        <v>0</v>
      </c>
      <c r="E524" s="216">
        <f>+C524-D524</f>
        <v/>
      </c>
      <c r="F524" s="186" t="n">
        <v>0</v>
      </c>
      <c r="G524" s="188" t="n">
        <v>0</v>
      </c>
      <c r="H524" s="216">
        <f>+F524-G524</f>
        <v/>
      </c>
      <c r="I524" s="186" t="n">
        <v>0</v>
      </c>
      <c r="J524" s="188" t="n">
        <v>0</v>
      </c>
      <c r="K524" s="216">
        <f>+I524-J524</f>
        <v/>
      </c>
      <c r="L524" s="186" t="n"/>
      <c r="M524" s="188" t="n"/>
      <c r="N524" s="216" t="n"/>
      <c r="R524" s="186" t="n">
        <v>0</v>
      </c>
      <c r="S524" s="188" t="n">
        <v>0</v>
      </c>
      <c r="T524" s="216">
        <f>+R524-S524</f>
        <v/>
      </c>
      <c r="U524" s="186" t="n">
        <v>0</v>
      </c>
      <c r="V524" s="188" t="n">
        <v>0</v>
      </c>
      <c r="W524" s="216">
        <f>+U524-V524</f>
        <v/>
      </c>
    </row>
    <row r="525" ht="15.75" customHeight="1">
      <c r="A525" s="215" t="inlineStr">
        <is>
          <t>Papel rollo con adhesivo</t>
        </is>
      </c>
      <c r="B525" s="29" t="inlineStr">
        <is>
          <t>UNIDAD</t>
        </is>
      </c>
      <c r="C525" s="186" t="n">
        <v>0</v>
      </c>
      <c r="D525" s="188" t="n">
        <v>0</v>
      </c>
      <c r="E525" s="216">
        <f>+C525-D525</f>
        <v/>
      </c>
      <c r="F525" s="186" t="n">
        <v>0</v>
      </c>
      <c r="G525" s="188" t="n">
        <v>0</v>
      </c>
      <c r="H525" s="216">
        <f>+F525-G525</f>
        <v/>
      </c>
      <c r="I525" s="186" t="n">
        <v>0</v>
      </c>
      <c r="J525" s="188" t="n">
        <v>0</v>
      </c>
      <c r="K525" s="216">
        <f>+I525-J525</f>
        <v/>
      </c>
      <c r="L525" s="186" t="n"/>
      <c r="M525" s="188" t="n"/>
      <c r="N525" s="216" t="n"/>
      <c r="R525" s="186" t="n">
        <v>0</v>
      </c>
      <c r="S525" s="188" t="n">
        <v>0</v>
      </c>
      <c r="T525" s="216">
        <f>+R525-S525</f>
        <v/>
      </c>
      <c r="U525" s="186" t="n">
        <v>0</v>
      </c>
      <c r="V525" s="188" t="n">
        <v>0</v>
      </c>
      <c r="W525" s="216">
        <f>+U525-V525</f>
        <v/>
      </c>
    </row>
    <row r="526" ht="15.75" customHeight="1">
      <c r="A526" s="215" t="inlineStr">
        <is>
          <t>Perforador</t>
        </is>
      </c>
      <c r="B526" s="29" t="inlineStr">
        <is>
          <t>UNIDAD</t>
        </is>
      </c>
      <c r="C526" s="186" t="n">
        <v>0</v>
      </c>
      <c r="D526" s="188" t="n">
        <v>0</v>
      </c>
      <c r="E526" s="216">
        <f>+C526-D526</f>
        <v/>
      </c>
      <c r="F526" s="186" t="n">
        <v>0</v>
      </c>
      <c r="G526" s="188" t="n">
        <v>0</v>
      </c>
      <c r="H526" s="216">
        <f>+F526-G526</f>
        <v/>
      </c>
      <c r="I526" s="186" t="n">
        <v>0</v>
      </c>
      <c r="J526" s="188" t="n">
        <v>0</v>
      </c>
      <c r="K526" s="216">
        <f>+I526-J526</f>
        <v/>
      </c>
      <c r="L526" s="186" t="n"/>
      <c r="M526" s="188" t="n"/>
      <c r="N526" s="216" t="n"/>
      <c r="R526" s="186" t="n">
        <v>0</v>
      </c>
      <c r="S526" s="188" t="n">
        <v>0</v>
      </c>
      <c r="T526" s="216">
        <f>+R526-S526</f>
        <v/>
      </c>
      <c r="U526" s="186" t="n">
        <v>0</v>
      </c>
      <c r="V526" s="188" t="n">
        <v>0</v>
      </c>
      <c r="W526" s="216">
        <f>+U526-V526</f>
        <v/>
      </c>
    </row>
    <row r="527" ht="15.75" customHeight="1">
      <c r="A527" s="219" t="inlineStr">
        <is>
          <t>PERFORADOR MEMBRANA AMNIÓTICA</t>
        </is>
      </c>
      <c r="B527" s="29" t="inlineStr">
        <is>
          <t>UNIDAD</t>
        </is>
      </c>
      <c r="C527" s="186" t="n">
        <v>0</v>
      </c>
      <c r="D527" s="188" t="n">
        <v>0</v>
      </c>
      <c r="E527" s="216">
        <f>+C527-D527</f>
        <v/>
      </c>
      <c r="F527" s="186" t="n">
        <v>0</v>
      </c>
      <c r="G527" s="188" t="n">
        <v>0</v>
      </c>
      <c r="H527" s="216">
        <f>+F527-G527</f>
        <v/>
      </c>
      <c r="I527" s="186" t="n">
        <v>0</v>
      </c>
      <c r="J527" s="188" t="n">
        <v>0</v>
      </c>
      <c r="K527" s="216">
        <f>+I527-J527</f>
        <v/>
      </c>
      <c r="L527" s="186" t="n"/>
      <c r="M527" s="188" t="n"/>
      <c r="N527" s="216" t="n"/>
      <c r="R527" s="186" t="n">
        <v>0</v>
      </c>
      <c r="S527" s="188" t="n">
        <v>0</v>
      </c>
      <c r="T527" s="216">
        <f>+R527-S527</f>
        <v/>
      </c>
      <c r="U527" s="186" t="n">
        <v>0</v>
      </c>
      <c r="V527" s="188" t="n">
        <v>0</v>
      </c>
      <c r="W527" s="216">
        <f>+U527-V527</f>
        <v/>
      </c>
    </row>
    <row r="528" ht="15.75" customHeight="1">
      <c r="A528" s="215" t="inlineStr">
        <is>
          <t>PINZA UMBILICAL</t>
        </is>
      </c>
      <c r="B528" s="29" t="inlineStr">
        <is>
          <t>UNIDAD</t>
        </is>
      </c>
      <c r="C528" s="186" t="n">
        <v>10</v>
      </c>
      <c r="D528" s="188" t="n">
        <v>0</v>
      </c>
      <c r="E528" s="216">
        <f>+C528-D528</f>
        <v/>
      </c>
      <c r="F528" s="186" t="n">
        <v>10</v>
      </c>
      <c r="G528" s="188" t="n">
        <v>0</v>
      </c>
      <c r="H528" s="216">
        <f>+F528-G528</f>
        <v/>
      </c>
      <c r="I528" s="186" t="n">
        <v>10</v>
      </c>
      <c r="J528" s="188" t="n">
        <v>0</v>
      </c>
      <c r="K528" s="216">
        <f>+I528-J528</f>
        <v/>
      </c>
      <c r="L528" s="186" t="n"/>
      <c r="M528" s="188" t="n"/>
      <c r="N528" s="216" t="n"/>
      <c r="R528" s="186" t="n">
        <v>10</v>
      </c>
      <c r="S528" s="188" t="n">
        <v>0</v>
      </c>
      <c r="T528" s="216">
        <f>+R528-S528</f>
        <v/>
      </c>
      <c r="U528" s="186" t="n">
        <v>10</v>
      </c>
      <c r="V528" s="188" t="n">
        <v>0</v>
      </c>
      <c r="W528" s="216">
        <f>+U528-V528</f>
        <v/>
      </c>
    </row>
    <row r="529" ht="15.75" customHeight="1">
      <c r="A529" s="215" t="inlineStr">
        <is>
          <t>Placa de Electrocauterio</t>
        </is>
      </c>
      <c r="B529" s="29" t="inlineStr">
        <is>
          <t>UNIDAD</t>
        </is>
      </c>
      <c r="C529" s="186" t="n">
        <v>0</v>
      </c>
      <c r="D529" s="188" t="n">
        <v>0</v>
      </c>
      <c r="E529" s="216">
        <f>+C529-D529</f>
        <v/>
      </c>
      <c r="F529" s="186" t="n">
        <v>0</v>
      </c>
      <c r="G529" s="188" t="n">
        <v>0</v>
      </c>
      <c r="H529" s="216">
        <f>+F529-G529</f>
        <v/>
      </c>
      <c r="I529" s="186" t="n">
        <v>0</v>
      </c>
      <c r="J529" s="188" t="n">
        <v>0</v>
      </c>
      <c r="K529" s="216">
        <f>+I529-J529</f>
        <v/>
      </c>
      <c r="L529" s="186" t="n"/>
      <c r="M529" s="188" t="n"/>
      <c r="N529" s="216" t="n"/>
      <c r="R529" s="186" t="n">
        <v>0</v>
      </c>
      <c r="S529" s="188" t="n">
        <v>0</v>
      </c>
      <c r="T529" s="216">
        <f>+R529-S529</f>
        <v/>
      </c>
      <c r="U529" s="186" t="n">
        <v>0</v>
      </c>
      <c r="V529" s="188" t="n">
        <v>0</v>
      </c>
      <c r="W529" s="216">
        <f>+U529-V529</f>
        <v/>
      </c>
    </row>
    <row r="530" ht="15.75" customHeight="1">
      <c r="A530" s="217" t="inlineStr">
        <is>
          <t>PLACA FUENTE Y CONTROL P/MEDICID FENIX</t>
        </is>
      </c>
      <c r="B530" s="29" t="inlineStr">
        <is>
          <t>UNIDAD</t>
        </is>
      </c>
      <c r="C530" s="186" t="n">
        <v>0</v>
      </c>
      <c r="D530" s="188" t="n">
        <v>0</v>
      </c>
      <c r="E530" s="216">
        <f>+C530-D530</f>
        <v/>
      </c>
      <c r="F530" s="186" t="n">
        <v>0</v>
      </c>
      <c r="G530" s="188" t="n">
        <v>0</v>
      </c>
      <c r="H530" s="216">
        <f>+F530-G530</f>
        <v/>
      </c>
      <c r="I530" s="186" t="n">
        <v>0</v>
      </c>
      <c r="J530" s="188" t="n">
        <v>0</v>
      </c>
      <c r="K530" s="216">
        <f>+I530-J530</f>
        <v/>
      </c>
      <c r="L530" s="186" t="n"/>
      <c r="M530" s="188" t="n"/>
      <c r="N530" s="216" t="n"/>
      <c r="R530" s="186" t="n">
        <v>0</v>
      </c>
      <c r="S530" s="188" t="n">
        <v>0</v>
      </c>
      <c r="T530" s="216">
        <f>+R530-S530</f>
        <v/>
      </c>
      <c r="U530" s="186" t="n">
        <v>0</v>
      </c>
      <c r="V530" s="188" t="n">
        <v>0</v>
      </c>
      <c r="W530" s="216">
        <f>+U530-V530</f>
        <v/>
      </c>
    </row>
    <row r="531" ht="15.75" customHeight="1">
      <c r="A531" s="217" t="inlineStr">
        <is>
          <t>PLACA JACKS AMPLIFICADORES P/MEDICID 5</t>
        </is>
      </c>
      <c r="B531" s="29" t="inlineStr">
        <is>
          <t>UNIDAD</t>
        </is>
      </c>
      <c r="C531" s="186" t="n">
        <v>0</v>
      </c>
      <c r="D531" s="188" t="n">
        <v>0</v>
      </c>
      <c r="E531" s="216">
        <f>+C531-D531</f>
        <v/>
      </c>
      <c r="F531" s="186" t="n">
        <v>0</v>
      </c>
      <c r="G531" s="188" t="n">
        <v>0</v>
      </c>
      <c r="H531" s="216">
        <f>+F531-G531</f>
        <v/>
      </c>
      <c r="I531" s="186" t="n">
        <v>0</v>
      </c>
      <c r="J531" s="188" t="n">
        <v>0</v>
      </c>
      <c r="K531" s="216">
        <f>+I531-J531</f>
        <v/>
      </c>
      <c r="L531" s="186" t="n"/>
      <c r="M531" s="188" t="n"/>
      <c r="N531" s="216" t="n"/>
      <c r="R531" s="186" t="n">
        <v>0</v>
      </c>
      <c r="S531" s="188" t="n">
        <v>0</v>
      </c>
      <c r="T531" s="216">
        <f>+R531-S531</f>
        <v/>
      </c>
      <c r="U531" s="186" t="n">
        <v>0</v>
      </c>
      <c r="V531" s="188" t="n">
        <v>0</v>
      </c>
      <c r="W531" s="216">
        <f>+U531-V531</f>
        <v/>
      </c>
    </row>
    <row r="532" ht="15.75" customHeight="1">
      <c r="A532" s="217" t="inlineStr">
        <is>
          <t>PLACA JACKS AMPLIFICADORES P/MEDICID FENIX</t>
        </is>
      </c>
      <c r="B532" s="29" t="inlineStr">
        <is>
          <t>UNIDAD</t>
        </is>
      </c>
      <c r="C532" s="186" t="n">
        <v>0</v>
      </c>
      <c r="D532" s="188" t="n">
        <v>0</v>
      </c>
      <c r="E532" s="216">
        <f>+C532-D532</f>
        <v/>
      </c>
      <c r="F532" s="186" t="n">
        <v>0</v>
      </c>
      <c r="G532" s="188" t="n">
        <v>0</v>
      </c>
      <c r="H532" s="216">
        <f>+F532-G532</f>
        <v/>
      </c>
      <c r="I532" s="186" t="n">
        <v>0</v>
      </c>
      <c r="J532" s="188" t="n">
        <v>0</v>
      </c>
      <c r="K532" s="216">
        <f>+I532-J532</f>
        <v/>
      </c>
      <c r="L532" s="186" t="n"/>
      <c r="M532" s="188" t="n"/>
      <c r="N532" s="216" t="n"/>
      <c r="R532" s="186" t="n">
        <v>0</v>
      </c>
      <c r="S532" s="188" t="n">
        <v>0</v>
      </c>
      <c r="T532" s="216">
        <f>+R532-S532</f>
        <v/>
      </c>
      <c r="U532" s="186" t="n">
        <v>0</v>
      </c>
      <c r="V532" s="188" t="n">
        <v>0</v>
      </c>
      <c r="W532" s="216">
        <f>+U532-V532</f>
        <v/>
      </c>
    </row>
    <row r="533" ht="15.75" customHeight="1">
      <c r="A533" s="217" t="inlineStr">
        <is>
          <t>PLACA MONOPOLAR CON CABLE PARA ADULTO SY-MW1 (EST. X 10 X 40 UNDS.)</t>
        </is>
      </c>
      <c r="B533" s="29" t="inlineStr">
        <is>
          <t>UNIDAD</t>
        </is>
      </c>
      <c r="C533" s="186" t="n">
        <v>0</v>
      </c>
      <c r="D533" s="188" t="n">
        <v>0</v>
      </c>
      <c r="E533" s="216">
        <f>+C533-D533</f>
        <v/>
      </c>
      <c r="F533" s="186" t="n">
        <v>0</v>
      </c>
      <c r="G533" s="188" t="n">
        <v>0</v>
      </c>
      <c r="H533" s="216">
        <f>+F533-G533</f>
        <v/>
      </c>
      <c r="I533" s="186" t="n">
        <v>0</v>
      </c>
      <c r="J533" s="188" t="n">
        <v>0</v>
      </c>
      <c r="K533" s="216">
        <f>+I533-J533</f>
        <v/>
      </c>
      <c r="L533" s="186" t="n"/>
      <c r="M533" s="188" t="n"/>
      <c r="N533" s="216" t="n"/>
      <c r="R533" s="186" t="n">
        <v>0</v>
      </c>
      <c r="S533" s="188" t="n">
        <v>0</v>
      </c>
      <c r="T533" s="216">
        <f>+R533-S533</f>
        <v/>
      </c>
      <c r="U533" s="186" t="n">
        <v>0</v>
      </c>
      <c r="V533" s="188" t="n">
        <v>0</v>
      </c>
      <c r="W533" s="216">
        <f>+U533-V533</f>
        <v/>
      </c>
    </row>
    <row r="534" ht="15.75" customHeight="1">
      <c r="A534" s="217" t="inlineStr">
        <is>
          <t>PLACA NEUTRA DESECHABLE</t>
        </is>
      </c>
      <c r="B534" s="29" t="inlineStr">
        <is>
          <t>UNIDAD</t>
        </is>
      </c>
      <c r="C534" s="186" t="n">
        <v>0</v>
      </c>
      <c r="D534" s="188" t="n">
        <v>0</v>
      </c>
      <c r="E534" s="216">
        <f>+C534-D534</f>
        <v/>
      </c>
      <c r="F534" s="186" t="n">
        <v>0</v>
      </c>
      <c r="G534" s="188" t="n">
        <v>0</v>
      </c>
      <c r="H534" s="216">
        <f>+F534-G534</f>
        <v/>
      </c>
      <c r="I534" s="186" t="n">
        <v>0</v>
      </c>
      <c r="J534" s="188" t="n">
        <v>0</v>
      </c>
      <c r="K534" s="216">
        <f>+I534-J534</f>
        <v/>
      </c>
      <c r="L534" s="186" t="n"/>
      <c r="M534" s="188" t="n"/>
      <c r="N534" s="216" t="n"/>
      <c r="R534" s="186" t="n">
        <v>0</v>
      </c>
      <c r="S534" s="188" t="n">
        <v>0</v>
      </c>
      <c r="T534" s="216">
        <f>+R534-S534</f>
        <v/>
      </c>
      <c r="U534" s="186" t="n">
        <v>0</v>
      </c>
      <c r="V534" s="188" t="n">
        <v>0</v>
      </c>
      <c r="W534" s="216">
        <f>+U534-V534</f>
        <v/>
      </c>
    </row>
    <row r="535" ht="15.75" customHeight="1">
      <c r="A535" s="217" t="inlineStr">
        <is>
          <t>PLACA TECLADO FUNCIONES P/ NEURONICA-5</t>
        </is>
      </c>
      <c r="B535" s="29" t="inlineStr">
        <is>
          <t>UNIDAD</t>
        </is>
      </c>
      <c r="C535" s="186" t="n">
        <v>0</v>
      </c>
      <c r="D535" s="188" t="n">
        <v>0</v>
      </c>
      <c r="E535" s="216">
        <f>+C535-D535</f>
        <v/>
      </c>
      <c r="F535" s="186" t="n">
        <v>0</v>
      </c>
      <c r="G535" s="188" t="n">
        <v>0</v>
      </c>
      <c r="H535" s="216">
        <f>+F535-G535</f>
        <v/>
      </c>
      <c r="I535" s="186" t="n">
        <v>0</v>
      </c>
      <c r="J535" s="188" t="n">
        <v>0</v>
      </c>
      <c r="K535" s="216">
        <f>+I535-J535</f>
        <v/>
      </c>
      <c r="L535" s="186" t="n"/>
      <c r="M535" s="188" t="n"/>
      <c r="N535" s="216" t="n"/>
      <c r="R535" s="186" t="n">
        <v>0</v>
      </c>
      <c r="S535" s="188" t="n">
        <v>0</v>
      </c>
      <c r="T535" s="216">
        <f>+R535-S535</f>
        <v/>
      </c>
      <c r="U535" s="186" t="n">
        <v>0</v>
      </c>
      <c r="V535" s="188" t="n">
        <v>0</v>
      </c>
      <c r="W535" s="216">
        <f>+U535-V535</f>
        <v/>
      </c>
    </row>
    <row r="536" ht="15.75" customHeight="1">
      <c r="A536" s="217" t="inlineStr">
        <is>
          <t>PLACAS 18X24 P/ (MAMOGRAFIA)</t>
        </is>
      </c>
      <c r="B536" s="29" t="inlineStr">
        <is>
          <t>UNIDAD</t>
        </is>
      </c>
      <c r="C536" s="186" t="n">
        <v>0</v>
      </c>
      <c r="D536" s="188" t="n">
        <v>0</v>
      </c>
      <c r="E536" s="216">
        <f>+C536-D536</f>
        <v/>
      </c>
      <c r="F536" s="186" t="n">
        <v>0</v>
      </c>
      <c r="G536" s="188" t="n">
        <v>0</v>
      </c>
      <c r="H536" s="216">
        <f>+F536-G536</f>
        <v/>
      </c>
      <c r="I536" s="186" t="n">
        <v>0</v>
      </c>
      <c r="J536" s="188" t="n">
        <v>0</v>
      </c>
      <c r="K536" s="216">
        <f>+I536-J536</f>
        <v/>
      </c>
      <c r="L536" s="186" t="n"/>
      <c r="M536" s="188" t="n"/>
      <c r="N536" s="216" t="n"/>
      <c r="R536" s="186" t="n">
        <v>0</v>
      </c>
      <c r="S536" s="188" t="n">
        <v>0</v>
      </c>
      <c r="T536" s="216">
        <f>+R536-S536</f>
        <v/>
      </c>
      <c r="U536" s="186" t="n">
        <v>0</v>
      </c>
      <c r="V536" s="188" t="n">
        <v>0</v>
      </c>
      <c r="W536" s="216">
        <f>+U536-V536</f>
        <v/>
      </c>
    </row>
    <row r="537" ht="15.75" customHeight="1">
      <c r="A537" s="221" t="inlineStr">
        <is>
          <t>PLANCHA ELECTROBISTURI</t>
        </is>
      </c>
      <c r="B537" s="29" t="inlineStr">
        <is>
          <t>UNIDAD</t>
        </is>
      </c>
      <c r="C537" s="186" t="n">
        <v>0</v>
      </c>
      <c r="D537" s="188" t="n">
        <v>0</v>
      </c>
      <c r="E537" s="216">
        <f>+C537-D537</f>
        <v/>
      </c>
      <c r="F537" s="186" t="n">
        <v>0</v>
      </c>
      <c r="G537" s="188" t="n">
        <v>0</v>
      </c>
      <c r="H537" s="216">
        <f>+F537-G537</f>
        <v/>
      </c>
      <c r="I537" s="186" t="n">
        <v>0</v>
      </c>
      <c r="J537" s="188" t="n">
        <v>0</v>
      </c>
      <c r="K537" s="216">
        <f>+I537-J537</f>
        <v/>
      </c>
      <c r="L537" s="186" t="n"/>
      <c r="M537" s="188" t="n"/>
      <c r="N537" s="216" t="n"/>
      <c r="R537" s="186" t="n">
        <v>0</v>
      </c>
      <c r="S537" s="188" t="n">
        <v>0</v>
      </c>
      <c r="T537" s="216">
        <f>+R537-S537</f>
        <v/>
      </c>
      <c r="U537" s="186" t="n">
        <v>0</v>
      </c>
      <c r="V537" s="188" t="n">
        <v>0</v>
      </c>
      <c r="W537" s="216">
        <f>+U537-V537</f>
        <v/>
      </c>
    </row>
    <row r="538" ht="15.75" customHeight="1">
      <c r="A538" s="219" t="inlineStr">
        <is>
          <t>PLASTILINA SELLADORA TUBOS HEMATOCRITOS</t>
        </is>
      </c>
      <c r="B538" s="29" t="inlineStr">
        <is>
          <t>UNIDAD</t>
        </is>
      </c>
      <c r="C538" s="186" t="n">
        <v>0</v>
      </c>
      <c r="D538" s="188" t="n">
        <v>0</v>
      </c>
      <c r="E538" s="216">
        <f>+C538-D538</f>
        <v/>
      </c>
      <c r="F538" s="186" t="n">
        <v>0</v>
      </c>
      <c r="G538" s="188" t="n">
        <v>0</v>
      </c>
      <c r="H538" s="216">
        <f>+F538-G538</f>
        <v/>
      </c>
      <c r="I538" s="186" t="n">
        <v>0</v>
      </c>
      <c r="J538" s="188" t="n">
        <v>0</v>
      </c>
      <c r="K538" s="216">
        <f>+I538-J538</f>
        <v/>
      </c>
      <c r="L538" s="186" t="n"/>
      <c r="M538" s="188" t="n"/>
      <c r="N538" s="216" t="n"/>
      <c r="R538" s="186" t="n">
        <v>0</v>
      </c>
      <c r="S538" s="188" t="n">
        <v>0</v>
      </c>
      <c r="T538" s="216">
        <f>+R538-S538</f>
        <v/>
      </c>
      <c r="U538" s="186" t="n">
        <v>0</v>
      </c>
      <c r="V538" s="188" t="n">
        <v>0</v>
      </c>
      <c r="W538" s="216">
        <f>+U538-V538</f>
        <v/>
      </c>
    </row>
    <row r="539" ht="15.75" customHeight="1">
      <c r="A539" s="219" t="inlineStr">
        <is>
          <t>PLEUROVAC ADULTO</t>
        </is>
      </c>
      <c r="B539" s="29" t="inlineStr">
        <is>
          <t>UNIDAD</t>
        </is>
      </c>
      <c r="C539" s="187" t="n">
        <v>10</v>
      </c>
      <c r="D539" s="218" t="n">
        <v>74</v>
      </c>
      <c r="E539" s="216">
        <f>+C539-D539</f>
        <v/>
      </c>
      <c r="F539" s="187" t="n">
        <v>10</v>
      </c>
      <c r="G539" s="218" t="n">
        <v>74</v>
      </c>
      <c r="H539" s="216">
        <f>+F539-G539</f>
        <v/>
      </c>
      <c r="I539" s="187" t="n">
        <v>10</v>
      </c>
      <c r="J539" s="218" t="n">
        <v>56</v>
      </c>
      <c r="K539" s="216">
        <f>+I539-J539</f>
        <v/>
      </c>
      <c r="L539" s="187" t="n"/>
      <c r="M539" s="218" t="n"/>
      <c r="N539" s="216" t="n"/>
      <c r="R539" s="187" t="n">
        <v>10</v>
      </c>
      <c r="S539" s="218" t="n">
        <v>74</v>
      </c>
      <c r="T539" s="216">
        <f>+R539-S539</f>
        <v/>
      </c>
      <c r="U539" s="187" t="n">
        <v>10</v>
      </c>
      <c r="V539" s="218" t="n">
        <v>74</v>
      </c>
      <c r="W539" s="216">
        <f>+U539-V539</f>
        <v/>
      </c>
    </row>
    <row r="540" ht="15.75" customHeight="1">
      <c r="A540" s="221" t="inlineStr">
        <is>
          <t>PLEUROVAC PEDIATRICO</t>
        </is>
      </c>
      <c r="B540" s="29" t="inlineStr">
        <is>
          <t>UNIDAD</t>
        </is>
      </c>
      <c r="C540" s="187" t="n">
        <v>15</v>
      </c>
      <c r="D540" s="218" t="n">
        <v>0</v>
      </c>
      <c r="E540" s="216">
        <f>+C540-D540</f>
        <v/>
      </c>
      <c r="F540" s="187" t="n">
        <v>15</v>
      </c>
      <c r="G540" s="218" t="n">
        <v>0</v>
      </c>
      <c r="H540" s="216">
        <f>+F540-G540</f>
        <v/>
      </c>
      <c r="I540" s="187" t="n">
        <v>15</v>
      </c>
      <c r="J540" s="218" t="n">
        <v>0</v>
      </c>
      <c r="K540" s="216">
        <f>+I540-J540</f>
        <v/>
      </c>
      <c r="L540" s="187" t="n"/>
      <c r="M540" s="218" t="n"/>
      <c r="N540" s="216" t="n"/>
      <c r="R540" s="187" t="n">
        <v>15</v>
      </c>
      <c r="S540" s="218" t="n">
        <v>0</v>
      </c>
      <c r="T540" s="216">
        <f>+R540-S540</f>
        <v/>
      </c>
      <c r="U540" s="187" t="n">
        <v>15</v>
      </c>
      <c r="V540" s="218" t="n">
        <v>0</v>
      </c>
      <c r="W540" s="216">
        <f>+U540-V540</f>
        <v/>
      </c>
    </row>
    <row r="541" ht="15.75" customHeight="1">
      <c r="A541" s="215" t="inlineStr">
        <is>
          <t>Pleuverac</t>
        </is>
      </c>
      <c r="B541" s="29" t="inlineStr">
        <is>
          <t>UNIDAD</t>
        </is>
      </c>
      <c r="C541" s="186" t="n">
        <v>0</v>
      </c>
      <c r="D541" s="188" t="n">
        <v>0</v>
      </c>
      <c r="E541" s="216">
        <f>+C541-D541</f>
        <v/>
      </c>
      <c r="F541" s="186" t="n">
        <v>0</v>
      </c>
      <c r="G541" s="188" t="n">
        <v>0</v>
      </c>
      <c r="H541" s="216">
        <f>+F541-G541</f>
        <v/>
      </c>
      <c r="I541" s="186" t="n">
        <v>0</v>
      </c>
      <c r="J541" s="188" t="n">
        <v>0</v>
      </c>
      <c r="K541" s="216">
        <f>+I541-J541</f>
        <v/>
      </c>
      <c r="L541" s="186" t="n"/>
      <c r="M541" s="188" t="n"/>
      <c r="N541" s="216" t="n"/>
      <c r="R541" s="186" t="n">
        <v>0</v>
      </c>
      <c r="S541" s="188" t="n">
        <v>0</v>
      </c>
      <c r="T541" s="216">
        <f>+R541-S541</f>
        <v/>
      </c>
      <c r="U541" s="186" t="n">
        <v>0</v>
      </c>
      <c r="V541" s="188" t="n">
        <v>0</v>
      </c>
      <c r="W541" s="216">
        <f>+U541-V541</f>
        <v/>
      </c>
    </row>
    <row r="542" ht="15.75" customHeight="1">
      <c r="A542" s="215" t="inlineStr">
        <is>
          <t>POLIESTER 2 CUERPO REDONDO</t>
        </is>
      </c>
      <c r="B542" s="29" t="inlineStr">
        <is>
          <t>UNIDAD</t>
        </is>
      </c>
      <c r="C542" s="186" t="n">
        <v>0</v>
      </c>
      <c r="D542" s="188" t="n">
        <v>0</v>
      </c>
      <c r="E542" s="216">
        <f>+C542-D542</f>
        <v/>
      </c>
      <c r="F542" s="186" t="n">
        <v>0</v>
      </c>
      <c r="G542" s="188" t="n">
        <v>0</v>
      </c>
      <c r="H542" s="216">
        <f>+F542-G542</f>
        <v/>
      </c>
      <c r="I542" s="186" t="n">
        <v>0</v>
      </c>
      <c r="J542" s="188" t="n">
        <v>0</v>
      </c>
      <c r="K542" s="216">
        <f>+I542-J542</f>
        <v/>
      </c>
      <c r="L542" s="186" t="n"/>
      <c r="M542" s="188" t="n"/>
      <c r="N542" s="216" t="n"/>
      <c r="R542" s="186" t="n">
        <v>0</v>
      </c>
      <c r="S542" s="188" t="n">
        <v>0</v>
      </c>
      <c r="T542" s="216">
        <f>+R542-S542</f>
        <v/>
      </c>
      <c r="U542" s="186" t="n">
        <v>0</v>
      </c>
      <c r="V542" s="188" t="n">
        <v>0</v>
      </c>
      <c r="W542" s="216">
        <f>+U542-V542</f>
        <v/>
      </c>
    </row>
    <row r="543" ht="15.75" customHeight="1">
      <c r="A543" s="215" t="inlineStr">
        <is>
          <t>POLIPROPILENO 3-0 DOBLE AGUJA</t>
        </is>
      </c>
      <c r="B543" s="29" t="inlineStr">
        <is>
          <t>UNIDAD</t>
        </is>
      </c>
      <c r="C543" s="186" t="n">
        <v>0</v>
      </c>
      <c r="D543" s="188" t="n">
        <v>0</v>
      </c>
      <c r="E543" s="216">
        <f>+C543-D543</f>
        <v/>
      </c>
      <c r="F543" s="186" t="n">
        <v>0</v>
      </c>
      <c r="G543" s="188" t="n">
        <v>0</v>
      </c>
      <c r="H543" s="216">
        <f>+F543-G543</f>
        <v/>
      </c>
      <c r="I543" s="186" t="n">
        <v>0</v>
      </c>
      <c r="J543" s="188" t="n">
        <v>0</v>
      </c>
      <c r="K543" s="216">
        <f>+I543-J543</f>
        <v/>
      </c>
      <c r="L543" s="186" t="n"/>
      <c r="M543" s="188" t="n"/>
      <c r="N543" s="216" t="n"/>
      <c r="R543" s="186" t="n">
        <v>0</v>
      </c>
      <c r="S543" s="188" t="n">
        <v>0</v>
      </c>
      <c r="T543" s="216">
        <f>+R543-S543</f>
        <v/>
      </c>
      <c r="U543" s="186" t="n">
        <v>0</v>
      </c>
      <c r="V543" s="188" t="n">
        <v>0</v>
      </c>
      <c r="W543" s="216">
        <f>+U543-V543</f>
        <v/>
      </c>
    </row>
    <row r="544" ht="15.75" customHeight="1">
      <c r="A544" s="221" t="inlineStr">
        <is>
          <t>PORTOVAC 1/4</t>
        </is>
      </c>
      <c r="B544" s="29" t="inlineStr">
        <is>
          <t>UNIDAD</t>
        </is>
      </c>
      <c r="C544" s="186" t="n">
        <v>0</v>
      </c>
      <c r="D544" s="188" t="n">
        <v>0</v>
      </c>
      <c r="E544" s="216">
        <f>+C544-D544</f>
        <v/>
      </c>
      <c r="F544" s="186" t="n">
        <v>0</v>
      </c>
      <c r="G544" s="188" t="n">
        <v>0</v>
      </c>
      <c r="H544" s="216">
        <f>+F544-G544</f>
        <v/>
      </c>
      <c r="I544" s="186" t="n">
        <v>0</v>
      </c>
      <c r="J544" s="188" t="n">
        <v>0</v>
      </c>
      <c r="K544" s="216">
        <f>+I544-J544</f>
        <v/>
      </c>
      <c r="L544" s="186" t="n"/>
      <c r="M544" s="188" t="n"/>
      <c r="N544" s="216" t="n"/>
      <c r="R544" s="186" t="n">
        <v>0</v>
      </c>
      <c r="S544" s="188" t="n">
        <v>0</v>
      </c>
      <c r="T544" s="216">
        <f>+R544-S544</f>
        <v/>
      </c>
      <c r="U544" s="186" t="n">
        <v>0</v>
      </c>
      <c r="V544" s="188" t="n">
        <v>0</v>
      </c>
      <c r="W544" s="216">
        <f>+U544-V544</f>
        <v/>
      </c>
    </row>
    <row r="545" ht="15.75" customHeight="1">
      <c r="A545" s="221" t="inlineStr">
        <is>
          <t>PORTOVAC 1/8</t>
        </is>
      </c>
      <c r="B545" s="29" t="inlineStr">
        <is>
          <t>UNIDAD</t>
        </is>
      </c>
      <c r="C545" s="187" t="n">
        <v>0</v>
      </c>
      <c r="D545" s="218" t="n">
        <v>0</v>
      </c>
      <c r="E545" s="216">
        <f>+C545-D545</f>
        <v/>
      </c>
      <c r="F545" s="187" t="n">
        <v>0</v>
      </c>
      <c r="G545" s="218" t="n">
        <v>0</v>
      </c>
      <c r="H545" s="216">
        <f>+F545-G545</f>
        <v/>
      </c>
      <c r="I545" s="187" t="n">
        <v>0</v>
      </c>
      <c r="J545" s="218" t="n">
        <v>0</v>
      </c>
      <c r="K545" s="216">
        <f>+I545-J545</f>
        <v/>
      </c>
      <c r="L545" s="187" t="n"/>
      <c r="M545" s="218" t="n"/>
      <c r="N545" s="216" t="n"/>
      <c r="R545" s="187" t="n">
        <v>0</v>
      </c>
      <c r="S545" s="218" t="n">
        <v>0</v>
      </c>
      <c r="T545" s="216">
        <f>+R545-S545</f>
        <v/>
      </c>
      <c r="U545" s="187" t="n">
        <v>0</v>
      </c>
      <c r="V545" s="218" t="n">
        <v>0</v>
      </c>
      <c r="W545" s="216">
        <f>+U545-V545</f>
        <v/>
      </c>
    </row>
    <row r="546" ht="15.75" customHeight="1">
      <c r="A546" s="215" t="inlineStr">
        <is>
          <t xml:space="preserve">POVIDINE </t>
        </is>
      </c>
      <c r="B546" s="29" t="inlineStr">
        <is>
          <t>UNIDAD</t>
        </is>
      </c>
      <c r="C546" s="188" t="n">
        <v>0</v>
      </c>
      <c r="D546" s="188" t="n">
        <v>0</v>
      </c>
      <c r="E546" s="216">
        <f>+C546-D546</f>
        <v/>
      </c>
      <c r="F546" s="188" t="n">
        <v>0</v>
      </c>
      <c r="G546" s="188" t="n">
        <v>0</v>
      </c>
      <c r="H546" s="216">
        <f>+F546-G546</f>
        <v/>
      </c>
      <c r="I546" s="188" t="n">
        <v>0</v>
      </c>
      <c r="J546" s="188" t="n">
        <v>0</v>
      </c>
      <c r="K546" s="216">
        <f>+I546-J546</f>
        <v/>
      </c>
      <c r="L546" s="188" t="n"/>
      <c r="M546" s="188" t="n"/>
      <c r="N546" s="216" t="n"/>
      <c r="R546" s="188" t="n">
        <v>0</v>
      </c>
      <c r="S546" s="188" t="n">
        <v>0</v>
      </c>
      <c r="T546" s="216">
        <f>+R546-S546</f>
        <v/>
      </c>
      <c r="U546" s="188" t="n">
        <v>0</v>
      </c>
      <c r="V546" s="188" t="n">
        <v>0</v>
      </c>
      <c r="W546" s="216">
        <f>+U546-V546</f>
        <v/>
      </c>
    </row>
    <row r="547" ht="15.75" customHeight="1">
      <c r="A547" s="215" t="inlineStr">
        <is>
          <t>PROLENE 0</t>
        </is>
      </c>
      <c r="B547" s="29" t="inlineStr">
        <is>
          <t>UNIDAD</t>
        </is>
      </c>
      <c r="C547" s="188" t="n">
        <v>0</v>
      </c>
      <c r="D547" s="188" t="n">
        <v>0</v>
      </c>
      <c r="E547" s="216">
        <f>+C547-D547</f>
        <v/>
      </c>
      <c r="F547" s="188" t="n">
        <v>0</v>
      </c>
      <c r="G547" s="188" t="n">
        <v>0</v>
      </c>
      <c r="H547" s="216">
        <f>+F547-G547</f>
        <v/>
      </c>
      <c r="I547" s="188" t="n">
        <v>0</v>
      </c>
      <c r="J547" s="188" t="n">
        <v>0</v>
      </c>
      <c r="K547" s="216">
        <f>+I547-J547</f>
        <v/>
      </c>
      <c r="L547" s="188" t="n"/>
      <c r="M547" s="188" t="n"/>
      <c r="N547" s="216" t="n"/>
      <c r="R547" s="188" t="n">
        <v>0</v>
      </c>
      <c r="S547" s="188" t="n">
        <v>0</v>
      </c>
      <c r="T547" s="216">
        <f>+R547-S547</f>
        <v/>
      </c>
      <c r="U547" s="188" t="n">
        <v>0</v>
      </c>
      <c r="V547" s="188" t="n">
        <v>0</v>
      </c>
      <c r="W547" s="216">
        <f>+U547-V547</f>
        <v/>
      </c>
    </row>
    <row r="548" ht="15.75" customHeight="1">
      <c r="A548" s="215" t="inlineStr">
        <is>
          <t>PROLENE 0 ARIZA</t>
        </is>
      </c>
      <c r="B548" s="29" t="inlineStr">
        <is>
          <t>UNIDAD</t>
        </is>
      </c>
      <c r="C548" s="188" t="n">
        <v>0</v>
      </c>
      <c r="D548" s="188" t="n">
        <v>0</v>
      </c>
      <c r="E548" s="216">
        <f>+C548-D548</f>
        <v/>
      </c>
      <c r="F548" s="188" t="n">
        <v>0</v>
      </c>
      <c r="G548" s="188" t="n">
        <v>0</v>
      </c>
      <c r="H548" s="216">
        <f>+F548-G548</f>
        <v/>
      </c>
      <c r="I548" s="188" t="n">
        <v>0</v>
      </c>
      <c r="J548" s="188" t="n">
        <v>0</v>
      </c>
      <c r="K548" s="216">
        <f>+I548-J548</f>
        <v/>
      </c>
      <c r="L548" s="188" t="n"/>
      <c r="M548" s="188" t="n"/>
      <c r="N548" s="216" t="n"/>
      <c r="R548" s="188" t="n">
        <v>0</v>
      </c>
      <c r="S548" s="188" t="n">
        <v>0</v>
      </c>
      <c r="T548" s="216">
        <f>+R548-S548</f>
        <v/>
      </c>
      <c r="U548" s="188" t="n">
        <v>0</v>
      </c>
      <c r="V548" s="188" t="n">
        <v>0</v>
      </c>
      <c r="W548" s="216">
        <f>+U548-V548</f>
        <v/>
      </c>
    </row>
    <row r="549" ht="15.75" customHeight="1">
      <c r="A549" s="215" t="inlineStr">
        <is>
          <t>PROLENE 0 AZUL CUERPO REDONDO</t>
        </is>
      </c>
      <c r="B549" s="29" t="inlineStr">
        <is>
          <t>UNIDAD</t>
        </is>
      </c>
      <c r="C549" s="188" t="n">
        <v>0</v>
      </c>
      <c r="D549" s="188" t="n">
        <v>0</v>
      </c>
      <c r="E549" s="216">
        <f>+C549-D549</f>
        <v/>
      </c>
      <c r="F549" s="188" t="n">
        <v>0</v>
      </c>
      <c r="G549" s="188" t="n">
        <v>0</v>
      </c>
      <c r="H549" s="216">
        <f>+F549-G549</f>
        <v/>
      </c>
      <c r="I549" s="188" t="n">
        <v>0</v>
      </c>
      <c r="J549" s="188" t="n">
        <v>0</v>
      </c>
      <c r="K549" s="216">
        <f>+I549-J549</f>
        <v/>
      </c>
      <c r="L549" s="188" t="n"/>
      <c r="M549" s="188" t="n"/>
      <c r="N549" s="216" t="n"/>
      <c r="R549" s="188" t="n">
        <v>0</v>
      </c>
      <c r="S549" s="188" t="n">
        <v>0</v>
      </c>
      <c r="T549" s="216">
        <f>+R549-S549</f>
        <v/>
      </c>
      <c r="U549" s="188" t="n">
        <v>0</v>
      </c>
      <c r="V549" s="188" t="n">
        <v>0</v>
      </c>
      <c r="W549" s="216">
        <f>+U549-V549</f>
        <v/>
      </c>
    </row>
    <row r="550" ht="15.75" customHeight="1">
      <c r="A550" s="215" t="inlineStr">
        <is>
          <t>PROLENE 0 CUERPO REDONDO</t>
        </is>
      </c>
      <c r="B550" s="29" t="inlineStr">
        <is>
          <t>UNIDAD</t>
        </is>
      </c>
      <c r="C550" s="188" t="n">
        <v>0</v>
      </c>
      <c r="D550" s="188" t="n">
        <v>0</v>
      </c>
      <c r="E550" s="216">
        <f>+C550-D550</f>
        <v/>
      </c>
      <c r="F550" s="188" t="n">
        <v>0</v>
      </c>
      <c r="G550" s="188" t="n">
        <v>0</v>
      </c>
      <c r="H550" s="216">
        <f>+F550-G550</f>
        <v/>
      </c>
      <c r="I550" s="188" t="n">
        <v>0</v>
      </c>
      <c r="J550" s="188" t="n">
        <v>0</v>
      </c>
      <c r="K550" s="216">
        <f>+I550-J550</f>
        <v/>
      </c>
      <c r="L550" s="188" t="n"/>
      <c r="M550" s="188" t="n"/>
      <c r="N550" s="216" t="n"/>
      <c r="R550" s="188" t="n">
        <v>0</v>
      </c>
      <c r="S550" s="188" t="n">
        <v>0</v>
      </c>
      <c r="T550" s="216">
        <f>+R550-S550</f>
        <v/>
      </c>
      <c r="U550" s="188" t="n">
        <v>0</v>
      </c>
      <c r="V550" s="188" t="n">
        <v>0</v>
      </c>
      <c r="W550" s="216">
        <f>+U550-V550</f>
        <v/>
      </c>
    </row>
    <row r="551" ht="15.75" customHeight="1">
      <c r="A551" s="215" t="inlineStr">
        <is>
          <t>PROLENE 2-0</t>
        </is>
      </c>
      <c r="B551" s="29" t="inlineStr">
        <is>
          <t>UNIDAD</t>
        </is>
      </c>
      <c r="C551" s="188" t="n">
        <v>0</v>
      </c>
      <c r="D551" s="188" t="n">
        <v>0</v>
      </c>
      <c r="E551" s="216">
        <f>+C551-D551</f>
        <v/>
      </c>
      <c r="F551" s="188" t="n">
        <v>0</v>
      </c>
      <c r="G551" s="188" t="n">
        <v>0</v>
      </c>
      <c r="H551" s="216">
        <f>+F551-G551</f>
        <v/>
      </c>
      <c r="I551" s="188" t="n">
        <v>0</v>
      </c>
      <c r="J551" s="188" t="n">
        <v>0</v>
      </c>
      <c r="K551" s="216">
        <f>+I551-J551</f>
        <v/>
      </c>
      <c r="L551" s="188" t="n"/>
      <c r="M551" s="188" t="n"/>
      <c r="N551" s="216" t="n"/>
      <c r="R551" s="188" t="n">
        <v>0</v>
      </c>
      <c r="S551" s="188" t="n">
        <v>0</v>
      </c>
      <c r="T551" s="216">
        <f>+R551-S551</f>
        <v/>
      </c>
      <c r="U551" s="188" t="n">
        <v>0</v>
      </c>
      <c r="V551" s="188" t="n">
        <v>0</v>
      </c>
      <c r="W551" s="216">
        <f>+U551-V551</f>
        <v/>
      </c>
    </row>
    <row r="552" ht="15.75" customHeight="1">
      <c r="A552" s="215" t="inlineStr">
        <is>
          <t>PROLENE 3-0 AGUJA CIRCULAR</t>
        </is>
      </c>
      <c r="B552" s="29" t="inlineStr">
        <is>
          <t>UNIDAD</t>
        </is>
      </c>
      <c r="C552" s="188" t="n">
        <v>0</v>
      </c>
      <c r="D552" s="188" t="n">
        <v>0</v>
      </c>
      <c r="E552" s="216">
        <f>+C552-D552</f>
        <v/>
      </c>
      <c r="F552" s="188" t="n">
        <v>0</v>
      </c>
      <c r="G552" s="188" t="n">
        <v>0</v>
      </c>
      <c r="H552" s="216">
        <f>+F552-G552</f>
        <v/>
      </c>
      <c r="I552" s="188" t="n">
        <v>0</v>
      </c>
      <c r="J552" s="188" t="n">
        <v>0</v>
      </c>
      <c r="K552" s="216">
        <f>+I552-J552</f>
        <v/>
      </c>
      <c r="L552" s="188" t="n"/>
      <c r="M552" s="188" t="n"/>
      <c r="N552" s="216" t="n"/>
      <c r="R552" s="188" t="n">
        <v>0</v>
      </c>
      <c r="S552" s="188" t="n">
        <v>0</v>
      </c>
      <c r="T552" s="216">
        <f>+R552-S552</f>
        <v/>
      </c>
      <c r="U552" s="188" t="n">
        <v>0</v>
      </c>
      <c r="V552" s="188" t="n">
        <v>0</v>
      </c>
      <c r="W552" s="216">
        <f>+U552-V552</f>
        <v/>
      </c>
    </row>
    <row r="553" ht="15.75" customHeight="1">
      <c r="A553" s="215" t="inlineStr">
        <is>
          <t>PROLENE 3-0 AGUJA RECTA</t>
        </is>
      </c>
      <c r="B553" s="29" t="inlineStr">
        <is>
          <t>UNIDAD</t>
        </is>
      </c>
      <c r="C553" s="188" t="n">
        <v>0</v>
      </c>
      <c r="D553" s="188" t="n">
        <v>0</v>
      </c>
      <c r="E553" s="216">
        <f>+C553-D553</f>
        <v/>
      </c>
      <c r="F553" s="188" t="n">
        <v>0</v>
      </c>
      <c r="G553" s="188" t="n">
        <v>0</v>
      </c>
      <c r="H553" s="216">
        <f>+F553-G553</f>
        <v/>
      </c>
      <c r="I553" s="188" t="n">
        <v>0</v>
      </c>
      <c r="J553" s="188" t="n">
        <v>0</v>
      </c>
      <c r="K553" s="216">
        <f>+I553-J553</f>
        <v/>
      </c>
      <c r="L553" s="188" t="n"/>
      <c r="M553" s="188" t="n"/>
      <c r="N553" s="216" t="n"/>
      <c r="R553" s="188" t="n">
        <v>0</v>
      </c>
      <c r="S553" s="188" t="n">
        <v>0</v>
      </c>
      <c r="T553" s="216">
        <f>+R553-S553</f>
        <v/>
      </c>
      <c r="U553" s="188" t="n">
        <v>0</v>
      </c>
      <c r="V553" s="188" t="n">
        <v>0</v>
      </c>
      <c r="W553" s="216">
        <f>+U553-V553</f>
        <v/>
      </c>
    </row>
    <row r="554" ht="15.75" customHeight="1">
      <c r="A554" s="215" t="inlineStr">
        <is>
          <t>PROLENE 3-0 CUERPO REDONDO</t>
        </is>
      </c>
      <c r="B554" s="29" t="inlineStr">
        <is>
          <t>UNIDAD</t>
        </is>
      </c>
      <c r="C554" s="188" t="n">
        <v>0</v>
      </c>
      <c r="D554" s="188" t="n">
        <v>0</v>
      </c>
      <c r="E554" s="216">
        <f>+C554-D554</f>
        <v/>
      </c>
      <c r="F554" s="188" t="n">
        <v>0</v>
      </c>
      <c r="G554" s="188" t="n">
        <v>0</v>
      </c>
      <c r="H554" s="216">
        <f>+F554-G554</f>
        <v/>
      </c>
      <c r="I554" s="188" t="n">
        <v>0</v>
      </c>
      <c r="J554" s="188" t="n">
        <v>0</v>
      </c>
      <c r="K554" s="216">
        <f>+I554-J554</f>
        <v/>
      </c>
      <c r="L554" s="188" t="n"/>
      <c r="M554" s="188" t="n"/>
      <c r="N554" s="216" t="n"/>
      <c r="R554" s="188" t="n">
        <v>0</v>
      </c>
      <c r="S554" s="188" t="n">
        <v>0</v>
      </c>
      <c r="T554" s="216">
        <f>+R554-S554</f>
        <v/>
      </c>
      <c r="U554" s="188" t="n">
        <v>0</v>
      </c>
      <c r="V554" s="188" t="n">
        <v>0</v>
      </c>
      <c r="W554" s="216">
        <f>+U554-V554</f>
        <v/>
      </c>
    </row>
    <row r="555" ht="15.75" customHeight="1">
      <c r="A555" s="215" t="inlineStr">
        <is>
          <t>PROLENE 3-0 CURVA</t>
        </is>
      </c>
      <c r="B555" s="29" t="inlineStr">
        <is>
          <t>UNIDAD</t>
        </is>
      </c>
      <c r="C555" s="188" t="n">
        <v>0</v>
      </c>
      <c r="D555" s="188" t="n">
        <v>0</v>
      </c>
      <c r="E555" s="216">
        <f>+C555-D555</f>
        <v/>
      </c>
      <c r="F555" s="188" t="n">
        <v>0</v>
      </c>
      <c r="G555" s="188" t="n">
        <v>0</v>
      </c>
      <c r="H555" s="216">
        <f>+F555-G555</f>
        <v/>
      </c>
      <c r="I555" s="188" t="n">
        <v>0</v>
      </c>
      <c r="J555" s="188" t="n">
        <v>0</v>
      </c>
      <c r="K555" s="216">
        <f>+I555-J555</f>
        <v/>
      </c>
      <c r="L555" s="188" t="n"/>
      <c r="M555" s="188" t="n"/>
      <c r="N555" s="216" t="n"/>
      <c r="R555" s="188" t="n">
        <v>0</v>
      </c>
      <c r="S555" s="188" t="n">
        <v>0</v>
      </c>
      <c r="T555" s="216">
        <f>+R555-S555</f>
        <v/>
      </c>
      <c r="U555" s="188" t="n">
        <v>0</v>
      </c>
      <c r="V555" s="188" t="n">
        <v>0</v>
      </c>
      <c r="W555" s="216">
        <f>+U555-V555</f>
        <v/>
      </c>
    </row>
    <row r="556" ht="15.75" customHeight="1">
      <c r="A556" s="215" t="inlineStr">
        <is>
          <t>PROLENE 3-0 DOBLE AGUJA</t>
        </is>
      </c>
      <c r="B556" s="29" t="inlineStr">
        <is>
          <t>UNIDAD</t>
        </is>
      </c>
      <c r="C556" s="188" t="n">
        <v>0</v>
      </c>
      <c r="D556" s="188" t="n">
        <v>0</v>
      </c>
      <c r="E556" s="216">
        <f>+C556-D556</f>
        <v/>
      </c>
      <c r="F556" s="188" t="n">
        <v>0</v>
      </c>
      <c r="G556" s="188" t="n">
        <v>0</v>
      </c>
      <c r="H556" s="216">
        <f>+F556-G556</f>
        <v/>
      </c>
      <c r="I556" s="188" t="n">
        <v>0</v>
      </c>
      <c r="J556" s="188" t="n">
        <v>0</v>
      </c>
      <c r="K556" s="216">
        <f>+I556-J556</f>
        <v/>
      </c>
      <c r="L556" s="188" t="n"/>
      <c r="M556" s="188" t="n"/>
      <c r="N556" s="216" t="n"/>
      <c r="R556" s="188" t="n">
        <v>0</v>
      </c>
      <c r="S556" s="188" t="n">
        <v>0</v>
      </c>
      <c r="T556" s="216">
        <f>+R556-S556</f>
        <v/>
      </c>
      <c r="U556" s="188" t="n">
        <v>0</v>
      </c>
      <c r="V556" s="188" t="n">
        <v>0</v>
      </c>
      <c r="W556" s="216">
        <f>+U556-V556</f>
        <v/>
      </c>
    </row>
    <row r="557" ht="15.75" customHeight="1">
      <c r="A557" s="215" t="inlineStr">
        <is>
          <t>PROLENE 3-0 USP</t>
        </is>
      </c>
      <c r="B557" s="29" t="inlineStr">
        <is>
          <t>UNIDAD</t>
        </is>
      </c>
      <c r="C557" s="188" t="n">
        <v>0</v>
      </c>
      <c r="D557" s="188" t="n">
        <v>0</v>
      </c>
      <c r="E557" s="216">
        <f>+C557-D557</f>
        <v/>
      </c>
      <c r="F557" s="188" t="n">
        <v>0</v>
      </c>
      <c r="G557" s="188" t="n">
        <v>0</v>
      </c>
      <c r="H557" s="216">
        <f>+F557-G557</f>
        <v/>
      </c>
      <c r="I557" s="188" t="n">
        <v>0</v>
      </c>
      <c r="J557" s="188" t="n">
        <v>0</v>
      </c>
      <c r="K557" s="216">
        <f>+I557-J557</f>
        <v/>
      </c>
      <c r="L557" s="188" t="n"/>
      <c r="M557" s="188" t="n"/>
      <c r="N557" s="216" t="n"/>
      <c r="R557" s="188" t="n">
        <v>0</v>
      </c>
      <c r="S557" s="188" t="n">
        <v>0</v>
      </c>
      <c r="T557" s="216">
        <f>+R557-S557</f>
        <v/>
      </c>
      <c r="U557" s="188" t="n">
        <v>0</v>
      </c>
      <c r="V557" s="188" t="n">
        <v>0</v>
      </c>
      <c r="W557" s="216">
        <f>+U557-V557</f>
        <v/>
      </c>
    </row>
    <row r="558" ht="15.75" customHeight="1">
      <c r="A558" s="219" t="inlineStr">
        <is>
          <t>PROLENE 4.0 PM74016C0</t>
        </is>
      </c>
      <c r="B558" s="29" t="inlineStr">
        <is>
          <t>UNIDAD</t>
        </is>
      </c>
      <c r="C558" s="188" t="n">
        <v>0</v>
      </c>
      <c r="D558" s="188" t="n">
        <v>0</v>
      </c>
      <c r="E558" s="216">
        <f>+C558-D558</f>
        <v/>
      </c>
      <c r="F558" s="188" t="n">
        <v>0</v>
      </c>
      <c r="G558" s="188" t="n">
        <v>0</v>
      </c>
      <c r="H558" s="216">
        <f>+F558-G558</f>
        <v/>
      </c>
      <c r="I558" s="188" t="n">
        <v>0</v>
      </c>
      <c r="J558" s="188" t="n">
        <v>0</v>
      </c>
      <c r="K558" s="216">
        <f>+I558-J558</f>
        <v/>
      </c>
      <c r="L558" s="188" t="n"/>
      <c r="M558" s="188" t="n"/>
      <c r="N558" s="216" t="n"/>
      <c r="R558" s="188" t="n">
        <v>0</v>
      </c>
      <c r="S558" s="188" t="n">
        <v>0</v>
      </c>
      <c r="T558" s="216">
        <f>+R558-S558</f>
        <v/>
      </c>
      <c r="U558" s="188" t="n">
        <v>0</v>
      </c>
      <c r="V558" s="188" t="n">
        <v>0</v>
      </c>
      <c r="W558" s="216">
        <f>+U558-V558</f>
        <v/>
      </c>
    </row>
    <row r="559" ht="15.75" customHeight="1">
      <c r="A559" s="219" t="inlineStr">
        <is>
          <t>PROLENE 4.0 T9557</t>
        </is>
      </c>
      <c r="B559" s="29" t="inlineStr">
        <is>
          <t>UNIDAD</t>
        </is>
      </c>
      <c r="C559" s="188" t="n">
        <v>0</v>
      </c>
      <c r="D559" s="188" t="n">
        <v>0</v>
      </c>
      <c r="E559" s="216">
        <f>+C559-D559</f>
        <v/>
      </c>
      <c r="F559" s="188" t="n">
        <v>0</v>
      </c>
      <c r="G559" s="188" t="n">
        <v>0</v>
      </c>
      <c r="H559" s="216">
        <f>+F559-G559</f>
        <v/>
      </c>
      <c r="I559" s="188" t="n">
        <v>0</v>
      </c>
      <c r="J559" s="188" t="n">
        <v>0</v>
      </c>
      <c r="K559" s="216">
        <f>+I559-J559</f>
        <v/>
      </c>
      <c r="L559" s="188" t="n"/>
      <c r="M559" s="188" t="n"/>
      <c r="N559" s="216" t="n"/>
      <c r="R559" s="188" t="n">
        <v>0</v>
      </c>
      <c r="S559" s="188" t="n">
        <v>0</v>
      </c>
      <c r="T559" s="216">
        <f>+R559-S559</f>
        <v/>
      </c>
      <c r="U559" s="188" t="n">
        <v>0</v>
      </c>
      <c r="V559" s="188" t="n">
        <v>0</v>
      </c>
      <c r="W559" s="216">
        <f>+U559-V559</f>
        <v/>
      </c>
    </row>
    <row r="560" ht="15.75" customHeight="1">
      <c r="A560" s="215" t="inlineStr">
        <is>
          <t>PROLENE 4-0</t>
        </is>
      </c>
      <c r="B560" s="29" t="inlineStr">
        <is>
          <t>UNIDAD</t>
        </is>
      </c>
      <c r="C560" s="188" t="n">
        <v>0</v>
      </c>
      <c r="D560" s="188" t="n">
        <v>0</v>
      </c>
      <c r="E560" s="216">
        <f>+C560-D560</f>
        <v/>
      </c>
      <c r="F560" s="188" t="n">
        <v>0</v>
      </c>
      <c r="G560" s="188" t="n">
        <v>0</v>
      </c>
      <c r="H560" s="216">
        <f>+F560-G560</f>
        <v/>
      </c>
      <c r="I560" s="188" t="n">
        <v>0</v>
      </c>
      <c r="J560" s="188" t="n">
        <v>0</v>
      </c>
      <c r="K560" s="216">
        <f>+I560-J560</f>
        <v/>
      </c>
      <c r="L560" s="188" t="n"/>
      <c r="M560" s="188" t="n"/>
      <c r="N560" s="216" t="n"/>
      <c r="R560" s="188" t="n">
        <v>0</v>
      </c>
      <c r="S560" s="188" t="n">
        <v>0</v>
      </c>
      <c r="T560" s="216">
        <f>+R560-S560</f>
        <v/>
      </c>
      <c r="U560" s="188" t="n">
        <v>0</v>
      </c>
      <c r="V560" s="188" t="n">
        <v>0</v>
      </c>
      <c r="W560" s="216">
        <f>+U560-V560</f>
        <v/>
      </c>
    </row>
    <row r="561" ht="15.75" customHeight="1">
      <c r="A561" s="215" t="inlineStr">
        <is>
          <t>PROLENE 4-0 AGUJA CIRCULAR</t>
        </is>
      </c>
      <c r="B561" s="29" t="inlineStr">
        <is>
          <t>UNIDAD</t>
        </is>
      </c>
      <c r="C561" s="188" t="n">
        <v>0</v>
      </c>
      <c r="D561" s="188" t="n">
        <v>0</v>
      </c>
      <c r="E561" s="216">
        <f>+C561-D561</f>
        <v/>
      </c>
      <c r="F561" s="188" t="n">
        <v>0</v>
      </c>
      <c r="G561" s="188" t="n">
        <v>0</v>
      </c>
      <c r="H561" s="216">
        <f>+F561-G561</f>
        <v/>
      </c>
      <c r="I561" s="188" t="n">
        <v>0</v>
      </c>
      <c r="J561" s="188" t="n">
        <v>0</v>
      </c>
      <c r="K561" s="216">
        <f>+I561-J561</f>
        <v/>
      </c>
      <c r="L561" s="188" t="n"/>
      <c r="M561" s="188" t="n"/>
      <c r="N561" s="216" t="n"/>
      <c r="R561" s="188" t="n">
        <v>0</v>
      </c>
      <c r="S561" s="188" t="n">
        <v>0</v>
      </c>
      <c r="T561" s="216">
        <f>+R561-S561</f>
        <v/>
      </c>
      <c r="U561" s="188" t="n">
        <v>0</v>
      </c>
      <c r="V561" s="188" t="n">
        <v>0</v>
      </c>
      <c r="W561" s="216">
        <f>+U561-V561</f>
        <v/>
      </c>
    </row>
    <row r="562" ht="15.75" customHeight="1">
      <c r="A562" s="217" t="inlineStr">
        <is>
          <t>PROLENE 4-0 AGUJA CONICA PEQUENA</t>
        </is>
      </c>
      <c r="B562" s="29" t="inlineStr">
        <is>
          <t>UNIDAD</t>
        </is>
      </c>
      <c r="C562" s="188" t="n">
        <v>0</v>
      </c>
      <c r="D562" s="188" t="n">
        <v>0</v>
      </c>
      <c r="E562" s="216">
        <f>+C562-D562</f>
        <v/>
      </c>
      <c r="F562" s="188" t="n">
        <v>0</v>
      </c>
      <c r="G562" s="188" t="n">
        <v>0</v>
      </c>
      <c r="H562" s="216">
        <f>+F562-G562</f>
        <v/>
      </c>
      <c r="I562" s="188" t="n">
        <v>0</v>
      </c>
      <c r="J562" s="188" t="n">
        <v>0</v>
      </c>
      <c r="K562" s="216">
        <f>+I562-J562</f>
        <v/>
      </c>
      <c r="L562" s="188" t="n"/>
      <c r="M562" s="188" t="n"/>
      <c r="N562" s="216" t="n"/>
      <c r="R562" s="188" t="n">
        <v>0</v>
      </c>
      <c r="S562" s="188" t="n">
        <v>0</v>
      </c>
      <c r="T562" s="216">
        <f>+R562-S562</f>
        <v/>
      </c>
      <c r="U562" s="188" t="n">
        <v>0</v>
      </c>
      <c r="V562" s="188" t="n">
        <v>0</v>
      </c>
      <c r="W562" s="216">
        <f>+U562-V562</f>
        <v/>
      </c>
    </row>
    <row r="563" ht="15.75" customHeight="1">
      <c r="A563" s="217" t="inlineStr">
        <is>
          <t>PROLENE 4-0 AGUJA TRIANGULAR</t>
        </is>
      </c>
      <c r="B563" s="29" t="inlineStr">
        <is>
          <t>UNIDAD</t>
        </is>
      </c>
      <c r="C563" s="188" t="n">
        <v>0</v>
      </c>
      <c r="D563" s="188" t="n">
        <v>0</v>
      </c>
      <c r="E563" s="216">
        <f>+C563-D563</f>
        <v/>
      </c>
      <c r="F563" s="188" t="n">
        <v>0</v>
      </c>
      <c r="G563" s="188" t="n">
        <v>0</v>
      </c>
      <c r="H563" s="216">
        <f>+F563-G563</f>
        <v/>
      </c>
      <c r="I563" s="188" t="n">
        <v>0</v>
      </c>
      <c r="J563" s="188" t="n">
        <v>0</v>
      </c>
      <c r="K563" s="216">
        <f>+I563-J563</f>
        <v/>
      </c>
      <c r="L563" s="188" t="n"/>
      <c r="M563" s="188" t="n"/>
      <c r="N563" s="216" t="n"/>
      <c r="R563" s="188" t="n">
        <v>0</v>
      </c>
      <c r="S563" s="188" t="n">
        <v>0</v>
      </c>
      <c r="T563" s="216">
        <f>+R563-S563</f>
        <v/>
      </c>
      <c r="U563" s="188" t="n">
        <v>0</v>
      </c>
      <c r="V563" s="188" t="n">
        <v>0</v>
      </c>
      <c r="W563" s="216">
        <f>+U563-V563</f>
        <v/>
      </c>
    </row>
    <row r="564" ht="15.75" customHeight="1">
      <c r="A564" s="215" t="inlineStr">
        <is>
          <t>PROLENE 4-0 CURVA</t>
        </is>
      </c>
      <c r="B564" s="29" t="inlineStr">
        <is>
          <t>UNIDAD</t>
        </is>
      </c>
      <c r="C564" s="188" t="n">
        <v>0</v>
      </c>
      <c r="D564" s="188" t="n">
        <v>0</v>
      </c>
      <c r="E564" s="216">
        <f>+C564-D564</f>
        <v/>
      </c>
      <c r="F564" s="188" t="n">
        <v>0</v>
      </c>
      <c r="G564" s="188" t="n">
        <v>0</v>
      </c>
      <c r="H564" s="216">
        <f>+F564-G564</f>
        <v/>
      </c>
      <c r="I564" s="188" t="n">
        <v>0</v>
      </c>
      <c r="J564" s="188" t="n">
        <v>0</v>
      </c>
      <c r="K564" s="216">
        <f>+I564-J564</f>
        <v/>
      </c>
      <c r="L564" s="188" t="n"/>
      <c r="M564" s="188" t="n"/>
      <c r="N564" s="216" t="n"/>
      <c r="R564" s="188" t="n">
        <v>0</v>
      </c>
      <c r="S564" s="188" t="n">
        <v>0</v>
      </c>
      <c r="T564" s="216">
        <f>+R564-S564</f>
        <v/>
      </c>
      <c r="U564" s="188" t="n">
        <v>0</v>
      </c>
      <c r="V564" s="188" t="n">
        <v>0</v>
      </c>
      <c r="W564" s="216">
        <f>+U564-V564</f>
        <v/>
      </c>
    </row>
    <row r="565" ht="15.75" customHeight="1">
      <c r="A565" s="217" t="inlineStr">
        <is>
          <t>PROLENE 4-0 DOBLE AGUJA</t>
        </is>
      </c>
      <c r="B565" s="29" t="inlineStr">
        <is>
          <t>UNIDAD</t>
        </is>
      </c>
      <c r="C565" s="188" t="n">
        <v>0</v>
      </c>
      <c r="D565" s="188" t="n">
        <v>0</v>
      </c>
      <c r="E565" s="216">
        <f>+C565-D565</f>
        <v/>
      </c>
      <c r="F565" s="188" t="n">
        <v>0</v>
      </c>
      <c r="G565" s="188" t="n">
        <v>0</v>
      </c>
      <c r="H565" s="216">
        <f>+F565-G565</f>
        <v/>
      </c>
      <c r="I565" s="188" t="n">
        <v>0</v>
      </c>
      <c r="J565" s="188" t="n">
        <v>0</v>
      </c>
      <c r="K565" s="216">
        <f>+I565-J565</f>
        <v/>
      </c>
      <c r="L565" s="188" t="n"/>
      <c r="M565" s="188" t="n"/>
      <c r="N565" s="216" t="n"/>
      <c r="R565" s="188" t="n">
        <v>0</v>
      </c>
      <c r="S565" s="188" t="n">
        <v>0</v>
      </c>
      <c r="T565" s="216">
        <f>+R565-S565</f>
        <v/>
      </c>
      <c r="U565" s="188" t="n">
        <v>0</v>
      </c>
      <c r="V565" s="188" t="n">
        <v>0</v>
      </c>
      <c r="W565" s="216">
        <f>+U565-V565</f>
        <v/>
      </c>
    </row>
    <row r="566" ht="15.75" customHeight="1">
      <c r="A566" s="219" t="inlineStr">
        <is>
          <t>PROLENE 4-0 T8521</t>
        </is>
      </c>
      <c r="B566" s="29" t="inlineStr">
        <is>
          <t>UNIDAD</t>
        </is>
      </c>
      <c r="C566" s="188" t="n">
        <v>0</v>
      </c>
      <c r="D566" s="188" t="n">
        <v>0</v>
      </c>
      <c r="E566" s="216">
        <f>+C566-D566</f>
        <v/>
      </c>
      <c r="F566" s="188" t="n">
        <v>0</v>
      </c>
      <c r="G566" s="188" t="n">
        <v>0</v>
      </c>
      <c r="H566" s="216">
        <f>+F566-G566</f>
        <v/>
      </c>
      <c r="I566" s="188" t="n">
        <v>0</v>
      </c>
      <c r="J566" s="188" t="n">
        <v>0</v>
      </c>
      <c r="K566" s="216">
        <f>+I566-J566</f>
        <v/>
      </c>
      <c r="L566" s="188" t="n"/>
      <c r="M566" s="188" t="n"/>
      <c r="N566" s="216" t="n"/>
      <c r="R566" s="188" t="n">
        <v>0</v>
      </c>
      <c r="S566" s="188" t="n">
        <v>0</v>
      </c>
      <c r="T566" s="216">
        <f>+R566-S566</f>
        <v/>
      </c>
      <c r="U566" s="188" t="n">
        <v>0</v>
      </c>
      <c r="V566" s="188" t="n">
        <v>0</v>
      </c>
      <c r="W566" s="216">
        <f>+U566-V566</f>
        <v/>
      </c>
    </row>
    <row r="567" ht="15.75" customHeight="1">
      <c r="A567" s="219" t="inlineStr">
        <is>
          <t>PROLENE 4-0 USP</t>
        </is>
      </c>
      <c r="B567" s="29" t="inlineStr">
        <is>
          <t>UNIDAD</t>
        </is>
      </c>
      <c r="C567" s="188" t="n">
        <v>0</v>
      </c>
      <c r="D567" s="188" t="n">
        <v>0</v>
      </c>
      <c r="E567" s="216">
        <f>+C567-D567</f>
        <v/>
      </c>
      <c r="F567" s="188" t="n">
        <v>0</v>
      </c>
      <c r="G567" s="188" t="n">
        <v>0</v>
      </c>
      <c r="H567" s="216">
        <f>+F567-G567</f>
        <v/>
      </c>
      <c r="I567" s="188" t="n">
        <v>0</v>
      </c>
      <c r="J567" s="188" t="n">
        <v>0</v>
      </c>
      <c r="K567" s="216">
        <f>+I567-J567</f>
        <v/>
      </c>
      <c r="L567" s="188" t="n"/>
      <c r="M567" s="188" t="n"/>
      <c r="N567" s="216" t="n"/>
      <c r="R567" s="188" t="n">
        <v>0</v>
      </c>
      <c r="S567" s="188" t="n">
        <v>0</v>
      </c>
      <c r="T567" s="216">
        <f>+R567-S567</f>
        <v/>
      </c>
      <c r="U567" s="188" t="n">
        <v>0</v>
      </c>
      <c r="V567" s="188" t="n">
        <v>0</v>
      </c>
      <c r="W567" s="216">
        <f>+U567-V567</f>
        <v/>
      </c>
    </row>
    <row r="568" ht="15.75" customHeight="1">
      <c r="A568" s="219" t="inlineStr">
        <is>
          <t>PROLENE 5.0 9083895</t>
        </is>
      </c>
      <c r="B568" s="29" t="inlineStr">
        <is>
          <t>UNIDAD</t>
        </is>
      </c>
      <c r="C568" s="188" t="n">
        <v>0</v>
      </c>
      <c r="D568" s="188" t="n">
        <v>0</v>
      </c>
      <c r="E568" s="216">
        <f>+C568-D568</f>
        <v/>
      </c>
      <c r="F568" s="188" t="n">
        <v>0</v>
      </c>
      <c r="G568" s="188" t="n">
        <v>0</v>
      </c>
      <c r="H568" s="216">
        <f>+F568-G568</f>
        <v/>
      </c>
      <c r="I568" s="188" t="n">
        <v>0</v>
      </c>
      <c r="J568" s="188" t="n">
        <v>0</v>
      </c>
      <c r="K568" s="216">
        <f>+I568-J568</f>
        <v/>
      </c>
      <c r="L568" s="188" t="n"/>
      <c r="M568" s="188" t="n"/>
      <c r="N568" s="216" t="n"/>
      <c r="R568" s="188" t="n">
        <v>0</v>
      </c>
      <c r="S568" s="188" t="n">
        <v>0</v>
      </c>
      <c r="T568" s="216">
        <f>+R568-S568</f>
        <v/>
      </c>
      <c r="U568" s="188" t="n">
        <v>0</v>
      </c>
      <c r="V568" s="188" t="n">
        <v>0</v>
      </c>
      <c r="W568" s="216">
        <f>+U568-V568</f>
        <v/>
      </c>
    </row>
    <row r="569" ht="15.75" customHeight="1">
      <c r="A569" s="219" t="inlineStr">
        <is>
          <t>PROLENE 5.0 cod 17CO</t>
        </is>
      </c>
      <c r="B569" s="29" t="inlineStr">
        <is>
          <t>UNIDAD</t>
        </is>
      </c>
      <c r="C569" s="188" t="n">
        <v>0</v>
      </c>
      <c r="D569" s="188" t="n">
        <v>0</v>
      </c>
      <c r="E569" s="216">
        <f>+C569-D569</f>
        <v/>
      </c>
      <c r="F569" s="188" t="n">
        <v>0</v>
      </c>
      <c r="G569" s="188" t="n">
        <v>0</v>
      </c>
      <c r="H569" s="216">
        <f>+F569-G569</f>
        <v/>
      </c>
      <c r="I569" s="188" t="n">
        <v>0</v>
      </c>
      <c r="J569" s="188" t="n">
        <v>0</v>
      </c>
      <c r="K569" s="216">
        <f>+I569-J569</f>
        <v/>
      </c>
      <c r="L569" s="188" t="n"/>
      <c r="M569" s="188" t="n"/>
      <c r="N569" s="216" t="n"/>
      <c r="R569" s="188" t="n">
        <v>0</v>
      </c>
      <c r="S569" s="188" t="n">
        <v>0</v>
      </c>
      <c r="T569" s="216">
        <f>+R569-S569</f>
        <v/>
      </c>
      <c r="U569" s="188" t="n">
        <v>0</v>
      </c>
      <c r="V569" s="188" t="n">
        <v>0</v>
      </c>
      <c r="W569" s="216">
        <f>+U569-V569</f>
        <v/>
      </c>
    </row>
    <row r="570" ht="15.75" customHeight="1">
      <c r="A570" s="217" t="inlineStr">
        <is>
          <t>PROLENE 5.0 X 75 CM</t>
        </is>
      </c>
      <c r="B570" s="29" t="inlineStr">
        <is>
          <t>UNIDAD</t>
        </is>
      </c>
      <c r="C570" s="188" t="n">
        <v>0</v>
      </c>
      <c r="D570" s="188" t="n">
        <v>0</v>
      </c>
      <c r="E570" s="216">
        <f>+C570-D570</f>
        <v/>
      </c>
      <c r="F570" s="188" t="n">
        <v>0</v>
      </c>
      <c r="G570" s="188" t="n">
        <v>0</v>
      </c>
      <c r="H570" s="216">
        <f>+F570-G570</f>
        <v/>
      </c>
      <c r="I570" s="188" t="n">
        <v>0</v>
      </c>
      <c r="J570" s="188" t="n">
        <v>0</v>
      </c>
      <c r="K570" s="216">
        <f>+I570-J570</f>
        <v/>
      </c>
      <c r="L570" s="188" t="n"/>
      <c r="M570" s="188" t="n"/>
      <c r="N570" s="216" t="n"/>
      <c r="R570" s="188" t="n">
        <v>0</v>
      </c>
      <c r="S570" s="188" t="n">
        <v>0</v>
      </c>
      <c r="T570" s="216">
        <f>+R570-S570</f>
        <v/>
      </c>
      <c r="U570" s="188" t="n">
        <v>0</v>
      </c>
      <c r="V570" s="188" t="n">
        <v>0</v>
      </c>
      <c r="W570" s="216">
        <f>+U570-V570</f>
        <v/>
      </c>
    </row>
    <row r="571" ht="15.75" customHeight="1">
      <c r="A571" s="219" t="inlineStr">
        <is>
          <t>PROLENE 5-0 3HY331C</t>
        </is>
      </c>
      <c r="B571" s="29" t="inlineStr">
        <is>
          <t>UNIDAD</t>
        </is>
      </c>
      <c r="C571" s="188" t="n">
        <v>0</v>
      </c>
      <c r="D571" s="188" t="n">
        <v>0</v>
      </c>
      <c r="E571" s="216">
        <f>+C571-D571</f>
        <v/>
      </c>
      <c r="F571" s="188" t="n">
        <v>0</v>
      </c>
      <c r="G571" s="188" t="n">
        <v>0</v>
      </c>
      <c r="H571" s="216">
        <f>+F571-G571</f>
        <v/>
      </c>
      <c r="I571" s="188" t="n">
        <v>0</v>
      </c>
      <c r="J571" s="188" t="n">
        <v>0</v>
      </c>
      <c r="K571" s="216">
        <f>+I571-J571</f>
        <v/>
      </c>
      <c r="L571" s="188" t="n"/>
      <c r="M571" s="188" t="n"/>
      <c r="N571" s="216" t="n"/>
      <c r="R571" s="188" t="n">
        <v>0</v>
      </c>
      <c r="S571" s="188" t="n">
        <v>0</v>
      </c>
      <c r="T571" s="216">
        <f>+R571-S571</f>
        <v/>
      </c>
      <c r="U571" s="188" t="n">
        <v>0</v>
      </c>
      <c r="V571" s="188" t="n">
        <v>0</v>
      </c>
      <c r="W571" s="216">
        <f>+U571-V571</f>
        <v/>
      </c>
    </row>
    <row r="572" ht="15.75" customHeight="1">
      <c r="A572" s="219" t="inlineStr">
        <is>
          <t>PROLENE 5-0 8686T</t>
        </is>
      </c>
      <c r="B572" s="29" t="inlineStr">
        <is>
          <t>UNIDAD</t>
        </is>
      </c>
      <c r="C572" s="188" t="n">
        <v>0</v>
      </c>
      <c r="D572" s="188" t="n">
        <v>0</v>
      </c>
      <c r="E572" s="216">
        <f>+C572-D572</f>
        <v/>
      </c>
      <c r="F572" s="188" t="n">
        <v>0</v>
      </c>
      <c r="G572" s="188" t="n">
        <v>0</v>
      </c>
      <c r="H572" s="216">
        <f>+F572-G572</f>
        <v/>
      </c>
      <c r="I572" s="188" t="n">
        <v>0</v>
      </c>
      <c r="J572" s="188" t="n">
        <v>0</v>
      </c>
      <c r="K572" s="216">
        <f>+I572-J572</f>
        <v/>
      </c>
      <c r="L572" s="188" t="n"/>
      <c r="M572" s="188" t="n"/>
      <c r="N572" s="216" t="n"/>
      <c r="R572" s="188" t="n">
        <v>0</v>
      </c>
      <c r="S572" s="188" t="n">
        <v>0</v>
      </c>
      <c r="T572" s="216">
        <f>+R572-S572</f>
        <v/>
      </c>
      <c r="U572" s="188" t="n">
        <v>0</v>
      </c>
      <c r="V572" s="188" t="n">
        <v>0</v>
      </c>
      <c r="W572" s="216">
        <f>+U572-V572</f>
        <v/>
      </c>
    </row>
    <row r="573" ht="15.75" customHeight="1">
      <c r="A573" s="217" t="inlineStr">
        <is>
          <t>PROLENE 5-0 DOBLE AGUJA</t>
        </is>
      </c>
      <c r="B573" s="29" t="inlineStr">
        <is>
          <t>UNIDAD</t>
        </is>
      </c>
      <c r="C573" s="188" t="n">
        <v>0</v>
      </c>
      <c r="D573" s="188" t="n">
        <v>0</v>
      </c>
      <c r="E573" s="216">
        <f>+C573-D573</f>
        <v/>
      </c>
      <c r="F573" s="188" t="n">
        <v>0</v>
      </c>
      <c r="G573" s="188" t="n">
        <v>0</v>
      </c>
      <c r="H573" s="216">
        <f>+F573-G573</f>
        <v/>
      </c>
      <c r="I573" s="188" t="n">
        <v>0</v>
      </c>
      <c r="J573" s="188" t="n">
        <v>0</v>
      </c>
      <c r="K573" s="216">
        <f>+I573-J573</f>
        <v/>
      </c>
      <c r="L573" s="188" t="n"/>
      <c r="M573" s="188" t="n"/>
      <c r="N573" s="216" t="n"/>
      <c r="R573" s="188" t="n">
        <v>0</v>
      </c>
      <c r="S573" s="188" t="n">
        <v>0</v>
      </c>
      <c r="T573" s="216">
        <f>+R573-S573</f>
        <v/>
      </c>
      <c r="U573" s="188" t="n">
        <v>0</v>
      </c>
      <c r="V573" s="188" t="n">
        <v>0</v>
      </c>
      <c r="W573" s="216">
        <f>+U573-V573</f>
        <v/>
      </c>
    </row>
    <row r="574" ht="15.75" customHeight="1">
      <c r="A574" s="217" t="inlineStr">
        <is>
          <t>PROLENE 5-0 SURGIPRO SD-6618</t>
        </is>
      </c>
      <c r="B574" s="29" t="inlineStr">
        <is>
          <t>UNIDAD</t>
        </is>
      </c>
      <c r="C574" s="188" t="n">
        <v>0</v>
      </c>
      <c r="D574" s="188" t="n">
        <v>0</v>
      </c>
      <c r="E574" s="216">
        <f>+C574-D574</f>
        <v/>
      </c>
      <c r="F574" s="188" t="n">
        <v>0</v>
      </c>
      <c r="G574" s="188" t="n">
        <v>0</v>
      </c>
      <c r="H574" s="216">
        <f>+F574-G574</f>
        <v/>
      </c>
      <c r="I574" s="188" t="n">
        <v>0</v>
      </c>
      <c r="J574" s="188" t="n">
        <v>0</v>
      </c>
      <c r="K574" s="216">
        <f>+I574-J574</f>
        <v/>
      </c>
      <c r="L574" s="188" t="n"/>
      <c r="M574" s="188" t="n"/>
      <c r="N574" s="216" t="n"/>
      <c r="R574" s="188" t="n">
        <v>0</v>
      </c>
      <c r="S574" s="188" t="n">
        <v>0</v>
      </c>
      <c r="T574" s="216">
        <f>+R574-S574</f>
        <v/>
      </c>
      <c r="U574" s="188" t="n">
        <v>0</v>
      </c>
      <c r="V574" s="188" t="n">
        <v>0</v>
      </c>
      <c r="W574" s="216">
        <f>+U574-V574</f>
        <v/>
      </c>
    </row>
    <row r="575" ht="15.75" customHeight="1">
      <c r="A575" s="217" t="inlineStr">
        <is>
          <t>PROLENE 5-0/2RB CARDIOVASCULAR (9556T) DOC.</t>
        </is>
      </c>
      <c r="B575" s="29" t="inlineStr">
        <is>
          <t>UNIDAD</t>
        </is>
      </c>
      <c r="C575" s="188" t="n">
        <v>0</v>
      </c>
      <c r="D575" s="188" t="n">
        <v>0</v>
      </c>
      <c r="E575" s="216">
        <f>+C575-D575</f>
        <v/>
      </c>
      <c r="F575" s="188" t="n">
        <v>0</v>
      </c>
      <c r="G575" s="188" t="n">
        <v>0</v>
      </c>
      <c r="H575" s="216">
        <f>+F575-G575</f>
        <v/>
      </c>
      <c r="I575" s="188" t="n">
        <v>0</v>
      </c>
      <c r="J575" s="188" t="n">
        <v>0</v>
      </c>
      <c r="K575" s="216">
        <f>+I575-J575</f>
        <v/>
      </c>
      <c r="L575" s="188" t="n"/>
      <c r="M575" s="188" t="n"/>
      <c r="N575" s="216" t="n"/>
      <c r="R575" s="188" t="n">
        <v>0</v>
      </c>
      <c r="S575" s="188" t="n">
        <v>0</v>
      </c>
      <c r="T575" s="216">
        <f>+R575-S575</f>
        <v/>
      </c>
      <c r="U575" s="188" t="n">
        <v>0</v>
      </c>
      <c r="V575" s="188" t="n">
        <v>0</v>
      </c>
      <c r="W575" s="216">
        <f>+U575-V575</f>
        <v/>
      </c>
    </row>
    <row r="576" ht="15.75" customHeight="1">
      <c r="A576" s="219" t="inlineStr">
        <is>
          <t>PROLENE 6.0 8160T</t>
        </is>
      </c>
      <c r="B576" s="29" t="inlineStr">
        <is>
          <t>UNIDAD</t>
        </is>
      </c>
      <c r="C576" s="188" t="n">
        <v>0</v>
      </c>
      <c r="D576" s="188" t="n">
        <v>0</v>
      </c>
      <c r="E576" s="216">
        <f>+C576-D576</f>
        <v/>
      </c>
      <c r="F576" s="188" t="n">
        <v>0</v>
      </c>
      <c r="G576" s="188" t="n">
        <v>0</v>
      </c>
      <c r="H576" s="216">
        <f>+F576-G576</f>
        <v/>
      </c>
      <c r="I576" s="188" t="n">
        <v>0</v>
      </c>
      <c r="J576" s="188" t="n">
        <v>0</v>
      </c>
      <c r="K576" s="216">
        <f>+I576-J576</f>
        <v/>
      </c>
      <c r="L576" s="188" t="n"/>
      <c r="M576" s="188" t="n"/>
      <c r="N576" s="216" t="n"/>
      <c r="R576" s="188" t="n">
        <v>0</v>
      </c>
      <c r="S576" s="188" t="n">
        <v>0</v>
      </c>
      <c r="T576" s="216">
        <f>+R576-S576</f>
        <v/>
      </c>
      <c r="U576" s="188" t="n">
        <v>0</v>
      </c>
      <c r="V576" s="188" t="n">
        <v>0</v>
      </c>
      <c r="W576" s="216">
        <f>+U576-V576</f>
        <v/>
      </c>
    </row>
    <row r="577" ht="15.75" customHeight="1">
      <c r="A577" s="219" t="inlineStr">
        <is>
          <t>PROLENE 6.0 8706T</t>
        </is>
      </c>
      <c r="B577" s="29" t="inlineStr">
        <is>
          <t>UNIDAD</t>
        </is>
      </c>
      <c r="C577" s="188" t="n">
        <v>0</v>
      </c>
      <c r="D577" s="188" t="n">
        <v>0</v>
      </c>
      <c r="E577" s="216">
        <f>+C577-D577</f>
        <v/>
      </c>
      <c r="F577" s="188" t="n">
        <v>0</v>
      </c>
      <c r="G577" s="188" t="n">
        <v>0</v>
      </c>
      <c r="H577" s="216">
        <f>+F577-G577</f>
        <v/>
      </c>
      <c r="I577" s="188" t="n">
        <v>0</v>
      </c>
      <c r="J577" s="188" t="n">
        <v>0</v>
      </c>
      <c r="K577" s="216">
        <f>+I577-J577</f>
        <v/>
      </c>
      <c r="L577" s="188" t="n"/>
      <c r="M577" s="188" t="n"/>
      <c r="N577" s="216" t="n"/>
      <c r="R577" s="188" t="n">
        <v>0</v>
      </c>
      <c r="S577" s="188" t="n">
        <v>0</v>
      </c>
      <c r="T577" s="216">
        <f>+R577-S577</f>
        <v/>
      </c>
      <c r="U577" s="188" t="n">
        <v>0</v>
      </c>
      <c r="V577" s="188" t="n">
        <v>0</v>
      </c>
      <c r="W577" s="216">
        <f>+U577-V577</f>
        <v/>
      </c>
    </row>
    <row r="578" ht="15.75" customHeight="1">
      <c r="A578" s="219" t="inlineStr">
        <is>
          <t>PROLENE 6.0 8709T</t>
        </is>
      </c>
      <c r="B578" s="29" t="inlineStr">
        <is>
          <t>UNIDAD</t>
        </is>
      </c>
      <c r="C578" s="188" t="n">
        <v>0</v>
      </c>
      <c r="D578" s="188" t="n">
        <v>0</v>
      </c>
      <c r="E578" s="216">
        <f>+C578-D578</f>
        <v/>
      </c>
      <c r="F578" s="188" t="n">
        <v>0</v>
      </c>
      <c r="G578" s="188" t="n">
        <v>0</v>
      </c>
      <c r="H578" s="216">
        <f>+F578-G578</f>
        <v/>
      </c>
      <c r="I578" s="188" t="n">
        <v>0</v>
      </c>
      <c r="J578" s="188" t="n">
        <v>0</v>
      </c>
      <c r="K578" s="216">
        <f>+I578-J578</f>
        <v/>
      </c>
      <c r="L578" s="188" t="n"/>
      <c r="M578" s="188" t="n"/>
      <c r="N578" s="216" t="n"/>
      <c r="R578" s="188" t="n">
        <v>0</v>
      </c>
      <c r="S578" s="188" t="n">
        <v>0</v>
      </c>
      <c r="T578" s="216">
        <f>+R578-S578</f>
        <v/>
      </c>
      <c r="U578" s="188" t="n">
        <v>0</v>
      </c>
      <c r="V578" s="188" t="n">
        <v>0</v>
      </c>
      <c r="W578" s="216">
        <f>+U578-V578</f>
        <v/>
      </c>
    </row>
    <row r="579" ht="15.75" customHeight="1">
      <c r="A579" s="219" t="inlineStr">
        <is>
          <t>PROLENE 6.0 PM46010FO</t>
        </is>
      </c>
      <c r="B579" s="29" t="inlineStr">
        <is>
          <t>UNIDAD</t>
        </is>
      </c>
      <c r="C579" s="188" t="n">
        <v>0</v>
      </c>
      <c r="D579" s="188" t="n">
        <v>0</v>
      </c>
      <c r="E579" s="216">
        <f>+C579-D579</f>
        <v/>
      </c>
      <c r="F579" s="188" t="n">
        <v>0</v>
      </c>
      <c r="G579" s="188" t="n">
        <v>0</v>
      </c>
      <c r="H579" s="216">
        <f>+F579-G579</f>
        <v/>
      </c>
      <c r="I579" s="188" t="n">
        <v>0</v>
      </c>
      <c r="J579" s="188" t="n">
        <v>0</v>
      </c>
      <c r="K579" s="216">
        <f>+I579-J579</f>
        <v/>
      </c>
      <c r="L579" s="188" t="n"/>
      <c r="M579" s="188" t="n"/>
      <c r="N579" s="216" t="n"/>
      <c r="R579" s="188" t="n">
        <v>0</v>
      </c>
      <c r="S579" s="188" t="n">
        <v>0</v>
      </c>
      <c r="T579" s="216">
        <f>+R579-S579</f>
        <v/>
      </c>
      <c r="U579" s="188" t="n">
        <v>0</v>
      </c>
      <c r="V579" s="188" t="n">
        <v>0</v>
      </c>
      <c r="W579" s="216">
        <f>+U579-V579</f>
        <v/>
      </c>
    </row>
    <row r="580" ht="15.75" customHeight="1">
      <c r="A580" s="217" t="inlineStr">
        <is>
          <t>PROLENE 6-0</t>
        </is>
      </c>
      <c r="B580" s="29" t="inlineStr">
        <is>
          <t>UNIDAD</t>
        </is>
      </c>
      <c r="C580" s="188" t="n">
        <v>0</v>
      </c>
      <c r="D580" s="188" t="n">
        <v>0</v>
      </c>
      <c r="E580" s="216">
        <f>+C580-D580</f>
        <v/>
      </c>
      <c r="F580" s="188" t="n">
        <v>0</v>
      </c>
      <c r="G580" s="188" t="n">
        <v>0</v>
      </c>
      <c r="H580" s="216">
        <f>+F580-G580</f>
        <v/>
      </c>
      <c r="I580" s="188" t="n">
        <v>0</v>
      </c>
      <c r="J580" s="188" t="n">
        <v>0</v>
      </c>
      <c r="K580" s="216">
        <f>+I580-J580</f>
        <v/>
      </c>
      <c r="L580" s="188" t="n"/>
      <c r="M580" s="188" t="n"/>
      <c r="N580" s="216" t="n"/>
      <c r="R580" s="188" t="n">
        <v>0</v>
      </c>
      <c r="S580" s="188" t="n">
        <v>0</v>
      </c>
      <c r="T580" s="216">
        <f>+R580-S580</f>
        <v/>
      </c>
      <c r="U580" s="188" t="n">
        <v>0</v>
      </c>
      <c r="V580" s="188" t="n">
        <v>0</v>
      </c>
      <c r="W580" s="216">
        <f>+U580-V580</f>
        <v/>
      </c>
    </row>
    <row r="581" ht="15.75" customHeight="1">
      <c r="A581" s="219" t="inlineStr">
        <is>
          <t>PROLENE 6-0 T8706</t>
        </is>
      </c>
      <c r="B581" s="29" t="inlineStr">
        <is>
          <t>UNIDAD</t>
        </is>
      </c>
      <c r="C581" s="188" t="n">
        <v>0</v>
      </c>
      <c r="D581" s="188" t="n">
        <v>0</v>
      </c>
      <c r="E581" s="216">
        <f>+C581-D581</f>
        <v/>
      </c>
      <c r="F581" s="188" t="n">
        <v>0</v>
      </c>
      <c r="G581" s="188" t="n">
        <v>0</v>
      </c>
      <c r="H581" s="216">
        <f>+F581-G581</f>
        <v/>
      </c>
      <c r="I581" s="188" t="n">
        <v>0</v>
      </c>
      <c r="J581" s="188" t="n">
        <v>0</v>
      </c>
      <c r="K581" s="216">
        <f>+I581-J581</f>
        <v/>
      </c>
      <c r="L581" s="188" t="n"/>
      <c r="M581" s="188" t="n"/>
      <c r="N581" s="216" t="n"/>
      <c r="R581" s="188" t="n">
        <v>0</v>
      </c>
      <c r="S581" s="188" t="n">
        <v>0</v>
      </c>
      <c r="T581" s="216">
        <f>+R581-S581</f>
        <v/>
      </c>
      <c r="U581" s="188" t="n">
        <v>0</v>
      </c>
      <c r="V581" s="188" t="n">
        <v>0</v>
      </c>
      <c r="W581" s="216">
        <f>+U581-V581</f>
        <v/>
      </c>
    </row>
    <row r="582" ht="15.75" customHeight="1">
      <c r="A582" s="219" t="inlineStr">
        <is>
          <t>PROLENE 8.0 PM48065G8</t>
        </is>
      </c>
      <c r="B582" s="29" t="inlineStr">
        <is>
          <t>UNIDAD</t>
        </is>
      </c>
      <c r="C582" s="188" t="n">
        <v>0</v>
      </c>
      <c r="D582" s="188" t="n">
        <v>0</v>
      </c>
      <c r="E582" s="216">
        <f>+C582-D582</f>
        <v/>
      </c>
      <c r="F582" s="188" t="n">
        <v>0</v>
      </c>
      <c r="G582" s="188" t="n">
        <v>0</v>
      </c>
      <c r="H582" s="216">
        <f>+F582-G582</f>
        <v/>
      </c>
      <c r="I582" s="188" t="n">
        <v>0</v>
      </c>
      <c r="J582" s="188" t="n">
        <v>0</v>
      </c>
      <c r="K582" s="216">
        <f>+I582-J582</f>
        <v/>
      </c>
      <c r="L582" s="188" t="n"/>
      <c r="M582" s="188" t="n"/>
      <c r="N582" s="216" t="n"/>
      <c r="R582" s="188" t="n">
        <v>0</v>
      </c>
      <c r="S582" s="188" t="n">
        <v>0</v>
      </c>
      <c r="T582" s="216">
        <f>+R582-S582</f>
        <v/>
      </c>
      <c r="U582" s="188" t="n">
        <v>0</v>
      </c>
      <c r="V582" s="188" t="n">
        <v>0</v>
      </c>
      <c r="W582" s="216">
        <f>+U582-V582</f>
        <v/>
      </c>
    </row>
    <row r="583" ht="15.75" customHeight="1">
      <c r="A583" s="217" t="inlineStr">
        <is>
          <t>PROLENE 8-0 8754H</t>
        </is>
      </c>
      <c r="B583" s="29" t="inlineStr">
        <is>
          <t>UNIDAD</t>
        </is>
      </c>
      <c r="C583" s="188" t="n">
        <v>0</v>
      </c>
      <c r="D583" s="188" t="n">
        <v>0</v>
      </c>
      <c r="E583" s="216">
        <f>+C583-D583</f>
        <v/>
      </c>
      <c r="F583" s="188" t="n">
        <v>0</v>
      </c>
      <c r="G583" s="188" t="n">
        <v>0</v>
      </c>
      <c r="H583" s="216">
        <f>+F583-G583</f>
        <v/>
      </c>
      <c r="I583" s="188" t="n">
        <v>0</v>
      </c>
      <c r="J583" s="188" t="n">
        <v>0</v>
      </c>
      <c r="K583" s="216">
        <f>+I583-J583</f>
        <v/>
      </c>
      <c r="L583" s="188" t="n"/>
      <c r="M583" s="188" t="n"/>
      <c r="N583" s="216" t="n"/>
      <c r="R583" s="188" t="n">
        <v>0</v>
      </c>
      <c r="S583" s="188" t="n">
        <v>0</v>
      </c>
      <c r="T583" s="216">
        <f>+R583-S583</f>
        <v/>
      </c>
      <c r="U583" s="188" t="n">
        <v>0</v>
      </c>
      <c r="V583" s="188" t="n">
        <v>0</v>
      </c>
      <c r="W583" s="216">
        <f>+U583-V583</f>
        <v/>
      </c>
    </row>
    <row r="584" ht="15.75" customHeight="1">
      <c r="A584" s="221" t="inlineStr">
        <is>
          <t>PRUEBAS ISOPADAS PARA COVID</t>
        </is>
      </c>
      <c r="B584" s="29" t="inlineStr">
        <is>
          <t>UNIDAD</t>
        </is>
      </c>
      <c r="C584" s="188" t="n">
        <v>100</v>
      </c>
      <c r="D584" s="188" t="n">
        <v>0</v>
      </c>
      <c r="E584" s="216">
        <f>+C584-D584</f>
        <v/>
      </c>
      <c r="F584" s="188" t="n">
        <v>100</v>
      </c>
      <c r="G584" s="188" t="n">
        <v>0</v>
      </c>
      <c r="H584" s="216">
        <f>+F584-G584</f>
        <v/>
      </c>
      <c r="I584" s="188" t="n">
        <v>100</v>
      </c>
      <c r="J584" s="188" t="n">
        <v>0</v>
      </c>
      <c r="K584" s="216">
        <f>+I584-J584</f>
        <v/>
      </c>
      <c r="L584" s="188" t="n"/>
      <c r="M584" s="188" t="n"/>
      <c r="N584" s="216" t="n"/>
      <c r="R584" s="188" t="n">
        <v>100</v>
      </c>
      <c r="S584" s="188" t="n">
        <v>0</v>
      </c>
      <c r="T584" s="216">
        <f>+R584-S584</f>
        <v/>
      </c>
      <c r="U584" s="188" t="n">
        <v>100</v>
      </c>
      <c r="V584" s="188" t="n">
        <v>0</v>
      </c>
      <c r="W584" s="216">
        <f>+U584-V584</f>
        <v/>
      </c>
    </row>
    <row r="585" ht="15.75" customHeight="1">
      <c r="A585" s="221" t="inlineStr">
        <is>
          <t>PRUEBAS RAPIDAS PARA COVID</t>
        </is>
      </c>
      <c r="B585" s="29" t="inlineStr">
        <is>
          <t>UNIDAD</t>
        </is>
      </c>
      <c r="C585" s="188" t="n">
        <v>100</v>
      </c>
      <c r="D585" s="188" t="n">
        <v>0</v>
      </c>
      <c r="E585" s="216">
        <f>+C585-D585</f>
        <v/>
      </c>
      <c r="F585" s="188" t="n">
        <v>100</v>
      </c>
      <c r="G585" s="188" t="n">
        <v>0</v>
      </c>
      <c r="H585" s="216">
        <f>+F585-G585</f>
        <v/>
      </c>
      <c r="I585" s="188" t="n">
        <v>100</v>
      </c>
      <c r="J585" s="188" t="n">
        <v>0</v>
      </c>
      <c r="K585" s="216">
        <f>+I585-J585</f>
        <v/>
      </c>
      <c r="L585" s="188" t="n"/>
      <c r="M585" s="188" t="n"/>
      <c r="N585" s="216" t="n"/>
      <c r="R585" s="188" t="n">
        <v>100</v>
      </c>
      <c r="S585" s="188" t="n">
        <v>0</v>
      </c>
      <c r="T585" s="216">
        <f>+R585-S585</f>
        <v/>
      </c>
      <c r="U585" s="188" t="n">
        <v>100</v>
      </c>
      <c r="V585" s="188" t="n">
        <v>0</v>
      </c>
      <c r="W585" s="216">
        <f>+U585-V585</f>
        <v/>
      </c>
    </row>
    <row r="586" ht="15.75" customHeight="1">
      <c r="A586" s="215" t="inlineStr">
        <is>
          <t>PULSERA IDENTIFICADORA AZUL</t>
        </is>
      </c>
      <c r="B586" s="29" t="inlineStr">
        <is>
          <t>UNIDAD</t>
        </is>
      </c>
      <c r="C586" s="188" t="n">
        <v>0</v>
      </c>
      <c r="D586" s="188" t="n">
        <v>0</v>
      </c>
      <c r="E586" s="216">
        <f>+C586-D586</f>
        <v/>
      </c>
      <c r="F586" s="188" t="n">
        <v>0</v>
      </c>
      <c r="G586" s="188" t="n">
        <v>0</v>
      </c>
      <c r="H586" s="216">
        <f>+F586-G586</f>
        <v/>
      </c>
      <c r="I586" s="188" t="n">
        <v>0</v>
      </c>
      <c r="J586" s="188" t="n">
        <v>0</v>
      </c>
      <c r="K586" s="216">
        <f>+I586-J586</f>
        <v/>
      </c>
      <c r="L586" s="188" t="n"/>
      <c r="M586" s="188" t="n"/>
      <c r="N586" s="216" t="n"/>
      <c r="R586" s="188" t="n">
        <v>0</v>
      </c>
      <c r="S586" s="188" t="n">
        <v>0</v>
      </c>
      <c r="T586" s="216">
        <f>+R586-S586</f>
        <v/>
      </c>
      <c r="U586" s="188" t="n">
        <v>0</v>
      </c>
      <c r="V586" s="188" t="n">
        <v>0</v>
      </c>
      <c r="W586" s="216">
        <f>+U586-V586</f>
        <v/>
      </c>
    </row>
    <row r="587" ht="15.75" customHeight="1">
      <c r="A587" s="215" t="inlineStr">
        <is>
          <t>PULSERA IDENTIFICADORA ROSADA</t>
        </is>
      </c>
      <c r="B587" s="29" t="inlineStr">
        <is>
          <t>UNIDAD</t>
        </is>
      </c>
      <c r="C587" s="188" t="n">
        <v>0</v>
      </c>
      <c r="D587" s="188" t="n">
        <v>0</v>
      </c>
      <c r="E587" s="216">
        <f>+C587-D587</f>
        <v/>
      </c>
      <c r="F587" s="188" t="n">
        <v>0</v>
      </c>
      <c r="G587" s="188" t="n">
        <v>0</v>
      </c>
      <c r="H587" s="216">
        <f>+F587-G587</f>
        <v/>
      </c>
      <c r="I587" s="188" t="n">
        <v>0</v>
      </c>
      <c r="J587" s="188" t="n">
        <v>0</v>
      </c>
      <c r="K587" s="216">
        <f>+I587-J587</f>
        <v/>
      </c>
      <c r="L587" s="188" t="n"/>
      <c r="M587" s="188" t="n"/>
      <c r="N587" s="216" t="n"/>
      <c r="R587" s="188" t="n">
        <v>0</v>
      </c>
      <c r="S587" s="188" t="n">
        <v>0</v>
      </c>
      <c r="T587" s="216">
        <f>+R587-S587</f>
        <v/>
      </c>
      <c r="U587" s="188" t="n">
        <v>0</v>
      </c>
      <c r="V587" s="188" t="n">
        <v>0</v>
      </c>
      <c r="W587" s="216">
        <f>+U587-V587</f>
        <v/>
      </c>
    </row>
    <row r="588" ht="15.75" customHeight="1">
      <c r="A588" s="219" t="inlineStr">
        <is>
          <t xml:space="preserve">PUNTAS PLASTICAS AMARILLAS BULTOS DE 1000 </t>
        </is>
      </c>
      <c r="B588" s="29" t="inlineStr">
        <is>
          <t>UNIDAD</t>
        </is>
      </c>
      <c r="C588" s="188" t="n">
        <v>0</v>
      </c>
      <c r="D588" s="188" t="n">
        <v>0</v>
      </c>
      <c r="E588" s="216">
        <f>+C588-D588</f>
        <v/>
      </c>
      <c r="F588" s="188" t="n">
        <v>0</v>
      </c>
      <c r="G588" s="188" t="n">
        <v>0</v>
      </c>
      <c r="H588" s="216">
        <f>+F588-G588</f>
        <v/>
      </c>
      <c r="I588" s="188" t="n">
        <v>0</v>
      </c>
      <c r="J588" s="188" t="n">
        <v>0</v>
      </c>
      <c r="K588" s="216">
        <f>+I588-J588</f>
        <v/>
      </c>
      <c r="L588" s="188" t="n"/>
      <c r="M588" s="188" t="n"/>
      <c r="N588" s="216" t="n"/>
      <c r="R588" s="188" t="n">
        <v>0</v>
      </c>
      <c r="S588" s="188" t="n">
        <v>0</v>
      </c>
      <c r="T588" s="216">
        <f>+R588-S588</f>
        <v/>
      </c>
      <c r="U588" s="188" t="n">
        <v>0</v>
      </c>
      <c r="V588" s="188" t="n">
        <v>0</v>
      </c>
      <c r="W588" s="216">
        <f>+U588-V588</f>
        <v/>
      </c>
    </row>
    <row r="589" ht="15.75" customHeight="1">
      <c r="A589" s="217" t="inlineStr">
        <is>
          <t>PUNTAS PLASTICAS AZULES BULTOS DE 1000</t>
        </is>
      </c>
      <c r="B589" s="29" t="inlineStr">
        <is>
          <t>UNIDAD</t>
        </is>
      </c>
      <c r="C589" s="188" t="n">
        <v>0</v>
      </c>
      <c r="D589" s="188" t="n">
        <v>0</v>
      </c>
      <c r="E589" s="216">
        <f>+C589-D589</f>
        <v/>
      </c>
      <c r="F589" s="188" t="n">
        <v>0</v>
      </c>
      <c r="G589" s="188" t="n">
        <v>0</v>
      </c>
      <c r="H589" s="216">
        <f>+F589-G589</f>
        <v/>
      </c>
      <c r="I589" s="188" t="n">
        <v>0</v>
      </c>
      <c r="J589" s="188" t="n">
        <v>0</v>
      </c>
      <c r="K589" s="216">
        <f>+I589-J589</f>
        <v/>
      </c>
      <c r="L589" s="188" t="n"/>
      <c r="M589" s="188" t="n"/>
      <c r="N589" s="216" t="n"/>
      <c r="R589" s="188" t="n">
        <v>0</v>
      </c>
      <c r="S589" s="188" t="n">
        <v>0</v>
      </c>
      <c r="T589" s="216">
        <f>+R589-S589</f>
        <v/>
      </c>
      <c r="U589" s="188" t="n">
        <v>0</v>
      </c>
      <c r="V589" s="188" t="n">
        <v>0</v>
      </c>
      <c r="W589" s="216">
        <f>+U589-V589</f>
        <v/>
      </c>
    </row>
    <row r="590" ht="15.75" customHeight="1">
      <c r="A590" s="221" t="inlineStr">
        <is>
          <t>RECOLECTORES DE  ORINA</t>
        </is>
      </c>
      <c r="B590" s="29" t="inlineStr">
        <is>
          <t>UNIDAD</t>
        </is>
      </c>
      <c r="C590" s="187" t="n">
        <v>2000</v>
      </c>
      <c r="D590" s="218" t="n">
        <v>0</v>
      </c>
      <c r="E590" s="216">
        <f>+C590-D590</f>
        <v/>
      </c>
      <c r="F590" s="187" t="n">
        <v>2000</v>
      </c>
      <c r="G590" s="218" t="n">
        <v>0</v>
      </c>
      <c r="H590" s="216">
        <f>+F590-G590</f>
        <v/>
      </c>
      <c r="I590" s="187" t="n">
        <v>2000</v>
      </c>
      <c r="J590" s="218" t="n">
        <v>0</v>
      </c>
      <c r="K590" s="216">
        <f>+I590-J590</f>
        <v/>
      </c>
      <c r="L590" s="187" t="n"/>
      <c r="M590" s="218" t="n"/>
      <c r="N590" s="216" t="n"/>
      <c r="R590" s="187" t="n">
        <v>2000</v>
      </c>
      <c r="S590" s="218" t="n">
        <v>0</v>
      </c>
      <c r="T590" s="216">
        <f>+R590-S590</f>
        <v/>
      </c>
      <c r="U590" s="187" t="n">
        <v>2000</v>
      </c>
      <c r="V590" s="218" t="n">
        <v>0</v>
      </c>
      <c r="W590" s="216">
        <f>+U590-V590</f>
        <v/>
      </c>
    </row>
    <row r="591" ht="15.75" customHeight="1">
      <c r="A591" s="215" t="inlineStr">
        <is>
          <t>Recolectores de Heces</t>
        </is>
      </c>
      <c r="B591" s="29" t="inlineStr">
        <is>
          <t>UNIDAD</t>
        </is>
      </c>
      <c r="C591" s="186" t="n">
        <v>2000</v>
      </c>
      <c r="D591" s="188" t="n">
        <v>0</v>
      </c>
      <c r="E591" s="216">
        <f>+C591-D591</f>
        <v/>
      </c>
      <c r="F591" s="186" t="n">
        <v>2000</v>
      </c>
      <c r="G591" s="188" t="n">
        <v>0</v>
      </c>
      <c r="H591" s="216">
        <f>+F591-G591</f>
        <v/>
      </c>
      <c r="I591" s="186" t="n">
        <v>2000</v>
      </c>
      <c r="J591" s="188" t="n">
        <v>0</v>
      </c>
      <c r="K591" s="216">
        <f>+I591-J591</f>
        <v/>
      </c>
      <c r="L591" s="186" t="n"/>
      <c r="M591" s="188" t="n"/>
      <c r="N591" s="216" t="n"/>
      <c r="R591" s="186" t="n">
        <v>2000</v>
      </c>
      <c r="S591" s="188" t="n">
        <v>0</v>
      </c>
      <c r="T591" s="216">
        <f>+R591-S591</f>
        <v/>
      </c>
      <c r="U591" s="186" t="n">
        <v>2000</v>
      </c>
      <c r="V591" s="188" t="n">
        <v>0</v>
      </c>
      <c r="W591" s="216">
        <f>+U591-V591</f>
        <v/>
      </c>
    </row>
    <row r="592" ht="15.75" customHeight="1">
      <c r="A592" s="220" t="inlineStr">
        <is>
          <t>Reglas P.V.C</t>
        </is>
      </c>
      <c r="B592" s="29" t="inlineStr">
        <is>
          <t>UNIDAD</t>
        </is>
      </c>
      <c r="C592" s="186" t="n">
        <v>2</v>
      </c>
      <c r="D592" s="188" t="n">
        <v>21</v>
      </c>
      <c r="E592" s="216">
        <f>+C592-D592</f>
        <v/>
      </c>
      <c r="F592" s="186" t="n">
        <v>2</v>
      </c>
      <c r="G592" s="188" t="n">
        <v>21</v>
      </c>
      <c r="H592" s="216">
        <f>+F592-G592</f>
        <v/>
      </c>
      <c r="I592" s="186" t="n">
        <v>2</v>
      </c>
      <c r="J592" s="188" t="n">
        <v>22</v>
      </c>
      <c r="K592" s="216">
        <f>+I592-J592</f>
        <v/>
      </c>
      <c r="L592" s="186" t="n"/>
      <c r="M592" s="188" t="n"/>
      <c r="N592" s="216" t="n"/>
      <c r="R592" s="186" t="n">
        <v>2</v>
      </c>
      <c r="S592" s="188" t="n">
        <v>21</v>
      </c>
      <c r="T592" s="216">
        <f>+R592-S592</f>
        <v/>
      </c>
      <c r="U592" s="186" t="n">
        <v>2</v>
      </c>
      <c r="V592" s="188" t="n">
        <v>21</v>
      </c>
      <c r="W592" s="216">
        <f>+U592-V592</f>
        <v/>
      </c>
    </row>
    <row r="593" ht="15.75" customHeight="1">
      <c r="A593" s="219" t="inlineStr">
        <is>
          <t>RESUCITADOR PULMONAR (AMBU) ADULTO</t>
        </is>
      </c>
      <c r="B593" s="29" t="inlineStr">
        <is>
          <t>UNIDAD</t>
        </is>
      </c>
      <c r="C593" s="187" t="n">
        <v>10</v>
      </c>
      <c r="D593" s="218" t="n">
        <v>39</v>
      </c>
      <c r="E593" s="216">
        <f>+C593-D593</f>
        <v/>
      </c>
      <c r="F593" s="187" t="n">
        <v>10</v>
      </c>
      <c r="G593" s="218" t="n">
        <v>39</v>
      </c>
      <c r="H593" s="216">
        <f>+F593-G593</f>
        <v/>
      </c>
      <c r="I593" s="187" t="n">
        <v>10</v>
      </c>
      <c r="J593" s="218" t="n">
        <v>39</v>
      </c>
      <c r="K593" s="216">
        <f>+I593-J593</f>
        <v/>
      </c>
      <c r="L593" s="187" t="n"/>
      <c r="M593" s="218" t="n"/>
      <c r="N593" s="216" t="n"/>
      <c r="R593" s="187" t="n">
        <v>10</v>
      </c>
      <c r="S593" s="218" t="n">
        <v>39</v>
      </c>
      <c r="T593" s="216">
        <f>+R593-S593</f>
        <v/>
      </c>
      <c r="U593" s="187" t="n">
        <v>10</v>
      </c>
      <c r="V593" s="218" t="n">
        <v>39</v>
      </c>
      <c r="W593" s="216">
        <f>+U593-V593</f>
        <v/>
      </c>
    </row>
    <row r="594" ht="15.75" customHeight="1">
      <c r="A594" s="219" t="inlineStr">
        <is>
          <t>RESUCITADOR PULMONAR (AMBU) NEONATAL</t>
        </is>
      </c>
      <c r="B594" s="29" t="inlineStr">
        <is>
          <t>UNIDAD</t>
        </is>
      </c>
      <c r="C594" s="187" t="n">
        <v>15</v>
      </c>
      <c r="D594" s="218" t="n">
        <v>0</v>
      </c>
      <c r="E594" s="216">
        <f>+C594-D594</f>
        <v/>
      </c>
      <c r="F594" s="187" t="n">
        <v>15</v>
      </c>
      <c r="G594" s="218" t="n">
        <v>0</v>
      </c>
      <c r="H594" s="216">
        <f>+F594-G594</f>
        <v/>
      </c>
      <c r="I594" s="187" t="n">
        <v>15</v>
      </c>
      <c r="J594" s="218" t="n">
        <v>0</v>
      </c>
      <c r="K594" s="216">
        <f>+I594-J594</f>
        <v/>
      </c>
      <c r="L594" s="187" t="n"/>
      <c r="M594" s="218" t="n"/>
      <c r="N594" s="216" t="n"/>
      <c r="R594" s="187" t="n">
        <v>15</v>
      </c>
      <c r="S594" s="218" t="n">
        <v>0</v>
      </c>
      <c r="T594" s="216">
        <f>+R594-S594</f>
        <v/>
      </c>
      <c r="U594" s="187" t="n">
        <v>15</v>
      </c>
      <c r="V594" s="218" t="n">
        <v>0</v>
      </c>
      <c r="W594" s="216">
        <f>+U594-V594</f>
        <v/>
      </c>
    </row>
    <row r="595" ht="15.75" customHeight="1">
      <c r="A595" s="219" t="inlineStr">
        <is>
          <t xml:space="preserve">RESUCITADOR PULMONAR (AMBU) PEDIATRICO </t>
        </is>
      </c>
      <c r="B595" s="29" t="inlineStr">
        <is>
          <t>UNIDAD</t>
        </is>
      </c>
      <c r="C595" s="187" t="n">
        <v>15</v>
      </c>
      <c r="D595" s="218" t="n">
        <v>83</v>
      </c>
      <c r="E595" s="216">
        <f>+C595-D595</f>
        <v/>
      </c>
      <c r="F595" s="187" t="n">
        <v>15</v>
      </c>
      <c r="G595" s="218" t="n">
        <v>83</v>
      </c>
      <c r="H595" s="216">
        <f>+F595-G595</f>
        <v/>
      </c>
      <c r="I595" s="187" t="n">
        <v>15</v>
      </c>
      <c r="J595" s="218" t="n">
        <v>83</v>
      </c>
      <c r="K595" s="216">
        <f>+I595-J595</f>
        <v/>
      </c>
      <c r="L595" s="187" t="n"/>
      <c r="M595" s="218" t="n"/>
      <c r="N595" s="216" t="n"/>
      <c r="R595" s="187" t="n">
        <v>15</v>
      </c>
      <c r="S595" s="218" t="n">
        <v>83</v>
      </c>
      <c r="T595" s="216">
        <f>+R595-S595</f>
        <v/>
      </c>
      <c r="U595" s="187" t="n">
        <v>15</v>
      </c>
      <c r="V595" s="218" t="n">
        <v>83</v>
      </c>
      <c r="W595" s="216">
        <f>+U595-V595</f>
        <v/>
      </c>
    </row>
    <row r="596" ht="15.75" customHeight="1">
      <c r="A596" s="220" t="inlineStr">
        <is>
          <t>Rollos para Quemados Estéril 4 x 5</t>
        </is>
      </c>
      <c r="B596" s="29" t="inlineStr">
        <is>
          <t>UNIDAD</t>
        </is>
      </c>
      <c r="C596" s="186" t="n">
        <v>0</v>
      </c>
      <c r="D596" s="188" t="n">
        <v>0</v>
      </c>
      <c r="E596" s="216">
        <f>+C596-D596</f>
        <v/>
      </c>
      <c r="F596" s="186" t="n">
        <v>0</v>
      </c>
      <c r="G596" s="188" t="n">
        <v>0</v>
      </c>
      <c r="H596" s="216">
        <f>+F596-G596</f>
        <v/>
      </c>
      <c r="I596" s="186" t="n">
        <v>0</v>
      </c>
      <c r="J596" s="188" t="n">
        <v>0</v>
      </c>
      <c r="K596" s="216">
        <f>+I596-J596</f>
        <v/>
      </c>
      <c r="L596" s="186" t="n"/>
      <c r="M596" s="188" t="n"/>
      <c r="N596" s="216" t="n"/>
      <c r="R596" s="186" t="n">
        <v>0</v>
      </c>
      <c r="S596" s="188" t="n">
        <v>0</v>
      </c>
      <c r="T596" s="216">
        <f>+R596-S596</f>
        <v/>
      </c>
      <c r="U596" s="186" t="n">
        <v>0</v>
      </c>
      <c r="V596" s="188" t="n">
        <v>0</v>
      </c>
      <c r="W596" s="216">
        <f>+U596-V596</f>
        <v/>
      </c>
    </row>
    <row r="597" ht="15.75" customHeight="1">
      <c r="A597" s="215" t="inlineStr">
        <is>
          <t xml:space="preserve">ROMPE MEMBRANA </t>
        </is>
      </c>
      <c r="B597" s="29" t="inlineStr">
        <is>
          <t>UNIDAD</t>
        </is>
      </c>
      <c r="C597" s="186" t="n">
        <v>0</v>
      </c>
      <c r="D597" s="188" t="n">
        <v>0</v>
      </c>
      <c r="E597" s="216">
        <f>+C597-D597</f>
        <v/>
      </c>
      <c r="F597" s="186" t="n">
        <v>0</v>
      </c>
      <c r="G597" s="188" t="n">
        <v>0</v>
      </c>
      <c r="H597" s="216">
        <f>+F597-G597</f>
        <v/>
      </c>
      <c r="I597" s="186" t="n">
        <v>0</v>
      </c>
      <c r="J597" s="188" t="n">
        <v>0</v>
      </c>
      <c r="K597" s="216">
        <f>+I597-J597</f>
        <v/>
      </c>
      <c r="L597" s="186" t="n"/>
      <c r="M597" s="188" t="n"/>
      <c r="N597" s="216" t="n"/>
      <c r="R597" s="186" t="n">
        <v>0</v>
      </c>
      <c r="S597" s="188" t="n">
        <v>0</v>
      </c>
      <c r="T597" s="216">
        <f>+R597-S597</f>
        <v/>
      </c>
      <c r="U597" s="186" t="n">
        <v>0</v>
      </c>
      <c r="V597" s="188" t="n">
        <v>0</v>
      </c>
      <c r="W597" s="216">
        <f>+U597-V597</f>
        <v/>
      </c>
    </row>
    <row r="598" ht="15.75" customHeight="1">
      <c r="A598" s="219" t="inlineStr">
        <is>
          <t xml:space="preserve">SABANAS DESCARTABLES </t>
        </is>
      </c>
      <c r="B598" s="29" t="inlineStr">
        <is>
          <t>UNIDAD</t>
        </is>
      </c>
      <c r="C598" s="186" t="n">
        <v>8000</v>
      </c>
      <c r="D598" s="188" t="n">
        <v>315</v>
      </c>
      <c r="E598" s="216">
        <f>+C598-D598</f>
        <v/>
      </c>
      <c r="F598" s="186" t="n">
        <v>8000</v>
      </c>
      <c r="G598" s="188" t="n">
        <v>295</v>
      </c>
      <c r="H598" s="216">
        <f>+F598-G598</f>
        <v/>
      </c>
      <c r="I598" s="186" t="n">
        <v>8000</v>
      </c>
      <c r="J598" s="188" t="n">
        <v>423</v>
      </c>
      <c r="K598" s="216">
        <f>+I598-J598</f>
        <v/>
      </c>
      <c r="L598" s="186" t="n"/>
      <c r="M598" s="188" t="n"/>
      <c r="N598" s="216" t="n"/>
      <c r="R598" s="186" t="n">
        <v>8000</v>
      </c>
      <c r="S598" s="188" t="n">
        <v>275</v>
      </c>
      <c r="T598" s="216">
        <f>+R598-S598</f>
        <v/>
      </c>
      <c r="U598" s="186" t="n">
        <v>8000</v>
      </c>
      <c r="V598" s="188" t="n">
        <v>275</v>
      </c>
      <c r="W598" s="216">
        <f>+U598-V598</f>
        <v/>
      </c>
    </row>
    <row r="599" ht="15.75" customHeight="1">
      <c r="A599" s="219" t="inlineStr">
        <is>
          <t xml:space="preserve">SABANAS PLASTICAS </t>
        </is>
      </c>
      <c r="B599" s="29" t="inlineStr">
        <is>
          <t>UNIDAD</t>
        </is>
      </c>
      <c r="C599" s="187" t="n">
        <v>0</v>
      </c>
      <c r="D599" s="218" t="n">
        <v>0</v>
      </c>
      <c r="E599" s="216">
        <f>+C599-D599</f>
        <v/>
      </c>
      <c r="F599" s="187" t="n">
        <v>0</v>
      </c>
      <c r="G599" s="218" t="n">
        <v>0</v>
      </c>
      <c r="H599" s="216">
        <f>+F599-G599</f>
        <v/>
      </c>
      <c r="I599" s="187" t="n">
        <v>0</v>
      </c>
      <c r="J599" s="218" t="n">
        <v>0</v>
      </c>
      <c r="K599" s="216">
        <f>+I599-J599</f>
        <v/>
      </c>
      <c r="L599" s="187" t="n"/>
      <c r="M599" s="218" t="n"/>
      <c r="N599" s="216" t="n"/>
      <c r="R599" s="187" t="n">
        <v>0</v>
      </c>
      <c r="S599" s="218" t="n">
        <v>0</v>
      </c>
      <c r="T599" s="216">
        <f>+R599-S599</f>
        <v/>
      </c>
      <c r="U599" s="187" t="n">
        <v>0</v>
      </c>
      <c r="V599" s="218" t="n">
        <v>0</v>
      </c>
      <c r="W599" s="216">
        <f>+U599-V599</f>
        <v/>
      </c>
    </row>
    <row r="600" ht="15.75" customHeight="1">
      <c r="A600" s="220" t="inlineStr">
        <is>
          <t>Scalp N° 18</t>
        </is>
      </c>
      <c r="B600" s="29" t="inlineStr">
        <is>
          <t>UNIDAD</t>
        </is>
      </c>
      <c r="C600" s="186" t="n">
        <v>0</v>
      </c>
      <c r="D600" s="188" t="n">
        <v>0</v>
      </c>
      <c r="E600" s="216">
        <f>+C600-D600</f>
        <v/>
      </c>
      <c r="F600" s="186" t="n">
        <v>0</v>
      </c>
      <c r="G600" s="188" t="n">
        <v>0</v>
      </c>
      <c r="H600" s="216">
        <f>+F600-G600</f>
        <v/>
      </c>
      <c r="I600" s="186" t="n">
        <v>0</v>
      </c>
      <c r="J600" s="188" t="n">
        <v>0</v>
      </c>
      <c r="K600" s="216">
        <f>+I600-J600</f>
        <v/>
      </c>
      <c r="L600" s="186" t="n"/>
      <c r="M600" s="188" t="n"/>
      <c r="N600" s="216" t="n"/>
      <c r="R600" s="186" t="n">
        <v>0</v>
      </c>
      <c r="S600" s="188" t="n">
        <v>0</v>
      </c>
      <c r="T600" s="216">
        <f>+R600-S600</f>
        <v/>
      </c>
      <c r="U600" s="186" t="n">
        <v>0</v>
      </c>
      <c r="V600" s="188" t="n">
        <v>0</v>
      </c>
      <c r="W600" s="216">
        <f>+U600-V600</f>
        <v/>
      </c>
    </row>
    <row r="601" ht="15.75" customHeight="1">
      <c r="A601" s="215" t="inlineStr">
        <is>
          <t>Scalp N° 18 3/4</t>
        </is>
      </c>
      <c r="B601" s="29" t="inlineStr">
        <is>
          <t>UNIDAD</t>
        </is>
      </c>
      <c r="C601" s="186" t="n">
        <v>0</v>
      </c>
      <c r="D601" s="188" t="n">
        <v>0</v>
      </c>
      <c r="E601" s="216">
        <f>+C601-D601</f>
        <v/>
      </c>
      <c r="F601" s="186" t="n">
        <v>0</v>
      </c>
      <c r="G601" s="188" t="n">
        <v>0</v>
      </c>
      <c r="H601" s="216">
        <f>+F601-G601</f>
        <v/>
      </c>
      <c r="I601" s="186" t="n">
        <v>0</v>
      </c>
      <c r="J601" s="188" t="n">
        <v>0</v>
      </c>
      <c r="K601" s="216">
        <f>+I601-J601</f>
        <v/>
      </c>
      <c r="L601" s="186" t="n"/>
      <c r="M601" s="188" t="n"/>
      <c r="N601" s="216" t="n"/>
      <c r="R601" s="186" t="n">
        <v>0</v>
      </c>
      <c r="S601" s="188" t="n">
        <v>0</v>
      </c>
      <c r="T601" s="216">
        <f>+R601-S601</f>
        <v/>
      </c>
      <c r="U601" s="186" t="n">
        <v>0</v>
      </c>
      <c r="V601" s="188" t="n">
        <v>0</v>
      </c>
      <c r="W601" s="216">
        <f>+U601-V601</f>
        <v/>
      </c>
    </row>
    <row r="602" ht="15.75" customHeight="1">
      <c r="A602" s="220" t="inlineStr">
        <is>
          <t xml:space="preserve">Scalp N° 19  </t>
        </is>
      </c>
      <c r="B602" s="29" t="inlineStr">
        <is>
          <t>UNIDAD</t>
        </is>
      </c>
      <c r="C602" s="186" t="n">
        <v>0</v>
      </c>
      <c r="D602" s="188" t="n">
        <v>0</v>
      </c>
      <c r="E602" s="216">
        <f>+C602-D602</f>
        <v/>
      </c>
      <c r="F602" s="186" t="n">
        <v>0</v>
      </c>
      <c r="G602" s="188" t="n">
        <v>0</v>
      </c>
      <c r="H602" s="216">
        <f>+F602-G602</f>
        <v/>
      </c>
      <c r="I602" s="186" t="n">
        <v>0</v>
      </c>
      <c r="J602" s="188" t="n">
        <v>0</v>
      </c>
      <c r="K602" s="216">
        <f>+I602-J602</f>
        <v/>
      </c>
      <c r="L602" s="186" t="n"/>
      <c r="M602" s="188" t="n"/>
      <c r="N602" s="216" t="n"/>
      <c r="R602" s="186" t="n">
        <v>0</v>
      </c>
      <c r="S602" s="188" t="n">
        <v>0</v>
      </c>
      <c r="T602" s="216">
        <f>+R602-S602</f>
        <v/>
      </c>
      <c r="U602" s="186" t="n">
        <v>0</v>
      </c>
      <c r="V602" s="188" t="n">
        <v>0</v>
      </c>
      <c r="W602" s="216">
        <f>+U602-V602</f>
        <v/>
      </c>
    </row>
    <row r="603" ht="15.75" customHeight="1">
      <c r="A603" s="215" t="inlineStr">
        <is>
          <t>Scalp N° 19 3/4</t>
        </is>
      </c>
      <c r="B603" s="29" t="inlineStr">
        <is>
          <t>UNIDAD</t>
        </is>
      </c>
      <c r="C603" s="186" t="n">
        <v>0</v>
      </c>
      <c r="D603" s="188" t="n">
        <v>0</v>
      </c>
      <c r="E603" s="216">
        <f>+C603-D603</f>
        <v/>
      </c>
      <c r="F603" s="186" t="n">
        <v>0</v>
      </c>
      <c r="G603" s="188" t="n">
        <v>0</v>
      </c>
      <c r="H603" s="216">
        <f>+F603-G603</f>
        <v/>
      </c>
      <c r="I603" s="186" t="n">
        <v>0</v>
      </c>
      <c r="J603" s="188" t="n">
        <v>0</v>
      </c>
      <c r="K603" s="216">
        <f>+I603-J603</f>
        <v/>
      </c>
      <c r="L603" s="186" t="n"/>
      <c r="M603" s="188" t="n"/>
      <c r="N603" s="216" t="n"/>
      <c r="R603" s="186" t="n">
        <v>0</v>
      </c>
      <c r="S603" s="188" t="n">
        <v>0</v>
      </c>
      <c r="T603" s="216">
        <f>+R603-S603</f>
        <v/>
      </c>
      <c r="U603" s="186" t="n">
        <v>0</v>
      </c>
      <c r="V603" s="188" t="n">
        <v>0</v>
      </c>
      <c r="W603" s="216">
        <f>+U603-V603</f>
        <v/>
      </c>
    </row>
    <row r="604" ht="15.75" customHeight="1">
      <c r="A604" s="220" t="inlineStr">
        <is>
          <t>Scalp N° 20</t>
        </is>
      </c>
      <c r="B604" s="29" t="inlineStr">
        <is>
          <t>UNIDAD</t>
        </is>
      </c>
      <c r="C604" s="186" t="n">
        <v>0</v>
      </c>
      <c r="D604" s="188" t="n">
        <v>0</v>
      </c>
      <c r="E604" s="216">
        <f>+C604-D604</f>
        <v/>
      </c>
      <c r="F604" s="186" t="n">
        <v>0</v>
      </c>
      <c r="G604" s="188" t="n">
        <v>0</v>
      </c>
      <c r="H604" s="216">
        <f>+F604-G604</f>
        <v/>
      </c>
      <c r="I604" s="186" t="n">
        <v>0</v>
      </c>
      <c r="J604" s="188" t="n">
        <v>0</v>
      </c>
      <c r="K604" s="216">
        <f>+I604-J604</f>
        <v/>
      </c>
      <c r="L604" s="186" t="n"/>
      <c r="M604" s="188" t="n"/>
      <c r="N604" s="216" t="n"/>
      <c r="R604" s="186" t="n">
        <v>0</v>
      </c>
      <c r="S604" s="188" t="n">
        <v>0</v>
      </c>
      <c r="T604" s="216">
        <f>+R604-S604</f>
        <v/>
      </c>
      <c r="U604" s="186" t="n">
        <v>0</v>
      </c>
      <c r="V604" s="188" t="n">
        <v>0</v>
      </c>
      <c r="W604" s="216">
        <f>+U604-V604</f>
        <v/>
      </c>
    </row>
    <row r="605" ht="15.75" customHeight="1">
      <c r="A605" s="220" t="inlineStr">
        <is>
          <t>Scalp N° 21</t>
        </is>
      </c>
      <c r="B605" s="29" t="inlineStr">
        <is>
          <t>UNIDAD</t>
        </is>
      </c>
      <c r="C605" s="186" t="n">
        <v>0</v>
      </c>
      <c r="D605" s="188" t="n">
        <v>0</v>
      </c>
      <c r="E605" s="216">
        <f>+C605-D605</f>
        <v/>
      </c>
      <c r="F605" s="186" t="n">
        <v>0</v>
      </c>
      <c r="G605" s="188" t="n">
        <v>0</v>
      </c>
      <c r="H605" s="216">
        <f>+F605-G605</f>
        <v/>
      </c>
      <c r="I605" s="186" t="n">
        <v>0</v>
      </c>
      <c r="J605" s="188" t="n">
        <v>0</v>
      </c>
      <c r="K605" s="216">
        <f>+I605-J605</f>
        <v/>
      </c>
      <c r="L605" s="186" t="n"/>
      <c r="M605" s="188" t="n"/>
      <c r="N605" s="216" t="n"/>
      <c r="R605" s="186" t="n">
        <v>0</v>
      </c>
      <c r="S605" s="188" t="n">
        <v>0</v>
      </c>
      <c r="T605" s="216">
        <f>+R605-S605</f>
        <v/>
      </c>
      <c r="U605" s="186" t="n">
        <v>0</v>
      </c>
      <c r="V605" s="188" t="n">
        <v>0</v>
      </c>
      <c r="W605" s="216">
        <f>+U605-V605</f>
        <v/>
      </c>
    </row>
    <row r="606" ht="15.75" customHeight="1">
      <c r="A606" s="220" t="inlineStr">
        <is>
          <t>Scalp N° 22</t>
        </is>
      </c>
      <c r="B606" s="29" t="inlineStr">
        <is>
          <t>UNIDAD</t>
        </is>
      </c>
      <c r="C606" s="186" t="n">
        <v>0</v>
      </c>
      <c r="D606" s="188" t="n">
        <v>0</v>
      </c>
      <c r="E606" s="216">
        <f>+C606-D606</f>
        <v/>
      </c>
      <c r="F606" s="186" t="n">
        <v>0</v>
      </c>
      <c r="G606" s="188" t="n">
        <v>0</v>
      </c>
      <c r="H606" s="216">
        <f>+F606-G606</f>
        <v/>
      </c>
      <c r="I606" s="186" t="n">
        <v>0</v>
      </c>
      <c r="J606" s="188" t="n">
        <v>0</v>
      </c>
      <c r="K606" s="216">
        <f>+I606-J606</f>
        <v/>
      </c>
      <c r="L606" s="186" t="n"/>
      <c r="M606" s="188" t="n"/>
      <c r="N606" s="216" t="n"/>
      <c r="R606" s="186" t="n">
        <v>0</v>
      </c>
      <c r="S606" s="188" t="n">
        <v>0</v>
      </c>
      <c r="T606" s="216">
        <f>+R606-S606</f>
        <v/>
      </c>
      <c r="U606" s="186" t="n">
        <v>0</v>
      </c>
      <c r="V606" s="188" t="n">
        <v>0</v>
      </c>
      <c r="W606" s="216">
        <f>+U606-V606</f>
        <v/>
      </c>
    </row>
    <row r="607" ht="15.75" customHeight="1">
      <c r="A607" s="220" t="inlineStr">
        <is>
          <t>Scalp N° 23</t>
        </is>
      </c>
      <c r="B607" s="29" t="inlineStr">
        <is>
          <t>UNIDAD</t>
        </is>
      </c>
      <c r="C607" s="186" t="n">
        <v>0</v>
      </c>
      <c r="D607" s="188" t="n">
        <v>0</v>
      </c>
      <c r="E607" s="216">
        <f>+C607-D607</f>
        <v/>
      </c>
      <c r="F607" s="186" t="n">
        <v>0</v>
      </c>
      <c r="G607" s="188" t="n">
        <v>0</v>
      </c>
      <c r="H607" s="216">
        <f>+F607-G607</f>
        <v/>
      </c>
      <c r="I607" s="186" t="n">
        <v>0</v>
      </c>
      <c r="J607" s="188" t="n">
        <v>0</v>
      </c>
      <c r="K607" s="216">
        <f>+I607-J607</f>
        <v/>
      </c>
      <c r="L607" s="186" t="n"/>
      <c r="M607" s="188" t="n"/>
      <c r="N607" s="216" t="n"/>
      <c r="R607" s="186" t="n">
        <v>0</v>
      </c>
      <c r="S607" s="188" t="n">
        <v>0</v>
      </c>
      <c r="T607" s="216">
        <f>+R607-S607</f>
        <v/>
      </c>
      <c r="U607" s="186" t="n">
        <v>0</v>
      </c>
      <c r="V607" s="188" t="n">
        <v>0</v>
      </c>
      <c r="W607" s="216">
        <f>+U607-V607</f>
        <v/>
      </c>
    </row>
    <row r="608" ht="15.75" customHeight="1">
      <c r="A608" s="215" t="inlineStr">
        <is>
          <t>Scalp N° 26 X 3/4</t>
        </is>
      </c>
      <c r="B608" s="29" t="inlineStr">
        <is>
          <t>UNIDAD</t>
        </is>
      </c>
      <c r="C608" s="186" t="n">
        <v>0</v>
      </c>
      <c r="D608" s="188" t="n">
        <v>0</v>
      </c>
      <c r="E608" s="216">
        <f>+C608-D608</f>
        <v/>
      </c>
      <c r="F608" s="186" t="n">
        <v>0</v>
      </c>
      <c r="G608" s="188" t="n">
        <v>0</v>
      </c>
      <c r="H608" s="216">
        <f>+F608-G608</f>
        <v/>
      </c>
      <c r="I608" s="186" t="n">
        <v>0</v>
      </c>
      <c r="J608" s="188" t="n">
        <v>0</v>
      </c>
      <c r="K608" s="216">
        <f>+I608-J608</f>
        <v/>
      </c>
      <c r="L608" s="186" t="n"/>
      <c r="M608" s="188" t="n"/>
      <c r="N608" s="216" t="n"/>
      <c r="R608" s="186" t="n">
        <v>0</v>
      </c>
      <c r="S608" s="188" t="n">
        <v>0</v>
      </c>
      <c r="T608" s="216">
        <f>+R608-S608</f>
        <v/>
      </c>
      <c r="U608" s="186" t="n">
        <v>0</v>
      </c>
      <c r="V608" s="188" t="n">
        <v>0</v>
      </c>
      <c r="W608" s="216">
        <f>+U608-V608</f>
        <v/>
      </c>
    </row>
    <row r="609" ht="15.75" customHeight="1">
      <c r="A609" s="215" t="inlineStr">
        <is>
          <t>Scalp N°25</t>
        </is>
      </c>
      <c r="B609" s="29" t="inlineStr">
        <is>
          <t>UNIDAD</t>
        </is>
      </c>
      <c r="C609" s="186" t="n">
        <v>0</v>
      </c>
      <c r="D609" s="188" t="n">
        <v>1189</v>
      </c>
      <c r="E609" s="216">
        <f>+C609-D609</f>
        <v/>
      </c>
      <c r="F609" s="186" t="n">
        <v>0</v>
      </c>
      <c r="G609" s="188" t="n">
        <v>1189</v>
      </c>
      <c r="H609" s="216">
        <f>+F609-G609</f>
        <v/>
      </c>
      <c r="I609" s="186" t="n">
        <v>0</v>
      </c>
      <c r="J609" s="188" t="n">
        <v>1289</v>
      </c>
      <c r="K609" s="216">
        <f>+I609-J609</f>
        <v/>
      </c>
      <c r="L609" s="186" t="n"/>
      <c r="M609" s="188" t="n"/>
      <c r="N609" s="216" t="n"/>
      <c r="R609" s="186" t="n">
        <v>0</v>
      </c>
      <c r="S609" s="188" t="n">
        <v>1189</v>
      </c>
      <c r="T609" s="216">
        <f>+R609-S609</f>
        <v/>
      </c>
      <c r="U609" s="186" t="n">
        <v>0</v>
      </c>
      <c r="V609" s="188" t="n">
        <v>1189</v>
      </c>
      <c r="W609" s="216">
        <f>+U609-V609</f>
        <v/>
      </c>
    </row>
    <row r="610" ht="15.75" customHeight="1">
      <c r="A610" s="215" t="inlineStr">
        <is>
          <t>SEDA 0</t>
        </is>
      </c>
      <c r="B610" s="29" t="inlineStr">
        <is>
          <t>UNIDAD</t>
        </is>
      </c>
      <c r="C610" s="188" t="n">
        <v>0</v>
      </c>
      <c r="D610" s="188" t="n">
        <v>0</v>
      </c>
      <c r="E610" s="216">
        <f>+C610-D610</f>
        <v/>
      </c>
      <c r="F610" s="188" t="n">
        <v>0</v>
      </c>
      <c r="G610" s="188" t="n">
        <v>0</v>
      </c>
      <c r="H610" s="216">
        <f>+F610-G610</f>
        <v/>
      </c>
      <c r="I610" s="188" t="n">
        <v>0</v>
      </c>
      <c r="J610" s="188" t="n">
        <v>0</v>
      </c>
      <c r="K610" s="216">
        <f>+I610-J610</f>
        <v/>
      </c>
      <c r="L610" s="188" t="n"/>
      <c r="M610" s="188" t="n"/>
      <c r="N610" s="216" t="n"/>
      <c r="R610" s="188" t="n">
        <v>0</v>
      </c>
      <c r="S610" s="188" t="n">
        <v>0</v>
      </c>
      <c r="T610" s="216">
        <f>+R610-S610</f>
        <v/>
      </c>
      <c r="U610" s="188" t="n">
        <v>0</v>
      </c>
      <c r="V610" s="188" t="n">
        <v>0</v>
      </c>
      <c r="W610" s="216">
        <f>+U610-V610</f>
        <v/>
      </c>
    </row>
    <row r="611" ht="15.75" customHeight="1">
      <c r="A611" s="215" t="inlineStr">
        <is>
          <t>SEDA 0 AGUJA CURVA 1/2 PR</t>
        </is>
      </c>
      <c r="B611" s="29" t="inlineStr">
        <is>
          <t>UNIDAD</t>
        </is>
      </c>
      <c r="C611" s="188" t="n">
        <v>0</v>
      </c>
      <c r="D611" s="188" t="n">
        <v>0</v>
      </c>
      <c r="E611" s="216">
        <f>+C611-D611</f>
        <v/>
      </c>
      <c r="F611" s="188" t="n">
        <v>0</v>
      </c>
      <c r="G611" s="188" t="n">
        <v>0</v>
      </c>
      <c r="H611" s="216">
        <f>+F611-G611</f>
        <v/>
      </c>
      <c r="I611" s="188" t="n">
        <v>0</v>
      </c>
      <c r="J611" s="188" t="n">
        <v>0</v>
      </c>
      <c r="K611" s="216">
        <f>+I611-J611</f>
        <v/>
      </c>
      <c r="L611" s="188" t="n"/>
      <c r="M611" s="188" t="n"/>
      <c r="N611" s="216" t="n"/>
      <c r="R611" s="188" t="n">
        <v>0</v>
      </c>
      <c r="S611" s="188" t="n">
        <v>0</v>
      </c>
      <c r="T611" s="216">
        <f>+R611-S611</f>
        <v/>
      </c>
      <c r="U611" s="188" t="n">
        <v>0</v>
      </c>
      <c r="V611" s="188" t="n">
        <v>0</v>
      </c>
      <c r="W611" s="216">
        <f>+U611-V611</f>
        <v/>
      </c>
    </row>
    <row r="612" ht="15.75" customHeight="1">
      <c r="A612" s="215" t="inlineStr">
        <is>
          <t>SEDA 0 SH</t>
        </is>
      </c>
      <c r="B612" s="29" t="inlineStr">
        <is>
          <t>UNIDAD</t>
        </is>
      </c>
      <c r="C612" s="188" t="n">
        <v>0</v>
      </c>
      <c r="D612" s="188" t="n">
        <v>0</v>
      </c>
      <c r="E612" s="216">
        <f>+C612-D612</f>
        <v/>
      </c>
      <c r="F612" s="188" t="n">
        <v>0</v>
      </c>
      <c r="G612" s="188" t="n">
        <v>0</v>
      </c>
      <c r="H612" s="216">
        <f>+F612-G612</f>
        <v/>
      </c>
      <c r="I612" s="188" t="n">
        <v>0</v>
      </c>
      <c r="J612" s="188" t="n">
        <v>0</v>
      </c>
      <c r="K612" s="216">
        <f>+I612-J612</f>
        <v/>
      </c>
      <c r="L612" s="188" t="n"/>
      <c r="M612" s="188" t="n"/>
      <c r="N612" s="216" t="n"/>
      <c r="R612" s="188" t="n">
        <v>0</v>
      </c>
      <c r="S612" s="188" t="n">
        <v>0</v>
      </c>
      <c r="T612" s="216">
        <f>+R612-S612</f>
        <v/>
      </c>
      <c r="U612" s="188" t="n">
        <v>0</v>
      </c>
      <c r="V612" s="188" t="n">
        <v>0</v>
      </c>
      <c r="W612" s="216">
        <f>+U612-V612</f>
        <v/>
      </c>
    </row>
    <row r="613" ht="15.75" customHeight="1">
      <c r="A613" s="215" t="inlineStr">
        <is>
          <t>SEDA 0 TRENZADA</t>
        </is>
      </c>
      <c r="B613" s="29" t="inlineStr">
        <is>
          <t>UNIDAD</t>
        </is>
      </c>
      <c r="C613" s="188" t="n">
        <v>0</v>
      </c>
      <c r="D613" s="188" t="n">
        <v>0</v>
      </c>
      <c r="E613" s="216">
        <f>+C613-D613</f>
        <v/>
      </c>
      <c r="F613" s="188" t="n">
        <v>0</v>
      </c>
      <c r="G613" s="188" t="n">
        <v>0</v>
      </c>
      <c r="H613" s="216">
        <f>+F613-G613</f>
        <v/>
      </c>
      <c r="I613" s="188" t="n">
        <v>0</v>
      </c>
      <c r="J613" s="188" t="n">
        <v>0</v>
      </c>
      <c r="K613" s="216">
        <f>+I613-J613</f>
        <v/>
      </c>
      <c r="L613" s="188" t="n"/>
      <c r="M613" s="188" t="n"/>
      <c r="N613" s="216" t="n"/>
      <c r="R613" s="188" t="n">
        <v>0</v>
      </c>
      <c r="S613" s="188" t="n">
        <v>0</v>
      </c>
      <c r="T613" s="216">
        <f>+R613-S613</f>
        <v/>
      </c>
      <c r="U613" s="188" t="n">
        <v>0</v>
      </c>
      <c r="V613" s="188" t="n">
        <v>0</v>
      </c>
      <c r="W613" s="216">
        <f>+U613-V613</f>
        <v/>
      </c>
    </row>
    <row r="614" ht="15.75" customHeight="1">
      <c r="A614" s="215" t="inlineStr">
        <is>
          <t>Seda 1-0</t>
        </is>
      </c>
      <c r="B614" s="29" t="inlineStr">
        <is>
          <t>UNIDAD</t>
        </is>
      </c>
      <c r="C614" s="188" t="n">
        <v>0</v>
      </c>
      <c r="D614" s="188" t="n">
        <v>0</v>
      </c>
      <c r="E614" s="216">
        <f>+C614-D614</f>
        <v/>
      </c>
      <c r="F614" s="188" t="n">
        <v>0</v>
      </c>
      <c r="G614" s="188" t="n">
        <v>0</v>
      </c>
      <c r="H614" s="216">
        <f>+F614-G614</f>
        <v/>
      </c>
      <c r="I614" s="188" t="n">
        <v>0</v>
      </c>
      <c r="J614" s="188" t="n">
        <v>0</v>
      </c>
      <c r="K614" s="216">
        <f>+I614-J614</f>
        <v/>
      </c>
      <c r="L614" s="188" t="n"/>
      <c r="M614" s="188" t="n"/>
      <c r="N614" s="216" t="n"/>
      <c r="R614" s="188" t="n">
        <v>0</v>
      </c>
      <c r="S614" s="188" t="n">
        <v>0</v>
      </c>
      <c r="T614" s="216">
        <f>+R614-S614</f>
        <v/>
      </c>
      <c r="U614" s="188" t="n">
        <v>0</v>
      </c>
      <c r="V614" s="188" t="n">
        <v>0</v>
      </c>
      <c r="W614" s="216">
        <f>+U614-V614</f>
        <v/>
      </c>
    </row>
    <row r="615" ht="15.75" customHeight="1">
      <c r="A615" s="215" t="inlineStr">
        <is>
          <t>Seda 2-0 aguja curva</t>
        </is>
      </c>
      <c r="B615" s="29" t="inlineStr">
        <is>
          <t>UNIDAD</t>
        </is>
      </c>
      <c r="C615" s="188" t="n">
        <v>2</v>
      </c>
      <c r="D615" s="188" t="n">
        <v>206</v>
      </c>
      <c r="E615" s="216">
        <f>+C615-D615</f>
        <v/>
      </c>
      <c r="F615" s="188" t="n">
        <v>2</v>
      </c>
      <c r="G615" s="188" t="n">
        <v>206</v>
      </c>
      <c r="H615" s="216">
        <f>+F615-G615</f>
        <v/>
      </c>
      <c r="I615" s="188" t="n">
        <v>2</v>
      </c>
      <c r="J615" s="188" t="n">
        <v>206</v>
      </c>
      <c r="K615" s="216">
        <f>+I615-J615</f>
        <v/>
      </c>
      <c r="L615" s="188" t="n"/>
      <c r="M615" s="188" t="n"/>
      <c r="N615" s="216" t="n"/>
      <c r="R615" s="188" t="n">
        <v>2</v>
      </c>
      <c r="S615" s="188" t="n">
        <v>206</v>
      </c>
      <c r="T615" s="216">
        <f>+R615-S615</f>
        <v/>
      </c>
      <c r="U615" s="188" t="n">
        <v>2</v>
      </c>
      <c r="V615" s="188" t="n">
        <v>206</v>
      </c>
      <c r="W615" s="216">
        <f>+U615-V615</f>
        <v/>
      </c>
    </row>
    <row r="616" ht="15.75" customHeight="1">
      <c r="A616" s="215" t="inlineStr">
        <is>
          <t>SEDA 2-0 SIN AGUJA SUTUPACK</t>
        </is>
      </c>
      <c r="B616" s="29" t="inlineStr">
        <is>
          <t>UNIDAD</t>
        </is>
      </c>
      <c r="C616" s="188" t="n">
        <v>0</v>
      </c>
      <c r="D616" s="188" t="n">
        <v>0</v>
      </c>
      <c r="E616" s="216">
        <f>+C616-D616</f>
        <v/>
      </c>
      <c r="F616" s="188" t="n">
        <v>0</v>
      </c>
      <c r="G616" s="188" t="n">
        <v>0</v>
      </c>
      <c r="H616" s="216">
        <f>+F616-G616</f>
        <v/>
      </c>
      <c r="I616" s="188" t="n">
        <v>0</v>
      </c>
      <c r="J616" s="188" t="n">
        <v>0</v>
      </c>
      <c r="K616" s="216">
        <f>+I616-J616</f>
        <v/>
      </c>
      <c r="L616" s="188" t="n"/>
      <c r="M616" s="188" t="n"/>
      <c r="N616" s="216" t="n"/>
      <c r="R616" s="188" t="n">
        <v>0</v>
      </c>
      <c r="S616" s="188" t="n">
        <v>0</v>
      </c>
      <c r="T616" s="216">
        <f>+R616-S616</f>
        <v/>
      </c>
      <c r="U616" s="188" t="n">
        <v>0</v>
      </c>
      <c r="V616" s="188" t="n">
        <v>0</v>
      </c>
      <c r="W616" s="216">
        <f>+U616-V616</f>
        <v/>
      </c>
    </row>
    <row r="617" ht="15.75" customHeight="1">
      <c r="A617" s="215" t="inlineStr">
        <is>
          <t>SEDA 3-0 AGUJA CURVA</t>
        </is>
      </c>
      <c r="B617" s="29" t="inlineStr">
        <is>
          <t>UNIDAD</t>
        </is>
      </c>
      <c r="C617" s="188" t="n">
        <v>0</v>
      </c>
      <c r="D617" s="188" t="n">
        <v>0</v>
      </c>
      <c r="E617" s="216">
        <f>+C617-D617</f>
        <v/>
      </c>
      <c r="F617" s="188" t="n">
        <v>0</v>
      </c>
      <c r="G617" s="188" t="n">
        <v>0</v>
      </c>
      <c r="H617" s="216">
        <f>+F617-G617</f>
        <v/>
      </c>
      <c r="I617" s="188" t="n">
        <v>0</v>
      </c>
      <c r="J617" s="188" t="n">
        <v>0</v>
      </c>
      <c r="K617" s="216">
        <f>+I617-J617</f>
        <v/>
      </c>
      <c r="L617" s="188" t="n"/>
      <c r="M617" s="188" t="n"/>
      <c r="N617" s="216" t="n"/>
      <c r="R617" s="188" t="n">
        <v>0</v>
      </c>
      <c r="S617" s="188" t="n">
        <v>0</v>
      </c>
      <c r="T617" s="216">
        <f>+R617-S617</f>
        <v/>
      </c>
      <c r="U617" s="188" t="n">
        <v>0</v>
      </c>
      <c r="V617" s="188" t="n">
        <v>0</v>
      </c>
      <c r="W617" s="216">
        <f>+U617-V617</f>
        <v/>
      </c>
    </row>
    <row r="618" ht="15.75" customHeight="1">
      <c r="A618" s="215" t="inlineStr">
        <is>
          <t>SEDA 5-0</t>
        </is>
      </c>
      <c r="B618" s="29" t="inlineStr">
        <is>
          <t>UNIDAD</t>
        </is>
      </c>
      <c r="C618" s="188" t="n">
        <v>0</v>
      </c>
      <c r="D618" s="188" t="n">
        <v>0</v>
      </c>
      <c r="E618" s="216">
        <f>+C618-D618</f>
        <v/>
      </c>
      <c r="F618" s="188" t="n">
        <v>0</v>
      </c>
      <c r="G618" s="188" t="n">
        <v>0</v>
      </c>
      <c r="H618" s="216">
        <f>+F618-G618</f>
        <v/>
      </c>
      <c r="I618" s="188" t="n">
        <v>0</v>
      </c>
      <c r="J618" s="188" t="n">
        <v>0</v>
      </c>
      <c r="K618" s="216">
        <f>+I618-J618</f>
        <v/>
      </c>
      <c r="L618" s="188" t="n"/>
      <c r="M618" s="188" t="n"/>
      <c r="N618" s="216" t="n"/>
      <c r="R618" s="188" t="n">
        <v>0</v>
      </c>
      <c r="S618" s="188" t="n">
        <v>0</v>
      </c>
      <c r="T618" s="216">
        <f>+R618-S618</f>
        <v/>
      </c>
      <c r="U618" s="188" t="n">
        <v>0</v>
      </c>
      <c r="V618" s="188" t="n">
        <v>0</v>
      </c>
      <c r="W618" s="216">
        <f>+U618-V618</f>
        <v/>
      </c>
    </row>
    <row r="619" ht="15.75" customHeight="1">
      <c r="A619" s="215" t="inlineStr">
        <is>
          <t>Seda negra 5-0</t>
        </is>
      </c>
      <c r="B619" s="29" t="inlineStr">
        <is>
          <t>UNIDAD</t>
        </is>
      </c>
      <c r="C619" s="188" t="n">
        <v>0</v>
      </c>
      <c r="D619" s="188" t="n">
        <v>0</v>
      </c>
      <c r="E619" s="216">
        <f>+C619-D619</f>
        <v/>
      </c>
      <c r="F619" s="188" t="n">
        <v>0</v>
      </c>
      <c r="G619" s="188" t="n">
        <v>0</v>
      </c>
      <c r="H619" s="216">
        <f>+F619-G619</f>
        <v/>
      </c>
      <c r="I619" s="188" t="n">
        <v>0</v>
      </c>
      <c r="J619" s="188" t="n">
        <v>0</v>
      </c>
      <c r="K619" s="216">
        <f>+I619-J619</f>
        <v/>
      </c>
      <c r="L619" s="188" t="n"/>
      <c r="M619" s="188" t="n"/>
      <c r="N619" s="216" t="n"/>
      <c r="R619" s="188" t="n">
        <v>0</v>
      </c>
      <c r="S619" s="188" t="n">
        <v>0</v>
      </c>
      <c r="T619" s="216">
        <f>+R619-S619</f>
        <v/>
      </c>
      <c r="U619" s="188" t="n">
        <v>0</v>
      </c>
      <c r="V619" s="188" t="n">
        <v>0</v>
      </c>
      <c r="W619" s="216">
        <f>+U619-V619</f>
        <v/>
      </c>
    </row>
    <row r="620" ht="15.75" customHeight="1">
      <c r="A620" s="215" t="inlineStr">
        <is>
          <t>SEDA SATUPACK 1</t>
        </is>
      </c>
      <c r="B620" s="29" t="inlineStr">
        <is>
          <t>UNIDAD</t>
        </is>
      </c>
      <c r="C620" s="188" t="n">
        <v>0</v>
      </c>
      <c r="D620" s="188" t="n">
        <v>0</v>
      </c>
      <c r="E620" s="216">
        <f>+C620-D620</f>
        <v/>
      </c>
      <c r="F620" s="188" t="n">
        <v>0</v>
      </c>
      <c r="G620" s="188" t="n">
        <v>0</v>
      </c>
      <c r="H620" s="216">
        <f>+F620-G620</f>
        <v/>
      </c>
      <c r="I620" s="188" t="n">
        <v>0</v>
      </c>
      <c r="J620" s="188" t="n">
        <v>0</v>
      </c>
      <c r="K620" s="216">
        <f>+I620-J620</f>
        <v/>
      </c>
      <c r="L620" s="188" t="n"/>
      <c r="M620" s="188" t="n"/>
      <c r="N620" s="216" t="n"/>
      <c r="R620" s="188" t="n">
        <v>0</v>
      </c>
      <c r="S620" s="188" t="n">
        <v>0</v>
      </c>
      <c r="T620" s="216">
        <f>+R620-S620</f>
        <v/>
      </c>
      <c r="U620" s="188" t="n">
        <v>0</v>
      </c>
      <c r="V620" s="188" t="n">
        <v>0</v>
      </c>
      <c r="W620" s="216">
        <f>+U620-V620</f>
        <v/>
      </c>
    </row>
    <row r="621" ht="15.75" customHeight="1">
      <c r="A621" s="215" t="inlineStr">
        <is>
          <t>Seda SILK 3-0 SUTUPACK</t>
        </is>
      </c>
      <c r="B621" s="29" t="inlineStr">
        <is>
          <t>UNIDAD</t>
        </is>
      </c>
      <c r="C621" s="188" t="n">
        <v>0</v>
      </c>
      <c r="D621" s="188" t="n">
        <v>0</v>
      </c>
      <c r="E621" s="216">
        <f>+C621-D621</f>
        <v/>
      </c>
      <c r="F621" s="188" t="n">
        <v>0</v>
      </c>
      <c r="G621" s="188" t="n">
        <v>0</v>
      </c>
      <c r="H621" s="216">
        <f>+F621-G621</f>
        <v/>
      </c>
      <c r="I621" s="188" t="n">
        <v>0</v>
      </c>
      <c r="J621" s="188" t="n">
        <v>0</v>
      </c>
      <c r="K621" s="216">
        <f>+I621-J621</f>
        <v/>
      </c>
      <c r="L621" s="188" t="n"/>
      <c r="M621" s="188" t="n"/>
      <c r="N621" s="216" t="n"/>
      <c r="R621" s="188" t="n">
        <v>0</v>
      </c>
      <c r="S621" s="188" t="n">
        <v>0</v>
      </c>
      <c r="T621" s="216">
        <f>+R621-S621</f>
        <v/>
      </c>
      <c r="U621" s="188" t="n">
        <v>0</v>
      </c>
      <c r="V621" s="188" t="n">
        <v>0</v>
      </c>
      <c r="W621" s="216">
        <f>+U621-V621</f>
        <v/>
      </c>
    </row>
    <row r="622" ht="15.75" customHeight="1">
      <c r="A622" s="215" t="inlineStr">
        <is>
          <t>Seda sin aguja 3-0</t>
        </is>
      </c>
      <c r="B622" s="29" t="inlineStr">
        <is>
          <t>UNIDAD</t>
        </is>
      </c>
      <c r="C622" s="188" t="n">
        <v>0</v>
      </c>
      <c r="D622" s="188" t="n">
        <v>0</v>
      </c>
      <c r="E622" s="216">
        <f>+C622-D622</f>
        <v/>
      </c>
      <c r="F622" s="188" t="n">
        <v>0</v>
      </c>
      <c r="G622" s="188" t="n">
        <v>0</v>
      </c>
      <c r="H622" s="216">
        <f>+F622-G622</f>
        <v/>
      </c>
      <c r="I622" s="188" t="n">
        <v>0</v>
      </c>
      <c r="J622" s="188" t="n">
        <v>0</v>
      </c>
      <c r="K622" s="216">
        <f>+I622-J622</f>
        <v/>
      </c>
      <c r="L622" s="188" t="n"/>
      <c r="M622" s="188" t="n"/>
      <c r="N622" s="216" t="n"/>
      <c r="R622" s="188" t="n">
        <v>0</v>
      </c>
      <c r="S622" s="188" t="n">
        <v>0</v>
      </c>
      <c r="T622" s="216">
        <f>+R622-S622</f>
        <v/>
      </c>
      <c r="U622" s="188" t="n">
        <v>0</v>
      </c>
      <c r="V622" s="188" t="n">
        <v>0</v>
      </c>
      <c r="W622" s="216">
        <f>+U622-V622</f>
        <v/>
      </c>
    </row>
    <row r="623" ht="15.75" customHeight="1">
      <c r="A623" s="215" t="inlineStr">
        <is>
          <t>seda sKILK usp 1</t>
        </is>
      </c>
      <c r="B623" s="29" t="inlineStr">
        <is>
          <t>UNIDAD</t>
        </is>
      </c>
      <c r="C623" s="188" t="n">
        <v>0</v>
      </c>
      <c r="D623" s="188" t="n">
        <v>0</v>
      </c>
      <c r="E623" s="216">
        <f>+C623-D623</f>
        <v/>
      </c>
      <c r="F623" s="188" t="n">
        <v>0</v>
      </c>
      <c r="G623" s="188" t="n">
        <v>0</v>
      </c>
      <c r="H623" s="216">
        <f>+F623-G623</f>
        <v/>
      </c>
      <c r="I623" s="188" t="n">
        <v>0</v>
      </c>
      <c r="J623" s="188" t="n">
        <v>0</v>
      </c>
      <c r="K623" s="216">
        <f>+I623-J623</f>
        <v/>
      </c>
      <c r="L623" s="188" t="n"/>
      <c r="M623" s="188" t="n"/>
      <c r="N623" s="216" t="n"/>
      <c r="R623" s="188" t="n">
        <v>0</v>
      </c>
      <c r="S623" s="188" t="n">
        <v>0</v>
      </c>
      <c r="T623" s="216">
        <f>+R623-S623</f>
        <v/>
      </c>
      <c r="U623" s="188" t="n">
        <v>0</v>
      </c>
      <c r="V623" s="188" t="n">
        <v>0</v>
      </c>
      <c r="W623" s="216">
        <f>+U623-V623</f>
        <v/>
      </c>
    </row>
    <row r="624" ht="15.75" customHeight="1">
      <c r="A624" s="215" t="inlineStr">
        <is>
          <t>Seda trenzada negra 0</t>
        </is>
      </c>
      <c r="B624" s="29" t="inlineStr">
        <is>
          <t>UNIDAD</t>
        </is>
      </c>
      <c r="C624" s="188" t="n">
        <v>0</v>
      </c>
      <c r="D624" s="188" t="n">
        <v>0</v>
      </c>
      <c r="E624" s="216">
        <f>+C624-D624</f>
        <v/>
      </c>
      <c r="F624" s="188" t="n">
        <v>0</v>
      </c>
      <c r="G624" s="188" t="n">
        <v>0</v>
      </c>
      <c r="H624" s="216">
        <f>+F624-G624</f>
        <v/>
      </c>
      <c r="I624" s="188" t="n">
        <v>0</v>
      </c>
      <c r="J624" s="188" t="n">
        <v>0</v>
      </c>
      <c r="K624" s="216">
        <f>+I624-J624</f>
        <v/>
      </c>
      <c r="L624" s="188" t="n"/>
      <c r="M624" s="188" t="n"/>
      <c r="N624" s="216" t="n"/>
      <c r="R624" s="188" t="n">
        <v>0</v>
      </c>
      <c r="S624" s="188" t="n">
        <v>0</v>
      </c>
      <c r="T624" s="216">
        <f>+R624-S624</f>
        <v/>
      </c>
      <c r="U624" s="188" t="n">
        <v>0</v>
      </c>
      <c r="V624" s="188" t="n">
        <v>0</v>
      </c>
      <c r="W624" s="216">
        <f>+U624-V624</f>
        <v/>
      </c>
    </row>
    <row r="625" ht="15.75" customHeight="1">
      <c r="A625" s="215" t="inlineStr">
        <is>
          <t>Sensor LNCS neo ptl-morado</t>
        </is>
      </c>
      <c r="B625" s="29" t="inlineStr">
        <is>
          <t>UNIDAD</t>
        </is>
      </c>
      <c r="C625" s="188" t="n">
        <v>0</v>
      </c>
      <c r="D625" s="188" t="n">
        <v>0</v>
      </c>
      <c r="E625" s="216">
        <f>+C625-D625</f>
        <v/>
      </c>
      <c r="F625" s="188" t="n">
        <v>0</v>
      </c>
      <c r="G625" s="188" t="n">
        <v>0</v>
      </c>
      <c r="H625" s="216">
        <f>+F625-G625</f>
        <v/>
      </c>
      <c r="I625" s="188" t="n">
        <v>0</v>
      </c>
      <c r="J625" s="188" t="n">
        <v>0</v>
      </c>
      <c r="K625" s="216">
        <f>+I625-J625</f>
        <v/>
      </c>
      <c r="L625" s="188" t="n"/>
      <c r="M625" s="188" t="n"/>
      <c r="N625" s="216" t="n"/>
      <c r="R625" s="188" t="n">
        <v>0</v>
      </c>
      <c r="S625" s="188" t="n">
        <v>0</v>
      </c>
      <c r="T625" s="216">
        <f>+R625-S625</f>
        <v/>
      </c>
      <c r="U625" s="188" t="n">
        <v>0</v>
      </c>
      <c r="V625" s="188" t="n">
        <v>0</v>
      </c>
      <c r="W625" s="216">
        <f>+U625-V625</f>
        <v/>
      </c>
    </row>
    <row r="626" ht="15.75" customHeight="1">
      <c r="A626" s="215" t="inlineStr">
        <is>
          <t>Sensor LNCS neo ptl-verde</t>
        </is>
      </c>
      <c r="B626" s="29" t="inlineStr">
        <is>
          <t>UNIDAD</t>
        </is>
      </c>
      <c r="C626" s="188" t="n">
        <v>0</v>
      </c>
      <c r="D626" s="188" t="n">
        <v>0</v>
      </c>
      <c r="E626" s="216">
        <f>+C626-D626</f>
        <v/>
      </c>
      <c r="F626" s="188" t="n">
        <v>0</v>
      </c>
      <c r="G626" s="188" t="n">
        <v>0</v>
      </c>
      <c r="H626" s="216">
        <f>+F626-G626</f>
        <v/>
      </c>
      <c r="I626" s="188" t="n">
        <v>0</v>
      </c>
      <c r="J626" s="188" t="n">
        <v>0</v>
      </c>
      <c r="K626" s="216">
        <f>+I626-J626</f>
        <v/>
      </c>
      <c r="L626" s="188" t="n"/>
      <c r="M626" s="188" t="n"/>
      <c r="N626" s="216" t="n"/>
      <c r="R626" s="188" t="n">
        <v>0</v>
      </c>
      <c r="S626" s="188" t="n">
        <v>0</v>
      </c>
      <c r="T626" s="216">
        <f>+R626-S626</f>
        <v/>
      </c>
      <c r="U626" s="188" t="n">
        <v>0</v>
      </c>
      <c r="V626" s="188" t="n">
        <v>0</v>
      </c>
      <c r="W626" s="216">
        <f>+U626-V626</f>
        <v/>
      </c>
    </row>
    <row r="627" ht="15.75" customHeight="1">
      <c r="A627" s="215" t="inlineStr">
        <is>
          <t>SIMPLE 1 PUNTA REDONDA</t>
        </is>
      </c>
      <c r="B627" s="29" t="inlineStr">
        <is>
          <t>UNIDAD</t>
        </is>
      </c>
      <c r="C627" s="188" t="n">
        <v>0</v>
      </c>
      <c r="D627" s="188" t="n">
        <v>0</v>
      </c>
      <c r="E627" s="216">
        <f>+C627-D627</f>
        <v/>
      </c>
      <c r="F627" s="188" t="n">
        <v>0</v>
      </c>
      <c r="G627" s="188" t="n">
        <v>0</v>
      </c>
      <c r="H627" s="216">
        <f>+F627-G627</f>
        <v/>
      </c>
      <c r="I627" s="188" t="n">
        <v>0</v>
      </c>
      <c r="J627" s="188" t="n">
        <v>0</v>
      </c>
      <c r="K627" s="216">
        <f>+I627-J627</f>
        <v/>
      </c>
      <c r="L627" s="188" t="n"/>
      <c r="M627" s="188" t="n"/>
      <c r="N627" s="216" t="n"/>
      <c r="R627" s="188" t="n">
        <v>0</v>
      </c>
      <c r="S627" s="188" t="n">
        <v>0</v>
      </c>
      <c r="T627" s="216">
        <f>+R627-S627</f>
        <v/>
      </c>
      <c r="U627" s="188" t="n">
        <v>0</v>
      </c>
      <c r="V627" s="188" t="n">
        <v>0</v>
      </c>
      <c r="W627" s="216">
        <f>+U627-V627</f>
        <v/>
      </c>
    </row>
    <row r="628" ht="15.75" customHeight="1">
      <c r="A628" s="215" t="inlineStr">
        <is>
          <t>SIMPLE 1-0 LISO</t>
        </is>
      </c>
      <c r="B628" s="29" t="inlineStr">
        <is>
          <t>UNIDAD</t>
        </is>
      </c>
      <c r="C628" s="188" t="n">
        <v>0</v>
      </c>
      <c r="D628" s="188" t="n">
        <v>0</v>
      </c>
      <c r="E628" s="216">
        <f>+C628-D628</f>
        <v/>
      </c>
      <c r="F628" s="188" t="n">
        <v>0</v>
      </c>
      <c r="G628" s="188" t="n">
        <v>0</v>
      </c>
      <c r="H628" s="216">
        <f>+F628-G628</f>
        <v/>
      </c>
      <c r="I628" s="188" t="n">
        <v>0</v>
      </c>
      <c r="J628" s="188" t="n">
        <v>0</v>
      </c>
      <c r="K628" s="216">
        <f>+I628-J628</f>
        <v/>
      </c>
      <c r="L628" s="188" t="n"/>
      <c r="M628" s="188" t="n"/>
      <c r="N628" s="216" t="n"/>
      <c r="R628" s="188" t="n">
        <v>0</v>
      </c>
      <c r="S628" s="188" t="n">
        <v>0</v>
      </c>
      <c r="T628" s="216">
        <f>+R628-S628</f>
        <v/>
      </c>
      <c r="U628" s="188" t="n">
        <v>0</v>
      </c>
      <c r="V628" s="188" t="n">
        <v>0</v>
      </c>
      <c r="W628" s="216">
        <f>+U628-V628</f>
        <v/>
      </c>
    </row>
    <row r="629" ht="15.75" customHeight="1">
      <c r="A629" s="215" t="inlineStr">
        <is>
          <t>SIMPLE 3-0 CATGUT CUERPO REDONDO</t>
        </is>
      </c>
      <c r="B629" s="29" t="inlineStr">
        <is>
          <t>UNIDAD</t>
        </is>
      </c>
      <c r="C629" s="188" t="n">
        <v>0</v>
      </c>
      <c r="D629" s="188" t="n">
        <v>0</v>
      </c>
      <c r="E629" s="216">
        <f>+C629-D629</f>
        <v/>
      </c>
      <c r="F629" s="188" t="n">
        <v>0</v>
      </c>
      <c r="G629" s="188" t="n">
        <v>0</v>
      </c>
      <c r="H629" s="216">
        <f>+F629-G629</f>
        <v/>
      </c>
      <c r="I629" s="188" t="n">
        <v>0</v>
      </c>
      <c r="J629" s="188" t="n">
        <v>0</v>
      </c>
      <c r="K629" s="216">
        <f>+I629-J629</f>
        <v/>
      </c>
      <c r="L629" s="188" t="n"/>
      <c r="M629" s="188" t="n"/>
      <c r="N629" s="216" t="n"/>
      <c r="R629" s="188" t="n">
        <v>0</v>
      </c>
      <c r="S629" s="188" t="n">
        <v>0</v>
      </c>
      <c r="T629" s="216">
        <f>+R629-S629</f>
        <v/>
      </c>
      <c r="U629" s="188" t="n">
        <v>0</v>
      </c>
      <c r="V629" s="188" t="n">
        <v>0</v>
      </c>
      <c r="W629" s="216">
        <f>+U629-V629</f>
        <v/>
      </c>
    </row>
    <row r="630" ht="15.75" customHeight="1">
      <c r="A630" s="215" t="inlineStr">
        <is>
          <t>SIMPLE 4-0 LISO</t>
        </is>
      </c>
      <c r="B630" s="29" t="inlineStr">
        <is>
          <t>UNIDAD</t>
        </is>
      </c>
      <c r="C630" s="188" t="n">
        <v>0</v>
      </c>
      <c r="D630" s="188" t="n">
        <v>0</v>
      </c>
      <c r="E630" s="216">
        <f>+C630-D630</f>
        <v/>
      </c>
      <c r="F630" s="188" t="n">
        <v>0</v>
      </c>
      <c r="G630" s="188" t="n">
        <v>0</v>
      </c>
      <c r="H630" s="216">
        <f>+F630-G630</f>
        <v/>
      </c>
      <c r="I630" s="188" t="n">
        <v>0</v>
      </c>
      <c r="J630" s="188" t="n">
        <v>0</v>
      </c>
      <c r="K630" s="216">
        <f>+I630-J630</f>
        <v/>
      </c>
      <c r="L630" s="188" t="n"/>
      <c r="M630" s="188" t="n"/>
      <c r="N630" s="216" t="n"/>
      <c r="R630" s="188" t="n">
        <v>0</v>
      </c>
      <c r="S630" s="188" t="n">
        <v>0</v>
      </c>
      <c r="T630" s="216">
        <f>+R630-S630</f>
        <v/>
      </c>
      <c r="U630" s="188" t="n">
        <v>0</v>
      </c>
      <c r="V630" s="188" t="n">
        <v>0</v>
      </c>
      <c r="W630" s="216">
        <f>+U630-V630</f>
        <v/>
      </c>
    </row>
    <row r="631">
      <c r="A631" s="217" t="inlineStr">
        <is>
          <t>SONDA DE ALIMENTACION 12FR</t>
        </is>
      </c>
      <c r="B631" s="29" t="inlineStr">
        <is>
          <t>UNIDAD</t>
        </is>
      </c>
      <c r="C631" s="187" t="n">
        <v>15</v>
      </c>
      <c r="D631" s="218" t="n">
        <v>432</v>
      </c>
      <c r="E631" s="216">
        <f>+C631-D631</f>
        <v/>
      </c>
      <c r="F631" s="187" t="n">
        <v>15</v>
      </c>
      <c r="G631" s="218" t="n">
        <v>432</v>
      </c>
      <c r="H631" s="216">
        <f>+F631-G631</f>
        <v/>
      </c>
      <c r="I631" s="187" t="n">
        <v>15</v>
      </c>
      <c r="J631" s="218" t="n">
        <v>37</v>
      </c>
      <c r="K631" s="216">
        <f>+I631-J631</f>
        <v/>
      </c>
      <c r="L631" s="187" t="n"/>
      <c r="M631" s="218" t="n"/>
      <c r="N631" s="216" t="n"/>
      <c r="R631" s="187" t="n">
        <v>15</v>
      </c>
      <c r="S631" s="218" t="n">
        <v>432</v>
      </c>
      <c r="T631" s="216">
        <f>+R631-S631</f>
        <v/>
      </c>
      <c r="U631" s="187" t="n">
        <v>15</v>
      </c>
      <c r="V631" s="218" t="n">
        <v>432</v>
      </c>
      <c r="W631" s="216">
        <f>+U631-V631</f>
        <v/>
      </c>
    </row>
    <row r="632" ht="15.75" customHeight="1">
      <c r="A632" s="217" t="inlineStr">
        <is>
          <t>SONDA DE ALIMENTACION 14FR</t>
        </is>
      </c>
      <c r="B632" s="29" t="inlineStr">
        <is>
          <t>UNIDAD</t>
        </is>
      </c>
      <c r="C632" s="187" t="n">
        <v>15</v>
      </c>
      <c r="D632" s="218" t="n">
        <v>56</v>
      </c>
      <c r="E632" s="216">
        <f>+C632-D632</f>
        <v/>
      </c>
      <c r="F632" s="187" t="n">
        <v>15</v>
      </c>
      <c r="G632" s="218" t="n">
        <v>56</v>
      </c>
      <c r="H632" s="216">
        <f>+F632-G632</f>
        <v/>
      </c>
      <c r="I632" s="187" t="n">
        <v>15</v>
      </c>
      <c r="J632" s="218" t="n">
        <v>57</v>
      </c>
      <c r="K632" s="216">
        <f>+I632-J632</f>
        <v/>
      </c>
      <c r="L632" s="187" t="n"/>
      <c r="M632" s="218" t="n"/>
      <c r="N632" s="216" t="n"/>
      <c r="R632" s="187" t="n">
        <v>15</v>
      </c>
      <c r="S632" s="218" t="n">
        <v>56</v>
      </c>
      <c r="T632" s="216">
        <f>+R632-S632</f>
        <v/>
      </c>
      <c r="U632" s="187" t="n">
        <v>15</v>
      </c>
      <c r="V632" s="218" t="n">
        <v>56</v>
      </c>
      <c r="W632" s="216">
        <f>+U632-V632</f>
        <v/>
      </c>
    </row>
    <row r="633" ht="15.75" customHeight="1">
      <c r="A633" s="217" t="inlineStr">
        <is>
          <t>SONDA DE ALIMENTACION 16FR</t>
        </is>
      </c>
      <c r="B633" s="29" t="inlineStr">
        <is>
          <t>UNIDAD</t>
        </is>
      </c>
      <c r="C633" s="187" t="n">
        <v>5</v>
      </c>
      <c r="D633" s="218" t="n">
        <v>0</v>
      </c>
      <c r="E633" s="216">
        <f>+C633-D633</f>
        <v/>
      </c>
      <c r="F633" s="187" t="n">
        <v>5</v>
      </c>
      <c r="G633" s="218" t="n">
        <v>0</v>
      </c>
      <c r="H633" s="216">
        <f>+F633-G633</f>
        <v/>
      </c>
      <c r="I633" s="187" t="n">
        <v>5</v>
      </c>
      <c r="J633" s="218" t="n">
        <v>0</v>
      </c>
      <c r="K633" s="216">
        <f>+I633-J633</f>
        <v/>
      </c>
      <c r="L633" s="187" t="n"/>
      <c r="M633" s="218" t="n"/>
      <c r="N633" s="216" t="n"/>
      <c r="R633" s="187" t="n">
        <v>5</v>
      </c>
      <c r="S633" s="218" t="n">
        <v>0</v>
      </c>
      <c r="T633" s="216">
        <f>+R633-S633</f>
        <v/>
      </c>
      <c r="U633" s="187" t="n">
        <v>5</v>
      </c>
      <c r="V633" s="218" t="n">
        <v>0</v>
      </c>
      <c r="W633" s="216">
        <f>+U633-V633</f>
        <v/>
      </c>
    </row>
    <row r="634" ht="15.75" customHeight="1">
      <c r="A634" s="217" t="inlineStr">
        <is>
          <t>SONDA DE ALIMENTACION 20FR</t>
        </is>
      </c>
      <c r="B634" s="29" t="inlineStr">
        <is>
          <t>UNIDAD</t>
        </is>
      </c>
      <c r="C634" s="187" t="n">
        <v>0</v>
      </c>
      <c r="D634" s="218" t="n">
        <v>0</v>
      </c>
      <c r="E634" s="216">
        <f>+C634-D634</f>
        <v/>
      </c>
      <c r="F634" s="187" t="n">
        <v>0</v>
      </c>
      <c r="G634" s="218" t="n">
        <v>0</v>
      </c>
      <c r="H634" s="216">
        <f>+F634-G634</f>
        <v/>
      </c>
      <c r="I634" s="187" t="n">
        <v>0</v>
      </c>
      <c r="J634" s="218" t="n">
        <v>0</v>
      </c>
      <c r="K634" s="216">
        <f>+I634-J634</f>
        <v/>
      </c>
      <c r="L634" s="187" t="n"/>
      <c r="M634" s="218" t="n"/>
      <c r="N634" s="216" t="n"/>
      <c r="R634" s="187" t="n">
        <v>0</v>
      </c>
      <c r="S634" s="218" t="n">
        <v>0</v>
      </c>
      <c r="T634" s="216">
        <f>+R634-S634</f>
        <v/>
      </c>
      <c r="U634" s="187" t="n">
        <v>0</v>
      </c>
      <c r="V634" s="218" t="n">
        <v>0</v>
      </c>
      <c r="W634" s="216">
        <f>+U634-V634</f>
        <v/>
      </c>
    </row>
    <row r="635" ht="15.75" customHeight="1">
      <c r="A635" s="217" t="inlineStr">
        <is>
          <t>SONDA DE ALIMENTACION Nº 05</t>
        </is>
      </c>
      <c r="B635" s="29" t="inlineStr">
        <is>
          <t>UNIDAD</t>
        </is>
      </c>
      <c r="C635" s="187" t="n">
        <v>0</v>
      </c>
      <c r="D635" s="218" t="n">
        <v>0</v>
      </c>
      <c r="E635" s="216">
        <f>+C635-D635</f>
        <v/>
      </c>
      <c r="F635" s="187" t="n">
        <v>0</v>
      </c>
      <c r="G635" s="218" t="n">
        <v>0</v>
      </c>
      <c r="H635" s="216">
        <f>+F635-G635</f>
        <v/>
      </c>
      <c r="I635" s="187" t="n">
        <v>0</v>
      </c>
      <c r="J635" s="218" t="n">
        <v>0</v>
      </c>
      <c r="K635" s="216">
        <f>+I635-J635</f>
        <v/>
      </c>
      <c r="L635" s="187" t="n"/>
      <c r="M635" s="218" t="n"/>
      <c r="N635" s="216" t="n"/>
      <c r="R635" s="187" t="n">
        <v>0</v>
      </c>
      <c r="S635" s="218" t="n">
        <v>0</v>
      </c>
      <c r="T635" s="216">
        <f>+R635-S635</f>
        <v/>
      </c>
      <c r="U635" s="187" t="n">
        <v>0</v>
      </c>
      <c r="V635" s="218" t="n">
        <v>0</v>
      </c>
      <c r="W635" s="216">
        <f>+U635-V635</f>
        <v/>
      </c>
    </row>
    <row r="636" ht="15.75" customHeight="1">
      <c r="A636" s="217" t="inlineStr">
        <is>
          <t>SONDA DE ALIMENTACION Nº 08</t>
        </is>
      </c>
      <c r="B636" s="29" t="inlineStr">
        <is>
          <t>UNIDAD</t>
        </is>
      </c>
      <c r="C636" s="187" t="n">
        <v>50</v>
      </c>
      <c r="D636" s="218" t="n">
        <v>403</v>
      </c>
      <c r="E636" s="216">
        <f>+C636-D636</f>
        <v/>
      </c>
      <c r="F636" s="187" t="n">
        <v>50</v>
      </c>
      <c r="G636" s="218" t="n">
        <v>402</v>
      </c>
      <c r="H636" s="216">
        <f>+F636-G636</f>
        <v/>
      </c>
      <c r="I636" s="187" t="n">
        <v>50</v>
      </c>
      <c r="J636" s="218" t="n">
        <v>420</v>
      </c>
      <c r="K636" s="216">
        <f>+I636-J636</f>
        <v/>
      </c>
      <c r="L636" s="187" t="n"/>
      <c r="M636" s="218" t="n"/>
      <c r="N636" s="216" t="n"/>
      <c r="R636" s="187" t="n">
        <v>50</v>
      </c>
      <c r="S636" s="218" t="n">
        <v>402</v>
      </c>
      <c r="T636" s="216">
        <f>+R636-S636</f>
        <v/>
      </c>
      <c r="U636" s="187" t="n">
        <v>50</v>
      </c>
      <c r="V636" s="218" t="n">
        <v>402</v>
      </c>
      <c r="W636" s="216">
        <f>+U636-V636</f>
        <v/>
      </c>
    </row>
    <row r="637" ht="15.75" customHeight="1">
      <c r="A637" s="217" t="inlineStr">
        <is>
          <t>SONDA DE ALIMENTACION Nº 10</t>
        </is>
      </c>
      <c r="B637" s="29" t="inlineStr">
        <is>
          <t>UNIDAD</t>
        </is>
      </c>
      <c r="C637" s="187" t="n">
        <v>50</v>
      </c>
      <c r="D637" s="218" t="n">
        <v>0</v>
      </c>
      <c r="E637" s="216">
        <f>+C637-D637</f>
        <v/>
      </c>
      <c r="F637" s="187" t="n">
        <v>50</v>
      </c>
      <c r="G637" s="218" t="n">
        <v>0</v>
      </c>
      <c r="H637" s="216">
        <f>+F637-G637</f>
        <v/>
      </c>
      <c r="I637" s="187" t="n">
        <v>50</v>
      </c>
      <c r="J637" s="218" t="n">
        <v>0</v>
      </c>
      <c r="K637" s="216">
        <f>+I637-J637</f>
        <v/>
      </c>
      <c r="L637" s="187" t="n"/>
      <c r="M637" s="218" t="n"/>
      <c r="N637" s="216" t="n"/>
      <c r="R637" s="187" t="n">
        <v>50</v>
      </c>
      <c r="S637" s="218" t="n">
        <v>0</v>
      </c>
      <c r="T637" s="216">
        <f>+R637-S637</f>
        <v/>
      </c>
      <c r="U637" s="187" t="n">
        <v>50</v>
      </c>
      <c r="V637" s="218" t="n">
        <v>0</v>
      </c>
      <c r="W637" s="216">
        <f>+U637-V637</f>
        <v/>
      </c>
    </row>
    <row r="638" ht="15.75" customHeight="1">
      <c r="A638" s="217" t="inlineStr">
        <is>
          <t>SONDA DE ALIMENTACION Nº 14</t>
        </is>
      </c>
      <c r="B638" s="29" t="inlineStr">
        <is>
          <t>UNIDAD</t>
        </is>
      </c>
      <c r="C638" s="187" t="n">
        <v>0</v>
      </c>
      <c r="D638" s="218" t="n">
        <v>0</v>
      </c>
      <c r="E638" s="216">
        <f>+C638-D638</f>
        <v/>
      </c>
      <c r="F638" s="187" t="n">
        <v>0</v>
      </c>
      <c r="G638" s="218" t="n">
        <v>0</v>
      </c>
      <c r="H638" s="216">
        <f>+F638-G638</f>
        <v/>
      </c>
      <c r="I638" s="187" t="n">
        <v>0</v>
      </c>
      <c r="J638" s="218" t="n">
        <v>0</v>
      </c>
      <c r="K638" s="216">
        <f>+I638-J638</f>
        <v/>
      </c>
      <c r="L638" s="187" t="n"/>
      <c r="M638" s="218" t="n"/>
      <c r="N638" s="216" t="n"/>
      <c r="R638" s="187" t="n">
        <v>0</v>
      </c>
      <c r="S638" s="218" t="n">
        <v>0</v>
      </c>
      <c r="T638" s="216">
        <f>+R638-S638</f>
        <v/>
      </c>
      <c r="U638" s="187" t="n">
        <v>0</v>
      </c>
      <c r="V638" s="218" t="n">
        <v>0</v>
      </c>
      <c r="W638" s="216">
        <f>+U638-V638</f>
        <v/>
      </c>
    </row>
    <row r="639" ht="15.75" customHeight="1">
      <c r="A639" s="219" t="inlineStr">
        <is>
          <t>SONDA DE FOLEY Nº 14  DE DOS VIAS</t>
        </is>
      </c>
      <c r="B639" s="29" t="inlineStr">
        <is>
          <t>UNIDAD</t>
        </is>
      </c>
      <c r="C639" s="187" t="n">
        <v>30</v>
      </c>
      <c r="D639" s="218" t="n">
        <v>0</v>
      </c>
      <c r="E639" s="216">
        <f>+C639-D639</f>
        <v/>
      </c>
      <c r="F639" s="187" t="n">
        <v>30</v>
      </c>
      <c r="G639" s="218" t="n">
        <v>0</v>
      </c>
      <c r="H639" s="216">
        <f>+F639-G639</f>
        <v/>
      </c>
      <c r="I639" s="187" t="n">
        <v>30</v>
      </c>
      <c r="J639" s="218" t="n">
        <v>0</v>
      </c>
      <c r="K639" s="216">
        <f>+I639-J639</f>
        <v/>
      </c>
      <c r="L639" s="187" t="n"/>
      <c r="M639" s="218" t="n"/>
      <c r="N639" s="216" t="n"/>
      <c r="R639" s="187" t="n">
        <v>30</v>
      </c>
      <c r="S639" s="218" t="n">
        <v>0</v>
      </c>
      <c r="T639" s="216">
        <f>+R639-S639</f>
        <v/>
      </c>
      <c r="U639" s="187" t="n">
        <v>30</v>
      </c>
      <c r="V639" s="218" t="n">
        <v>0</v>
      </c>
      <c r="W639" s="216">
        <f>+U639-V639</f>
        <v/>
      </c>
    </row>
    <row r="640" ht="15.75" customHeight="1">
      <c r="A640" s="219" t="inlineStr">
        <is>
          <t>SONDA DE FOLEY Nº 16 DE DOS VIAS</t>
        </is>
      </c>
      <c r="B640" s="29" t="inlineStr">
        <is>
          <t>UNIDAD</t>
        </is>
      </c>
      <c r="C640" s="187" t="n">
        <v>30</v>
      </c>
      <c r="D640" s="218" t="n">
        <v>0</v>
      </c>
      <c r="E640" s="216">
        <f>+C640-D640</f>
        <v/>
      </c>
      <c r="F640" s="187" t="n">
        <v>30</v>
      </c>
      <c r="G640" s="218" t="n">
        <v>0</v>
      </c>
      <c r="H640" s="216">
        <f>+F640-G640</f>
        <v/>
      </c>
      <c r="I640" s="187" t="n">
        <v>30</v>
      </c>
      <c r="J640" s="218" t="n">
        <v>0</v>
      </c>
      <c r="K640" s="216">
        <f>+I640-J640</f>
        <v/>
      </c>
      <c r="L640" s="187" t="n"/>
      <c r="M640" s="218" t="n"/>
      <c r="N640" s="216" t="n"/>
      <c r="R640" s="187" t="n">
        <v>30</v>
      </c>
      <c r="S640" s="218" t="n">
        <v>0</v>
      </c>
      <c r="T640" s="216">
        <f>+R640-S640</f>
        <v/>
      </c>
      <c r="U640" s="187" t="n">
        <v>30</v>
      </c>
      <c r="V640" s="218" t="n">
        <v>0</v>
      </c>
      <c r="W640" s="216">
        <f>+U640-V640</f>
        <v/>
      </c>
    </row>
    <row r="641" ht="15.75" customHeight="1">
      <c r="A641" s="219" t="inlineStr">
        <is>
          <t>SONDA DE FOLEY Nº 18 DE DOS VIAS</t>
        </is>
      </c>
      <c r="B641" s="29" t="inlineStr">
        <is>
          <t>UNIDAD</t>
        </is>
      </c>
      <c r="C641" s="187" t="n">
        <v>0</v>
      </c>
      <c r="D641" s="218" t="n">
        <v>0</v>
      </c>
      <c r="E641" s="216">
        <f>+C641-D641</f>
        <v/>
      </c>
      <c r="F641" s="187" t="n">
        <v>0</v>
      </c>
      <c r="G641" s="218" t="n">
        <v>0</v>
      </c>
      <c r="H641" s="216">
        <f>+F641-G641</f>
        <v/>
      </c>
      <c r="I641" s="187" t="n">
        <v>0</v>
      </c>
      <c r="J641" s="218" t="n">
        <v>0</v>
      </c>
      <c r="K641" s="216">
        <f>+I641-J641</f>
        <v/>
      </c>
      <c r="L641" s="187" t="n"/>
      <c r="M641" s="218" t="n"/>
      <c r="N641" s="216" t="n"/>
      <c r="R641" s="187" t="n">
        <v>0</v>
      </c>
      <c r="S641" s="218" t="n">
        <v>0</v>
      </c>
      <c r="T641" s="216">
        <f>+R641-S641</f>
        <v/>
      </c>
      <c r="U641" s="187" t="n">
        <v>0</v>
      </c>
      <c r="V641" s="218" t="n">
        <v>0</v>
      </c>
      <c r="W641" s="216">
        <f>+U641-V641</f>
        <v/>
      </c>
    </row>
    <row r="642" ht="15.75" customHeight="1">
      <c r="A642" s="219" t="inlineStr">
        <is>
          <t>SONDA DE FOLEY Nº 18 DE TRES VIAS</t>
        </is>
      </c>
      <c r="B642" s="29" t="inlineStr">
        <is>
          <t>UNIDAD</t>
        </is>
      </c>
      <c r="C642" s="187" t="n">
        <v>0</v>
      </c>
      <c r="D642" s="218" t="n">
        <v>0</v>
      </c>
      <c r="E642" s="216">
        <f>+C642-D642</f>
        <v/>
      </c>
      <c r="F642" s="187" t="n">
        <v>0</v>
      </c>
      <c r="G642" s="218" t="n">
        <v>0</v>
      </c>
      <c r="H642" s="216">
        <f>+F642-G642</f>
        <v/>
      </c>
      <c r="I642" s="187" t="n">
        <v>0</v>
      </c>
      <c r="J642" s="218" t="n">
        <v>0</v>
      </c>
      <c r="K642" s="216">
        <f>+I642-J642</f>
        <v/>
      </c>
      <c r="L642" s="187" t="n"/>
      <c r="M642" s="218" t="n"/>
      <c r="N642" s="216" t="n"/>
      <c r="R642" s="187" t="n">
        <v>0</v>
      </c>
      <c r="S642" s="218" t="n">
        <v>0</v>
      </c>
      <c r="T642" s="216">
        <f>+R642-S642</f>
        <v/>
      </c>
      <c r="U642" s="187" t="n">
        <v>0</v>
      </c>
      <c r="V642" s="218" t="n">
        <v>0</v>
      </c>
      <c r="W642" s="216">
        <f>+U642-V642</f>
        <v/>
      </c>
    </row>
    <row r="643" ht="15.75" customHeight="1">
      <c r="A643" s="217" t="inlineStr">
        <is>
          <t>SONDA DE FOLEY Nº 6</t>
        </is>
      </c>
      <c r="B643" s="29" t="inlineStr">
        <is>
          <t>UNIDAD</t>
        </is>
      </c>
      <c r="C643" s="187" t="n">
        <v>30</v>
      </c>
      <c r="D643" s="218" t="n">
        <v>0</v>
      </c>
      <c r="E643" s="216">
        <f>+C643-D643</f>
        <v/>
      </c>
      <c r="F643" s="187" t="n">
        <v>30</v>
      </c>
      <c r="G643" s="218" t="n">
        <v>0</v>
      </c>
      <c r="H643" s="216">
        <f>+F643-G643</f>
        <v/>
      </c>
      <c r="I643" s="187" t="n">
        <v>30</v>
      </c>
      <c r="J643" s="218" t="n">
        <v>0</v>
      </c>
      <c r="K643" s="216">
        <f>+I643-J643</f>
        <v/>
      </c>
      <c r="L643" s="187" t="n"/>
      <c r="M643" s="218" t="n"/>
      <c r="N643" s="216" t="n"/>
      <c r="R643" s="187" t="n">
        <v>30</v>
      </c>
      <c r="S643" s="218" t="n">
        <v>0</v>
      </c>
      <c r="T643" s="216">
        <f>+R643-S643</f>
        <v/>
      </c>
      <c r="U643" s="187" t="n">
        <v>30</v>
      </c>
      <c r="V643" s="218" t="n">
        <v>0</v>
      </c>
      <c r="W643" s="216">
        <f>+U643-V643</f>
        <v/>
      </c>
    </row>
    <row r="644" ht="15.75" customHeight="1">
      <c r="A644" s="220" t="inlineStr">
        <is>
          <t>Sonda de Succión N° 04</t>
        </is>
      </c>
      <c r="B644" s="29" t="inlineStr">
        <is>
          <t>UNIDAD</t>
        </is>
      </c>
      <c r="C644" s="186" t="n">
        <v>0</v>
      </c>
      <c r="D644" s="188" t="n">
        <v>0</v>
      </c>
      <c r="E644" s="216">
        <f>+C644-D644</f>
        <v/>
      </c>
      <c r="F644" s="186" t="n">
        <v>0</v>
      </c>
      <c r="G644" s="188" t="n">
        <v>0</v>
      </c>
      <c r="H644" s="216">
        <f>+F644-G644</f>
        <v/>
      </c>
      <c r="I644" s="186" t="n">
        <v>0</v>
      </c>
      <c r="J644" s="188" t="n">
        <v>0</v>
      </c>
      <c r="K644" s="216">
        <f>+I644-J644</f>
        <v/>
      </c>
      <c r="L644" s="186" t="n"/>
      <c r="M644" s="188" t="n"/>
      <c r="N644" s="216" t="n"/>
      <c r="R644" s="186" t="n">
        <v>0</v>
      </c>
      <c r="S644" s="188" t="n">
        <v>0</v>
      </c>
      <c r="T644" s="216">
        <f>+R644-S644</f>
        <v/>
      </c>
      <c r="U644" s="186" t="n">
        <v>0</v>
      </c>
      <c r="V644" s="188" t="n">
        <v>0</v>
      </c>
      <c r="W644" s="216">
        <f>+U644-V644</f>
        <v/>
      </c>
    </row>
    <row r="645" ht="15.75" customHeight="1">
      <c r="A645" s="220" t="inlineStr">
        <is>
          <t>Sonda de Succión N° 07</t>
        </is>
      </c>
      <c r="B645" s="29" t="inlineStr">
        <is>
          <t>UNIDAD</t>
        </is>
      </c>
      <c r="C645" s="186" t="n">
        <v>0</v>
      </c>
      <c r="D645" s="188" t="n">
        <v>582</v>
      </c>
      <c r="E645" s="216">
        <f>+C645-D645</f>
        <v/>
      </c>
      <c r="F645" s="186" t="n">
        <v>0</v>
      </c>
      <c r="G645" s="188" t="n">
        <v>582</v>
      </c>
      <c r="H645" s="216">
        <f>+F645-G645</f>
        <v/>
      </c>
      <c r="I645" s="186" t="n">
        <v>0</v>
      </c>
      <c r="J645" s="188" t="n">
        <v>0</v>
      </c>
      <c r="K645" s="216">
        <f>+I645-J645</f>
        <v/>
      </c>
      <c r="L645" s="186" t="n"/>
      <c r="M645" s="188" t="n"/>
      <c r="N645" s="216" t="n"/>
      <c r="R645" s="186" t="n">
        <v>0</v>
      </c>
      <c r="S645" s="188" t="n">
        <v>582</v>
      </c>
      <c r="T645" s="216">
        <f>+R645-S645</f>
        <v/>
      </c>
      <c r="U645" s="186" t="n">
        <v>0</v>
      </c>
      <c r="V645" s="188" t="n">
        <v>582</v>
      </c>
      <c r="W645" s="216">
        <f>+U645-V645</f>
        <v/>
      </c>
    </row>
    <row r="646" ht="15.75" customHeight="1">
      <c r="A646" s="220" t="inlineStr">
        <is>
          <t>Sonda de Succión N° 08</t>
        </is>
      </c>
      <c r="B646" s="29" t="inlineStr">
        <is>
          <t>UNIDAD</t>
        </is>
      </c>
      <c r="C646" s="186" t="n">
        <v>0</v>
      </c>
      <c r="D646" s="188" t="n">
        <v>0</v>
      </c>
      <c r="E646" s="216">
        <f>+C646-D646</f>
        <v/>
      </c>
      <c r="F646" s="186" t="n">
        <v>0</v>
      </c>
      <c r="G646" s="188" t="n">
        <v>0</v>
      </c>
      <c r="H646" s="216">
        <f>+F646-G646</f>
        <v/>
      </c>
      <c r="I646" s="186" t="n">
        <v>0</v>
      </c>
      <c r="J646" s="188" t="n">
        <v>0</v>
      </c>
      <c r="K646" s="216">
        <f>+I646-J646</f>
        <v/>
      </c>
      <c r="L646" s="186" t="n"/>
      <c r="M646" s="188" t="n"/>
      <c r="N646" s="216" t="n"/>
      <c r="R646" s="186" t="n">
        <v>0</v>
      </c>
      <c r="S646" s="188" t="n">
        <v>0</v>
      </c>
      <c r="T646" s="216">
        <f>+R646-S646</f>
        <v/>
      </c>
      <c r="U646" s="186" t="n">
        <v>0</v>
      </c>
      <c r="V646" s="188" t="n">
        <v>0</v>
      </c>
      <c r="W646" s="216">
        <f>+U646-V646</f>
        <v/>
      </c>
    </row>
    <row r="647" ht="15.75" customHeight="1">
      <c r="A647" s="217" t="inlineStr">
        <is>
          <t>SONDA DE SUCCION Nº 05</t>
        </is>
      </c>
      <c r="B647" s="29" t="inlineStr">
        <is>
          <t>UNIDAD</t>
        </is>
      </c>
      <c r="C647" s="187" t="n">
        <v>30</v>
      </c>
      <c r="D647" s="218" t="n">
        <v>863</v>
      </c>
      <c r="E647" s="216">
        <f>+C647-D647</f>
        <v/>
      </c>
      <c r="F647" s="187" t="n">
        <v>30</v>
      </c>
      <c r="G647" s="218" t="n">
        <v>863</v>
      </c>
      <c r="H647" s="216">
        <f>+F647-G647</f>
        <v/>
      </c>
      <c r="I647" s="187" t="n">
        <v>30</v>
      </c>
      <c r="J647" s="218" t="n">
        <v>865</v>
      </c>
      <c r="K647" s="216">
        <f>+I647-J647</f>
        <v/>
      </c>
      <c r="L647" s="187" t="n"/>
      <c r="M647" s="218" t="n"/>
      <c r="N647" s="216" t="n"/>
      <c r="R647" s="187" t="n">
        <v>30</v>
      </c>
      <c r="S647" s="218" t="n">
        <v>863</v>
      </c>
      <c r="T647" s="216">
        <f>+R647-S647</f>
        <v/>
      </c>
      <c r="U647" s="187" t="n">
        <v>30</v>
      </c>
      <c r="V647" s="218" t="n">
        <v>863</v>
      </c>
      <c r="W647" s="216">
        <f>+U647-V647</f>
        <v/>
      </c>
    </row>
    <row r="648" ht="15.75" customHeight="1">
      <c r="A648" s="217" t="inlineStr">
        <is>
          <t>SONDA DE SUCCION Nº 06</t>
        </is>
      </c>
      <c r="B648" s="29" t="inlineStr">
        <is>
          <t>UNIDAD</t>
        </is>
      </c>
      <c r="C648" s="187" t="n">
        <v>10</v>
      </c>
      <c r="D648" s="218" t="n">
        <v>219</v>
      </c>
      <c r="E648" s="216">
        <f>+C648-D648</f>
        <v/>
      </c>
      <c r="F648" s="187" t="n">
        <v>10</v>
      </c>
      <c r="G648" s="218" t="n">
        <v>219</v>
      </c>
      <c r="H648" s="216">
        <f>+F648-G648</f>
        <v/>
      </c>
      <c r="I648" s="187" t="n">
        <v>10</v>
      </c>
      <c r="J648" s="218" t="n">
        <v>219</v>
      </c>
      <c r="K648" s="216">
        <f>+I648-J648</f>
        <v/>
      </c>
      <c r="L648" s="187" t="n"/>
      <c r="M648" s="218" t="n"/>
      <c r="N648" s="216" t="n"/>
      <c r="R648" s="187" t="n">
        <v>10</v>
      </c>
      <c r="S648" s="218" t="n">
        <v>219</v>
      </c>
      <c r="T648" s="216">
        <f>+R648-S648</f>
        <v/>
      </c>
      <c r="U648" s="187" t="n">
        <v>10</v>
      </c>
      <c r="V648" s="218" t="n">
        <v>219</v>
      </c>
      <c r="W648" s="216">
        <f>+U648-V648</f>
        <v/>
      </c>
    </row>
    <row r="649" ht="15.75" customHeight="1">
      <c r="A649" s="217" t="inlineStr">
        <is>
          <t>SONDA DE SUCCION Nº 08</t>
        </is>
      </c>
      <c r="B649" s="29" t="inlineStr">
        <is>
          <t>UNIDAD</t>
        </is>
      </c>
      <c r="C649" s="187" t="n">
        <v>200</v>
      </c>
      <c r="D649" s="218">
        <f>508-22-19-25</f>
        <v/>
      </c>
      <c r="E649" s="216">
        <f>+C649-D649</f>
        <v/>
      </c>
      <c r="F649" s="187" t="n">
        <v>200</v>
      </c>
      <c r="G649" s="218" t="n">
        <v>438</v>
      </c>
      <c r="H649" s="216">
        <f>+F649-G649</f>
        <v/>
      </c>
      <c r="I649" s="187" t="n">
        <v>200</v>
      </c>
      <c r="J649" s="218" t="n">
        <v>594</v>
      </c>
      <c r="K649" s="216">
        <f>+I649-J649</f>
        <v/>
      </c>
      <c r="L649" s="187" t="n"/>
      <c r="M649" s="218" t="n"/>
      <c r="N649" s="216" t="n"/>
      <c r="R649" s="187" t="n">
        <v>200</v>
      </c>
      <c r="S649" s="218" t="n">
        <v>438</v>
      </c>
      <c r="T649" s="216">
        <f>+R649-S649</f>
        <v/>
      </c>
      <c r="U649" s="187" t="n">
        <v>200</v>
      </c>
      <c r="V649" s="218" t="n">
        <v>438</v>
      </c>
      <c r="W649" s="216">
        <f>+U649-V649</f>
        <v/>
      </c>
    </row>
    <row r="650" ht="15.75" customHeight="1">
      <c r="A650" s="217" t="inlineStr">
        <is>
          <t>SONDA DE SUCCION Nº 10</t>
        </is>
      </c>
      <c r="B650" s="29" t="inlineStr">
        <is>
          <t>UNIDAD</t>
        </is>
      </c>
      <c r="C650" s="187" t="n">
        <v>200</v>
      </c>
      <c r="D650" s="218" t="n">
        <v>0</v>
      </c>
      <c r="E650" s="216">
        <f>+C650-D650</f>
        <v/>
      </c>
      <c r="F650" s="187" t="n">
        <v>200</v>
      </c>
      <c r="G650" s="218" t="n">
        <v>0</v>
      </c>
      <c r="H650" s="216">
        <f>+F650-G650</f>
        <v/>
      </c>
      <c r="I650" s="187" t="n">
        <v>200</v>
      </c>
      <c r="J650" s="218" t="n">
        <v>0</v>
      </c>
      <c r="K650" s="216">
        <f>+I650-J650</f>
        <v/>
      </c>
      <c r="L650" s="187" t="n"/>
      <c r="M650" s="218" t="n"/>
      <c r="N650" s="216" t="n"/>
      <c r="R650" s="187" t="n">
        <v>200</v>
      </c>
      <c r="S650" s="218" t="n">
        <v>0</v>
      </c>
      <c r="T650" s="216">
        <f>+R650-S650</f>
        <v/>
      </c>
      <c r="U650" s="187" t="n">
        <v>200</v>
      </c>
      <c r="V650" s="218" t="n">
        <v>0</v>
      </c>
      <c r="W650" s="216">
        <f>+U650-V650</f>
        <v/>
      </c>
    </row>
    <row r="651" ht="15.75" customHeight="1">
      <c r="A651" s="217" t="inlineStr">
        <is>
          <t>SONDA DE SUCCION Nº 12</t>
        </is>
      </c>
      <c r="B651" s="29" t="inlineStr">
        <is>
          <t>UNIDAD</t>
        </is>
      </c>
      <c r="C651" s="187" t="n">
        <v>40</v>
      </c>
      <c r="D651" s="218" t="n">
        <v>91</v>
      </c>
      <c r="E651" s="216">
        <f>+C651-D651</f>
        <v/>
      </c>
      <c r="F651" s="187" t="n">
        <v>40</v>
      </c>
      <c r="G651" s="218" t="n">
        <v>91</v>
      </c>
      <c r="H651" s="216">
        <f>+F651-G651</f>
        <v/>
      </c>
      <c r="I651" s="187" t="n">
        <v>40</v>
      </c>
      <c r="J651" s="218" t="n">
        <v>147</v>
      </c>
      <c r="K651" s="216">
        <f>+I651-J651</f>
        <v/>
      </c>
      <c r="L651" s="187" t="n"/>
      <c r="M651" s="218" t="n"/>
      <c r="N651" s="216" t="n"/>
      <c r="R651" s="187" t="n">
        <v>40</v>
      </c>
      <c r="S651" s="218" t="n">
        <v>91</v>
      </c>
      <c r="T651" s="216">
        <f>+R651-S651</f>
        <v/>
      </c>
      <c r="U651" s="187" t="n">
        <v>40</v>
      </c>
      <c r="V651" s="218" t="n">
        <v>91</v>
      </c>
      <c r="W651" s="216">
        <f>+U651-V651</f>
        <v/>
      </c>
    </row>
    <row r="652" ht="15.75" customHeight="1">
      <c r="A652" s="217" t="inlineStr">
        <is>
          <t>SONDA DE SUCCION Nº 14</t>
        </is>
      </c>
      <c r="B652" s="29" t="inlineStr">
        <is>
          <t>UNIDAD</t>
        </is>
      </c>
      <c r="C652" s="187" t="n">
        <v>40</v>
      </c>
      <c r="D652" s="188" t="n">
        <v>108</v>
      </c>
      <c r="E652" s="216">
        <f>+C652-D652</f>
        <v/>
      </c>
      <c r="F652" s="187" t="n">
        <v>40</v>
      </c>
      <c r="G652" s="188" t="n">
        <v>108</v>
      </c>
      <c r="H652" s="216">
        <f>+F652-G652</f>
        <v/>
      </c>
      <c r="I652" s="187" t="n">
        <v>40</v>
      </c>
      <c r="J652" s="188" t="n">
        <v>130</v>
      </c>
      <c r="K652" s="216">
        <f>+I652-J652</f>
        <v/>
      </c>
      <c r="L652" s="187" t="n"/>
      <c r="M652" s="188" t="n"/>
      <c r="N652" s="216" t="n"/>
      <c r="R652" s="187" t="n">
        <v>40</v>
      </c>
      <c r="S652" s="188" t="n">
        <v>108</v>
      </c>
      <c r="T652" s="216">
        <f>+R652-S652</f>
        <v/>
      </c>
      <c r="U652" s="187" t="n">
        <v>40</v>
      </c>
      <c r="V652" s="188" t="n">
        <v>108</v>
      </c>
      <c r="W652" s="216">
        <f>+U652-V652</f>
        <v/>
      </c>
    </row>
    <row r="653" ht="15.75" customHeight="1">
      <c r="A653" s="217" t="inlineStr">
        <is>
          <t>SONDA DE SUCCION Nº 16</t>
        </is>
      </c>
      <c r="B653" s="29" t="inlineStr">
        <is>
          <t>UNIDAD</t>
        </is>
      </c>
      <c r="C653" s="187" t="n">
        <v>0</v>
      </c>
      <c r="D653" s="188" t="n">
        <v>0</v>
      </c>
      <c r="E653" s="216">
        <f>+C653-D653</f>
        <v/>
      </c>
      <c r="F653" s="187" t="n">
        <v>0</v>
      </c>
      <c r="G653" s="188" t="n">
        <v>0</v>
      </c>
      <c r="H653" s="216">
        <f>+F653-G653</f>
        <v/>
      </c>
      <c r="I653" s="187" t="n">
        <v>0</v>
      </c>
      <c r="J653" s="188" t="n">
        <v>0</v>
      </c>
      <c r="K653" s="216">
        <f>+I653-J653</f>
        <v/>
      </c>
      <c r="L653" s="187" t="n"/>
      <c r="M653" s="188" t="n"/>
      <c r="N653" s="216" t="n"/>
      <c r="R653" s="187" t="n">
        <v>0</v>
      </c>
      <c r="S653" s="188" t="n">
        <v>0</v>
      </c>
      <c r="T653" s="216">
        <f>+R653-S653</f>
        <v/>
      </c>
      <c r="U653" s="187" t="n">
        <v>0</v>
      </c>
      <c r="V653" s="188" t="n">
        <v>0</v>
      </c>
      <c r="W653" s="216">
        <f>+U653-V653</f>
        <v/>
      </c>
    </row>
    <row r="654" ht="15.75" customHeight="1">
      <c r="A654" s="217" t="inlineStr">
        <is>
          <t>SONDA DE SUCCION Nº 18</t>
        </is>
      </c>
      <c r="B654" s="29" t="inlineStr">
        <is>
          <t>UNIDAD</t>
        </is>
      </c>
      <c r="C654" s="187" t="n">
        <v>0</v>
      </c>
      <c r="D654" s="188" t="n">
        <v>0</v>
      </c>
      <c r="E654" s="216">
        <f>+C654-D654</f>
        <v/>
      </c>
      <c r="F654" s="187" t="n">
        <v>0</v>
      </c>
      <c r="G654" s="188" t="n">
        <v>0</v>
      </c>
      <c r="H654" s="216">
        <f>+F654-G654</f>
        <v/>
      </c>
      <c r="I654" s="187" t="n">
        <v>0</v>
      </c>
      <c r="J654" s="188" t="n">
        <v>0</v>
      </c>
      <c r="K654" s="216">
        <f>+I654-J654</f>
        <v/>
      </c>
      <c r="L654" s="187" t="n"/>
      <c r="M654" s="188" t="n"/>
      <c r="N654" s="216" t="n"/>
      <c r="R654" s="187" t="n">
        <v>0</v>
      </c>
      <c r="S654" s="188" t="n">
        <v>0</v>
      </c>
      <c r="T654" s="216">
        <f>+R654-S654</f>
        <v/>
      </c>
      <c r="U654" s="187" t="n">
        <v>0</v>
      </c>
      <c r="V654" s="188" t="n">
        <v>0</v>
      </c>
      <c r="W654" s="216">
        <f>+U654-V654</f>
        <v/>
      </c>
    </row>
    <row r="655" ht="15.75" customHeight="1">
      <c r="A655" s="217" t="inlineStr">
        <is>
          <t>SONDA DE SUCCION Nº 20</t>
        </is>
      </c>
      <c r="B655" s="29" t="inlineStr">
        <is>
          <t>UNIDAD</t>
        </is>
      </c>
      <c r="C655" s="187" t="n">
        <v>0</v>
      </c>
      <c r="D655" s="188" t="n">
        <v>0</v>
      </c>
      <c r="E655" s="216">
        <f>+C655-D655</f>
        <v/>
      </c>
      <c r="F655" s="187" t="n">
        <v>0</v>
      </c>
      <c r="G655" s="188" t="n">
        <v>0</v>
      </c>
      <c r="H655" s="216">
        <f>+F655-G655</f>
        <v/>
      </c>
      <c r="I655" s="187" t="n">
        <v>0</v>
      </c>
      <c r="J655" s="188" t="n">
        <v>0</v>
      </c>
      <c r="K655" s="216">
        <f>+I655-J655</f>
        <v/>
      </c>
      <c r="L655" s="187" t="n"/>
      <c r="M655" s="188" t="n"/>
      <c r="N655" s="216" t="n"/>
      <c r="R655" s="187" t="n">
        <v>0</v>
      </c>
      <c r="S655" s="188" t="n">
        <v>0</v>
      </c>
      <c r="T655" s="216">
        <f>+R655-S655</f>
        <v/>
      </c>
      <c r="U655" s="187" t="n">
        <v>0</v>
      </c>
      <c r="V655" s="188" t="n">
        <v>0</v>
      </c>
      <c r="W655" s="216">
        <f>+U655-V655</f>
        <v/>
      </c>
    </row>
    <row r="656" ht="15.75" customHeight="1">
      <c r="A656" s="217" t="inlineStr">
        <is>
          <t>SONDA DUODENAL N 12</t>
        </is>
      </c>
      <c r="B656" s="29" t="inlineStr">
        <is>
          <t>UNIDAD</t>
        </is>
      </c>
      <c r="C656" s="187" t="n">
        <v>0</v>
      </c>
      <c r="D656" s="188" t="n">
        <v>0</v>
      </c>
      <c r="E656" s="216">
        <f>+C656-D656</f>
        <v/>
      </c>
      <c r="F656" s="187" t="n">
        <v>0</v>
      </c>
      <c r="G656" s="188" t="n">
        <v>0</v>
      </c>
      <c r="H656" s="216">
        <f>+F656-G656</f>
        <v/>
      </c>
      <c r="I656" s="187" t="n">
        <v>0</v>
      </c>
      <c r="J656" s="188" t="n">
        <v>0</v>
      </c>
      <c r="K656" s="216">
        <f>+I656-J656</f>
        <v/>
      </c>
      <c r="L656" s="187" t="n"/>
      <c r="M656" s="188" t="n"/>
      <c r="N656" s="216" t="n"/>
      <c r="R656" s="187" t="n">
        <v>0</v>
      </c>
      <c r="S656" s="188" t="n">
        <v>0</v>
      </c>
      <c r="T656" s="216">
        <f>+R656-S656</f>
        <v/>
      </c>
      <c r="U656" s="187" t="n">
        <v>0</v>
      </c>
      <c r="V656" s="188" t="n">
        <v>0</v>
      </c>
      <c r="W656" s="216">
        <f>+U656-V656</f>
        <v/>
      </c>
    </row>
    <row r="657" ht="15.75" customHeight="1">
      <c r="A657" s="217" t="inlineStr">
        <is>
          <t>SONDA DUODENAL N 14</t>
        </is>
      </c>
      <c r="B657" s="29" t="inlineStr">
        <is>
          <t>UNIDAD</t>
        </is>
      </c>
      <c r="C657" s="187" t="n">
        <v>0</v>
      </c>
      <c r="D657" s="188" t="n">
        <v>0</v>
      </c>
      <c r="E657" s="216">
        <f>+C657-D657</f>
        <v/>
      </c>
      <c r="F657" s="187" t="n">
        <v>0</v>
      </c>
      <c r="G657" s="188" t="n">
        <v>0</v>
      </c>
      <c r="H657" s="216">
        <f>+F657-G657</f>
        <v/>
      </c>
      <c r="I657" s="187" t="n">
        <v>0</v>
      </c>
      <c r="J657" s="188" t="n">
        <v>0</v>
      </c>
      <c r="K657" s="216">
        <f>+I657-J657</f>
        <v/>
      </c>
      <c r="L657" s="187" t="n"/>
      <c r="M657" s="188" t="n"/>
      <c r="N657" s="216" t="n"/>
      <c r="R657" s="187" t="n">
        <v>0</v>
      </c>
      <c r="S657" s="188" t="n">
        <v>0</v>
      </c>
      <c r="T657" s="216">
        <f>+R657-S657</f>
        <v/>
      </c>
      <c r="U657" s="187" t="n">
        <v>0</v>
      </c>
      <c r="V657" s="188" t="n">
        <v>0</v>
      </c>
      <c r="W657" s="216">
        <f>+U657-V657</f>
        <v/>
      </c>
    </row>
    <row r="658" ht="15.75" customHeight="1">
      <c r="A658" s="217" t="inlineStr">
        <is>
          <t>SONDA DUODENAL N 18</t>
        </is>
      </c>
      <c r="B658" s="29" t="inlineStr">
        <is>
          <t>UNIDAD</t>
        </is>
      </c>
      <c r="C658" s="187" t="n">
        <v>0</v>
      </c>
      <c r="D658" s="188" t="n">
        <v>0</v>
      </c>
      <c r="E658" s="216">
        <f>+C658-D658</f>
        <v/>
      </c>
      <c r="F658" s="187" t="n">
        <v>0</v>
      </c>
      <c r="G658" s="188" t="n">
        <v>0</v>
      </c>
      <c r="H658" s="216">
        <f>+F658-G658</f>
        <v/>
      </c>
      <c r="I658" s="187" t="n">
        <v>0</v>
      </c>
      <c r="J658" s="188" t="n">
        <v>0</v>
      </c>
      <c r="K658" s="216">
        <f>+I658-J658</f>
        <v/>
      </c>
      <c r="L658" s="187" t="n"/>
      <c r="M658" s="188" t="n"/>
      <c r="N658" s="216" t="n"/>
      <c r="R658" s="187" t="n">
        <v>0</v>
      </c>
      <c r="S658" s="188" t="n">
        <v>0</v>
      </c>
      <c r="T658" s="216">
        <f>+R658-S658</f>
        <v/>
      </c>
      <c r="U658" s="187" t="n">
        <v>0</v>
      </c>
      <c r="V658" s="188" t="n">
        <v>0</v>
      </c>
      <c r="W658" s="216">
        <f>+U658-V658</f>
        <v/>
      </c>
    </row>
    <row r="659" ht="15.75" customHeight="1">
      <c r="A659" s="217" t="inlineStr">
        <is>
          <t>SONDA DUODENAL PED</t>
        </is>
      </c>
      <c r="B659" s="29" t="inlineStr">
        <is>
          <t>UNIDAD</t>
        </is>
      </c>
      <c r="C659" s="187" t="n">
        <v>0</v>
      </c>
      <c r="D659" s="188" t="n">
        <v>0</v>
      </c>
      <c r="E659" s="216">
        <f>+C659-D659</f>
        <v/>
      </c>
      <c r="F659" s="187" t="n">
        <v>0</v>
      </c>
      <c r="G659" s="188" t="n">
        <v>0</v>
      </c>
      <c r="H659" s="216">
        <f>+F659-G659</f>
        <v/>
      </c>
      <c r="I659" s="187" t="n">
        <v>0</v>
      </c>
      <c r="J659" s="188" t="n">
        <v>0</v>
      </c>
      <c r="K659" s="216">
        <f>+I659-J659</f>
        <v/>
      </c>
      <c r="L659" s="187" t="n"/>
      <c r="M659" s="188" t="n"/>
      <c r="N659" s="216" t="n"/>
      <c r="R659" s="187" t="n">
        <v>0</v>
      </c>
      <c r="S659" s="188" t="n">
        <v>0</v>
      </c>
      <c r="T659" s="216">
        <f>+R659-S659</f>
        <v/>
      </c>
      <c r="U659" s="187" t="n">
        <v>0</v>
      </c>
      <c r="V659" s="188" t="n">
        <v>0</v>
      </c>
      <c r="W659" s="216">
        <f>+U659-V659</f>
        <v/>
      </c>
    </row>
    <row r="660" ht="15.75" customHeight="1">
      <c r="A660" s="217" t="inlineStr">
        <is>
          <t>SONDA FOLEY 2VIAS C/BALON 14FR</t>
        </is>
      </c>
      <c r="B660" s="29" t="inlineStr">
        <is>
          <t>UNIDAD</t>
        </is>
      </c>
      <c r="C660" s="187" t="n">
        <v>0</v>
      </c>
      <c r="D660" s="188" t="n">
        <v>0</v>
      </c>
      <c r="E660" s="216">
        <f>+C660-D660</f>
        <v/>
      </c>
      <c r="F660" s="187" t="n">
        <v>0</v>
      </c>
      <c r="G660" s="188" t="n">
        <v>0</v>
      </c>
      <c r="H660" s="216">
        <f>+F660-G660</f>
        <v/>
      </c>
      <c r="I660" s="187" t="n">
        <v>0</v>
      </c>
      <c r="J660" s="188" t="n">
        <v>0</v>
      </c>
      <c r="K660" s="216">
        <f>+I660-J660</f>
        <v/>
      </c>
      <c r="L660" s="187" t="n"/>
      <c r="M660" s="188" t="n"/>
      <c r="N660" s="216" t="n"/>
      <c r="R660" s="187" t="n">
        <v>0</v>
      </c>
      <c r="S660" s="188" t="n">
        <v>0</v>
      </c>
      <c r="T660" s="216">
        <f>+R660-S660</f>
        <v/>
      </c>
      <c r="U660" s="187" t="n">
        <v>0</v>
      </c>
      <c r="V660" s="188" t="n">
        <v>0</v>
      </c>
      <c r="W660" s="216">
        <f>+U660-V660</f>
        <v/>
      </c>
    </row>
    <row r="661" ht="15.75" customHeight="1">
      <c r="A661" s="217" t="inlineStr">
        <is>
          <t>SONDA FOLEY 2VIAS C/BALON NRO 16</t>
        </is>
      </c>
      <c r="B661" s="29" t="inlineStr">
        <is>
          <t>UNIDAD</t>
        </is>
      </c>
      <c r="C661" s="187" t="n">
        <v>0</v>
      </c>
      <c r="D661" s="188" t="n">
        <v>0</v>
      </c>
      <c r="E661" s="216">
        <f>+C661-D661</f>
        <v/>
      </c>
      <c r="F661" s="187" t="n">
        <v>0</v>
      </c>
      <c r="G661" s="188" t="n">
        <v>0</v>
      </c>
      <c r="H661" s="216">
        <f>+F661-G661</f>
        <v/>
      </c>
      <c r="I661" s="187" t="n">
        <v>0</v>
      </c>
      <c r="J661" s="188" t="n">
        <v>0</v>
      </c>
      <c r="K661" s="216">
        <f>+I661-J661</f>
        <v/>
      </c>
      <c r="L661" s="187" t="n"/>
      <c r="M661" s="188" t="n"/>
      <c r="N661" s="216" t="n"/>
      <c r="R661" s="187" t="n">
        <v>0</v>
      </c>
      <c r="S661" s="188" t="n">
        <v>0</v>
      </c>
      <c r="T661" s="216">
        <f>+R661-S661</f>
        <v/>
      </c>
      <c r="U661" s="187" t="n">
        <v>0</v>
      </c>
      <c r="V661" s="188" t="n">
        <v>0</v>
      </c>
      <c r="W661" s="216">
        <f>+U661-V661</f>
        <v/>
      </c>
    </row>
    <row r="662" ht="15.75" customHeight="1">
      <c r="A662" s="217" t="inlineStr">
        <is>
          <t>SONDA FOLEY 2VIAS C/BALON NRO 22</t>
        </is>
      </c>
      <c r="B662" s="29" t="inlineStr">
        <is>
          <t>UNIDAD</t>
        </is>
      </c>
      <c r="C662" s="187" t="n">
        <v>0</v>
      </c>
      <c r="D662" s="188" t="n">
        <v>0</v>
      </c>
      <c r="E662" s="216">
        <f>+C662-D662</f>
        <v/>
      </c>
      <c r="F662" s="187" t="n">
        <v>0</v>
      </c>
      <c r="G662" s="188" t="n">
        <v>0</v>
      </c>
      <c r="H662" s="216">
        <f>+F662-G662</f>
        <v/>
      </c>
      <c r="I662" s="187" t="n">
        <v>0</v>
      </c>
      <c r="J662" s="188" t="n">
        <v>0</v>
      </c>
      <c r="K662" s="216">
        <f>+I662-J662</f>
        <v/>
      </c>
      <c r="L662" s="187" t="n"/>
      <c r="M662" s="188" t="n"/>
      <c r="N662" s="216" t="n"/>
      <c r="R662" s="187" t="n">
        <v>0</v>
      </c>
      <c r="S662" s="188" t="n">
        <v>0</v>
      </c>
      <c r="T662" s="216">
        <f>+R662-S662</f>
        <v/>
      </c>
      <c r="U662" s="187" t="n">
        <v>0</v>
      </c>
      <c r="V662" s="188" t="n">
        <v>0</v>
      </c>
      <c r="W662" s="216">
        <f>+U662-V662</f>
        <v/>
      </c>
    </row>
    <row r="663" ht="15.75" customHeight="1">
      <c r="A663" s="217" t="inlineStr">
        <is>
          <t>SONDA FOLEY 2VIAS CON BALON NRO 20</t>
        </is>
      </c>
      <c r="B663" s="29" t="inlineStr">
        <is>
          <t>UNIDAD</t>
        </is>
      </c>
      <c r="C663" s="187" t="n">
        <v>0</v>
      </c>
      <c r="D663" s="188" t="n">
        <v>0</v>
      </c>
      <c r="E663" s="216">
        <f>+C663-D663</f>
        <v/>
      </c>
      <c r="F663" s="187" t="n">
        <v>0</v>
      </c>
      <c r="G663" s="188" t="n">
        <v>0</v>
      </c>
      <c r="H663" s="216">
        <f>+F663-G663</f>
        <v/>
      </c>
      <c r="I663" s="187" t="n">
        <v>0</v>
      </c>
      <c r="J663" s="188" t="n">
        <v>0</v>
      </c>
      <c r="K663" s="216">
        <f>+I663-J663</f>
        <v/>
      </c>
      <c r="L663" s="187" t="n"/>
      <c r="M663" s="188" t="n"/>
      <c r="N663" s="216" t="n"/>
      <c r="R663" s="187" t="n">
        <v>0</v>
      </c>
      <c r="S663" s="188" t="n">
        <v>0</v>
      </c>
      <c r="T663" s="216">
        <f>+R663-S663</f>
        <v/>
      </c>
      <c r="U663" s="187" t="n">
        <v>0</v>
      </c>
      <c r="V663" s="188" t="n">
        <v>0</v>
      </c>
      <c r="W663" s="216">
        <f>+U663-V663</f>
        <v/>
      </c>
    </row>
    <row r="664" ht="15.75" customHeight="1">
      <c r="A664" s="217" t="inlineStr">
        <is>
          <t>SONDA FOLEY 3 VIAS CON BALON 22FR</t>
        </is>
      </c>
      <c r="B664" s="29" t="inlineStr">
        <is>
          <t>UNIDAD</t>
        </is>
      </c>
      <c r="C664" s="187" t="n">
        <v>0</v>
      </c>
      <c r="D664" s="188" t="n">
        <v>0</v>
      </c>
      <c r="E664" s="216">
        <f>+C664-D664</f>
        <v/>
      </c>
      <c r="F664" s="187" t="n">
        <v>0</v>
      </c>
      <c r="G664" s="188" t="n">
        <v>0</v>
      </c>
      <c r="H664" s="216">
        <f>+F664-G664</f>
        <v/>
      </c>
      <c r="I664" s="187" t="n">
        <v>0</v>
      </c>
      <c r="J664" s="188" t="n">
        <v>0</v>
      </c>
      <c r="K664" s="216">
        <f>+I664-J664</f>
        <v/>
      </c>
      <c r="L664" s="187" t="n"/>
      <c r="M664" s="188" t="n"/>
      <c r="N664" s="216" t="n"/>
      <c r="R664" s="187" t="n">
        <v>0</v>
      </c>
      <c r="S664" s="188" t="n">
        <v>0</v>
      </c>
      <c r="T664" s="216">
        <f>+R664-S664</f>
        <v/>
      </c>
      <c r="U664" s="187" t="n">
        <v>0</v>
      </c>
      <c r="V664" s="188" t="n">
        <v>0</v>
      </c>
      <c r="W664" s="216">
        <f>+U664-V664</f>
        <v/>
      </c>
    </row>
    <row r="665" ht="15.75" customHeight="1">
      <c r="A665" s="217" t="inlineStr">
        <is>
          <t>SONDA FOLEY 3 VIAS CON BALON NRO 16</t>
        </is>
      </c>
      <c r="B665" s="29" t="inlineStr">
        <is>
          <t>UNIDAD</t>
        </is>
      </c>
      <c r="C665" s="187" t="n">
        <v>0</v>
      </c>
      <c r="D665" s="188" t="n">
        <v>0</v>
      </c>
      <c r="E665" s="216">
        <f>+C665-D665</f>
        <v/>
      </c>
      <c r="F665" s="187" t="n">
        <v>0</v>
      </c>
      <c r="G665" s="188" t="n">
        <v>0</v>
      </c>
      <c r="H665" s="216">
        <f>+F665-G665</f>
        <v/>
      </c>
      <c r="I665" s="187" t="n">
        <v>0</v>
      </c>
      <c r="J665" s="188" t="n">
        <v>0</v>
      </c>
      <c r="K665" s="216">
        <f>+I665-J665</f>
        <v/>
      </c>
      <c r="L665" s="187" t="n"/>
      <c r="M665" s="188" t="n"/>
      <c r="N665" s="216" t="n"/>
      <c r="R665" s="187" t="n">
        <v>0</v>
      </c>
      <c r="S665" s="188" t="n">
        <v>0</v>
      </c>
      <c r="T665" s="216">
        <f>+R665-S665</f>
        <v/>
      </c>
      <c r="U665" s="187" t="n">
        <v>0</v>
      </c>
      <c r="V665" s="188" t="n">
        <v>0</v>
      </c>
      <c r="W665" s="216">
        <f>+U665-V665</f>
        <v/>
      </c>
    </row>
    <row r="666" ht="15.75" customHeight="1">
      <c r="A666" s="217" t="inlineStr">
        <is>
          <t>SONDA FOLEY CON BALON Nº 10</t>
        </is>
      </c>
      <c r="B666" s="29" t="inlineStr">
        <is>
          <t>UNIDAD</t>
        </is>
      </c>
      <c r="C666" s="187" t="n">
        <v>20</v>
      </c>
      <c r="D666" s="188" t="n">
        <v>408</v>
      </c>
      <c r="E666" s="216">
        <f>+C666-D666</f>
        <v/>
      </c>
      <c r="F666" s="187" t="n">
        <v>20</v>
      </c>
      <c r="G666" s="188" t="n">
        <v>408</v>
      </c>
      <c r="H666" s="216">
        <f>+F666-G666</f>
        <v/>
      </c>
      <c r="I666" s="187" t="n">
        <v>20</v>
      </c>
      <c r="J666" s="188" t="n">
        <v>369</v>
      </c>
      <c r="K666" s="216">
        <f>+I666-J666</f>
        <v/>
      </c>
      <c r="L666" s="187" t="n"/>
      <c r="M666" s="188" t="n"/>
      <c r="N666" s="216" t="n"/>
      <c r="R666" s="187" t="n">
        <v>20</v>
      </c>
      <c r="S666" s="188" t="n">
        <v>408</v>
      </c>
      <c r="T666" s="216">
        <f>+R666-S666</f>
        <v/>
      </c>
      <c r="U666" s="187" t="n">
        <v>20</v>
      </c>
      <c r="V666" s="188" t="n">
        <v>408</v>
      </c>
      <c r="W666" s="216">
        <f>+U666-V666</f>
        <v/>
      </c>
    </row>
    <row r="667" ht="15.75" customHeight="1">
      <c r="A667" s="217" t="inlineStr">
        <is>
          <t>SONDA FOLEY CON BALON Nº 12</t>
        </is>
      </c>
      <c r="B667" s="29" t="inlineStr">
        <is>
          <t>UNIDAD</t>
        </is>
      </c>
      <c r="C667" s="187" t="n">
        <v>20</v>
      </c>
      <c r="D667" s="188" t="n">
        <v>0</v>
      </c>
      <c r="E667" s="216">
        <f>+C667-D667</f>
        <v/>
      </c>
      <c r="F667" s="187" t="n">
        <v>20</v>
      </c>
      <c r="G667" s="188" t="n">
        <v>0</v>
      </c>
      <c r="H667" s="216">
        <f>+F667-G667</f>
        <v/>
      </c>
      <c r="I667" s="187" t="n">
        <v>20</v>
      </c>
      <c r="J667" s="188" t="n">
        <v>0</v>
      </c>
      <c r="K667" s="216">
        <f>+I667-J667</f>
        <v/>
      </c>
      <c r="L667" s="187" t="n"/>
      <c r="M667" s="188" t="n"/>
      <c r="N667" s="216" t="n"/>
      <c r="R667" s="187" t="n">
        <v>20</v>
      </c>
      <c r="S667" s="188" t="n">
        <v>0</v>
      </c>
      <c r="T667" s="216">
        <f>+R667-S667</f>
        <v/>
      </c>
      <c r="U667" s="187" t="n">
        <v>20</v>
      </c>
      <c r="V667" s="188" t="n">
        <v>0</v>
      </c>
      <c r="W667" s="216">
        <f>+U667-V667</f>
        <v/>
      </c>
    </row>
    <row r="668" ht="15.75" customHeight="1">
      <c r="A668" s="217" t="inlineStr">
        <is>
          <t>SONDA FOLEY CON BALON Nº 14</t>
        </is>
      </c>
      <c r="B668" s="29" t="inlineStr">
        <is>
          <t>UNIDAD</t>
        </is>
      </c>
      <c r="C668" s="187" t="n">
        <v>20</v>
      </c>
      <c r="D668" s="188" t="n">
        <v>0</v>
      </c>
      <c r="E668" s="216">
        <f>+C668-D668</f>
        <v/>
      </c>
      <c r="F668" s="187" t="n">
        <v>20</v>
      </c>
      <c r="G668" s="188" t="n">
        <v>0</v>
      </c>
      <c r="H668" s="216">
        <f>+F668-G668</f>
        <v/>
      </c>
      <c r="I668" s="187" t="n">
        <v>20</v>
      </c>
      <c r="J668" s="188" t="n">
        <v>0</v>
      </c>
      <c r="K668" s="216">
        <f>+I668-J668</f>
        <v/>
      </c>
      <c r="L668" s="187" t="n"/>
      <c r="M668" s="188" t="n"/>
      <c r="N668" s="216" t="n"/>
      <c r="R668" s="187" t="n">
        <v>20</v>
      </c>
      <c r="S668" s="188" t="n">
        <v>0</v>
      </c>
      <c r="T668" s="216">
        <f>+R668-S668</f>
        <v/>
      </c>
      <c r="U668" s="187" t="n">
        <v>20</v>
      </c>
      <c r="V668" s="188" t="n">
        <v>0</v>
      </c>
      <c r="W668" s="216">
        <f>+U668-V668</f>
        <v/>
      </c>
    </row>
    <row r="669" ht="15.75" customHeight="1">
      <c r="A669" s="217" t="inlineStr">
        <is>
          <t>SONDA FOLEY CON BALON Nº 16</t>
        </is>
      </c>
      <c r="B669" s="29" t="inlineStr">
        <is>
          <t>UNIDAD</t>
        </is>
      </c>
      <c r="C669" s="187" t="n">
        <v>20</v>
      </c>
      <c r="D669" s="188" t="n">
        <v>0</v>
      </c>
      <c r="E669" s="216">
        <f>+C669-D669</f>
        <v/>
      </c>
      <c r="F669" s="187" t="n">
        <v>20</v>
      </c>
      <c r="G669" s="188" t="n">
        <v>0</v>
      </c>
      <c r="H669" s="216">
        <f>+F669-G669</f>
        <v/>
      </c>
      <c r="I669" s="187" t="n">
        <v>20</v>
      </c>
      <c r="J669" s="188" t="n">
        <v>0</v>
      </c>
      <c r="K669" s="216">
        <f>+I669-J669</f>
        <v/>
      </c>
      <c r="L669" s="187" t="n"/>
      <c r="M669" s="188" t="n"/>
      <c r="N669" s="216" t="n"/>
      <c r="R669" s="187" t="n">
        <v>20</v>
      </c>
      <c r="S669" s="188" t="n">
        <v>0</v>
      </c>
      <c r="T669" s="216">
        <f>+R669-S669</f>
        <v/>
      </c>
      <c r="U669" s="187" t="n">
        <v>20</v>
      </c>
      <c r="V669" s="188" t="n">
        <v>0</v>
      </c>
      <c r="W669" s="216">
        <f>+U669-V669</f>
        <v/>
      </c>
    </row>
    <row r="670" ht="15.75" customHeight="1">
      <c r="A670" s="217" t="inlineStr">
        <is>
          <t>SONDA FOLEY CON BALON Nº 18</t>
        </is>
      </c>
      <c r="B670" s="29" t="inlineStr">
        <is>
          <t>UNIDAD</t>
        </is>
      </c>
      <c r="C670" s="187" t="n">
        <v>20</v>
      </c>
      <c r="D670" s="188" t="n">
        <v>0</v>
      </c>
      <c r="E670" s="216">
        <f>+C670-D670</f>
        <v/>
      </c>
      <c r="F670" s="187" t="n">
        <v>20</v>
      </c>
      <c r="G670" s="188" t="n">
        <v>0</v>
      </c>
      <c r="H670" s="216">
        <f>+F670-G670</f>
        <v/>
      </c>
      <c r="I670" s="187" t="n">
        <v>20</v>
      </c>
      <c r="J670" s="188" t="n">
        <v>0</v>
      </c>
      <c r="K670" s="216">
        <f>+I670-J670</f>
        <v/>
      </c>
      <c r="L670" s="187" t="n"/>
      <c r="M670" s="188" t="n"/>
      <c r="N670" s="216" t="n"/>
      <c r="R670" s="187" t="n">
        <v>20</v>
      </c>
      <c r="S670" s="188" t="n">
        <v>0</v>
      </c>
      <c r="T670" s="216">
        <f>+R670-S670</f>
        <v/>
      </c>
      <c r="U670" s="187" t="n">
        <v>20</v>
      </c>
      <c r="V670" s="188" t="n">
        <v>0</v>
      </c>
      <c r="W670" s="216">
        <f>+U670-V670</f>
        <v/>
      </c>
    </row>
    <row r="671" ht="15.75" customHeight="1">
      <c r="A671" s="217" t="inlineStr">
        <is>
          <t>SONDA FOLEY CON BALON Nº 20</t>
        </is>
      </c>
      <c r="B671" s="29" t="inlineStr">
        <is>
          <t>UNIDAD</t>
        </is>
      </c>
      <c r="C671" s="187" t="n">
        <v>0</v>
      </c>
      <c r="D671" s="188" t="n">
        <v>0</v>
      </c>
      <c r="E671" s="216">
        <f>+C671-D671</f>
        <v/>
      </c>
      <c r="F671" s="187" t="n">
        <v>0</v>
      </c>
      <c r="G671" s="188" t="n">
        <v>0</v>
      </c>
      <c r="H671" s="216">
        <f>+F671-G671</f>
        <v/>
      </c>
      <c r="I671" s="187" t="n">
        <v>0</v>
      </c>
      <c r="J671" s="188" t="n">
        <v>0</v>
      </c>
      <c r="K671" s="216">
        <f>+I671-J671</f>
        <v/>
      </c>
      <c r="L671" s="187" t="n"/>
      <c r="M671" s="188" t="n"/>
      <c r="N671" s="216" t="n"/>
      <c r="R671" s="187" t="n">
        <v>0</v>
      </c>
      <c r="S671" s="188" t="n">
        <v>0</v>
      </c>
      <c r="T671" s="216">
        <f>+R671-S671</f>
        <v/>
      </c>
      <c r="U671" s="187" t="n">
        <v>0</v>
      </c>
      <c r="V671" s="188" t="n">
        <v>0</v>
      </c>
      <c r="W671" s="216">
        <f>+U671-V671</f>
        <v/>
      </c>
    </row>
    <row r="672" ht="15.75" customHeight="1">
      <c r="A672" s="217" t="inlineStr">
        <is>
          <t>SONDA FOLEY CON BALON Nº 22</t>
        </is>
      </c>
      <c r="B672" s="29" t="inlineStr">
        <is>
          <t>UNIDAD</t>
        </is>
      </c>
      <c r="C672" s="187" t="n">
        <v>0</v>
      </c>
      <c r="D672" s="188" t="n">
        <v>0</v>
      </c>
      <c r="E672" s="216">
        <f>+C672-D672</f>
        <v/>
      </c>
      <c r="F672" s="187" t="n">
        <v>0</v>
      </c>
      <c r="G672" s="188" t="n">
        <v>0</v>
      </c>
      <c r="H672" s="216">
        <f>+F672-G672</f>
        <v/>
      </c>
      <c r="I672" s="187" t="n">
        <v>0</v>
      </c>
      <c r="J672" s="188" t="n">
        <v>0</v>
      </c>
      <c r="K672" s="216">
        <f>+I672-J672</f>
        <v/>
      </c>
      <c r="L672" s="187" t="n"/>
      <c r="M672" s="188" t="n"/>
      <c r="N672" s="216" t="n"/>
      <c r="R672" s="187" t="n">
        <v>0</v>
      </c>
      <c r="S672" s="188" t="n">
        <v>0</v>
      </c>
      <c r="T672" s="216">
        <f>+R672-S672</f>
        <v/>
      </c>
      <c r="U672" s="187" t="n">
        <v>0</v>
      </c>
      <c r="V672" s="188" t="n">
        <v>0</v>
      </c>
      <c r="W672" s="216">
        <f>+U672-V672</f>
        <v/>
      </c>
    </row>
    <row r="673" ht="15.75" customHeight="1">
      <c r="A673" s="217" t="inlineStr">
        <is>
          <t>SONDA FOLEY DOS VIAS N 6</t>
        </is>
      </c>
      <c r="B673" s="29" t="inlineStr">
        <is>
          <t>UNIDAD</t>
        </is>
      </c>
      <c r="C673" s="187" t="n">
        <v>0</v>
      </c>
      <c r="D673" s="188" t="n">
        <v>0</v>
      </c>
      <c r="E673" s="216">
        <f>+C673-D673</f>
        <v/>
      </c>
      <c r="F673" s="187" t="n">
        <v>0</v>
      </c>
      <c r="G673" s="188" t="n">
        <v>0</v>
      </c>
      <c r="H673" s="216">
        <f>+F673-G673</f>
        <v/>
      </c>
      <c r="I673" s="187" t="n">
        <v>0</v>
      </c>
      <c r="J673" s="188" t="n">
        <v>0</v>
      </c>
      <c r="K673" s="216">
        <f>+I673-J673</f>
        <v/>
      </c>
      <c r="L673" s="187" t="n"/>
      <c r="M673" s="188" t="n"/>
      <c r="N673" s="216" t="n"/>
      <c r="R673" s="187" t="n">
        <v>0</v>
      </c>
      <c r="S673" s="188" t="n">
        <v>0</v>
      </c>
      <c r="T673" s="216">
        <f>+R673-S673</f>
        <v/>
      </c>
      <c r="U673" s="187" t="n">
        <v>0</v>
      </c>
      <c r="V673" s="188" t="n">
        <v>0</v>
      </c>
      <c r="W673" s="216">
        <f>+U673-V673</f>
        <v/>
      </c>
    </row>
    <row r="674" ht="15.75" customHeight="1">
      <c r="A674" s="217" t="inlineStr">
        <is>
          <t>SONDA FOLEY DOS VIAS Nº 10</t>
        </is>
      </c>
      <c r="B674" s="29" t="inlineStr">
        <is>
          <t>UNIDAD</t>
        </is>
      </c>
      <c r="C674" s="187" t="n">
        <v>0</v>
      </c>
      <c r="D674" s="188" t="n">
        <v>0</v>
      </c>
      <c r="E674" s="216">
        <f>+C674-D674</f>
        <v/>
      </c>
      <c r="F674" s="187" t="n">
        <v>0</v>
      </c>
      <c r="G674" s="188" t="n">
        <v>0</v>
      </c>
      <c r="H674" s="216">
        <f>+F674-G674</f>
        <v/>
      </c>
      <c r="I674" s="187" t="n">
        <v>0</v>
      </c>
      <c r="J674" s="188" t="n">
        <v>0</v>
      </c>
      <c r="K674" s="216">
        <f>+I674-J674</f>
        <v/>
      </c>
      <c r="L674" s="187" t="n"/>
      <c r="M674" s="188" t="n"/>
      <c r="N674" s="216" t="n"/>
      <c r="R674" s="187" t="n">
        <v>0</v>
      </c>
      <c r="S674" s="188" t="n">
        <v>0</v>
      </c>
      <c r="T674" s="216">
        <f>+R674-S674</f>
        <v/>
      </c>
      <c r="U674" s="187" t="n">
        <v>0</v>
      </c>
      <c r="V674" s="188" t="n">
        <v>0</v>
      </c>
      <c r="W674" s="216">
        <f>+U674-V674</f>
        <v/>
      </c>
    </row>
    <row r="675" ht="15.75" customHeight="1">
      <c r="A675" s="217" t="inlineStr">
        <is>
          <t>SONDA FOLEY DOS VIAS Nº 12</t>
        </is>
      </c>
      <c r="B675" s="29" t="inlineStr">
        <is>
          <t>UNIDAD</t>
        </is>
      </c>
      <c r="C675" s="187" t="n">
        <v>0</v>
      </c>
      <c r="D675" s="188" t="n">
        <v>0</v>
      </c>
      <c r="E675" s="216">
        <f>+C675-D675</f>
        <v/>
      </c>
      <c r="F675" s="187" t="n">
        <v>0</v>
      </c>
      <c r="G675" s="188" t="n">
        <v>0</v>
      </c>
      <c r="H675" s="216">
        <f>+F675-G675</f>
        <v/>
      </c>
      <c r="I675" s="187" t="n">
        <v>0</v>
      </c>
      <c r="J675" s="188" t="n">
        <v>0</v>
      </c>
      <c r="K675" s="216">
        <f>+I675-J675</f>
        <v/>
      </c>
      <c r="L675" s="187" t="n"/>
      <c r="M675" s="188" t="n"/>
      <c r="N675" s="216" t="n"/>
      <c r="R675" s="187" t="n">
        <v>0</v>
      </c>
      <c r="S675" s="188" t="n">
        <v>0</v>
      </c>
      <c r="T675" s="216">
        <f>+R675-S675</f>
        <v/>
      </c>
      <c r="U675" s="187" t="n">
        <v>0</v>
      </c>
      <c r="V675" s="188" t="n">
        <v>0</v>
      </c>
      <c r="W675" s="216">
        <f>+U675-V675</f>
        <v/>
      </c>
    </row>
    <row r="676" ht="15.75" customHeight="1">
      <c r="A676" s="217" t="inlineStr">
        <is>
          <t>SONDA FOLEY DOS VIAS Nº 14</t>
        </is>
      </c>
      <c r="B676" s="29" t="inlineStr">
        <is>
          <t>UNIDAD</t>
        </is>
      </c>
      <c r="C676" s="187" t="n">
        <v>0</v>
      </c>
      <c r="D676" s="188" t="n">
        <v>0</v>
      </c>
      <c r="E676" s="216">
        <f>+C676-D676</f>
        <v/>
      </c>
      <c r="F676" s="187" t="n">
        <v>0</v>
      </c>
      <c r="G676" s="188" t="n">
        <v>0</v>
      </c>
      <c r="H676" s="216">
        <f>+F676-G676</f>
        <v/>
      </c>
      <c r="I676" s="187" t="n">
        <v>0</v>
      </c>
      <c r="J676" s="188" t="n">
        <v>0</v>
      </c>
      <c r="K676" s="216">
        <f>+I676-J676</f>
        <v/>
      </c>
      <c r="L676" s="187" t="n"/>
      <c r="M676" s="188" t="n"/>
      <c r="N676" s="216" t="n"/>
      <c r="R676" s="187" t="n">
        <v>0</v>
      </c>
      <c r="S676" s="188" t="n">
        <v>0</v>
      </c>
      <c r="T676" s="216">
        <f>+R676-S676</f>
        <v/>
      </c>
      <c r="U676" s="187" t="n">
        <v>0</v>
      </c>
      <c r="V676" s="188" t="n">
        <v>0</v>
      </c>
      <c r="W676" s="216">
        <f>+U676-V676</f>
        <v/>
      </c>
    </row>
    <row r="677" ht="15.75" customHeight="1">
      <c r="A677" s="217" t="inlineStr">
        <is>
          <t>SONDA FOLEY DOS VIAS Nº 16</t>
        </is>
      </c>
      <c r="B677" s="29" t="inlineStr">
        <is>
          <t>UNIDAD</t>
        </is>
      </c>
      <c r="C677" s="187" t="n">
        <v>0</v>
      </c>
      <c r="D677" s="188" t="n">
        <v>0</v>
      </c>
      <c r="E677" s="216">
        <f>+C677-D677</f>
        <v/>
      </c>
      <c r="F677" s="187" t="n">
        <v>0</v>
      </c>
      <c r="G677" s="188" t="n">
        <v>0</v>
      </c>
      <c r="H677" s="216">
        <f>+F677-G677</f>
        <v/>
      </c>
      <c r="I677" s="187" t="n">
        <v>0</v>
      </c>
      <c r="J677" s="188" t="n">
        <v>0</v>
      </c>
      <c r="K677" s="216">
        <f>+I677-J677</f>
        <v/>
      </c>
      <c r="L677" s="187" t="n"/>
      <c r="M677" s="188" t="n"/>
      <c r="N677" s="216" t="n"/>
      <c r="R677" s="187" t="n">
        <v>0</v>
      </c>
      <c r="S677" s="188" t="n">
        <v>0</v>
      </c>
      <c r="T677" s="216">
        <f>+R677-S677</f>
        <v/>
      </c>
      <c r="U677" s="187" t="n">
        <v>0</v>
      </c>
      <c r="V677" s="188" t="n">
        <v>0</v>
      </c>
      <c r="W677" s="216">
        <f>+U677-V677</f>
        <v/>
      </c>
    </row>
    <row r="678" ht="15.75" customHeight="1">
      <c r="A678" s="217" t="inlineStr">
        <is>
          <t>SONDA FOLEY DOS VIAS Nº 18</t>
        </is>
      </c>
      <c r="B678" s="29" t="inlineStr">
        <is>
          <t>UNIDAD</t>
        </is>
      </c>
      <c r="C678" s="187" t="n">
        <v>0</v>
      </c>
      <c r="D678" s="188" t="n">
        <v>0</v>
      </c>
      <c r="E678" s="216">
        <f>+C678-D678</f>
        <v/>
      </c>
      <c r="F678" s="187" t="n">
        <v>0</v>
      </c>
      <c r="G678" s="188" t="n">
        <v>0</v>
      </c>
      <c r="H678" s="216">
        <f>+F678-G678</f>
        <v/>
      </c>
      <c r="I678" s="187" t="n">
        <v>0</v>
      </c>
      <c r="J678" s="188" t="n">
        <v>0</v>
      </c>
      <c r="K678" s="216">
        <f>+I678-J678</f>
        <v/>
      </c>
      <c r="L678" s="187" t="n"/>
      <c r="M678" s="188" t="n"/>
      <c r="N678" s="216" t="n"/>
      <c r="R678" s="187" t="n">
        <v>0</v>
      </c>
      <c r="S678" s="188" t="n">
        <v>0</v>
      </c>
      <c r="T678" s="216">
        <f>+R678-S678</f>
        <v/>
      </c>
      <c r="U678" s="187" t="n">
        <v>0</v>
      </c>
      <c r="V678" s="188" t="n">
        <v>0</v>
      </c>
      <c r="W678" s="216">
        <f>+U678-V678</f>
        <v/>
      </c>
    </row>
    <row r="679" ht="15.75" customHeight="1">
      <c r="A679" s="217" t="inlineStr">
        <is>
          <t>SONDA FOLEY DOS VIAS Nº 20</t>
        </is>
      </c>
      <c r="B679" s="29" t="inlineStr">
        <is>
          <t>UNIDAD</t>
        </is>
      </c>
      <c r="C679" s="187" t="n">
        <v>0</v>
      </c>
      <c r="D679" s="188" t="n">
        <v>0</v>
      </c>
      <c r="E679" s="216">
        <f>+C679-D679</f>
        <v/>
      </c>
      <c r="F679" s="187" t="n">
        <v>0</v>
      </c>
      <c r="G679" s="188" t="n">
        <v>0</v>
      </c>
      <c r="H679" s="216">
        <f>+F679-G679</f>
        <v/>
      </c>
      <c r="I679" s="187" t="n">
        <v>0</v>
      </c>
      <c r="J679" s="188" t="n">
        <v>0</v>
      </c>
      <c r="K679" s="216">
        <f>+I679-J679</f>
        <v/>
      </c>
      <c r="L679" s="187" t="n"/>
      <c r="M679" s="188" t="n"/>
      <c r="N679" s="216" t="n"/>
      <c r="R679" s="187" t="n">
        <v>0</v>
      </c>
      <c r="S679" s="188" t="n">
        <v>0</v>
      </c>
      <c r="T679" s="216">
        <f>+R679-S679</f>
        <v/>
      </c>
      <c r="U679" s="187" t="n">
        <v>0</v>
      </c>
      <c r="V679" s="188" t="n">
        <v>0</v>
      </c>
      <c r="W679" s="216">
        <f>+U679-V679</f>
        <v/>
      </c>
    </row>
    <row r="680" ht="15.75" customHeight="1">
      <c r="A680" s="217" t="inlineStr">
        <is>
          <t>SONDA FOLEY DOS VIAS Nº 22</t>
        </is>
      </c>
      <c r="B680" s="29" t="inlineStr">
        <is>
          <t>UNIDAD</t>
        </is>
      </c>
      <c r="C680" s="187" t="n">
        <v>0</v>
      </c>
      <c r="D680" s="188" t="n">
        <v>0</v>
      </c>
      <c r="E680" s="216">
        <f>+C680-D680</f>
        <v/>
      </c>
      <c r="F680" s="187" t="n">
        <v>0</v>
      </c>
      <c r="G680" s="188" t="n">
        <v>0</v>
      </c>
      <c r="H680" s="216">
        <f>+F680-G680</f>
        <v/>
      </c>
      <c r="I680" s="187" t="n">
        <v>0</v>
      </c>
      <c r="J680" s="188" t="n">
        <v>0</v>
      </c>
      <c r="K680" s="216">
        <f>+I680-J680</f>
        <v/>
      </c>
      <c r="L680" s="187" t="n"/>
      <c r="M680" s="188" t="n"/>
      <c r="N680" s="216" t="n"/>
      <c r="R680" s="187" t="n">
        <v>0</v>
      </c>
      <c r="S680" s="188" t="n">
        <v>0</v>
      </c>
      <c r="T680" s="216">
        <f>+R680-S680</f>
        <v/>
      </c>
      <c r="U680" s="187" t="n">
        <v>0</v>
      </c>
      <c r="V680" s="188" t="n">
        <v>0</v>
      </c>
      <c r="W680" s="216">
        <f>+U680-V680</f>
        <v/>
      </c>
    </row>
    <row r="681" ht="15.75" customHeight="1">
      <c r="A681" s="217" t="inlineStr">
        <is>
          <t>SONDA FOLEY DOS VIAS Nº 24</t>
        </is>
      </c>
      <c r="B681" s="29" t="inlineStr">
        <is>
          <t>UNIDAD</t>
        </is>
      </c>
      <c r="C681" s="187" t="n">
        <v>0</v>
      </c>
      <c r="D681" s="188" t="n">
        <v>0</v>
      </c>
      <c r="E681" s="216">
        <f>+C681-D681</f>
        <v/>
      </c>
      <c r="F681" s="187" t="n">
        <v>0</v>
      </c>
      <c r="G681" s="188" t="n">
        <v>0</v>
      </c>
      <c r="H681" s="216">
        <f>+F681-G681</f>
        <v/>
      </c>
      <c r="I681" s="187" t="n">
        <v>0</v>
      </c>
      <c r="J681" s="188" t="n">
        <v>0</v>
      </c>
      <c r="K681" s="216">
        <f>+I681-J681</f>
        <v/>
      </c>
      <c r="L681" s="187" t="n"/>
      <c r="M681" s="188" t="n"/>
      <c r="N681" s="216" t="n"/>
      <c r="R681" s="187" t="n">
        <v>0</v>
      </c>
      <c r="S681" s="188" t="n">
        <v>0</v>
      </c>
      <c r="T681" s="216">
        <f>+R681-S681</f>
        <v/>
      </c>
      <c r="U681" s="187" t="n">
        <v>0</v>
      </c>
      <c r="V681" s="188" t="n">
        <v>0</v>
      </c>
      <c r="W681" s="216">
        <f>+U681-V681</f>
        <v/>
      </c>
    </row>
    <row r="682" ht="15.75" customHeight="1">
      <c r="A682" s="217" t="inlineStr">
        <is>
          <t>SONDA FOLEY DOS VIAS Nº 8</t>
        </is>
      </c>
      <c r="B682" s="29" t="inlineStr">
        <is>
          <t>UNIDAD</t>
        </is>
      </c>
      <c r="C682" s="187" t="n">
        <v>0</v>
      </c>
      <c r="D682" s="188" t="n">
        <v>0</v>
      </c>
      <c r="E682" s="216">
        <f>+C682-D682</f>
        <v/>
      </c>
      <c r="F682" s="187" t="n">
        <v>0</v>
      </c>
      <c r="G682" s="188" t="n">
        <v>0</v>
      </c>
      <c r="H682" s="216">
        <f>+F682-G682</f>
        <v/>
      </c>
      <c r="I682" s="187" t="n">
        <v>0</v>
      </c>
      <c r="J682" s="188" t="n">
        <v>0</v>
      </c>
      <c r="K682" s="216">
        <f>+I682-J682</f>
        <v/>
      </c>
      <c r="L682" s="187" t="n"/>
      <c r="M682" s="188" t="n"/>
      <c r="N682" s="216" t="n"/>
      <c r="R682" s="187" t="n">
        <v>0</v>
      </c>
      <c r="S682" s="188" t="n">
        <v>0</v>
      </c>
      <c r="T682" s="216">
        <f>+R682-S682</f>
        <v/>
      </c>
      <c r="U682" s="187" t="n">
        <v>0</v>
      </c>
      <c r="V682" s="188" t="n">
        <v>0</v>
      </c>
      <c r="W682" s="216">
        <f>+U682-V682</f>
        <v/>
      </c>
    </row>
    <row r="683" ht="15.75" customHeight="1">
      <c r="A683" s="215" t="inlineStr">
        <is>
          <t>Sonda foley N° 26 tres vias</t>
        </is>
      </c>
      <c r="B683" s="29" t="inlineStr">
        <is>
          <t>UNIDAD</t>
        </is>
      </c>
      <c r="C683" s="187" t="n">
        <v>0</v>
      </c>
      <c r="D683" s="188" t="n">
        <v>0</v>
      </c>
      <c r="E683" s="216">
        <f>+C683-D683</f>
        <v/>
      </c>
      <c r="F683" s="187" t="n">
        <v>0</v>
      </c>
      <c r="G683" s="188" t="n">
        <v>0</v>
      </c>
      <c r="H683" s="216">
        <f>+F683-G683</f>
        <v/>
      </c>
      <c r="I683" s="187" t="n">
        <v>0</v>
      </c>
      <c r="J683" s="188" t="n">
        <v>0</v>
      </c>
      <c r="K683" s="216">
        <f>+I683-J683</f>
        <v/>
      </c>
      <c r="L683" s="187" t="n"/>
      <c r="M683" s="188" t="n"/>
      <c r="N683" s="216" t="n"/>
      <c r="R683" s="187" t="n">
        <v>0</v>
      </c>
      <c r="S683" s="188" t="n">
        <v>0</v>
      </c>
      <c r="T683" s="216">
        <f>+R683-S683</f>
        <v/>
      </c>
      <c r="U683" s="187" t="n">
        <v>0</v>
      </c>
      <c r="V683" s="188" t="n">
        <v>0</v>
      </c>
      <c r="W683" s="216">
        <f>+U683-V683</f>
        <v/>
      </c>
    </row>
    <row r="684" ht="15.75" customHeight="1">
      <c r="A684" s="220" t="inlineStr">
        <is>
          <t>Sonda Foley N°26 2 vías</t>
        </is>
      </c>
      <c r="B684" s="29" t="inlineStr">
        <is>
          <t>UNIDAD</t>
        </is>
      </c>
      <c r="C684" s="187" t="n">
        <v>0</v>
      </c>
      <c r="D684" s="188" t="n">
        <v>0</v>
      </c>
      <c r="E684" s="216">
        <f>+C684-D684</f>
        <v/>
      </c>
      <c r="F684" s="187" t="n">
        <v>0</v>
      </c>
      <c r="G684" s="188" t="n">
        <v>0</v>
      </c>
      <c r="H684" s="216">
        <f>+F684-G684</f>
        <v/>
      </c>
      <c r="I684" s="187" t="n">
        <v>0</v>
      </c>
      <c r="J684" s="188" t="n">
        <v>0</v>
      </c>
      <c r="K684" s="216">
        <f>+I684-J684</f>
        <v/>
      </c>
      <c r="L684" s="187" t="n"/>
      <c r="M684" s="188" t="n"/>
      <c r="N684" s="216" t="n"/>
      <c r="R684" s="187" t="n">
        <v>0</v>
      </c>
      <c r="S684" s="188" t="n">
        <v>0</v>
      </c>
      <c r="T684" s="216">
        <f>+R684-S684</f>
        <v/>
      </c>
      <c r="U684" s="187" t="n">
        <v>0</v>
      </c>
      <c r="V684" s="188" t="n">
        <v>0</v>
      </c>
      <c r="W684" s="216">
        <f>+U684-V684</f>
        <v/>
      </c>
    </row>
    <row r="685" ht="15.75" customHeight="1">
      <c r="A685" s="217" t="inlineStr">
        <is>
          <t>SONDA FOLEY Nº 08</t>
        </is>
      </c>
      <c r="B685" s="29" t="inlineStr">
        <is>
          <t>UNIDAD</t>
        </is>
      </c>
      <c r="C685" s="187" t="n">
        <v>0</v>
      </c>
      <c r="D685" s="188" t="n">
        <v>0</v>
      </c>
      <c r="E685" s="216">
        <f>+C685-D685</f>
        <v/>
      </c>
      <c r="F685" s="187" t="n">
        <v>0</v>
      </c>
      <c r="G685" s="188" t="n">
        <v>0</v>
      </c>
      <c r="H685" s="216">
        <f>+F685-G685</f>
        <v/>
      </c>
      <c r="I685" s="187" t="n">
        <v>0</v>
      </c>
      <c r="J685" s="188" t="n">
        <v>0</v>
      </c>
      <c r="K685" s="216">
        <f>+I685-J685</f>
        <v/>
      </c>
      <c r="L685" s="187" t="n"/>
      <c r="M685" s="188" t="n"/>
      <c r="N685" s="216" t="n"/>
      <c r="R685" s="187" t="n">
        <v>0</v>
      </c>
      <c r="S685" s="188" t="n">
        <v>0</v>
      </c>
      <c r="T685" s="216">
        <f>+R685-S685</f>
        <v/>
      </c>
      <c r="U685" s="187" t="n">
        <v>0</v>
      </c>
      <c r="V685" s="188" t="n">
        <v>0</v>
      </c>
      <c r="W685" s="216">
        <f>+U685-V685</f>
        <v/>
      </c>
    </row>
    <row r="686" ht="15.75" customHeight="1">
      <c r="A686" s="217" t="inlineStr">
        <is>
          <t>SONDA FOLEY TRES VIAS</t>
        </is>
      </c>
      <c r="B686" s="29" t="inlineStr">
        <is>
          <t>UNIDAD</t>
        </is>
      </c>
      <c r="C686" s="187" t="n">
        <v>0</v>
      </c>
      <c r="D686" s="188" t="n">
        <v>0</v>
      </c>
      <c r="E686" s="216">
        <f>+C686-D686</f>
        <v/>
      </c>
      <c r="F686" s="187" t="n">
        <v>0</v>
      </c>
      <c r="G686" s="188" t="n">
        <v>0</v>
      </c>
      <c r="H686" s="216">
        <f>+F686-G686</f>
        <v/>
      </c>
      <c r="I686" s="187" t="n">
        <v>0</v>
      </c>
      <c r="J686" s="188" t="n">
        <v>0</v>
      </c>
      <c r="K686" s="216">
        <f>+I686-J686</f>
        <v/>
      </c>
      <c r="L686" s="187" t="n"/>
      <c r="M686" s="188" t="n"/>
      <c r="N686" s="216" t="n"/>
      <c r="R686" s="187" t="n">
        <v>0</v>
      </c>
      <c r="S686" s="188" t="n">
        <v>0</v>
      </c>
      <c r="T686" s="216">
        <f>+R686-S686</f>
        <v/>
      </c>
      <c r="U686" s="187" t="n">
        <v>0</v>
      </c>
      <c r="V686" s="188" t="n">
        <v>0</v>
      </c>
      <c r="W686" s="216">
        <f>+U686-V686</f>
        <v/>
      </c>
    </row>
    <row r="687" ht="15.75" customHeight="1">
      <c r="A687" s="217" t="inlineStr">
        <is>
          <t>SONDA FOLEY TRES VIAS Nº 26</t>
        </is>
      </c>
      <c r="B687" s="29" t="inlineStr">
        <is>
          <t>UNIDAD</t>
        </is>
      </c>
      <c r="C687" s="187" t="n">
        <v>0</v>
      </c>
      <c r="D687" s="188" t="n">
        <v>0</v>
      </c>
      <c r="E687" s="216">
        <f>+C687-D687</f>
        <v/>
      </c>
      <c r="F687" s="187" t="n">
        <v>0</v>
      </c>
      <c r="G687" s="188" t="n">
        <v>0</v>
      </c>
      <c r="H687" s="216">
        <f>+F687-G687</f>
        <v/>
      </c>
      <c r="I687" s="187" t="n">
        <v>0</v>
      </c>
      <c r="J687" s="188" t="n">
        <v>0</v>
      </c>
      <c r="K687" s="216">
        <f>+I687-J687</f>
        <v/>
      </c>
      <c r="L687" s="187" t="n"/>
      <c r="M687" s="188" t="n"/>
      <c r="N687" s="216" t="n"/>
      <c r="R687" s="187" t="n">
        <v>0</v>
      </c>
      <c r="S687" s="188" t="n">
        <v>0</v>
      </c>
      <c r="T687" s="216">
        <f>+R687-S687</f>
        <v/>
      </c>
      <c r="U687" s="187" t="n">
        <v>0</v>
      </c>
      <c r="V687" s="188" t="n">
        <v>0</v>
      </c>
      <c r="W687" s="216">
        <f>+U687-V687</f>
        <v/>
      </c>
    </row>
    <row r="688" ht="15.75" customHeight="1">
      <c r="A688" s="217" t="inlineStr">
        <is>
          <t>SONDA FOLEY TRES VIAS NRO 18</t>
        </is>
      </c>
      <c r="B688" s="29" t="inlineStr">
        <is>
          <t>UNIDAD</t>
        </is>
      </c>
      <c r="C688" s="187" t="n">
        <v>0</v>
      </c>
      <c r="D688" s="188" t="n">
        <v>0</v>
      </c>
      <c r="E688" s="216">
        <f>+C688-D688</f>
        <v/>
      </c>
      <c r="F688" s="187" t="n">
        <v>0</v>
      </c>
      <c r="G688" s="188" t="n">
        <v>0</v>
      </c>
      <c r="H688" s="216">
        <f>+F688-G688</f>
        <v/>
      </c>
      <c r="I688" s="187" t="n">
        <v>0</v>
      </c>
      <c r="J688" s="188" t="n">
        <v>0</v>
      </c>
      <c r="K688" s="216">
        <f>+I688-J688</f>
        <v/>
      </c>
      <c r="L688" s="187" t="n"/>
      <c r="M688" s="188" t="n"/>
      <c r="N688" s="216" t="n"/>
      <c r="R688" s="187" t="n">
        <v>0</v>
      </c>
      <c r="S688" s="188" t="n">
        <v>0</v>
      </c>
      <c r="T688" s="216">
        <f>+R688-S688</f>
        <v/>
      </c>
      <c r="U688" s="187" t="n">
        <v>0</v>
      </c>
      <c r="V688" s="188" t="n">
        <v>0</v>
      </c>
      <c r="W688" s="216">
        <f>+U688-V688</f>
        <v/>
      </c>
    </row>
    <row r="689" ht="15.75" customHeight="1">
      <c r="A689" s="217" t="inlineStr">
        <is>
          <t>SONDA LATEX 25X10 MECHA DRENAJE</t>
        </is>
      </c>
      <c r="B689" s="29" t="inlineStr">
        <is>
          <t>UNIDAD</t>
        </is>
      </c>
      <c r="C689" s="187" t="n">
        <v>0</v>
      </c>
      <c r="D689" s="188" t="n">
        <v>0</v>
      </c>
      <c r="E689" s="216">
        <f>+C689-D689</f>
        <v/>
      </c>
      <c r="F689" s="187" t="n">
        <v>0</v>
      </c>
      <c r="G689" s="188" t="n">
        <v>0</v>
      </c>
      <c r="H689" s="216">
        <f>+F689-G689</f>
        <v/>
      </c>
      <c r="I689" s="187" t="n">
        <v>0</v>
      </c>
      <c r="J689" s="188" t="n">
        <v>0</v>
      </c>
      <c r="K689" s="216">
        <f>+I689-J689</f>
        <v/>
      </c>
      <c r="L689" s="187" t="n"/>
      <c r="M689" s="188" t="n"/>
      <c r="N689" s="216" t="n"/>
      <c r="R689" s="187" t="n">
        <v>0</v>
      </c>
      <c r="S689" s="188" t="n">
        <v>0</v>
      </c>
      <c r="T689" s="216">
        <f>+R689-S689</f>
        <v/>
      </c>
      <c r="U689" s="187" t="n">
        <v>0</v>
      </c>
      <c r="V689" s="188" t="n">
        <v>0</v>
      </c>
      <c r="W689" s="216">
        <f>+U689-V689</f>
        <v/>
      </c>
    </row>
    <row r="690" ht="15.75" customHeight="1">
      <c r="A690" s="217" t="inlineStr">
        <is>
          <t>SONDA LEVIN Nº 05</t>
        </is>
      </c>
      <c r="B690" s="29" t="inlineStr">
        <is>
          <t>UNIDAD</t>
        </is>
      </c>
      <c r="C690" s="187" t="n">
        <v>0</v>
      </c>
      <c r="D690" s="188" t="n">
        <v>0</v>
      </c>
      <c r="E690" s="216">
        <f>+C690-D690</f>
        <v/>
      </c>
      <c r="F690" s="187" t="n">
        <v>0</v>
      </c>
      <c r="G690" s="188" t="n">
        <v>0</v>
      </c>
      <c r="H690" s="216">
        <f>+F690-G690</f>
        <v/>
      </c>
      <c r="I690" s="187" t="n">
        <v>0</v>
      </c>
      <c r="J690" s="188" t="n">
        <v>0</v>
      </c>
      <c r="K690" s="216">
        <f>+I690-J690</f>
        <v/>
      </c>
      <c r="L690" s="187" t="n"/>
      <c r="M690" s="188" t="n"/>
      <c r="N690" s="216" t="n"/>
      <c r="R690" s="187" t="n">
        <v>0</v>
      </c>
      <c r="S690" s="188" t="n">
        <v>0</v>
      </c>
      <c r="T690" s="216">
        <f>+R690-S690</f>
        <v/>
      </c>
      <c r="U690" s="187" t="n">
        <v>0</v>
      </c>
      <c r="V690" s="188" t="n">
        <v>0</v>
      </c>
      <c r="W690" s="216">
        <f>+U690-V690</f>
        <v/>
      </c>
    </row>
    <row r="691" ht="15.75" customHeight="1">
      <c r="A691" s="217" t="inlineStr">
        <is>
          <t>SONDA LEVIN Nº 06</t>
        </is>
      </c>
      <c r="B691" s="29" t="inlineStr">
        <is>
          <t>UNIDAD</t>
        </is>
      </c>
      <c r="C691" s="187" t="n">
        <v>0</v>
      </c>
      <c r="D691" s="188" t="n">
        <v>0</v>
      </c>
      <c r="E691" s="216">
        <f>+C691-D691</f>
        <v/>
      </c>
      <c r="F691" s="187" t="n">
        <v>0</v>
      </c>
      <c r="G691" s="188" t="n">
        <v>0</v>
      </c>
      <c r="H691" s="216">
        <f>+F691-G691</f>
        <v/>
      </c>
      <c r="I691" s="187" t="n">
        <v>0</v>
      </c>
      <c r="J691" s="188" t="n">
        <v>0</v>
      </c>
      <c r="K691" s="216">
        <f>+I691-J691</f>
        <v/>
      </c>
      <c r="L691" s="187" t="n"/>
      <c r="M691" s="188" t="n"/>
      <c r="N691" s="216" t="n"/>
      <c r="R691" s="187" t="n">
        <v>0</v>
      </c>
      <c r="S691" s="188" t="n">
        <v>0</v>
      </c>
      <c r="T691" s="216">
        <f>+R691-S691</f>
        <v/>
      </c>
      <c r="U691" s="187" t="n">
        <v>0</v>
      </c>
      <c r="V691" s="188" t="n">
        <v>0</v>
      </c>
      <c r="W691" s="216">
        <f>+U691-V691</f>
        <v/>
      </c>
    </row>
    <row r="692" ht="15.75" customHeight="1">
      <c r="A692" s="217" t="inlineStr">
        <is>
          <t>SONDA LEVIN Nº 08</t>
        </is>
      </c>
      <c r="B692" s="29" t="inlineStr">
        <is>
          <t>UNIDAD</t>
        </is>
      </c>
      <c r="C692" s="187" t="n">
        <v>0</v>
      </c>
      <c r="D692" s="188" t="n">
        <v>261</v>
      </c>
      <c r="E692" s="216">
        <f>+C692-D692</f>
        <v/>
      </c>
      <c r="F692" s="187" t="n">
        <v>0</v>
      </c>
      <c r="G692" s="188" t="n">
        <v>261</v>
      </c>
      <c r="H692" s="216">
        <f>+F692-G692</f>
        <v/>
      </c>
      <c r="I692" s="187" t="n">
        <v>0</v>
      </c>
      <c r="J692" s="188" t="n">
        <v>261</v>
      </c>
      <c r="K692" s="216">
        <f>+I692-J692</f>
        <v/>
      </c>
      <c r="L692" s="187" t="n"/>
      <c r="M692" s="188" t="n"/>
      <c r="N692" s="216" t="n"/>
      <c r="R692" s="187" t="n">
        <v>0</v>
      </c>
      <c r="S692" s="188" t="n">
        <v>261</v>
      </c>
      <c r="T692" s="216">
        <f>+R692-S692</f>
        <v/>
      </c>
      <c r="U692" s="187" t="n">
        <v>0</v>
      </c>
      <c r="V692" s="188" t="n">
        <v>261</v>
      </c>
      <c r="W692" s="216">
        <f>+U692-V692</f>
        <v/>
      </c>
    </row>
    <row r="693" ht="15.75" customHeight="1">
      <c r="A693" s="217" t="inlineStr">
        <is>
          <t>SONDA LEVIN Nº 10</t>
        </is>
      </c>
      <c r="B693" s="29" t="inlineStr">
        <is>
          <t>UNIDAD</t>
        </is>
      </c>
      <c r="C693" s="187" t="n">
        <v>0</v>
      </c>
      <c r="D693" s="188" t="n">
        <v>0</v>
      </c>
      <c r="E693" s="216">
        <f>+C693-D693</f>
        <v/>
      </c>
      <c r="F693" s="187" t="n">
        <v>0</v>
      </c>
      <c r="G693" s="188" t="n">
        <v>0</v>
      </c>
      <c r="H693" s="216">
        <f>+F693-G693</f>
        <v/>
      </c>
      <c r="I693" s="187" t="n">
        <v>0</v>
      </c>
      <c r="J693" s="188" t="n">
        <v>0</v>
      </c>
      <c r="K693" s="216">
        <f>+I693-J693</f>
        <v/>
      </c>
      <c r="L693" s="187" t="n"/>
      <c r="M693" s="188" t="n"/>
      <c r="N693" s="216" t="n"/>
      <c r="R693" s="187" t="n">
        <v>0</v>
      </c>
      <c r="S693" s="188" t="n">
        <v>0</v>
      </c>
      <c r="T693" s="216">
        <f>+R693-S693</f>
        <v/>
      </c>
      <c r="U693" s="187" t="n">
        <v>0</v>
      </c>
      <c r="V693" s="188" t="n">
        <v>0</v>
      </c>
      <c r="W693" s="216">
        <f>+U693-V693</f>
        <v/>
      </c>
    </row>
    <row r="694" ht="15.75" customHeight="1">
      <c r="A694" s="217" t="inlineStr">
        <is>
          <t>SONDA LEVIN Nº 12</t>
        </is>
      </c>
      <c r="B694" s="29" t="inlineStr">
        <is>
          <t>UNIDAD</t>
        </is>
      </c>
      <c r="C694" s="187" t="n">
        <v>0</v>
      </c>
      <c r="D694" s="188" t="n">
        <v>250</v>
      </c>
      <c r="E694" s="216">
        <f>+C694-D694</f>
        <v/>
      </c>
      <c r="F694" s="187" t="n">
        <v>0</v>
      </c>
      <c r="G694" s="188" t="n">
        <v>250</v>
      </c>
      <c r="H694" s="216">
        <f>+F694-G694</f>
        <v/>
      </c>
      <c r="I694" s="187" t="n">
        <v>0</v>
      </c>
      <c r="J694" s="188" t="n">
        <v>250</v>
      </c>
      <c r="K694" s="216">
        <f>+I694-J694</f>
        <v/>
      </c>
      <c r="L694" s="187" t="n"/>
      <c r="M694" s="188" t="n"/>
      <c r="N694" s="216" t="n"/>
      <c r="R694" s="187" t="n">
        <v>0</v>
      </c>
      <c r="S694" s="188" t="n">
        <v>250</v>
      </c>
      <c r="T694" s="216">
        <f>+R694-S694</f>
        <v/>
      </c>
      <c r="U694" s="187" t="n">
        <v>0</v>
      </c>
      <c r="V694" s="188" t="n">
        <v>250</v>
      </c>
      <c r="W694" s="216">
        <f>+U694-V694</f>
        <v/>
      </c>
    </row>
    <row r="695" ht="15.75" customHeight="1">
      <c r="A695" s="217" t="inlineStr">
        <is>
          <t>SONDA LEVIN Nº 14</t>
        </is>
      </c>
      <c r="B695" s="29" t="inlineStr">
        <is>
          <t>UNIDAD</t>
        </is>
      </c>
      <c r="C695" s="187" t="n">
        <v>0</v>
      </c>
      <c r="D695" s="188" t="n">
        <v>0</v>
      </c>
      <c r="E695" s="216">
        <f>+C695-D695</f>
        <v/>
      </c>
      <c r="F695" s="187" t="n">
        <v>0</v>
      </c>
      <c r="G695" s="188" t="n">
        <v>0</v>
      </c>
      <c r="H695" s="216">
        <f>+F695-G695</f>
        <v/>
      </c>
      <c r="I695" s="187" t="n">
        <v>0</v>
      </c>
      <c r="J695" s="188" t="n">
        <v>0</v>
      </c>
      <c r="K695" s="216">
        <f>+I695-J695</f>
        <v/>
      </c>
      <c r="L695" s="187" t="n"/>
      <c r="M695" s="188" t="n"/>
      <c r="N695" s="216" t="n"/>
      <c r="R695" s="187" t="n">
        <v>0</v>
      </c>
      <c r="S695" s="188" t="n">
        <v>0</v>
      </c>
      <c r="T695" s="216">
        <f>+R695-S695</f>
        <v/>
      </c>
      <c r="U695" s="187" t="n">
        <v>0</v>
      </c>
      <c r="V695" s="188" t="n">
        <v>0</v>
      </c>
      <c r="W695" s="216">
        <f>+U695-V695</f>
        <v/>
      </c>
    </row>
    <row r="696" ht="15.75" customHeight="1">
      <c r="A696" s="217" t="inlineStr">
        <is>
          <t>SONDA LEVIN Nº 16</t>
        </is>
      </c>
      <c r="B696" s="29" t="inlineStr">
        <is>
          <t>UNIDAD</t>
        </is>
      </c>
      <c r="C696" s="187" t="n">
        <v>0</v>
      </c>
      <c r="D696" s="188" t="n">
        <v>0</v>
      </c>
      <c r="E696" s="216">
        <f>+C696-D696</f>
        <v/>
      </c>
      <c r="F696" s="187" t="n">
        <v>0</v>
      </c>
      <c r="G696" s="188" t="n">
        <v>0</v>
      </c>
      <c r="H696" s="216">
        <f>+F696-G696</f>
        <v/>
      </c>
      <c r="I696" s="187" t="n">
        <v>0</v>
      </c>
      <c r="J696" s="188" t="n">
        <v>0</v>
      </c>
      <c r="K696" s="216">
        <f>+I696-J696</f>
        <v/>
      </c>
      <c r="L696" s="187" t="n"/>
      <c r="M696" s="188" t="n"/>
      <c r="N696" s="216" t="n"/>
      <c r="R696" s="187" t="n">
        <v>0</v>
      </c>
      <c r="S696" s="188" t="n">
        <v>0</v>
      </c>
      <c r="T696" s="216">
        <f>+R696-S696</f>
        <v/>
      </c>
      <c r="U696" s="187" t="n">
        <v>0</v>
      </c>
      <c r="V696" s="188" t="n">
        <v>0</v>
      </c>
      <c r="W696" s="216">
        <f>+U696-V696</f>
        <v/>
      </c>
    </row>
    <row r="697" ht="15.75" customHeight="1">
      <c r="A697" s="217" t="inlineStr">
        <is>
          <t>SONDA LEVIN Nº 18</t>
        </is>
      </c>
      <c r="B697" s="29" t="inlineStr">
        <is>
          <t>UNIDAD</t>
        </is>
      </c>
      <c r="C697" s="187" t="n">
        <v>0</v>
      </c>
      <c r="D697" s="188" t="n">
        <v>69</v>
      </c>
      <c r="E697" s="216">
        <f>+C697-D697</f>
        <v/>
      </c>
      <c r="F697" s="187" t="n">
        <v>0</v>
      </c>
      <c r="G697" s="188" t="n">
        <v>69</v>
      </c>
      <c r="H697" s="216">
        <f>+F697-G697</f>
        <v/>
      </c>
      <c r="I697" s="187" t="n">
        <v>0</v>
      </c>
      <c r="J697" s="188" t="n">
        <v>69</v>
      </c>
      <c r="K697" s="216">
        <f>+I697-J697</f>
        <v/>
      </c>
      <c r="L697" s="187" t="n"/>
      <c r="M697" s="188" t="n"/>
      <c r="N697" s="216" t="n"/>
      <c r="R697" s="187" t="n">
        <v>0</v>
      </c>
      <c r="S697" s="188" t="n">
        <v>69</v>
      </c>
      <c r="T697" s="216">
        <f>+R697-S697</f>
        <v/>
      </c>
      <c r="U697" s="187" t="n">
        <v>0</v>
      </c>
      <c r="V697" s="188" t="n">
        <v>69</v>
      </c>
      <c r="W697" s="216">
        <f>+U697-V697</f>
        <v/>
      </c>
    </row>
    <row r="698" ht="15.75" customHeight="1">
      <c r="A698" s="217" t="inlineStr">
        <is>
          <t>SONDA LEVIN Nº 20</t>
        </is>
      </c>
      <c r="B698" s="29" t="inlineStr">
        <is>
          <t>UNIDAD</t>
        </is>
      </c>
      <c r="C698" s="187" t="n">
        <v>0</v>
      </c>
      <c r="D698" s="188" t="n">
        <v>79</v>
      </c>
      <c r="E698" s="216">
        <f>+C698-D698</f>
        <v/>
      </c>
      <c r="F698" s="187" t="n">
        <v>0</v>
      </c>
      <c r="G698" s="188" t="n">
        <v>79</v>
      </c>
      <c r="H698" s="216">
        <f>+F698-G698</f>
        <v/>
      </c>
      <c r="I698" s="187" t="n">
        <v>0</v>
      </c>
      <c r="J698" s="188" t="n">
        <v>79</v>
      </c>
      <c r="K698" s="216">
        <f>+I698-J698</f>
        <v/>
      </c>
      <c r="L698" s="187" t="n"/>
      <c r="M698" s="188" t="n"/>
      <c r="N698" s="216" t="n"/>
      <c r="R698" s="187" t="n">
        <v>0</v>
      </c>
      <c r="S698" s="188" t="n">
        <v>79</v>
      </c>
      <c r="T698" s="216">
        <f>+R698-S698</f>
        <v/>
      </c>
      <c r="U698" s="187" t="n">
        <v>0</v>
      </c>
      <c r="V698" s="188" t="n">
        <v>79</v>
      </c>
      <c r="W698" s="216">
        <f>+U698-V698</f>
        <v/>
      </c>
    </row>
    <row r="699" ht="15.75" customHeight="1">
      <c r="A699" s="217" t="inlineStr">
        <is>
          <t>SONDA NASOGASTRICA</t>
        </is>
      </c>
      <c r="B699" s="29" t="inlineStr">
        <is>
          <t>UNIDAD</t>
        </is>
      </c>
      <c r="C699" s="187" t="n">
        <v>0</v>
      </c>
      <c r="D699" s="188" t="n">
        <v>0</v>
      </c>
      <c r="E699" s="216">
        <f>+C699-D699</f>
        <v/>
      </c>
      <c r="F699" s="187" t="n">
        <v>0</v>
      </c>
      <c r="G699" s="188" t="n">
        <v>0</v>
      </c>
      <c r="H699" s="216">
        <f>+F699-G699</f>
        <v/>
      </c>
      <c r="I699" s="187" t="n">
        <v>0</v>
      </c>
      <c r="J699" s="188" t="n">
        <v>0</v>
      </c>
      <c r="K699" s="216">
        <f>+I699-J699</f>
        <v/>
      </c>
      <c r="L699" s="187" t="n"/>
      <c r="M699" s="188" t="n"/>
      <c r="N699" s="216" t="n"/>
      <c r="R699" s="187" t="n">
        <v>0</v>
      </c>
      <c r="S699" s="188" t="n">
        <v>0</v>
      </c>
      <c r="T699" s="216">
        <f>+R699-S699</f>
        <v/>
      </c>
      <c r="U699" s="187" t="n">
        <v>0</v>
      </c>
      <c r="V699" s="188" t="n">
        <v>0</v>
      </c>
      <c r="W699" s="216">
        <f>+U699-V699</f>
        <v/>
      </c>
    </row>
    <row r="700" ht="15.75" customHeight="1">
      <c r="A700" s="217" t="inlineStr">
        <is>
          <t>SONDA NELATON N° 6</t>
        </is>
      </c>
      <c r="B700" s="29" t="inlineStr">
        <is>
          <t>UNIDAD</t>
        </is>
      </c>
      <c r="C700" s="187" t="n">
        <v>0</v>
      </c>
      <c r="D700" s="188" t="n">
        <v>0</v>
      </c>
      <c r="E700" s="216">
        <f>+C700-D700</f>
        <v/>
      </c>
      <c r="F700" s="187" t="n">
        <v>0</v>
      </c>
      <c r="G700" s="188" t="n">
        <v>0</v>
      </c>
      <c r="H700" s="216">
        <f>+F700-G700</f>
        <v/>
      </c>
      <c r="I700" s="187" t="n">
        <v>0</v>
      </c>
      <c r="J700" s="188" t="n">
        <v>0</v>
      </c>
      <c r="K700" s="216">
        <f>+I700-J700</f>
        <v/>
      </c>
      <c r="L700" s="187" t="n"/>
      <c r="M700" s="188" t="n"/>
      <c r="N700" s="216" t="n"/>
      <c r="R700" s="187" t="n">
        <v>0</v>
      </c>
      <c r="S700" s="188" t="n">
        <v>0</v>
      </c>
      <c r="T700" s="216">
        <f>+R700-S700</f>
        <v/>
      </c>
      <c r="U700" s="187" t="n">
        <v>0</v>
      </c>
      <c r="V700" s="188" t="n">
        <v>0</v>
      </c>
      <c r="W700" s="216">
        <f>+U700-V700</f>
        <v/>
      </c>
    </row>
    <row r="701" ht="15.75" customHeight="1">
      <c r="A701" s="220" t="inlineStr">
        <is>
          <t>Sonda Nelaton N°22</t>
        </is>
      </c>
      <c r="B701" s="29" t="inlineStr">
        <is>
          <t>UNIDAD</t>
        </is>
      </c>
      <c r="C701" s="186" t="n">
        <v>0</v>
      </c>
      <c r="D701" s="188" t="n">
        <v>0</v>
      </c>
      <c r="E701" s="216">
        <f>+C701-D701</f>
        <v/>
      </c>
      <c r="F701" s="186" t="n">
        <v>0</v>
      </c>
      <c r="G701" s="188" t="n">
        <v>0</v>
      </c>
      <c r="H701" s="216">
        <f>+F701-G701</f>
        <v/>
      </c>
      <c r="I701" s="186" t="n">
        <v>0</v>
      </c>
      <c r="J701" s="188" t="n">
        <v>0</v>
      </c>
      <c r="K701" s="216">
        <f>+I701-J701</f>
        <v/>
      </c>
      <c r="L701" s="186" t="n"/>
      <c r="M701" s="188" t="n"/>
      <c r="N701" s="216" t="n"/>
      <c r="R701" s="186" t="n">
        <v>0</v>
      </c>
      <c r="S701" s="188" t="n">
        <v>0</v>
      </c>
      <c r="T701" s="216">
        <f>+R701-S701</f>
        <v/>
      </c>
      <c r="U701" s="186" t="n">
        <v>0</v>
      </c>
      <c r="V701" s="188" t="n">
        <v>0</v>
      </c>
      <c r="W701" s="216">
        <f>+U701-V701</f>
        <v/>
      </c>
    </row>
    <row r="702" ht="15.75" customHeight="1">
      <c r="A702" s="219" t="inlineStr">
        <is>
          <t>SONDA NELATON Nº  8</t>
        </is>
      </c>
      <c r="B702" s="29" t="inlineStr">
        <is>
          <t>UNIDAD</t>
        </is>
      </c>
      <c r="C702" s="187" t="n">
        <v>0</v>
      </c>
      <c r="D702" s="188" t="n">
        <v>0</v>
      </c>
      <c r="E702" s="216">
        <f>+C702-D702</f>
        <v/>
      </c>
      <c r="F702" s="187" t="n">
        <v>0</v>
      </c>
      <c r="G702" s="188" t="n">
        <v>0</v>
      </c>
      <c r="H702" s="216">
        <f>+F702-G702</f>
        <v/>
      </c>
      <c r="I702" s="187" t="n">
        <v>0</v>
      </c>
      <c r="J702" s="188" t="n">
        <v>0</v>
      </c>
      <c r="K702" s="216">
        <f>+I702-J702</f>
        <v/>
      </c>
      <c r="L702" s="187" t="n"/>
      <c r="M702" s="188" t="n"/>
      <c r="N702" s="216" t="n"/>
      <c r="R702" s="187" t="n">
        <v>0</v>
      </c>
      <c r="S702" s="188" t="n">
        <v>0</v>
      </c>
      <c r="T702" s="216">
        <f>+R702-S702</f>
        <v/>
      </c>
      <c r="U702" s="187" t="n">
        <v>0</v>
      </c>
      <c r="V702" s="188" t="n">
        <v>0</v>
      </c>
      <c r="W702" s="216">
        <f>+U702-V702</f>
        <v/>
      </c>
    </row>
    <row r="703" ht="15.75" customHeight="1">
      <c r="A703" s="217" t="inlineStr">
        <is>
          <t>SONDA NELATON Nº 10</t>
        </is>
      </c>
      <c r="B703" s="29" t="inlineStr">
        <is>
          <t>UNIDAD</t>
        </is>
      </c>
      <c r="C703" s="187" t="n">
        <v>5</v>
      </c>
      <c r="D703" s="188" t="n">
        <v>624</v>
      </c>
      <c r="E703" s="216">
        <f>+C703-D703</f>
        <v/>
      </c>
      <c r="F703" s="187" t="n">
        <v>5</v>
      </c>
      <c r="G703" s="188" t="n">
        <v>624</v>
      </c>
      <c r="H703" s="216">
        <f>+F703-G703</f>
        <v/>
      </c>
      <c r="I703" s="187" t="n">
        <v>5</v>
      </c>
      <c r="J703" s="188" t="n">
        <v>624</v>
      </c>
      <c r="K703" s="216">
        <f>+I703-J703</f>
        <v/>
      </c>
      <c r="L703" s="187" t="n"/>
      <c r="M703" s="188" t="n"/>
      <c r="N703" s="216" t="n"/>
      <c r="R703" s="187" t="n">
        <v>5</v>
      </c>
      <c r="S703" s="188" t="n">
        <v>624</v>
      </c>
      <c r="T703" s="216">
        <f>+R703-S703</f>
        <v/>
      </c>
      <c r="U703" s="187" t="n">
        <v>5</v>
      </c>
      <c r="V703" s="188" t="n">
        <v>624</v>
      </c>
      <c r="W703" s="216">
        <f>+U703-V703</f>
        <v/>
      </c>
    </row>
    <row r="704" ht="15.75" customHeight="1">
      <c r="A704" s="217" t="inlineStr">
        <is>
          <t>SONDA NELATON Nº 12</t>
        </is>
      </c>
      <c r="B704" s="29" t="inlineStr">
        <is>
          <t>UNIDAD</t>
        </is>
      </c>
      <c r="C704" s="187" t="n">
        <v>10</v>
      </c>
      <c r="D704" s="188" t="n">
        <v>646</v>
      </c>
      <c r="E704" s="216">
        <f>+C704-D704</f>
        <v/>
      </c>
      <c r="F704" s="187" t="n">
        <v>10</v>
      </c>
      <c r="G704" s="188" t="n">
        <v>646</v>
      </c>
      <c r="H704" s="216">
        <f>+F704-G704</f>
        <v/>
      </c>
      <c r="I704" s="187" t="n">
        <v>10</v>
      </c>
      <c r="J704" s="188" t="n">
        <v>646</v>
      </c>
      <c r="K704" s="216">
        <f>+I704-J704</f>
        <v/>
      </c>
      <c r="L704" s="187" t="n"/>
      <c r="M704" s="188" t="n"/>
      <c r="N704" s="216" t="n"/>
      <c r="R704" s="187" t="n">
        <v>10</v>
      </c>
      <c r="S704" s="188" t="n">
        <v>646</v>
      </c>
      <c r="T704" s="216">
        <f>+R704-S704</f>
        <v/>
      </c>
      <c r="U704" s="187" t="n">
        <v>10</v>
      </c>
      <c r="V704" s="188" t="n">
        <v>646</v>
      </c>
      <c r="W704" s="216">
        <f>+U704-V704</f>
        <v/>
      </c>
    </row>
    <row r="705" ht="15.75" customHeight="1">
      <c r="A705" s="217" t="inlineStr">
        <is>
          <t>SONDA NELATON Nº 14</t>
        </is>
      </c>
      <c r="B705" s="29" t="inlineStr">
        <is>
          <t>UNIDAD</t>
        </is>
      </c>
      <c r="C705" s="187" t="n">
        <v>0</v>
      </c>
      <c r="D705" s="188" t="n">
        <v>0</v>
      </c>
      <c r="E705" s="216">
        <f>+C705-D705</f>
        <v/>
      </c>
      <c r="F705" s="187" t="n">
        <v>0</v>
      </c>
      <c r="G705" s="188" t="n">
        <v>0</v>
      </c>
      <c r="H705" s="216">
        <f>+F705-G705</f>
        <v/>
      </c>
      <c r="I705" s="187" t="n">
        <v>0</v>
      </c>
      <c r="J705" s="188" t="n">
        <v>0</v>
      </c>
      <c r="K705" s="216">
        <f>+I705-J705</f>
        <v/>
      </c>
      <c r="L705" s="187" t="n"/>
      <c r="M705" s="188" t="n"/>
      <c r="N705" s="216" t="n"/>
      <c r="R705" s="187" t="n">
        <v>0</v>
      </c>
      <c r="S705" s="188" t="n">
        <v>0</v>
      </c>
      <c r="T705" s="216">
        <f>+R705-S705</f>
        <v/>
      </c>
      <c r="U705" s="187" t="n">
        <v>0</v>
      </c>
      <c r="V705" s="188" t="n">
        <v>0</v>
      </c>
      <c r="W705" s="216">
        <f>+U705-V705</f>
        <v/>
      </c>
    </row>
    <row r="706" ht="15.75" customHeight="1">
      <c r="A706" s="217" t="inlineStr">
        <is>
          <t>SONDA NELATON Nº 16</t>
        </is>
      </c>
      <c r="B706" s="29" t="inlineStr">
        <is>
          <t>UNIDAD</t>
        </is>
      </c>
      <c r="C706" s="187" t="n">
        <v>10</v>
      </c>
      <c r="D706" s="188" t="n">
        <v>600</v>
      </c>
      <c r="E706" s="216">
        <f>+C706-D706</f>
        <v/>
      </c>
      <c r="F706" s="187" t="n">
        <v>10</v>
      </c>
      <c r="G706" s="188" t="n">
        <v>600</v>
      </c>
      <c r="H706" s="216">
        <f>+F706-G706</f>
        <v/>
      </c>
      <c r="I706" s="187" t="n">
        <v>10</v>
      </c>
      <c r="J706" s="188" t="n">
        <v>600</v>
      </c>
      <c r="K706" s="216">
        <f>+I706-J706</f>
        <v/>
      </c>
      <c r="L706" s="187" t="n"/>
      <c r="M706" s="188" t="n"/>
      <c r="N706" s="216" t="n"/>
      <c r="R706" s="187" t="n">
        <v>10</v>
      </c>
      <c r="S706" s="188" t="n">
        <v>600</v>
      </c>
      <c r="T706" s="216">
        <f>+R706-S706</f>
        <v/>
      </c>
      <c r="U706" s="187" t="n">
        <v>10</v>
      </c>
      <c r="V706" s="188" t="n">
        <v>600</v>
      </c>
      <c r="W706" s="216">
        <f>+U706-V706</f>
        <v/>
      </c>
    </row>
    <row r="707" ht="15.75" customHeight="1">
      <c r="A707" s="217" t="inlineStr">
        <is>
          <t>SONDA NELATON Nº 18</t>
        </is>
      </c>
      <c r="B707" s="29" t="inlineStr">
        <is>
          <t>UNIDAD</t>
        </is>
      </c>
      <c r="C707" s="187" t="n">
        <v>0</v>
      </c>
      <c r="D707" s="188" t="n">
        <v>3</v>
      </c>
      <c r="E707" s="216">
        <f>+C707-D707</f>
        <v/>
      </c>
      <c r="F707" s="187" t="n">
        <v>0</v>
      </c>
      <c r="G707" s="188" t="n">
        <v>3</v>
      </c>
      <c r="H707" s="216">
        <f>+F707-G707</f>
        <v/>
      </c>
      <c r="I707" s="187" t="n">
        <v>0</v>
      </c>
      <c r="J707" s="188" t="n">
        <v>3</v>
      </c>
      <c r="K707" s="216">
        <f>+I707-J707</f>
        <v/>
      </c>
      <c r="L707" s="187" t="n"/>
      <c r="M707" s="188" t="n"/>
      <c r="N707" s="216" t="n"/>
      <c r="R707" s="187" t="n">
        <v>0</v>
      </c>
      <c r="S707" s="188" t="n">
        <v>3</v>
      </c>
      <c r="T707" s="216">
        <f>+R707-S707</f>
        <v/>
      </c>
      <c r="U707" s="187" t="n">
        <v>0</v>
      </c>
      <c r="V707" s="188" t="n">
        <v>3</v>
      </c>
      <c r="W707" s="216">
        <f>+U707-V707</f>
        <v/>
      </c>
    </row>
    <row r="708" ht="15.75" customHeight="1">
      <c r="A708" s="217" t="inlineStr">
        <is>
          <t>SONDA NELATON Nº 20</t>
        </is>
      </c>
      <c r="B708" s="29" t="inlineStr">
        <is>
          <t>UNIDAD</t>
        </is>
      </c>
      <c r="C708" s="187" t="n">
        <v>0</v>
      </c>
      <c r="D708" s="188" t="n">
        <v>21</v>
      </c>
      <c r="E708" s="216">
        <f>+C708-D708</f>
        <v/>
      </c>
      <c r="F708" s="187" t="n">
        <v>0</v>
      </c>
      <c r="G708" s="188" t="n">
        <v>21</v>
      </c>
      <c r="H708" s="216">
        <f>+F708-G708</f>
        <v/>
      </c>
      <c r="I708" s="187" t="n">
        <v>0</v>
      </c>
      <c r="J708" s="188" t="n">
        <v>21</v>
      </c>
      <c r="K708" s="216">
        <f>+I708-J708</f>
        <v/>
      </c>
      <c r="L708" s="187" t="n"/>
      <c r="M708" s="188" t="n"/>
      <c r="N708" s="216" t="n"/>
      <c r="R708" s="187" t="n">
        <v>0</v>
      </c>
      <c r="S708" s="188" t="n">
        <v>21</v>
      </c>
      <c r="T708" s="216">
        <f>+R708-S708</f>
        <v/>
      </c>
      <c r="U708" s="187" t="n">
        <v>0</v>
      </c>
      <c r="V708" s="188" t="n">
        <v>21</v>
      </c>
      <c r="W708" s="216">
        <f>+U708-V708</f>
        <v/>
      </c>
    </row>
    <row r="709" ht="15.75" customHeight="1">
      <c r="A709" s="217" t="inlineStr">
        <is>
          <t>SONDA OROGASTRICA 5FR</t>
        </is>
      </c>
      <c r="B709" s="29" t="inlineStr">
        <is>
          <t>UNIDAD</t>
        </is>
      </c>
      <c r="C709" s="187" t="n">
        <v>0</v>
      </c>
      <c r="D709" s="188" t="n">
        <v>0</v>
      </c>
      <c r="E709" s="216">
        <f>+C709-D709</f>
        <v/>
      </c>
      <c r="F709" s="187" t="n">
        <v>0</v>
      </c>
      <c r="G709" s="188" t="n">
        <v>0</v>
      </c>
      <c r="H709" s="216">
        <f>+F709-G709</f>
        <v/>
      </c>
      <c r="I709" s="187" t="n">
        <v>0</v>
      </c>
      <c r="J709" s="188" t="n">
        <v>0</v>
      </c>
      <c r="K709" s="216">
        <f>+I709-J709</f>
        <v/>
      </c>
      <c r="L709" s="187" t="n"/>
      <c r="M709" s="188" t="n"/>
      <c r="N709" s="216" t="n"/>
      <c r="R709" s="187" t="n">
        <v>0</v>
      </c>
      <c r="S709" s="188" t="n">
        <v>0</v>
      </c>
      <c r="T709" s="216">
        <f>+R709-S709</f>
        <v/>
      </c>
      <c r="U709" s="187" t="n">
        <v>0</v>
      </c>
      <c r="V709" s="188" t="n">
        <v>0</v>
      </c>
      <c r="W709" s="216">
        <f>+U709-V709</f>
        <v/>
      </c>
    </row>
    <row r="710" ht="15.75" customHeight="1">
      <c r="A710" s="217" t="inlineStr">
        <is>
          <t>SONDA OROGASTRICA 6FR</t>
        </is>
      </c>
      <c r="B710" s="29" t="inlineStr">
        <is>
          <t>UNIDAD</t>
        </is>
      </c>
      <c r="C710" s="187" t="n">
        <v>0</v>
      </c>
      <c r="D710" s="188" t="n">
        <v>0</v>
      </c>
      <c r="E710" s="216">
        <f>+C710-D710</f>
        <v/>
      </c>
      <c r="F710" s="187" t="n">
        <v>0</v>
      </c>
      <c r="G710" s="188" t="n">
        <v>0</v>
      </c>
      <c r="H710" s="216">
        <f>+F710-G710</f>
        <v/>
      </c>
      <c r="I710" s="187" t="n">
        <v>0</v>
      </c>
      <c r="J710" s="188" t="n">
        <v>0</v>
      </c>
      <c r="K710" s="216">
        <f>+I710-J710</f>
        <v/>
      </c>
      <c r="L710" s="187" t="n"/>
      <c r="M710" s="188" t="n"/>
      <c r="N710" s="216" t="n"/>
      <c r="R710" s="187" t="n">
        <v>0</v>
      </c>
      <c r="S710" s="188" t="n">
        <v>0</v>
      </c>
      <c r="T710" s="216">
        <f>+R710-S710</f>
        <v/>
      </c>
      <c r="U710" s="187" t="n">
        <v>0</v>
      </c>
      <c r="V710" s="188" t="n">
        <v>0</v>
      </c>
      <c r="W710" s="216">
        <f>+U710-V710</f>
        <v/>
      </c>
    </row>
    <row r="711" ht="15.75" customHeight="1">
      <c r="A711" s="217" t="inlineStr">
        <is>
          <t>SONDA OROGASTRICA 8FR</t>
        </is>
      </c>
      <c r="B711" s="29" t="inlineStr">
        <is>
          <t>UNIDAD</t>
        </is>
      </c>
      <c r="C711" s="187" t="n">
        <v>0</v>
      </c>
      <c r="D711" s="188" t="n">
        <v>0</v>
      </c>
      <c r="E711" s="216">
        <f>+C711-D711</f>
        <v/>
      </c>
      <c r="F711" s="187" t="n">
        <v>0</v>
      </c>
      <c r="G711" s="188" t="n">
        <v>0</v>
      </c>
      <c r="H711" s="216">
        <f>+F711-G711</f>
        <v/>
      </c>
      <c r="I711" s="187" t="n">
        <v>0</v>
      </c>
      <c r="J711" s="188" t="n">
        <v>0</v>
      </c>
      <c r="K711" s="216">
        <f>+I711-J711</f>
        <v/>
      </c>
      <c r="L711" s="187" t="n"/>
      <c r="M711" s="188" t="n"/>
      <c r="N711" s="216" t="n"/>
      <c r="R711" s="187" t="n">
        <v>0</v>
      </c>
      <c r="S711" s="188" t="n">
        <v>0</v>
      </c>
      <c r="T711" s="216">
        <f>+R711-S711</f>
        <v/>
      </c>
      <c r="U711" s="187" t="n">
        <v>0</v>
      </c>
      <c r="V711" s="188" t="n">
        <v>0</v>
      </c>
      <c r="W711" s="216">
        <f>+U711-V711</f>
        <v/>
      </c>
    </row>
    <row r="712" ht="15.75" customHeight="1">
      <c r="A712" s="217" t="inlineStr">
        <is>
          <t>SONDA RECTAL NRO 32</t>
        </is>
      </c>
      <c r="B712" s="29" t="inlineStr">
        <is>
          <t>UNIDAD</t>
        </is>
      </c>
      <c r="C712" s="187" t="n">
        <v>0</v>
      </c>
      <c r="D712" s="188" t="n">
        <v>0</v>
      </c>
      <c r="E712" s="216">
        <f>+C712-D712</f>
        <v/>
      </c>
      <c r="F712" s="187" t="n">
        <v>0</v>
      </c>
      <c r="G712" s="188" t="n">
        <v>0</v>
      </c>
      <c r="H712" s="216">
        <f>+F712-G712</f>
        <v/>
      </c>
      <c r="I712" s="187" t="n">
        <v>0</v>
      </c>
      <c r="J712" s="188" t="n">
        <v>0</v>
      </c>
      <c r="K712" s="216">
        <f>+I712-J712</f>
        <v/>
      </c>
      <c r="L712" s="187" t="n"/>
      <c r="M712" s="188" t="n"/>
      <c r="N712" s="216" t="n"/>
      <c r="R712" s="187" t="n">
        <v>0</v>
      </c>
      <c r="S712" s="188" t="n">
        <v>0</v>
      </c>
      <c r="T712" s="216">
        <f>+R712-S712</f>
        <v/>
      </c>
      <c r="U712" s="187" t="n">
        <v>0</v>
      </c>
      <c r="V712" s="188" t="n">
        <v>0</v>
      </c>
      <c r="W712" s="216">
        <f>+U712-V712</f>
        <v/>
      </c>
    </row>
    <row r="713" ht="15.75" customHeight="1">
      <c r="A713" s="217" t="inlineStr">
        <is>
          <t>SONDA RECTAL NRO 34</t>
        </is>
      </c>
      <c r="B713" s="29" t="inlineStr">
        <is>
          <t>UNIDAD</t>
        </is>
      </c>
      <c r="C713" s="187" t="n">
        <v>0</v>
      </c>
      <c r="D713" s="188" t="n">
        <v>0</v>
      </c>
      <c r="E713" s="216">
        <f>+C713-D713</f>
        <v/>
      </c>
      <c r="F713" s="187" t="n">
        <v>0</v>
      </c>
      <c r="G713" s="188" t="n">
        <v>0</v>
      </c>
      <c r="H713" s="216">
        <f>+F713-G713</f>
        <v/>
      </c>
      <c r="I713" s="187" t="n">
        <v>0</v>
      </c>
      <c r="J713" s="188" t="n">
        <v>0</v>
      </c>
      <c r="K713" s="216">
        <f>+I713-J713</f>
        <v/>
      </c>
      <c r="L713" s="187" t="n"/>
      <c r="M713" s="188" t="n"/>
      <c r="N713" s="216" t="n"/>
      <c r="R713" s="187" t="n">
        <v>0</v>
      </c>
      <c r="S713" s="188" t="n">
        <v>0</v>
      </c>
      <c r="T713" s="216">
        <f>+R713-S713</f>
        <v/>
      </c>
      <c r="U713" s="187" t="n">
        <v>0</v>
      </c>
      <c r="V713" s="188" t="n">
        <v>0</v>
      </c>
      <c r="W713" s="216">
        <f>+U713-V713</f>
        <v/>
      </c>
    </row>
    <row r="714" ht="15.75" customHeight="1">
      <c r="A714" s="217" t="inlineStr">
        <is>
          <t>SONDA RECTAL NRO 36</t>
        </is>
      </c>
      <c r="B714" s="29" t="inlineStr">
        <is>
          <t>UNIDAD</t>
        </is>
      </c>
      <c r="C714" s="187" t="n">
        <v>0</v>
      </c>
      <c r="D714" s="188" t="n">
        <v>0</v>
      </c>
      <c r="E714" s="216">
        <f>+C714-D714</f>
        <v/>
      </c>
      <c r="F714" s="187" t="n">
        <v>0</v>
      </c>
      <c r="G714" s="188" t="n">
        <v>0</v>
      </c>
      <c r="H714" s="216">
        <f>+F714-G714</f>
        <v/>
      </c>
      <c r="I714" s="187" t="n">
        <v>0</v>
      </c>
      <c r="J714" s="188" t="n">
        <v>0</v>
      </c>
      <c r="K714" s="216">
        <f>+I714-J714</f>
        <v/>
      </c>
      <c r="L714" s="187" t="n"/>
      <c r="M714" s="188" t="n"/>
      <c r="N714" s="216" t="n"/>
      <c r="R714" s="187" t="n">
        <v>0</v>
      </c>
      <c r="S714" s="188" t="n">
        <v>0</v>
      </c>
      <c r="T714" s="216">
        <f>+R714-S714</f>
        <v/>
      </c>
      <c r="U714" s="187" t="n">
        <v>0</v>
      </c>
      <c r="V714" s="188" t="n">
        <v>0</v>
      </c>
      <c r="W714" s="216">
        <f>+U714-V714</f>
        <v/>
      </c>
    </row>
    <row r="715" ht="15.75" customHeight="1">
      <c r="A715" s="220" t="inlineStr">
        <is>
          <t>Sonda Salem N° 10</t>
        </is>
      </c>
      <c r="B715" s="29" t="inlineStr">
        <is>
          <t>UNIDAD</t>
        </is>
      </c>
      <c r="C715" s="187" t="n">
        <v>0</v>
      </c>
      <c r="D715" s="188" t="n">
        <v>0</v>
      </c>
      <c r="E715" s="216">
        <f>+C715-D715</f>
        <v/>
      </c>
      <c r="F715" s="187" t="n">
        <v>0</v>
      </c>
      <c r="G715" s="188" t="n">
        <v>0</v>
      </c>
      <c r="H715" s="216">
        <f>+F715-G715</f>
        <v/>
      </c>
      <c r="I715" s="187" t="n">
        <v>0</v>
      </c>
      <c r="J715" s="188" t="n">
        <v>0</v>
      </c>
      <c r="K715" s="216">
        <f>+I715-J715</f>
        <v/>
      </c>
      <c r="L715" s="187" t="n"/>
      <c r="M715" s="188" t="n"/>
      <c r="N715" s="216" t="n"/>
      <c r="R715" s="187" t="n">
        <v>0</v>
      </c>
      <c r="S715" s="188" t="n">
        <v>0</v>
      </c>
      <c r="T715" s="216">
        <f>+R715-S715</f>
        <v/>
      </c>
      <c r="U715" s="187" t="n">
        <v>0</v>
      </c>
      <c r="V715" s="188" t="n">
        <v>0</v>
      </c>
      <c r="W715" s="216">
        <f>+U715-V715</f>
        <v/>
      </c>
    </row>
    <row r="716" ht="15.75" customHeight="1">
      <c r="A716" s="220" t="inlineStr">
        <is>
          <t>Sonda Salem N° 12</t>
        </is>
      </c>
      <c r="B716" s="29" t="inlineStr">
        <is>
          <t>UNIDAD</t>
        </is>
      </c>
      <c r="C716" s="187" t="n">
        <v>0</v>
      </c>
      <c r="D716" s="188" t="n">
        <v>0</v>
      </c>
      <c r="E716" s="216">
        <f>+C716-D716</f>
        <v/>
      </c>
      <c r="F716" s="187" t="n">
        <v>0</v>
      </c>
      <c r="G716" s="188" t="n">
        <v>0</v>
      </c>
      <c r="H716" s="216">
        <f>+F716-G716</f>
        <v/>
      </c>
      <c r="I716" s="187" t="n">
        <v>0</v>
      </c>
      <c r="J716" s="188" t="n">
        <v>0</v>
      </c>
      <c r="K716" s="216">
        <f>+I716-J716</f>
        <v/>
      </c>
      <c r="L716" s="187" t="n"/>
      <c r="M716" s="188" t="n"/>
      <c r="N716" s="216" t="n"/>
      <c r="R716" s="187" t="n">
        <v>0</v>
      </c>
      <c r="S716" s="188" t="n">
        <v>0</v>
      </c>
      <c r="T716" s="216">
        <f>+R716-S716</f>
        <v/>
      </c>
      <c r="U716" s="187" t="n">
        <v>0</v>
      </c>
      <c r="V716" s="188" t="n">
        <v>0</v>
      </c>
      <c r="W716" s="216">
        <f>+U716-V716</f>
        <v/>
      </c>
    </row>
    <row r="717" ht="15.75" customHeight="1">
      <c r="A717" s="220" t="inlineStr">
        <is>
          <t>Sonda Salem N° 14</t>
        </is>
      </c>
      <c r="B717" s="29" t="inlineStr">
        <is>
          <t>UNIDAD</t>
        </is>
      </c>
      <c r="C717" s="187" t="n">
        <v>0</v>
      </c>
      <c r="D717" s="188" t="n">
        <v>0</v>
      </c>
      <c r="E717" s="216">
        <f>+C717-D717</f>
        <v/>
      </c>
      <c r="F717" s="187" t="n">
        <v>0</v>
      </c>
      <c r="G717" s="188" t="n">
        <v>0</v>
      </c>
      <c r="H717" s="216">
        <f>+F717-G717</f>
        <v/>
      </c>
      <c r="I717" s="187" t="n">
        <v>0</v>
      </c>
      <c r="J717" s="188" t="n">
        <v>0</v>
      </c>
      <c r="K717" s="216">
        <f>+I717-J717</f>
        <v/>
      </c>
      <c r="L717" s="187" t="n"/>
      <c r="M717" s="188" t="n"/>
      <c r="N717" s="216" t="n"/>
      <c r="R717" s="187" t="n">
        <v>0</v>
      </c>
      <c r="S717" s="188" t="n">
        <v>0</v>
      </c>
      <c r="T717" s="216">
        <f>+R717-S717</f>
        <v/>
      </c>
      <c r="U717" s="187" t="n">
        <v>0</v>
      </c>
      <c r="V717" s="188" t="n">
        <v>0</v>
      </c>
      <c r="W717" s="216">
        <f>+U717-V717</f>
        <v/>
      </c>
    </row>
    <row r="718" ht="15.75" customHeight="1">
      <c r="A718" s="220" t="inlineStr">
        <is>
          <t>Sonda Salem N° 18</t>
        </is>
      </c>
      <c r="B718" s="29" t="inlineStr">
        <is>
          <t>UNIDAD</t>
        </is>
      </c>
      <c r="C718" s="187" t="n">
        <v>0</v>
      </c>
      <c r="D718" s="188" t="n">
        <v>0</v>
      </c>
      <c r="E718" s="216">
        <f>+C718-D718</f>
        <v/>
      </c>
      <c r="F718" s="187" t="n">
        <v>0</v>
      </c>
      <c r="G718" s="188" t="n">
        <v>0</v>
      </c>
      <c r="H718" s="216">
        <f>+F718-G718</f>
        <v/>
      </c>
      <c r="I718" s="187" t="n">
        <v>0</v>
      </c>
      <c r="J718" s="188" t="n">
        <v>0</v>
      </c>
      <c r="K718" s="216">
        <f>+I718-J718</f>
        <v/>
      </c>
      <c r="L718" s="187" t="n"/>
      <c r="M718" s="188" t="n"/>
      <c r="N718" s="216" t="n"/>
      <c r="R718" s="187" t="n">
        <v>0</v>
      </c>
      <c r="S718" s="188" t="n">
        <v>0</v>
      </c>
      <c r="T718" s="216">
        <f>+R718-S718</f>
        <v/>
      </c>
      <c r="U718" s="187" t="n">
        <v>0</v>
      </c>
      <c r="V718" s="188" t="n">
        <v>0</v>
      </c>
      <c r="W718" s="216">
        <f>+U718-V718</f>
        <v/>
      </c>
    </row>
    <row r="719" ht="15.75" customHeight="1">
      <c r="A719" s="217" t="inlineStr">
        <is>
          <t>SONDA VESICAL PRELUBRICADA FEMENINA FR. 12</t>
        </is>
      </c>
      <c r="B719" s="29" t="inlineStr">
        <is>
          <t>UNIDAD</t>
        </is>
      </c>
      <c r="C719" s="187" t="n">
        <v>0</v>
      </c>
      <c r="D719" s="188" t="n">
        <v>0</v>
      </c>
      <c r="E719" s="216">
        <f>+C719-D719</f>
        <v/>
      </c>
      <c r="F719" s="187" t="n">
        <v>0</v>
      </c>
      <c r="G719" s="188" t="n">
        <v>0</v>
      </c>
      <c r="H719" s="216">
        <f>+F719-G719</f>
        <v/>
      </c>
      <c r="I719" s="187" t="n">
        <v>0</v>
      </c>
      <c r="J719" s="188" t="n">
        <v>0</v>
      </c>
      <c r="K719" s="216">
        <f>+I719-J719</f>
        <v/>
      </c>
      <c r="L719" s="187" t="n"/>
      <c r="M719" s="188" t="n"/>
      <c r="N719" s="216" t="n"/>
      <c r="R719" s="187" t="n">
        <v>0</v>
      </c>
      <c r="S719" s="188" t="n">
        <v>0</v>
      </c>
      <c r="T719" s="216">
        <f>+R719-S719</f>
        <v/>
      </c>
      <c r="U719" s="187" t="n">
        <v>0</v>
      </c>
      <c r="V719" s="188" t="n">
        <v>0</v>
      </c>
      <c r="W719" s="216">
        <f>+U719-V719</f>
        <v/>
      </c>
    </row>
    <row r="720" ht="15.75" customHeight="1">
      <c r="A720" s="217" t="inlineStr">
        <is>
          <t>SONDA VESICAL PRELUBRICADA FEMENINA FR. 14</t>
        </is>
      </c>
      <c r="B720" s="29" t="inlineStr">
        <is>
          <t>UNIDAD</t>
        </is>
      </c>
      <c r="C720" s="187" t="n">
        <v>0</v>
      </c>
      <c r="D720" s="188" t="n">
        <v>0</v>
      </c>
      <c r="E720" s="216">
        <f>+C720-D720</f>
        <v/>
      </c>
      <c r="F720" s="187" t="n">
        <v>0</v>
      </c>
      <c r="G720" s="188" t="n">
        <v>0</v>
      </c>
      <c r="H720" s="216">
        <f>+F720-G720</f>
        <v/>
      </c>
      <c r="I720" s="187" t="n">
        <v>0</v>
      </c>
      <c r="J720" s="188" t="n">
        <v>0</v>
      </c>
      <c r="K720" s="216">
        <f>+I720-J720</f>
        <v/>
      </c>
      <c r="L720" s="187" t="n"/>
      <c r="M720" s="188" t="n"/>
      <c r="N720" s="216" t="n"/>
      <c r="R720" s="187" t="n">
        <v>0</v>
      </c>
      <c r="S720" s="188" t="n">
        <v>0</v>
      </c>
      <c r="T720" s="216">
        <f>+R720-S720</f>
        <v/>
      </c>
      <c r="U720" s="187" t="n">
        <v>0</v>
      </c>
      <c r="V720" s="188" t="n">
        <v>0</v>
      </c>
      <c r="W720" s="216">
        <f>+U720-V720</f>
        <v/>
      </c>
    </row>
    <row r="721" ht="15.75" customHeight="1">
      <c r="A721" s="217" t="inlineStr">
        <is>
          <t>SONDA VESICAL PRELUBRICADA FR. 10</t>
        </is>
      </c>
      <c r="B721" s="29" t="inlineStr">
        <is>
          <t>UNIDAD</t>
        </is>
      </c>
      <c r="C721" s="187" t="n">
        <v>0</v>
      </c>
      <c r="D721" s="188" t="n">
        <v>0</v>
      </c>
      <c r="E721" s="216">
        <f>+C721-D721</f>
        <v/>
      </c>
      <c r="F721" s="187" t="n">
        <v>0</v>
      </c>
      <c r="G721" s="188" t="n">
        <v>0</v>
      </c>
      <c r="H721" s="216">
        <f>+F721-G721</f>
        <v/>
      </c>
      <c r="I721" s="187" t="n">
        <v>0</v>
      </c>
      <c r="J721" s="188" t="n">
        <v>0</v>
      </c>
      <c r="K721" s="216">
        <f>+I721-J721</f>
        <v/>
      </c>
      <c r="L721" s="187" t="n"/>
      <c r="M721" s="188" t="n"/>
      <c r="N721" s="216" t="n"/>
      <c r="R721" s="187" t="n">
        <v>0</v>
      </c>
      <c r="S721" s="188" t="n">
        <v>0</v>
      </c>
      <c r="T721" s="216">
        <f>+R721-S721</f>
        <v/>
      </c>
      <c r="U721" s="187" t="n">
        <v>0</v>
      </c>
      <c r="V721" s="188" t="n">
        <v>0</v>
      </c>
      <c r="W721" s="216">
        <f>+U721-V721</f>
        <v/>
      </c>
    </row>
    <row r="722" ht="15.75" customHeight="1">
      <c r="A722" s="217" t="inlineStr">
        <is>
          <t>SONDA VESICAL PRELUBRICADA MASCULINA FR. 12</t>
        </is>
      </c>
      <c r="B722" s="29" t="inlineStr">
        <is>
          <t>UNIDAD</t>
        </is>
      </c>
      <c r="C722" s="187" t="n">
        <v>0</v>
      </c>
      <c r="D722" s="188" t="n">
        <v>0</v>
      </c>
      <c r="E722" s="216">
        <f>+C722-D722</f>
        <v/>
      </c>
      <c r="F722" s="187" t="n">
        <v>0</v>
      </c>
      <c r="G722" s="188" t="n">
        <v>0</v>
      </c>
      <c r="H722" s="216">
        <f>+F722-G722</f>
        <v/>
      </c>
      <c r="I722" s="187" t="n">
        <v>0</v>
      </c>
      <c r="J722" s="188" t="n">
        <v>0</v>
      </c>
      <c r="K722" s="216">
        <f>+I722-J722</f>
        <v/>
      </c>
      <c r="L722" s="187" t="n"/>
      <c r="M722" s="188" t="n"/>
      <c r="N722" s="216" t="n"/>
      <c r="R722" s="187" t="n">
        <v>0</v>
      </c>
      <c r="S722" s="188" t="n">
        <v>0</v>
      </c>
      <c r="T722" s="216">
        <f>+R722-S722</f>
        <v/>
      </c>
      <c r="U722" s="187" t="n">
        <v>0</v>
      </c>
      <c r="V722" s="188" t="n">
        <v>0</v>
      </c>
      <c r="W722" s="216">
        <f>+U722-V722</f>
        <v/>
      </c>
    </row>
    <row r="723" ht="15.75" customHeight="1">
      <c r="A723" s="217" t="inlineStr">
        <is>
          <t>SONDA VESICAL PRELUBRICADA MASCULINA FR. 14</t>
        </is>
      </c>
      <c r="B723" s="29" t="inlineStr">
        <is>
          <t>UNIDAD</t>
        </is>
      </c>
      <c r="C723" s="187" t="n">
        <v>0</v>
      </c>
      <c r="D723" s="188" t="n">
        <v>0</v>
      </c>
      <c r="E723" s="216">
        <f>+C723-D723</f>
        <v/>
      </c>
      <c r="F723" s="187" t="n">
        <v>0</v>
      </c>
      <c r="G723" s="188" t="n">
        <v>0</v>
      </c>
      <c r="H723" s="216">
        <f>+F723-G723</f>
        <v/>
      </c>
      <c r="I723" s="187" t="n">
        <v>0</v>
      </c>
      <c r="J723" s="188" t="n">
        <v>0</v>
      </c>
      <c r="K723" s="216">
        <f>+I723-J723</f>
        <v/>
      </c>
      <c r="L723" s="187" t="n"/>
      <c r="M723" s="188" t="n"/>
      <c r="N723" s="216" t="n"/>
      <c r="R723" s="187" t="n">
        <v>0</v>
      </c>
      <c r="S723" s="188" t="n">
        <v>0</v>
      </c>
      <c r="T723" s="216">
        <f>+R723-S723</f>
        <v/>
      </c>
      <c r="U723" s="187" t="n">
        <v>0</v>
      </c>
      <c r="V723" s="188" t="n">
        <v>0</v>
      </c>
      <c r="W723" s="216">
        <f>+U723-V723</f>
        <v/>
      </c>
    </row>
    <row r="724" ht="15.75" customHeight="1">
      <c r="A724" s="220" t="inlineStr">
        <is>
          <t>Sondas de Alimentación N°10</t>
        </is>
      </c>
      <c r="B724" s="29" t="inlineStr">
        <is>
          <t>UNIDAD</t>
        </is>
      </c>
      <c r="C724" s="186" t="n">
        <v>100</v>
      </c>
      <c r="D724" s="188" t="n">
        <v>0</v>
      </c>
      <c r="E724" s="216">
        <f>+C724-D724</f>
        <v/>
      </c>
      <c r="F724" s="186" t="n">
        <v>100</v>
      </c>
      <c r="G724" s="188" t="n">
        <v>0</v>
      </c>
      <c r="H724" s="216">
        <f>+F724-G724</f>
        <v/>
      </c>
      <c r="I724" s="186" t="n">
        <v>100</v>
      </c>
      <c r="J724" s="188" t="n">
        <v>0</v>
      </c>
      <c r="K724" s="216">
        <f>+I724-J724</f>
        <v/>
      </c>
      <c r="L724" s="186" t="n"/>
      <c r="M724" s="188" t="n"/>
      <c r="N724" s="216" t="n"/>
      <c r="R724" s="186" t="n">
        <v>100</v>
      </c>
      <c r="S724" s="188" t="n">
        <v>0</v>
      </c>
      <c r="T724" s="216">
        <f>+R724-S724</f>
        <v/>
      </c>
      <c r="U724" s="186" t="n">
        <v>100</v>
      </c>
      <c r="V724" s="188" t="n">
        <v>0</v>
      </c>
      <c r="W724" s="216">
        <f>+U724-V724</f>
        <v/>
      </c>
    </row>
    <row r="725" ht="15.75" customHeight="1">
      <c r="A725" s="215" t="inlineStr">
        <is>
          <t>SONDAS DE ALIMENTACION N°12</t>
        </is>
      </c>
      <c r="B725" s="29" t="inlineStr">
        <is>
          <t>UNIDAD</t>
        </is>
      </c>
      <c r="C725" s="188" t="n">
        <v>40</v>
      </c>
      <c r="D725" s="188" t="n">
        <v>37</v>
      </c>
      <c r="E725" s="216">
        <f>+C725-D725</f>
        <v/>
      </c>
      <c r="F725" s="188" t="n">
        <v>40</v>
      </c>
      <c r="G725" s="188" t="n">
        <v>37</v>
      </c>
      <c r="H725" s="216">
        <f>+F725-G725</f>
        <v/>
      </c>
      <c r="I725" s="188" t="n">
        <v>40</v>
      </c>
      <c r="J725" s="188" t="n">
        <v>37</v>
      </c>
      <c r="K725" s="216">
        <f>+I725-J725</f>
        <v/>
      </c>
      <c r="L725" s="188" t="n"/>
      <c r="M725" s="188" t="n"/>
      <c r="N725" s="216" t="n"/>
      <c r="R725" s="188" t="n">
        <v>40</v>
      </c>
      <c r="S725" s="188" t="n">
        <v>37</v>
      </c>
      <c r="T725" s="216">
        <f>+R725-S725</f>
        <v/>
      </c>
      <c r="U725" s="188" t="n">
        <v>40</v>
      </c>
      <c r="V725" s="188" t="n">
        <v>37</v>
      </c>
      <c r="W725" s="216">
        <f>+U725-V725</f>
        <v/>
      </c>
    </row>
    <row r="726" ht="15.75" customHeight="1">
      <c r="A726" s="215" t="inlineStr">
        <is>
          <t>SONDAS DE ALIMENTACION N°14</t>
        </is>
      </c>
      <c r="B726" s="29" t="inlineStr">
        <is>
          <t>UNIDAD</t>
        </is>
      </c>
      <c r="C726" s="188" t="n">
        <v>40</v>
      </c>
      <c r="D726" s="188" t="n">
        <v>56</v>
      </c>
      <c r="E726" s="216">
        <f>+C726-D726</f>
        <v/>
      </c>
      <c r="F726" s="188" t="n">
        <v>40</v>
      </c>
      <c r="G726" s="188" t="n">
        <v>56</v>
      </c>
      <c r="H726" s="216">
        <f>+F726-G726</f>
        <v/>
      </c>
      <c r="I726" s="188" t="n">
        <v>40</v>
      </c>
      <c r="J726" s="188" t="n">
        <v>57</v>
      </c>
      <c r="K726" s="216">
        <f>+I726-J726</f>
        <v/>
      </c>
      <c r="L726" s="188" t="n"/>
      <c r="M726" s="188" t="n"/>
      <c r="N726" s="216" t="n"/>
      <c r="R726" s="188" t="n">
        <v>40</v>
      </c>
      <c r="S726" s="188" t="n">
        <v>56</v>
      </c>
      <c r="T726" s="216">
        <f>+R726-S726</f>
        <v/>
      </c>
      <c r="U726" s="188" t="n">
        <v>40</v>
      </c>
      <c r="V726" s="188" t="n">
        <v>56</v>
      </c>
      <c r="W726" s="216">
        <f>+U726-V726</f>
        <v/>
      </c>
    </row>
    <row r="727" ht="15.75" customHeight="1">
      <c r="A727" s="215" t="inlineStr">
        <is>
          <t>SONDAS DE ALIMENTACION N°16</t>
        </is>
      </c>
      <c r="B727" s="29" t="inlineStr">
        <is>
          <t>UNIDAD</t>
        </is>
      </c>
      <c r="C727" s="188" t="n">
        <v>0</v>
      </c>
      <c r="D727" s="188" t="n">
        <v>0</v>
      </c>
      <c r="E727" s="216">
        <f>+C727-D727</f>
        <v/>
      </c>
      <c r="F727" s="188" t="n">
        <v>0</v>
      </c>
      <c r="G727" s="188" t="n">
        <v>0</v>
      </c>
      <c r="H727" s="216">
        <f>+F727-G727</f>
        <v/>
      </c>
      <c r="I727" s="188" t="n">
        <v>0</v>
      </c>
      <c r="J727" s="188" t="n">
        <v>0</v>
      </c>
      <c r="K727" s="216">
        <f>+I727-J727</f>
        <v/>
      </c>
      <c r="L727" s="188" t="n"/>
      <c r="M727" s="188" t="n"/>
      <c r="N727" s="216" t="n"/>
      <c r="R727" s="188" t="n">
        <v>0</v>
      </c>
      <c r="S727" s="188" t="n">
        <v>0</v>
      </c>
      <c r="T727" s="216">
        <f>+R727-S727</f>
        <v/>
      </c>
      <c r="U727" s="188" t="n">
        <v>0</v>
      </c>
      <c r="V727" s="188" t="n">
        <v>0</v>
      </c>
      <c r="W727" s="216">
        <f>+U727-V727</f>
        <v/>
      </c>
    </row>
    <row r="728" ht="15.75" customHeight="1">
      <c r="A728" s="220" t="inlineStr">
        <is>
          <t>Sondas de Alimentación N°18</t>
        </is>
      </c>
      <c r="B728" s="29" t="inlineStr">
        <is>
          <t>UNIDAD</t>
        </is>
      </c>
      <c r="C728" s="186" t="n">
        <v>0</v>
      </c>
      <c r="D728" s="188" t="n">
        <v>0</v>
      </c>
      <c r="E728" s="216">
        <f>+C728-D728</f>
        <v/>
      </c>
      <c r="F728" s="186" t="n">
        <v>0</v>
      </c>
      <c r="G728" s="188" t="n">
        <v>0</v>
      </c>
      <c r="H728" s="216">
        <f>+F728-G728</f>
        <v/>
      </c>
      <c r="I728" s="186" t="n">
        <v>0</v>
      </c>
      <c r="J728" s="188" t="n">
        <v>0</v>
      </c>
      <c r="K728" s="216">
        <f>+I728-J728</f>
        <v/>
      </c>
      <c r="L728" s="186" t="n"/>
      <c r="M728" s="188" t="n"/>
      <c r="N728" s="216" t="n"/>
      <c r="R728" s="186" t="n">
        <v>0</v>
      </c>
      <c r="S728" s="188" t="n">
        <v>0</v>
      </c>
      <c r="T728" s="216">
        <f>+R728-S728</f>
        <v/>
      </c>
      <c r="U728" s="186" t="n">
        <v>0</v>
      </c>
      <c r="V728" s="188" t="n">
        <v>0</v>
      </c>
      <c r="W728" s="216">
        <f>+U728-V728</f>
        <v/>
      </c>
    </row>
    <row r="729" ht="15.75" customHeight="1">
      <c r="A729" s="215" t="inlineStr">
        <is>
          <t>SONDAS DE ALIMENTACION N°20</t>
        </is>
      </c>
      <c r="B729" s="29" t="inlineStr">
        <is>
          <t>UNIDAD</t>
        </is>
      </c>
      <c r="C729" s="188" t="n">
        <v>0</v>
      </c>
      <c r="D729" s="188" t="n">
        <v>0</v>
      </c>
      <c r="E729" s="216">
        <f>+C729-D729</f>
        <v/>
      </c>
      <c r="F729" s="188" t="n">
        <v>0</v>
      </c>
      <c r="G729" s="188" t="n">
        <v>0</v>
      </c>
      <c r="H729" s="216">
        <f>+F729-G729</f>
        <v/>
      </c>
      <c r="I729" s="188" t="n">
        <v>0</v>
      </c>
      <c r="J729" s="188" t="n">
        <v>0</v>
      </c>
      <c r="K729" s="216">
        <f>+I729-J729</f>
        <v/>
      </c>
      <c r="L729" s="188" t="n"/>
      <c r="M729" s="188" t="n"/>
      <c r="N729" s="216" t="n"/>
      <c r="R729" s="188" t="n">
        <v>0</v>
      </c>
      <c r="S729" s="188" t="n">
        <v>0</v>
      </c>
      <c r="T729" s="216">
        <f>+R729-S729</f>
        <v/>
      </c>
      <c r="U729" s="188" t="n">
        <v>0</v>
      </c>
      <c r="V729" s="188" t="n">
        <v>0</v>
      </c>
      <c r="W729" s="216">
        <f>+U729-V729</f>
        <v/>
      </c>
    </row>
    <row r="730" ht="15.75" customHeight="1">
      <c r="A730" s="217" t="inlineStr">
        <is>
          <t>SONDAS DE FOLEY NRO 8 SILICONADA</t>
        </is>
      </c>
      <c r="B730" s="29" t="inlineStr">
        <is>
          <t>UNIDAD</t>
        </is>
      </c>
      <c r="C730" s="187" t="n">
        <v>0</v>
      </c>
      <c r="D730" s="188" t="n">
        <v>0</v>
      </c>
      <c r="E730" s="216">
        <f>+C730-D730</f>
        <v/>
      </c>
      <c r="F730" s="187" t="n">
        <v>0</v>
      </c>
      <c r="G730" s="188" t="n">
        <v>0</v>
      </c>
      <c r="H730" s="216">
        <f>+F730-G730</f>
        <v/>
      </c>
      <c r="I730" s="187" t="n">
        <v>0</v>
      </c>
      <c r="J730" s="188" t="n">
        <v>0</v>
      </c>
      <c r="K730" s="216">
        <f>+I730-J730</f>
        <v/>
      </c>
      <c r="L730" s="187" t="n"/>
      <c r="M730" s="188" t="n"/>
      <c r="N730" s="216" t="n"/>
      <c r="R730" s="187" t="n">
        <v>0</v>
      </c>
      <c r="S730" s="188" t="n">
        <v>0</v>
      </c>
      <c r="T730" s="216">
        <f>+R730-S730</f>
        <v/>
      </c>
      <c r="U730" s="187" t="n">
        <v>0</v>
      </c>
      <c r="V730" s="188" t="n">
        <v>0</v>
      </c>
      <c r="W730" s="216">
        <f>+U730-V730</f>
        <v/>
      </c>
    </row>
    <row r="731" ht="15.75" customHeight="1">
      <c r="A731" s="250" t="inlineStr">
        <is>
          <t>SUTURA CATGUT CROMICO 0 REF (G47) HEPATICA</t>
        </is>
      </c>
      <c r="B731" s="29" t="inlineStr">
        <is>
          <t>UNIDAD</t>
        </is>
      </c>
      <c r="C731" s="187" t="n">
        <v>0</v>
      </c>
      <c r="D731" s="188" t="n">
        <v>0</v>
      </c>
      <c r="E731" s="216">
        <f>+C731-D731</f>
        <v/>
      </c>
      <c r="F731" s="187" t="n">
        <v>0</v>
      </c>
      <c r="G731" s="188" t="n">
        <v>0</v>
      </c>
      <c r="H731" s="216">
        <f>+F731-G731</f>
        <v/>
      </c>
      <c r="I731" s="187" t="n">
        <v>0</v>
      </c>
      <c r="J731" s="188" t="n">
        <v>0</v>
      </c>
      <c r="K731" s="216">
        <f>+I731-J731</f>
        <v/>
      </c>
      <c r="L731" s="187" t="n"/>
      <c r="M731" s="188" t="n"/>
      <c r="N731" s="216" t="n"/>
      <c r="R731" s="187" t="n">
        <v>0</v>
      </c>
      <c r="S731" s="188" t="n">
        <v>0</v>
      </c>
      <c r="T731" s="216">
        <f>+R731-S731</f>
        <v/>
      </c>
      <c r="U731" s="187" t="n">
        <v>0</v>
      </c>
      <c r="V731" s="188" t="n">
        <v>0</v>
      </c>
      <c r="W731" s="216">
        <f>+U731-V731</f>
        <v/>
      </c>
    </row>
    <row r="732" ht="15.75" customHeight="1">
      <c r="A732" s="250" t="inlineStr">
        <is>
          <t>SUTURA CATGUT CROMICO 0 REF(812)</t>
        </is>
      </c>
      <c r="B732" s="29" t="inlineStr">
        <is>
          <t>UNIDAD</t>
        </is>
      </c>
      <c r="C732" s="187" t="n">
        <v>0</v>
      </c>
      <c r="D732" s="188" t="n">
        <v>0</v>
      </c>
      <c r="E732" s="216">
        <f>+C732-D732</f>
        <v/>
      </c>
      <c r="F732" s="187" t="n">
        <v>0</v>
      </c>
      <c r="G732" s="188" t="n">
        <v>0</v>
      </c>
      <c r="H732" s="216">
        <f>+F732-G732</f>
        <v/>
      </c>
      <c r="I732" s="187" t="n">
        <v>0</v>
      </c>
      <c r="J732" s="188" t="n">
        <v>0</v>
      </c>
      <c r="K732" s="216">
        <f>+I732-J732</f>
        <v/>
      </c>
      <c r="L732" s="187" t="n"/>
      <c r="M732" s="188" t="n"/>
      <c r="N732" s="216" t="n"/>
      <c r="R732" s="187" t="n">
        <v>0</v>
      </c>
      <c r="S732" s="188" t="n">
        <v>0</v>
      </c>
      <c r="T732" s="216">
        <f>+R732-S732</f>
        <v/>
      </c>
      <c r="U732" s="187" t="n">
        <v>0</v>
      </c>
      <c r="V732" s="188" t="n">
        <v>0</v>
      </c>
      <c r="W732" s="216">
        <f>+U732-V732</f>
        <v/>
      </c>
    </row>
    <row r="733" ht="15.75" customHeight="1">
      <c r="A733" s="250" t="inlineStr">
        <is>
          <t>SUTURA CATGUT CROMICO 1 REF (813)</t>
        </is>
      </c>
      <c r="B733" s="29" t="inlineStr">
        <is>
          <t>UNIDAD</t>
        </is>
      </c>
      <c r="C733" s="187" t="n">
        <v>0</v>
      </c>
      <c r="D733" s="188" t="n">
        <v>0</v>
      </c>
      <c r="E733" s="216">
        <f>+C733-D733</f>
        <v/>
      </c>
      <c r="F733" s="187" t="n">
        <v>0</v>
      </c>
      <c r="G733" s="188" t="n">
        <v>0</v>
      </c>
      <c r="H733" s="216">
        <f>+F733-G733</f>
        <v/>
      </c>
      <c r="I733" s="187" t="n">
        <v>0</v>
      </c>
      <c r="J733" s="188" t="n">
        <v>0</v>
      </c>
      <c r="K733" s="216">
        <f>+I733-J733</f>
        <v/>
      </c>
      <c r="L733" s="187" t="n"/>
      <c r="M733" s="188" t="n"/>
      <c r="N733" s="216" t="n"/>
      <c r="R733" s="187" t="n">
        <v>0</v>
      </c>
      <c r="S733" s="188" t="n">
        <v>0</v>
      </c>
      <c r="T733" s="216">
        <f>+R733-S733</f>
        <v/>
      </c>
      <c r="U733" s="187" t="n">
        <v>0</v>
      </c>
      <c r="V733" s="188" t="n">
        <v>0</v>
      </c>
      <c r="W733" s="216">
        <f>+U733-V733</f>
        <v/>
      </c>
    </row>
    <row r="734" ht="15.75" customHeight="1">
      <c r="A734" s="250" t="inlineStr">
        <is>
          <t>SUTURA CATGUT CROMICO 3-0 REF (810)</t>
        </is>
      </c>
      <c r="B734" s="29" t="inlineStr">
        <is>
          <t>UNIDAD</t>
        </is>
      </c>
      <c r="C734" s="187" t="n">
        <v>0</v>
      </c>
      <c r="D734" s="188" t="n">
        <v>0</v>
      </c>
      <c r="E734" s="216">
        <f>+C734-D734</f>
        <v/>
      </c>
      <c r="F734" s="187" t="n">
        <v>0</v>
      </c>
      <c r="G734" s="188" t="n">
        <v>0</v>
      </c>
      <c r="H734" s="216">
        <f>+F734-G734</f>
        <v/>
      </c>
      <c r="I734" s="187" t="n">
        <v>0</v>
      </c>
      <c r="J734" s="188" t="n">
        <v>0</v>
      </c>
      <c r="K734" s="216">
        <f>+I734-J734</f>
        <v/>
      </c>
      <c r="L734" s="187" t="n"/>
      <c r="M734" s="188" t="n"/>
      <c r="N734" s="216" t="n"/>
      <c r="R734" s="187" t="n">
        <v>0</v>
      </c>
      <c r="S734" s="188" t="n">
        <v>0</v>
      </c>
      <c r="T734" s="216">
        <f>+R734-S734</f>
        <v/>
      </c>
      <c r="U734" s="187" t="n">
        <v>0</v>
      </c>
      <c r="V734" s="188" t="n">
        <v>0</v>
      </c>
      <c r="W734" s="216">
        <f>+U734-V734</f>
        <v/>
      </c>
    </row>
    <row r="735" ht="15.75" customHeight="1">
      <c r="A735" s="217" t="inlineStr">
        <is>
          <t>SUTURA NYLON 10 AGUJA CURVA DOBLE ESPATULA 1/2 6.5MM</t>
        </is>
      </c>
      <c r="B735" s="29" t="inlineStr">
        <is>
          <t>UNIDAD</t>
        </is>
      </c>
      <c r="C735" s="187" t="n">
        <v>5</v>
      </c>
      <c r="D735" s="188" t="n">
        <v>0</v>
      </c>
      <c r="E735" s="216">
        <f>+C735-D735</f>
        <v/>
      </c>
      <c r="F735" s="187" t="n">
        <v>5</v>
      </c>
      <c r="G735" s="188" t="n">
        <v>0</v>
      </c>
      <c r="H735" s="216">
        <f>+F735-G735</f>
        <v/>
      </c>
      <c r="I735" s="187" t="n">
        <v>5</v>
      </c>
      <c r="J735" s="188" t="n">
        <v>0</v>
      </c>
      <c r="K735" s="216">
        <f>+I735-J735</f>
        <v/>
      </c>
      <c r="L735" s="187" t="n"/>
      <c r="M735" s="188" t="n"/>
      <c r="N735" s="216" t="n"/>
      <c r="R735" s="187" t="n">
        <v>5</v>
      </c>
      <c r="S735" s="188" t="n">
        <v>0</v>
      </c>
      <c r="T735" s="216">
        <f>+R735-S735</f>
        <v/>
      </c>
      <c r="U735" s="187" t="n">
        <v>5</v>
      </c>
      <c r="V735" s="188" t="n">
        <v>0</v>
      </c>
      <c r="W735" s="216">
        <f>+U735-V735</f>
        <v/>
      </c>
    </row>
    <row r="736" ht="15.75" customHeight="1">
      <c r="A736" s="217" t="inlineStr">
        <is>
          <t>SUTURA NYLON 10 AGUJA CURVA DOBLE ESPATULA 3/8 6.5MM</t>
        </is>
      </c>
      <c r="B736" s="29" t="inlineStr">
        <is>
          <t>UNIDAD</t>
        </is>
      </c>
      <c r="C736" s="187" t="n">
        <v>5</v>
      </c>
      <c r="D736" s="188" t="n">
        <v>0</v>
      </c>
      <c r="E736" s="216">
        <f>+C736-D736</f>
        <v/>
      </c>
      <c r="F736" s="187" t="n">
        <v>5</v>
      </c>
      <c r="G736" s="188" t="n">
        <v>0</v>
      </c>
      <c r="H736" s="216">
        <f>+F736-G736</f>
        <v/>
      </c>
      <c r="I736" s="187" t="n">
        <v>5</v>
      </c>
      <c r="J736" s="188" t="n">
        <v>0</v>
      </c>
      <c r="K736" s="216">
        <f>+I736-J736</f>
        <v/>
      </c>
      <c r="L736" s="187" t="n"/>
      <c r="M736" s="188" t="n"/>
      <c r="N736" s="216" t="n"/>
      <c r="R736" s="187" t="n">
        <v>5</v>
      </c>
      <c r="S736" s="188" t="n">
        <v>0</v>
      </c>
      <c r="T736" s="216">
        <f>+R736-S736</f>
        <v/>
      </c>
      <c r="U736" s="187" t="n">
        <v>5</v>
      </c>
      <c r="V736" s="188" t="n">
        <v>0</v>
      </c>
      <c r="W736" s="216">
        <f>+U736-V736</f>
        <v/>
      </c>
    </row>
    <row r="737" ht="15.75" customHeight="1">
      <c r="A737" s="215" t="inlineStr">
        <is>
          <t>SUTURA NYLON 2-0</t>
        </is>
      </c>
      <c r="B737" s="29" t="inlineStr">
        <is>
          <t>UNIDAD</t>
        </is>
      </c>
      <c r="C737" s="186" t="n">
        <v>100</v>
      </c>
      <c r="D737" s="188" t="n">
        <v>31</v>
      </c>
      <c r="E737" s="216">
        <f>+C737-D737</f>
        <v/>
      </c>
      <c r="F737" s="186" t="n">
        <v>100</v>
      </c>
      <c r="G737" s="188" t="n">
        <v>31</v>
      </c>
      <c r="H737" s="216">
        <f>+F737-G737</f>
        <v/>
      </c>
      <c r="I737" s="186" t="n">
        <v>100</v>
      </c>
      <c r="J737" s="188" t="n">
        <v>0</v>
      </c>
      <c r="K737" s="216">
        <f>+I737-J737</f>
        <v/>
      </c>
      <c r="L737" s="186" t="n"/>
      <c r="M737" s="188" t="n"/>
      <c r="N737" s="216" t="n"/>
      <c r="R737" s="186" t="n">
        <v>100</v>
      </c>
      <c r="S737" s="188" t="n">
        <v>31</v>
      </c>
      <c r="T737" s="216">
        <f>+R737-S737</f>
        <v/>
      </c>
      <c r="U737" s="186" t="n">
        <v>100</v>
      </c>
      <c r="V737" s="188" t="n">
        <v>31</v>
      </c>
      <c r="W737" s="216">
        <f>+U737-V737</f>
        <v/>
      </c>
    </row>
    <row r="738" ht="15.75" customHeight="1">
      <c r="A738" s="250" t="inlineStr">
        <is>
          <t>SUTURA NYLON 2-0 AGUJA CORTANTE REF (628)</t>
        </is>
      </c>
      <c r="B738" s="29" t="inlineStr">
        <is>
          <t>UNIDAD</t>
        </is>
      </c>
      <c r="C738" s="186" t="n">
        <v>0</v>
      </c>
      <c r="D738" s="188" t="n">
        <v>0</v>
      </c>
      <c r="E738" s="216">
        <f>+C738-D738</f>
        <v/>
      </c>
      <c r="F738" s="186" t="n">
        <v>0</v>
      </c>
      <c r="G738" s="188" t="n">
        <v>0</v>
      </c>
      <c r="H738" s="216">
        <f>+F738-G738</f>
        <v/>
      </c>
      <c r="I738" s="186" t="n">
        <v>0</v>
      </c>
      <c r="J738" s="188" t="n">
        <v>0</v>
      </c>
      <c r="K738" s="216">
        <f>+I738-J738</f>
        <v/>
      </c>
      <c r="L738" s="186" t="n"/>
      <c r="M738" s="188" t="n"/>
      <c r="N738" s="216" t="n"/>
      <c r="R738" s="186" t="n">
        <v>0</v>
      </c>
      <c r="S738" s="188" t="n">
        <v>0</v>
      </c>
      <c r="T738" s="216">
        <f>+R738-S738</f>
        <v/>
      </c>
      <c r="U738" s="186" t="n">
        <v>0</v>
      </c>
      <c r="V738" s="188" t="n">
        <v>0</v>
      </c>
      <c r="W738" s="216">
        <f>+U738-V738</f>
        <v/>
      </c>
    </row>
    <row r="739" ht="15.75" customHeight="1">
      <c r="A739" s="217" t="inlineStr">
        <is>
          <t>SUTURA NYLON 2-0 PUNTA ROMA 1/2 50MM</t>
        </is>
      </c>
      <c r="B739" s="29" t="inlineStr">
        <is>
          <t>UNIDAD</t>
        </is>
      </c>
      <c r="C739" s="186" t="n">
        <v>0</v>
      </c>
      <c r="D739" s="188" t="n">
        <v>0</v>
      </c>
      <c r="E739" s="216">
        <f>+C739-D739</f>
        <v/>
      </c>
      <c r="F739" s="186" t="n">
        <v>0</v>
      </c>
      <c r="G739" s="188" t="n">
        <v>0</v>
      </c>
      <c r="H739" s="216">
        <f>+F739-G739</f>
        <v/>
      </c>
      <c r="I739" s="186" t="n">
        <v>0</v>
      </c>
      <c r="J739" s="188" t="n">
        <v>0</v>
      </c>
      <c r="K739" s="216">
        <f>+I739-J739</f>
        <v/>
      </c>
      <c r="L739" s="186" t="n"/>
      <c r="M739" s="188" t="n"/>
      <c r="N739" s="216" t="n"/>
      <c r="R739" s="186" t="n">
        <v>0</v>
      </c>
      <c r="S739" s="188" t="n">
        <v>0</v>
      </c>
      <c r="T739" s="216">
        <f>+R739-S739</f>
        <v/>
      </c>
      <c r="U739" s="186" t="n">
        <v>0</v>
      </c>
      <c r="V739" s="188" t="n">
        <v>0</v>
      </c>
      <c r="W739" s="216">
        <f>+U739-V739</f>
        <v/>
      </c>
    </row>
    <row r="740" ht="15.75" customHeight="1">
      <c r="A740" s="215" t="inlineStr">
        <is>
          <t>SUTURA NYLON 3-0</t>
        </is>
      </c>
      <c r="B740" s="29" t="inlineStr">
        <is>
          <t>UNIDAD</t>
        </is>
      </c>
      <c r="C740" s="186" t="n">
        <v>50</v>
      </c>
      <c r="D740" s="188" t="n">
        <v>339</v>
      </c>
      <c r="E740" s="216">
        <f>+C740-D740</f>
        <v/>
      </c>
      <c r="F740" s="186" t="n">
        <v>50</v>
      </c>
      <c r="G740" s="188" t="n">
        <v>339</v>
      </c>
      <c r="H740" s="216">
        <f>+F740-G740</f>
        <v/>
      </c>
      <c r="I740" s="186" t="n">
        <v>50</v>
      </c>
      <c r="J740" s="188" t="n">
        <v>315</v>
      </c>
      <c r="K740" s="216">
        <f>+I740-J740</f>
        <v/>
      </c>
      <c r="L740" s="186" t="n"/>
      <c r="M740" s="188" t="n"/>
      <c r="N740" s="216" t="n"/>
      <c r="R740" s="186" t="n">
        <v>50</v>
      </c>
      <c r="S740" s="188" t="n">
        <v>339</v>
      </c>
      <c r="T740" s="216">
        <f>+R740-S740</f>
        <v/>
      </c>
      <c r="U740" s="186" t="n">
        <v>50</v>
      </c>
      <c r="V740" s="188" t="n">
        <v>339</v>
      </c>
      <c r="W740" s="216">
        <f>+U740-V740</f>
        <v/>
      </c>
    </row>
    <row r="741" ht="15.75" customHeight="1">
      <c r="A741" s="217" t="inlineStr">
        <is>
          <t>SUTURA NYLON 4 AGUJA CURVA REVERSO CORTANTE 3/8 12MM</t>
        </is>
      </c>
      <c r="B741" s="29" t="inlineStr">
        <is>
          <t>UNIDAD</t>
        </is>
      </c>
      <c r="C741" s="186" t="n">
        <v>0</v>
      </c>
      <c r="D741" s="188" t="n">
        <v>0</v>
      </c>
      <c r="E741" s="216">
        <f>+C741-D741</f>
        <v/>
      </c>
      <c r="F741" s="186" t="n">
        <v>0</v>
      </c>
      <c r="G741" s="188" t="n">
        <v>0</v>
      </c>
      <c r="H741" s="216">
        <f>+F741-G741</f>
        <v/>
      </c>
      <c r="I741" s="186" t="n">
        <v>0</v>
      </c>
      <c r="J741" s="188" t="n">
        <v>0</v>
      </c>
      <c r="K741" s="216">
        <f>+I741-J741</f>
        <v/>
      </c>
      <c r="L741" s="186" t="n"/>
      <c r="M741" s="188" t="n"/>
      <c r="N741" s="216" t="n"/>
      <c r="R741" s="186" t="n">
        <v>0</v>
      </c>
      <c r="S741" s="188" t="n">
        <v>0</v>
      </c>
      <c r="T741" s="216">
        <f>+R741-S741</f>
        <v/>
      </c>
      <c r="U741" s="186" t="n">
        <v>0</v>
      </c>
      <c r="V741" s="188" t="n">
        <v>0</v>
      </c>
      <c r="W741" s="216">
        <f>+U741-V741</f>
        <v/>
      </c>
    </row>
    <row r="742" ht="15.75" customHeight="1">
      <c r="A742" s="215" t="inlineStr">
        <is>
          <t>SUTURA NYLON 4-0</t>
        </is>
      </c>
      <c r="B742" s="29" t="inlineStr">
        <is>
          <t>UNIDAD</t>
        </is>
      </c>
      <c r="C742" s="186" t="n">
        <v>30</v>
      </c>
      <c r="D742" s="188" t="n">
        <v>142</v>
      </c>
      <c r="E742" s="216">
        <f>+C742-D742</f>
        <v/>
      </c>
      <c r="F742" s="186" t="n">
        <v>30</v>
      </c>
      <c r="G742" s="188" t="n">
        <v>142</v>
      </c>
      <c r="H742" s="216">
        <f>+F742-G742</f>
        <v/>
      </c>
      <c r="I742" s="186" t="n">
        <v>30</v>
      </c>
      <c r="J742" s="188" t="n">
        <v>10</v>
      </c>
      <c r="K742" s="216">
        <f>+I742-J742</f>
        <v/>
      </c>
      <c r="L742" s="186" t="n"/>
      <c r="M742" s="188" t="n"/>
      <c r="N742" s="216" t="n"/>
      <c r="R742" s="186" t="n">
        <v>30</v>
      </c>
      <c r="S742" s="188" t="n">
        <v>142</v>
      </c>
      <c r="T742" s="216">
        <f>+R742-S742</f>
        <v/>
      </c>
      <c r="U742" s="186" t="n">
        <v>30</v>
      </c>
      <c r="V742" s="188" t="n">
        <v>142</v>
      </c>
      <c r="W742" s="216">
        <f>+U742-V742</f>
        <v/>
      </c>
    </row>
    <row r="743" ht="15.75" customHeight="1">
      <c r="A743" s="217" t="inlineStr">
        <is>
          <t>SUTURA NYLON 4-0 SP-2 75CM 3/8 CIRCULAR 13MM</t>
        </is>
      </c>
      <c r="B743" s="29" t="inlineStr">
        <is>
          <t>UNIDAD</t>
        </is>
      </c>
      <c r="C743" s="186" t="n">
        <v>0</v>
      </c>
      <c r="D743" s="188" t="n">
        <v>0</v>
      </c>
      <c r="E743" s="216">
        <f>+C743-D743</f>
        <v/>
      </c>
      <c r="F743" s="186" t="n">
        <v>0</v>
      </c>
      <c r="G743" s="188" t="n">
        <v>0</v>
      </c>
      <c r="H743" s="216">
        <f>+F743-G743</f>
        <v/>
      </c>
      <c r="I743" s="186" t="n">
        <v>0</v>
      </c>
      <c r="J743" s="188" t="n">
        <v>0</v>
      </c>
      <c r="K743" s="216">
        <f>+I743-J743</f>
        <v/>
      </c>
      <c r="L743" s="186" t="n"/>
      <c r="M743" s="188" t="n"/>
      <c r="N743" s="216" t="n"/>
      <c r="R743" s="186" t="n">
        <v>0</v>
      </c>
      <c r="S743" s="188" t="n">
        <v>0</v>
      </c>
      <c r="T743" s="216">
        <f>+R743-S743</f>
        <v/>
      </c>
      <c r="U743" s="186" t="n">
        <v>0</v>
      </c>
      <c r="V743" s="188" t="n">
        <v>0</v>
      </c>
      <c r="W743" s="216">
        <f>+U743-V743</f>
        <v/>
      </c>
    </row>
    <row r="744" ht="15.75" customHeight="1">
      <c r="A744" s="217" t="inlineStr">
        <is>
          <t>SUTURA NYLON 5 AGUJA CURVA REVERSO CORTANTE 3/8 12MM</t>
        </is>
      </c>
      <c r="B744" s="29" t="inlineStr">
        <is>
          <t>UNIDAD</t>
        </is>
      </c>
      <c r="C744" s="186" t="n">
        <v>0</v>
      </c>
      <c r="D744" s="188" t="n">
        <v>0</v>
      </c>
      <c r="E744" s="216">
        <f>+C744-D744</f>
        <v/>
      </c>
      <c r="F744" s="186" t="n">
        <v>0</v>
      </c>
      <c r="G744" s="188" t="n">
        <v>0</v>
      </c>
      <c r="H744" s="216">
        <f>+F744-G744</f>
        <v/>
      </c>
      <c r="I744" s="186" t="n">
        <v>0</v>
      </c>
      <c r="J744" s="188" t="n">
        <v>0</v>
      </c>
      <c r="K744" s="216">
        <f>+I744-J744</f>
        <v/>
      </c>
      <c r="L744" s="186" t="n"/>
      <c r="M744" s="188" t="n"/>
      <c r="N744" s="216" t="n"/>
      <c r="R744" s="186" t="n">
        <v>0</v>
      </c>
      <c r="S744" s="188" t="n">
        <v>0</v>
      </c>
      <c r="T744" s="216">
        <f>+R744-S744</f>
        <v/>
      </c>
      <c r="U744" s="186" t="n">
        <v>0</v>
      </c>
      <c r="V744" s="188" t="n">
        <v>0</v>
      </c>
      <c r="W744" s="216">
        <f>+U744-V744</f>
        <v/>
      </c>
    </row>
    <row r="745" ht="15.75" customHeight="1">
      <c r="A745" s="217" t="inlineStr">
        <is>
          <t>SUTURA NYLON 6 AGUJA CURVA REVERSO CORTANTE 3/8 12MM</t>
        </is>
      </c>
      <c r="B745" s="29" t="inlineStr">
        <is>
          <t>UNIDAD</t>
        </is>
      </c>
      <c r="C745" s="186" t="n">
        <v>0</v>
      </c>
      <c r="D745" s="188" t="n">
        <v>0</v>
      </c>
      <c r="E745" s="216">
        <f>+C745-D745</f>
        <v/>
      </c>
      <c r="F745" s="186" t="n">
        <v>0</v>
      </c>
      <c r="G745" s="188" t="n">
        <v>0</v>
      </c>
      <c r="H745" s="216">
        <f>+F745-G745</f>
        <v/>
      </c>
      <c r="I745" s="186" t="n">
        <v>0</v>
      </c>
      <c r="J745" s="188" t="n">
        <v>0</v>
      </c>
      <c r="K745" s="216">
        <f>+I745-J745</f>
        <v/>
      </c>
      <c r="L745" s="186" t="n"/>
      <c r="M745" s="188" t="n"/>
      <c r="N745" s="216" t="n"/>
      <c r="R745" s="186" t="n">
        <v>0</v>
      </c>
      <c r="S745" s="188" t="n">
        <v>0</v>
      </c>
      <c r="T745" s="216">
        <f>+R745-S745</f>
        <v/>
      </c>
      <c r="U745" s="186" t="n">
        <v>0</v>
      </c>
      <c r="V745" s="188" t="n">
        <v>0</v>
      </c>
      <c r="W745" s="216">
        <f>+U745-V745</f>
        <v/>
      </c>
    </row>
    <row r="746" ht="15.75" customHeight="1">
      <c r="A746" s="217" t="inlineStr">
        <is>
          <t>SUTURA NYLON 6 AGUJA CURVA REVERSO CORTANTE DOBLE 3/8 12MM</t>
        </is>
      </c>
      <c r="B746" s="29" t="inlineStr">
        <is>
          <t>UNIDAD</t>
        </is>
      </c>
      <c r="C746" s="186" t="n">
        <v>0</v>
      </c>
      <c r="D746" s="188" t="n">
        <v>0</v>
      </c>
      <c r="E746" s="216">
        <f>+C746-D746</f>
        <v/>
      </c>
      <c r="F746" s="186" t="n">
        <v>0</v>
      </c>
      <c r="G746" s="188" t="n">
        <v>0</v>
      </c>
      <c r="H746" s="216">
        <f>+F746-G746</f>
        <v/>
      </c>
      <c r="I746" s="186" t="n">
        <v>0</v>
      </c>
      <c r="J746" s="188" t="n">
        <v>0</v>
      </c>
      <c r="K746" s="216">
        <f>+I746-J746</f>
        <v/>
      </c>
      <c r="L746" s="186" t="n"/>
      <c r="M746" s="188" t="n"/>
      <c r="N746" s="216" t="n"/>
      <c r="R746" s="186" t="n">
        <v>0</v>
      </c>
      <c r="S746" s="188" t="n">
        <v>0</v>
      </c>
      <c r="T746" s="216">
        <f>+R746-S746</f>
        <v/>
      </c>
      <c r="U746" s="186" t="n">
        <v>0</v>
      </c>
      <c r="V746" s="188" t="n">
        <v>0</v>
      </c>
      <c r="W746" s="216">
        <f>+U746-V746</f>
        <v/>
      </c>
    </row>
    <row r="747" ht="15.75" customHeight="1">
      <c r="A747" s="217" t="inlineStr">
        <is>
          <t>SUTURA NYLON 9 AGUJA CURVA DOBLE ESPATULA 3/8 6.5MM</t>
        </is>
      </c>
      <c r="B747" s="29" t="inlineStr">
        <is>
          <t>UNIDAD</t>
        </is>
      </c>
      <c r="C747" s="186" t="n">
        <v>0</v>
      </c>
      <c r="D747" s="188" t="n">
        <v>0</v>
      </c>
      <c r="E747" s="216">
        <f>+C747-D747</f>
        <v/>
      </c>
      <c r="F747" s="186" t="n">
        <v>0</v>
      </c>
      <c r="G747" s="188" t="n">
        <v>0</v>
      </c>
      <c r="H747" s="216">
        <f>+F747-G747</f>
        <v/>
      </c>
      <c r="I747" s="186" t="n">
        <v>0</v>
      </c>
      <c r="J747" s="188" t="n">
        <v>0</v>
      </c>
      <c r="K747" s="216">
        <f>+I747-J747</f>
        <v/>
      </c>
      <c r="L747" s="186" t="n"/>
      <c r="M747" s="188" t="n"/>
      <c r="N747" s="216" t="n"/>
      <c r="R747" s="186" t="n">
        <v>0</v>
      </c>
      <c r="S747" s="188" t="n">
        <v>0</v>
      </c>
      <c r="T747" s="216">
        <f>+R747-S747</f>
        <v/>
      </c>
      <c r="U747" s="186" t="n">
        <v>0</v>
      </c>
      <c r="V747" s="188" t="n">
        <v>0</v>
      </c>
      <c r="W747" s="216">
        <f>+U747-V747</f>
        <v/>
      </c>
    </row>
    <row r="748" ht="15.75" customHeight="1">
      <c r="A748" s="217" t="inlineStr">
        <is>
          <t>SUTURA NYLON MONOFILAMENTO 2-0 75CM (3METRIC)</t>
        </is>
      </c>
      <c r="B748" s="29" t="inlineStr">
        <is>
          <t>UNIDAD</t>
        </is>
      </c>
      <c r="C748" s="186" t="n">
        <v>0</v>
      </c>
      <c r="D748" s="188" t="n">
        <v>0</v>
      </c>
      <c r="E748" s="216">
        <f>+C748-D748</f>
        <v/>
      </c>
      <c r="F748" s="186" t="n">
        <v>0</v>
      </c>
      <c r="G748" s="188" t="n">
        <v>0</v>
      </c>
      <c r="H748" s="216">
        <f>+F748-G748</f>
        <v/>
      </c>
      <c r="I748" s="186" t="n">
        <v>0</v>
      </c>
      <c r="J748" s="188" t="n">
        <v>0</v>
      </c>
      <c r="K748" s="216">
        <f>+I748-J748</f>
        <v/>
      </c>
      <c r="L748" s="186" t="n"/>
      <c r="M748" s="188" t="n"/>
      <c r="N748" s="216" t="n"/>
      <c r="R748" s="186" t="n">
        <v>0</v>
      </c>
      <c r="S748" s="188" t="n">
        <v>0</v>
      </c>
      <c r="T748" s="216">
        <f>+R748-S748</f>
        <v/>
      </c>
      <c r="U748" s="186" t="n">
        <v>0</v>
      </c>
      <c r="V748" s="188" t="n">
        <v>0</v>
      </c>
      <c r="W748" s="216">
        <f>+U748-V748</f>
        <v/>
      </c>
    </row>
    <row r="749" ht="15.75" customHeight="1">
      <c r="A749" s="217" t="inlineStr">
        <is>
          <t>SUTURA NYLON MONOFILAMENTO 4-0</t>
        </is>
      </c>
      <c r="B749" s="29" t="inlineStr">
        <is>
          <t>UNIDAD</t>
        </is>
      </c>
      <c r="C749" s="186" t="n">
        <v>0</v>
      </c>
      <c r="D749" s="188" t="n">
        <v>0</v>
      </c>
      <c r="E749" s="216">
        <f>+C749-D749</f>
        <v/>
      </c>
      <c r="F749" s="186" t="n">
        <v>0</v>
      </c>
      <c r="G749" s="188" t="n">
        <v>0</v>
      </c>
      <c r="H749" s="216">
        <f>+F749-G749</f>
        <v/>
      </c>
      <c r="I749" s="186" t="n">
        <v>0</v>
      </c>
      <c r="J749" s="188" t="n">
        <v>0</v>
      </c>
      <c r="K749" s="216">
        <f>+I749-J749</f>
        <v/>
      </c>
      <c r="L749" s="186" t="n"/>
      <c r="M749" s="188" t="n"/>
      <c r="N749" s="216" t="n"/>
      <c r="R749" s="186" t="n">
        <v>0</v>
      </c>
      <c r="S749" s="188" t="n">
        <v>0</v>
      </c>
      <c r="T749" s="216">
        <f>+R749-S749</f>
        <v/>
      </c>
      <c r="U749" s="186" t="n">
        <v>0</v>
      </c>
      <c r="V749" s="188" t="n">
        <v>0</v>
      </c>
      <c r="W749" s="216">
        <f>+U749-V749</f>
        <v/>
      </c>
    </row>
    <row r="750" ht="15.75" customHeight="1">
      <c r="A750" s="217" t="inlineStr">
        <is>
          <t>SUTURA PARA MARCAPASO</t>
        </is>
      </c>
      <c r="B750" s="29" t="inlineStr">
        <is>
          <t>UNIDAD</t>
        </is>
      </c>
      <c r="C750" s="186" t="n">
        <v>0</v>
      </c>
      <c r="D750" s="188" t="n">
        <v>0</v>
      </c>
      <c r="E750" s="216">
        <f>+C750-D750</f>
        <v/>
      </c>
      <c r="F750" s="186" t="n">
        <v>0</v>
      </c>
      <c r="G750" s="188" t="n">
        <v>0</v>
      </c>
      <c r="H750" s="216">
        <f>+F750-G750</f>
        <v/>
      </c>
      <c r="I750" s="186" t="n">
        <v>0</v>
      </c>
      <c r="J750" s="188" t="n">
        <v>0</v>
      </c>
      <c r="K750" s="216">
        <f>+I750-J750</f>
        <v/>
      </c>
      <c r="L750" s="186" t="n"/>
      <c r="M750" s="188" t="n"/>
      <c r="N750" s="216" t="n"/>
      <c r="R750" s="186" t="n">
        <v>0</v>
      </c>
      <c r="S750" s="188" t="n">
        <v>0</v>
      </c>
      <c r="T750" s="216">
        <f>+R750-S750</f>
        <v/>
      </c>
      <c r="U750" s="186" t="n">
        <v>0</v>
      </c>
      <c r="V750" s="188" t="n">
        <v>0</v>
      </c>
      <c r="W750" s="216">
        <f>+U750-V750</f>
        <v/>
      </c>
    </row>
    <row r="751" ht="15.75" customHeight="1">
      <c r="A751" s="220" t="inlineStr">
        <is>
          <t>SUTURA POLIESTER 2 (H519X)</t>
        </is>
      </c>
      <c r="B751" s="29" t="inlineStr">
        <is>
          <t>UNIDAD</t>
        </is>
      </c>
      <c r="C751" s="186" t="n">
        <v>0</v>
      </c>
      <c r="D751" s="188" t="n">
        <v>0</v>
      </c>
      <c r="E751" s="216">
        <f>+C751-D751</f>
        <v/>
      </c>
      <c r="F751" s="186" t="n">
        <v>0</v>
      </c>
      <c r="G751" s="188" t="n">
        <v>0</v>
      </c>
      <c r="H751" s="216">
        <f>+F751-G751</f>
        <v/>
      </c>
      <c r="I751" s="186" t="n">
        <v>0</v>
      </c>
      <c r="J751" s="188" t="n">
        <v>0</v>
      </c>
      <c r="K751" s="216">
        <f>+I751-J751</f>
        <v/>
      </c>
      <c r="L751" s="186" t="n"/>
      <c r="M751" s="188" t="n"/>
      <c r="N751" s="216" t="n"/>
      <c r="R751" s="186" t="n">
        <v>0</v>
      </c>
      <c r="S751" s="188" t="n">
        <v>0</v>
      </c>
      <c r="T751" s="216">
        <f>+R751-S751</f>
        <v/>
      </c>
      <c r="U751" s="186" t="n">
        <v>0</v>
      </c>
      <c r="V751" s="188" t="n">
        <v>0</v>
      </c>
      <c r="W751" s="216">
        <f>+U751-V751</f>
        <v/>
      </c>
    </row>
    <row r="752" ht="39" customHeight="1">
      <c r="A752" s="217" t="inlineStr">
        <is>
          <t>SUTURA POLIESTER 5 AGUJA CURVA AHUSADA 3/8 10MM</t>
        </is>
      </c>
      <c r="B752" s="29" t="inlineStr">
        <is>
          <t>UNIDAD</t>
        </is>
      </c>
      <c r="C752" s="186" t="n">
        <v>0</v>
      </c>
      <c r="D752" s="188" t="n">
        <v>0</v>
      </c>
      <c r="E752" s="216">
        <f>+C752-D752</f>
        <v/>
      </c>
      <c r="F752" s="186" t="n">
        <v>0</v>
      </c>
      <c r="G752" s="188" t="n">
        <v>0</v>
      </c>
      <c r="H752" s="216">
        <f>+F752-G752</f>
        <v/>
      </c>
      <c r="I752" s="186" t="n">
        <v>0</v>
      </c>
      <c r="J752" s="188" t="n">
        <v>0</v>
      </c>
      <c r="K752" s="216">
        <f>+I752-J752</f>
        <v/>
      </c>
      <c r="L752" s="186" t="n"/>
      <c r="M752" s="188" t="n"/>
      <c r="N752" s="216" t="n"/>
      <c r="R752" s="186" t="n">
        <v>0</v>
      </c>
      <c r="S752" s="188" t="n">
        <v>0</v>
      </c>
      <c r="T752" s="216">
        <f>+R752-S752</f>
        <v/>
      </c>
      <c r="U752" s="186" t="n">
        <v>0</v>
      </c>
      <c r="V752" s="188" t="n">
        <v>0</v>
      </c>
      <c r="W752" s="216">
        <f>+U752-V752</f>
        <v/>
      </c>
    </row>
    <row r="753" ht="30.75" customHeight="1">
      <c r="A753" s="217" t="inlineStr">
        <is>
          <t>SUTURA POLIESTER 5 AGUJA CURVA DOBLE ESPATULA 1/4 8MM</t>
        </is>
      </c>
      <c r="B753" s="29" t="inlineStr">
        <is>
          <t>UNIDAD</t>
        </is>
      </c>
      <c r="C753" s="186" t="n">
        <v>0</v>
      </c>
      <c r="D753" s="188" t="n">
        <v>0</v>
      </c>
      <c r="E753" s="216">
        <f>+C753-D753</f>
        <v/>
      </c>
      <c r="F753" s="186" t="n">
        <v>0</v>
      </c>
      <c r="G753" s="188" t="n">
        <v>0</v>
      </c>
      <c r="H753" s="216">
        <f>+F753-G753</f>
        <v/>
      </c>
      <c r="I753" s="186" t="n">
        <v>0</v>
      </c>
      <c r="J753" s="188" t="n">
        <v>0</v>
      </c>
      <c r="K753" s="216">
        <f>+I753-J753</f>
        <v/>
      </c>
      <c r="L753" s="186" t="n"/>
      <c r="M753" s="188" t="n"/>
      <c r="N753" s="216" t="n"/>
      <c r="R753" s="186" t="n">
        <v>0</v>
      </c>
      <c r="S753" s="188" t="n">
        <v>0</v>
      </c>
      <c r="T753" s="216">
        <f>+R753-S753</f>
        <v/>
      </c>
      <c r="U753" s="186" t="n">
        <v>0</v>
      </c>
      <c r="V753" s="188" t="n">
        <v>0</v>
      </c>
      <c r="W753" s="216">
        <f>+U753-V753</f>
        <v/>
      </c>
    </row>
    <row r="754" ht="31.5" customHeight="1">
      <c r="A754" s="217" t="inlineStr">
        <is>
          <t>SUTURA POLIGLACTINA 2-0 SH 1/2 26 MM NO CORTANTE</t>
        </is>
      </c>
      <c r="B754" s="29" t="inlineStr">
        <is>
          <t>UNIDAD</t>
        </is>
      </c>
      <c r="C754" s="186" t="n">
        <v>0</v>
      </c>
      <c r="D754" s="188" t="n">
        <v>0</v>
      </c>
      <c r="E754" s="216">
        <f>+C754-D754</f>
        <v/>
      </c>
      <c r="F754" s="186" t="n">
        <v>0</v>
      </c>
      <c r="G754" s="188" t="n">
        <v>0</v>
      </c>
      <c r="H754" s="216">
        <f>+F754-G754</f>
        <v/>
      </c>
      <c r="I754" s="186" t="n">
        <v>0</v>
      </c>
      <c r="J754" s="188" t="n">
        <v>0</v>
      </c>
      <c r="K754" s="216">
        <f>+I754-J754</f>
        <v/>
      </c>
      <c r="L754" s="186" t="n"/>
      <c r="M754" s="188" t="n"/>
      <c r="N754" s="216" t="n"/>
      <c r="R754" s="186" t="n">
        <v>0</v>
      </c>
      <c r="S754" s="188" t="n">
        <v>0</v>
      </c>
      <c r="T754" s="216">
        <f>+R754-S754</f>
        <v/>
      </c>
      <c r="U754" s="186" t="n">
        <v>0</v>
      </c>
      <c r="V754" s="188" t="n">
        <v>0</v>
      </c>
      <c r="W754" s="216">
        <f>+U754-V754</f>
        <v/>
      </c>
    </row>
    <row r="755" ht="30.75" customHeight="1">
      <c r="A755" s="217" t="inlineStr">
        <is>
          <t>SUTURA POLIPROPILENO 10 AGUJA CURVA TAPER COUT DOBLE 1/4 13MM</t>
        </is>
      </c>
      <c r="B755" s="29" t="inlineStr">
        <is>
          <t>UNIDAD</t>
        </is>
      </c>
      <c r="C755" s="186" t="n">
        <v>0</v>
      </c>
      <c r="D755" s="188" t="n">
        <v>0</v>
      </c>
      <c r="E755" s="216">
        <f>+C755-D755</f>
        <v/>
      </c>
      <c r="F755" s="186" t="n">
        <v>0</v>
      </c>
      <c r="G755" s="188" t="n">
        <v>0</v>
      </c>
      <c r="H755" s="216">
        <f>+F755-G755</f>
        <v/>
      </c>
      <c r="I755" s="186" t="n">
        <v>0</v>
      </c>
      <c r="J755" s="188" t="n">
        <v>0</v>
      </c>
      <c r="K755" s="216">
        <f>+I755-J755</f>
        <v/>
      </c>
      <c r="L755" s="186" t="n"/>
      <c r="M755" s="188" t="n"/>
      <c r="N755" s="216" t="n"/>
      <c r="R755" s="186" t="n">
        <v>0</v>
      </c>
      <c r="S755" s="188" t="n">
        <v>0</v>
      </c>
      <c r="T755" s="216">
        <f>+R755-S755</f>
        <v/>
      </c>
      <c r="U755" s="186" t="n">
        <v>0</v>
      </c>
      <c r="V755" s="188" t="n">
        <v>0</v>
      </c>
      <c r="W755" s="216">
        <f>+U755-V755</f>
        <v/>
      </c>
    </row>
    <row r="756" ht="28.5" customHeight="1">
      <c r="A756" s="217" t="inlineStr">
        <is>
          <t>SUTURA POLIPROPILENO 2-0 3/8 30CM CURVA PUNTA ROMA</t>
        </is>
      </c>
      <c r="B756" s="29" t="inlineStr">
        <is>
          <t>UNIDAD</t>
        </is>
      </c>
      <c r="C756" s="186" t="n">
        <v>0</v>
      </c>
      <c r="D756" s="188" t="n">
        <v>0</v>
      </c>
      <c r="E756" s="216">
        <f>+C756-D756</f>
        <v/>
      </c>
      <c r="F756" s="186" t="n">
        <v>0</v>
      </c>
      <c r="G756" s="188" t="n">
        <v>0</v>
      </c>
      <c r="H756" s="216">
        <f>+F756-G756</f>
        <v/>
      </c>
      <c r="I756" s="186" t="n">
        <v>0</v>
      </c>
      <c r="J756" s="188" t="n">
        <v>0</v>
      </c>
      <c r="K756" s="216">
        <f>+I756-J756</f>
        <v/>
      </c>
      <c r="L756" s="186" t="n"/>
      <c r="M756" s="188" t="n"/>
      <c r="N756" s="216" t="n"/>
      <c r="R756" s="186" t="n">
        <v>0</v>
      </c>
      <c r="S756" s="188" t="n">
        <v>0</v>
      </c>
      <c r="T756" s="216">
        <f>+R756-S756</f>
        <v/>
      </c>
      <c r="U756" s="186" t="n">
        <v>0</v>
      </c>
      <c r="V756" s="188" t="n">
        <v>0</v>
      </c>
      <c r="W756" s="216">
        <f>+U756-V756</f>
        <v/>
      </c>
    </row>
    <row r="757" ht="24" customHeight="1">
      <c r="A757" s="217" t="inlineStr">
        <is>
          <t>SUTURA POLIPROPILENO 2-0 AGUJA DOBLE 1/2 25CM CURVA</t>
        </is>
      </c>
      <c r="B757" s="29" t="inlineStr">
        <is>
          <t>UNIDAD</t>
        </is>
      </c>
      <c r="C757" s="186" t="n">
        <v>0</v>
      </c>
      <c r="D757" s="188" t="n">
        <v>0</v>
      </c>
      <c r="E757" s="216">
        <f>+C757-D757</f>
        <v/>
      </c>
      <c r="F757" s="186" t="n">
        <v>0</v>
      </c>
      <c r="G757" s="188" t="n">
        <v>0</v>
      </c>
      <c r="H757" s="216">
        <f>+F757-G757</f>
        <v/>
      </c>
      <c r="I757" s="186" t="n">
        <v>0</v>
      </c>
      <c r="J757" s="188" t="n">
        <v>0</v>
      </c>
      <c r="K757" s="216">
        <f>+I757-J757</f>
        <v/>
      </c>
      <c r="L757" s="186" t="n"/>
      <c r="M757" s="188" t="n"/>
      <c r="N757" s="216" t="n"/>
      <c r="R757" s="186" t="n">
        <v>0</v>
      </c>
      <c r="S757" s="188" t="n">
        <v>0</v>
      </c>
      <c r="T757" s="216">
        <f>+R757-S757</f>
        <v/>
      </c>
      <c r="U757" s="186" t="n">
        <v>0</v>
      </c>
      <c r="V757" s="188" t="n">
        <v>0</v>
      </c>
      <c r="W757" s="216">
        <f>+U757-V757</f>
        <v/>
      </c>
    </row>
    <row r="758" ht="15.75" customHeight="1">
      <c r="A758" s="217" t="inlineStr">
        <is>
          <t>SUTURA POLIPROPILENO 3-0 7CM BLUE</t>
        </is>
      </c>
      <c r="B758" s="29" t="inlineStr">
        <is>
          <t>UNIDAD</t>
        </is>
      </c>
      <c r="C758" s="186" t="n">
        <v>23</v>
      </c>
      <c r="D758" s="188" t="n">
        <v>0</v>
      </c>
      <c r="E758" s="216">
        <f>+C758-D758</f>
        <v/>
      </c>
      <c r="F758" s="186" t="n">
        <v>23</v>
      </c>
      <c r="G758" s="188" t="n">
        <v>0</v>
      </c>
      <c r="H758" s="216">
        <f>+F758-G758</f>
        <v/>
      </c>
      <c r="I758" s="186" t="n">
        <v>23</v>
      </c>
      <c r="J758" s="188" t="n">
        <v>0</v>
      </c>
      <c r="K758" s="216">
        <f>+I758-J758</f>
        <v/>
      </c>
      <c r="L758" s="186" t="n"/>
      <c r="M758" s="188" t="n"/>
      <c r="N758" s="216" t="n"/>
      <c r="R758" s="186" t="n">
        <v>23</v>
      </c>
      <c r="S758" s="188" t="n">
        <v>0</v>
      </c>
      <c r="T758" s="216">
        <f>+R758-S758</f>
        <v/>
      </c>
      <c r="U758" s="186" t="n">
        <v>23</v>
      </c>
      <c r="V758" s="188" t="n">
        <v>0</v>
      </c>
      <c r="W758" s="216">
        <f>+U758-V758</f>
        <v/>
      </c>
    </row>
    <row r="759" ht="15.75" customHeight="1">
      <c r="A759" s="217" t="inlineStr">
        <is>
          <t>SUTURA POLIPROPILENO 4-0 2RB-1 1/2 17 MM DOBLE AGUJA NO CORTANTE</t>
        </is>
      </c>
      <c r="B759" s="29" t="inlineStr">
        <is>
          <t>UNIDAD</t>
        </is>
      </c>
      <c r="C759" s="186" t="n">
        <v>0</v>
      </c>
      <c r="D759" s="188" t="n">
        <v>0</v>
      </c>
      <c r="E759" s="216">
        <f>+C759-D759</f>
        <v/>
      </c>
      <c r="F759" s="186" t="n">
        <v>0</v>
      </c>
      <c r="G759" s="188" t="n">
        <v>0</v>
      </c>
      <c r="H759" s="216">
        <f>+F759-G759</f>
        <v/>
      </c>
      <c r="I759" s="186" t="n">
        <v>0</v>
      </c>
      <c r="J759" s="188" t="n">
        <v>0</v>
      </c>
      <c r="K759" s="216">
        <f>+I759-J759</f>
        <v/>
      </c>
      <c r="L759" s="186" t="n"/>
      <c r="M759" s="188" t="n"/>
      <c r="N759" s="216" t="n"/>
      <c r="R759" s="186" t="n">
        <v>0</v>
      </c>
      <c r="S759" s="188" t="n">
        <v>0</v>
      </c>
      <c r="T759" s="216">
        <f>+R759-S759</f>
        <v/>
      </c>
      <c r="U759" s="186" t="n">
        <v>0</v>
      </c>
      <c r="V759" s="188" t="n">
        <v>0</v>
      </c>
      <c r="W759" s="216">
        <f>+U759-V759</f>
        <v/>
      </c>
    </row>
    <row r="760" ht="15.75" customHeight="1">
      <c r="A760" s="217" t="inlineStr">
        <is>
          <t>SUTURA POLIPROPILENO 5 AGUJA CURVA REVERSO CORTANTE 3/8 12MM</t>
        </is>
      </c>
      <c r="B760" s="29" t="inlineStr">
        <is>
          <t>UNIDAD</t>
        </is>
      </c>
      <c r="C760" s="186" t="n">
        <v>0</v>
      </c>
      <c r="D760" s="188" t="n">
        <v>0</v>
      </c>
      <c r="E760" s="216">
        <f>+C760-D760</f>
        <v/>
      </c>
      <c r="F760" s="186" t="n">
        <v>0</v>
      </c>
      <c r="G760" s="188" t="n">
        <v>0</v>
      </c>
      <c r="H760" s="216">
        <f>+F760-G760</f>
        <v/>
      </c>
      <c r="I760" s="186" t="n">
        <v>0</v>
      </c>
      <c r="J760" s="188" t="n">
        <v>0</v>
      </c>
      <c r="K760" s="216">
        <f>+I760-J760</f>
        <v/>
      </c>
      <c r="L760" s="186" t="n"/>
      <c r="M760" s="188" t="n"/>
      <c r="N760" s="216" t="n"/>
      <c r="R760" s="186" t="n">
        <v>0</v>
      </c>
      <c r="S760" s="188" t="n">
        <v>0</v>
      </c>
      <c r="T760" s="216">
        <f>+R760-S760</f>
        <v/>
      </c>
      <c r="U760" s="186" t="n">
        <v>0</v>
      </c>
      <c r="V760" s="188" t="n">
        <v>0</v>
      </c>
      <c r="W760" s="216">
        <f>+U760-V760</f>
        <v/>
      </c>
    </row>
    <row r="761" ht="35.25" customHeight="1">
      <c r="A761" s="217" t="inlineStr">
        <is>
          <t>SUTURA POLIPROPILENO 5 AGUJA CURVA ROMA 1/2 15MM</t>
        </is>
      </c>
      <c r="B761" s="29" t="inlineStr">
        <is>
          <t>UNIDAD</t>
        </is>
      </c>
      <c r="C761" s="186" t="n">
        <v>0</v>
      </c>
      <c r="D761" s="188" t="n">
        <v>0</v>
      </c>
      <c r="E761" s="216">
        <f>+C761-D761</f>
        <v/>
      </c>
      <c r="F761" s="186" t="n">
        <v>0</v>
      </c>
      <c r="G761" s="188" t="n">
        <v>0</v>
      </c>
      <c r="H761" s="216">
        <f>+F761-G761</f>
        <v/>
      </c>
      <c r="I761" s="186" t="n">
        <v>0</v>
      </c>
      <c r="J761" s="188" t="n">
        <v>0</v>
      </c>
      <c r="K761" s="216">
        <f>+I761-J761</f>
        <v/>
      </c>
      <c r="L761" s="186" t="n"/>
      <c r="M761" s="188" t="n"/>
      <c r="N761" s="216" t="n"/>
      <c r="R761" s="186" t="n">
        <v>0</v>
      </c>
      <c r="S761" s="188" t="n">
        <v>0</v>
      </c>
      <c r="T761" s="216">
        <f>+R761-S761</f>
        <v/>
      </c>
      <c r="U761" s="186" t="n">
        <v>0</v>
      </c>
      <c r="V761" s="188" t="n">
        <v>0</v>
      </c>
      <c r="W761" s="216">
        <f>+U761-V761</f>
        <v/>
      </c>
    </row>
    <row r="762" ht="34.5" customHeight="1">
      <c r="A762" s="217" t="inlineStr">
        <is>
          <t>SUTURA POLIPROPILENO 5 AGUJA CURVA ROMA 3/8 10MM</t>
        </is>
      </c>
      <c r="B762" s="29" t="inlineStr">
        <is>
          <t>UNIDAD</t>
        </is>
      </c>
      <c r="C762" s="186" t="n">
        <v>0</v>
      </c>
      <c r="D762" s="188" t="n">
        <v>0</v>
      </c>
      <c r="E762" s="216">
        <f>+C762-D762</f>
        <v/>
      </c>
      <c r="F762" s="186" t="n">
        <v>0</v>
      </c>
      <c r="G762" s="188" t="n">
        <v>0</v>
      </c>
      <c r="H762" s="216">
        <f>+F762-G762</f>
        <v/>
      </c>
      <c r="I762" s="186" t="n">
        <v>0</v>
      </c>
      <c r="J762" s="188" t="n">
        <v>0</v>
      </c>
      <c r="K762" s="216">
        <f>+I762-J762</f>
        <v/>
      </c>
      <c r="L762" s="186" t="n"/>
      <c r="M762" s="188" t="n"/>
      <c r="N762" s="216" t="n"/>
      <c r="R762" s="186" t="n">
        <v>0</v>
      </c>
      <c r="S762" s="188" t="n">
        <v>0</v>
      </c>
      <c r="T762" s="216">
        <f>+R762-S762</f>
        <v/>
      </c>
      <c r="U762" s="186" t="n">
        <v>0</v>
      </c>
      <c r="V762" s="188" t="n">
        <v>0</v>
      </c>
      <c r="W762" s="216">
        <f>+U762-V762</f>
        <v/>
      </c>
    </row>
    <row r="763" ht="15.75" customHeight="1">
      <c r="A763" s="217" t="inlineStr">
        <is>
          <t>SUTURA POLIPROPILENO 5-0 2RB-1 1/2 13MM (DOBLE AGUJA) NO CORTANTE</t>
        </is>
      </c>
      <c r="B763" s="29" t="inlineStr">
        <is>
          <t>UNIDAD</t>
        </is>
      </c>
      <c r="C763" s="186" t="n">
        <v>0</v>
      </c>
      <c r="D763" s="188" t="n">
        <v>0</v>
      </c>
      <c r="E763" s="216">
        <f>+C763-D763</f>
        <v/>
      </c>
      <c r="F763" s="186" t="n">
        <v>0</v>
      </c>
      <c r="G763" s="188" t="n">
        <v>0</v>
      </c>
      <c r="H763" s="216">
        <f>+F763-G763</f>
        <v/>
      </c>
      <c r="I763" s="186" t="n">
        <v>0</v>
      </c>
      <c r="J763" s="188" t="n">
        <v>0</v>
      </c>
      <c r="K763" s="216">
        <f>+I763-J763</f>
        <v/>
      </c>
      <c r="L763" s="186" t="n"/>
      <c r="M763" s="188" t="n"/>
      <c r="N763" s="216" t="n"/>
      <c r="R763" s="186" t="n">
        <v>0</v>
      </c>
      <c r="S763" s="188" t="n">
        <v>0</v>
      </c>
      <c r="T763" s="216">
        <f>+R763-S763</f>
        <v/>
      </c>
      <c r="U763" s="186" t="n">
        <v>0</v>
      </c>
      <c r="V763" s="188" t="n">
        <v>0</v>
      </c>
      <c r="W763" s="216">
        <f>+U763-V763</f>
        <v/>
      </c>
    </row>
    <row r="764" ht="15.75" customHeight="1">
      <c r="A764" s="217" t="inlineStr">
        <is>
          <t>SUTURA POLIPROPILENO 5-0 2RB-1 1/2 17 MM (DOBLE AGUJA) NO CORTANTE</t>
        </is>
      </c>
      <c r="B764" s="29" t="inlineStr">
        <is>
          <t>UNIDAD</t>
        </is>
      </c>
      <c r="C764" s="186" t="n">
        <v>0</v>
      </c>
      <c r="D764" s="188" t="n">
        <v>0</v>
      </c>
      <c r="E764" s="216">
        <f>+C764-D764</f>
        <v/>
      </c>
      <c r="F764" s="186" t="n">
        <v>0</v>
      </c>
      <c r="G764" s="188" t="n">
        <v>0</v>
      </c>
      <c r="H764" s="216">
        <f>+F764-G764</f>
        <v/>
      </c>
      <c r="I764" s="186" t="n">
        <v>0</v>
      </c>
      <c r="J764" s="188" t="n">
        <v>0</v>
      </c>
      <c r="K764" s="216">
        <f>+I764-J764</f>
        <v/>
      </c>
      <c r="L764" s="186" t="n"/>
      <c r="M764" s="188" t="n"/>
      <c r="N764" s="216" t="n"/>
      <c r="R764" s="186" t="n">
        <v>0</v>
      </c>
      <c r="S764" s="188" t="n">
        <v>0</v>
      </c>
      <c r="T764" s="216">
        <f>+R764-S764</f>
        <v/>
      </c>
      <c r="U764" s="186" t="n">
        <v>0</v>
      </c>
      <c r="V764" s="188" t="n">
        <v>0</v>
      </c>
      <c r="W764" s="216">
        <f>+U764-V764</f>
        <v/>
      </c>
    </row>
    <row r="765" ht="15.75" customHeight="1">
      <c r="A765" s="217" t="inlineStr">
        <is>
          <t>SUTURA POLIPROPILENO 6 AGUJA CURVA PUNTO PRESICION 3/8 11MM</t>
        </is>
      </c>
      <c r="B765" s="29" t="inlineStr">
        <is>
          <t>UNIDAD</t>
        </is>
      </c>
      <c r="C765" s="186" t="n">
        <v>0</v>
      </c>
      <c r="D765" s="188" t="n">
        <v>0</v>
      </c>
      <c r="E765" s="216">
        <f>+C765-D765</f>
        <v/>
      </c>
      <c r="F765" s="186" t="n">
        <v>0</v>
      </c>
      <c r="G765" s="188" t="n">
        <v>0</v>
      </c>
      <c r="H765" s="216">
        <f>+F765-G765</f>
        <v/>
      </c>
      <c r="I765" s="186" t="n">
        <v>0</v>
      </c>
      <c r="J765" s="188" t="n">
        <v>0</v>
      </c>
      <c r="K765" s="216">
        <f>+I765-J765</f>
        <v/>
      </c>
      <c r="L765" s="186" t="n"/>
      <c r="M765" s="188" t="n"/>
      <c r="N765" s="216" t="n"/>
      <c r="R765" s="186" t="n">
        <v>0</v>
      </c>
      <c r="S765" s="188" t="n">
        <v>0</v>
      </c>
      <c r="T765" s="216">
        <f>+R765-S765</f>
        <v/>
      </c>
      <c r="U765" s="186" t="n">
        <v>0</v>
      </c>
      <c r="V765" s="188" t="n">
        <v>0</v>
      </c>
      <c r="W765" s="216">
        <f>+U765-V765</f>
        <v/>
      </c>
    </row>
    <row r="766" ht="15.75" customHeight="1">
      <c r="A766" s="217" t="inlineStr">
        <is>
          <t>SUTURA POLIPROPILENO 6 AGUJA CURVA REVERSO CORTANTE 3/8 12MM</t>
        </is>
      </c>
      <c r="B766" s="29" t="inlineStr">
        <is>
          <t>UNIDAD</t>
        </is>
      </c>
      <c r="C766" s="186" t="n">
        <v>0</v>
      </c>
      <c r="D766" s="188" t="n">
        <v>0</v>
      </c>
      <c r="E766" s="216">
        <f>+C766-D766</f>
        <v/>
      </c>
      <c r="F766" s="186" t="n">
        <v>0</v>
      </c>
      <c r="G766" s="188" t="n">
        <v>0</v>
      </c>
      <c r="H766" s="216">
        <f>+F766-G766</f>
        <v/>
      </c>
      <c r="I766" s="186" t="n">
        <v>0</v>
      </c>
      <c r="J766" s="188" t="n">
        <v>0</v>
      </c>
      <c r="K766" s="216">
        <f>+I766-J766</f>
        <v/>
      </c>
      <c r="L766" s="186" t="n"/>
      <c r="M766" s="188" t="n"/>
      <c r="N766" s="216" t="n"/>
      <c r="R766" s="186" t="n">
        <v>0</v>
      </c>
      <c r="S766" s="188" t="n">
        <v>0</v>
      </c>
      <c r="T766" s="216">
        <f>+R766-S766</f>
        <v/>
      </c>
      <c r="U766" s="186" t="n">
        <v>0</v>
      </c>
      <c r="V766" s="188" t="n">
        <v>0</v>
      </c>
      <c r="W766" s="216">
        <f>+U766-V766</f>
        <v/>
      </c>
    </row>
    <row r="767" ht="15.75" customHeight="1">
      <c r="A767" s="217" t="inlineStr">
        <is>
          <t>SUTURA POLIPROPILENO 6-0 2R 13MM DOBLE AGUJA NO CORTANTE</t>
        </is>
      </c>
      <c r="B767" s="29" t="inlineStr">
        <is>
          <t>UNIDAD</t>
        </is>
      </c>
      <c r="C767" s="186" t="n">
        <v>0</v>
      </c>
      <c r="D767" s="188" t="n">
        <v>0</v>
      </c>
      <c r="E767" s="216">
        <f>+C767-D767</f>
        <v/>
      </c>
      <c r="F767" s="186" t="n">
        <v>0</v>
      </c>
      <c r="G767" s="188" t="n">
        <v>0</v>
      </c>
      <c r="H767" s="216">
        <f>+F767-G767</f>
        <v/>
      </c>
      <c r="I767" s="186" t="n">
        <v>0</v>
      </c>
      <c r="J767" s="188" t="n">
        <v>0</v>
      </c>
      <c r="K767" s="216">
        <f>+I767-J767</f>
        <v/>
      </c>
      <c r="L767" s="186" t="n"/>
      <c r="M767" s="188" t="n"/>
      <c r="N767" s="216" t="n"/>
      <c r="R767" s="186" t="n">
        <v>0</v>
      </c>
      <c r="S767" s="188" t="n">
        <v>0</v>
      </c>
      <c r="T767" s="216">
        <f>+R767-S767</f>
        <v/>
      </c>
      <c r="U767" s="186" t="n">
        <v>0</v>
      </c>
      <c r="V767" s="188" t="n">
        <v>0</v>
      </c>
      <c r="W767" s="216">
        <f>+U767-V767</f>
        <v/>
      </c>
    </row>
    <row r="768" ht="15.75" customHeight="1">
      <c r="A768" s="217" t="inlineStr">
        <is>
          <t>SUTURA POLIPROPILENO 6-0 RB1 3/8 9 MM DOBLE AGUJA NO CORTANTE</t>
        </is>
      </c>
      <c r="B768" s="29" t="inlineStr">
        <is>
          <t>UNIDAD</t>
        </is>
      </c>
      <c r="C768" s="186" t="n">
        <v>0</v>
      </c>
      <c r="D768" s="188" t="n">
        <v>0</v>
      </c>
      <c r="E768" s="216">
        <f>+C768-D768</f>
        <v/>
      </c>
      <c r="F768" s="186" t="n">
        <v>0</v>
      </c>
      <c r="G768" s="188" t="n">
        <v>0</v>
      </c>
      <c r="H768" s="216">
        <f>+F768-G768</f>
        <v/>
      </c>
      <c r="I768" s="186" t="n">
        <v>0</v>
      </c>
      <c r="J768" s="188" t="n">
        <v>0</v>
      </c>
      <c r="K768" s="216">
        <f>+I768-J768</f>
        <v/>
      </c>
      <c r="L768" s="186" t="n"/>
      <c r="M768" s="188" t="n"/>
      <c r="N768" s="216" t="n"/>
      <c r="R768" s="186" t="n">
        <v>0</v>
      </c>
      <c r="S768" s="188" t="n">
        <v>0</v>
      </c>
      <c r="T768" s="216">
        <f>+R768-S768</f>
        <v/>
      </c>
      <c r="U768" s="186" t="n">
        <v>0</v>
      </c>
      <c r="V768" s="188" t="n">
        <v>0</v>
      </c>
      <c r="W768" s="216">
        <f>+U768-V768</f>
        <v/>
      </c>
    </row>
    <row r="769" ht="15.75" customHeight="1">
      <c r="A769" s="217" t="inlineStr">
        <is>
          <t>SUTURA POLIPROPILENO 7 AGUJA CURVA ROMA 3/8 10MM</t>
        </is>
      </c>
      <c r="B769" s="29" t="inlineStr">
        <is>
          <t>UNIDAD</t>
        </is>
      </c>
      <c r="C769" s="186" t="n">
        <v>0</v>
      </c>
      <c r="D769" s="188" t="n">
        <v>0</v>
      </c>
      <c r="E769" s="216">
        <f>+C769-D769</f>
        <v/>
      </c>
      <c r="F769" s="186" t="n">
        <v>0</v>
      </c>
      <c r="G769" s="188" t="n">
        <v>0</v>
      </c>
      <c r="H769" s="216">
        <f>+F769-G769</f>
        <v/>
      </c>
      <c r="I769" s="186" t="n">
        <v>0</v>
      </c>
      <c r="J769" s="188" t="n">
        <v>0</v>
      </c>
      <c r="K769" s="216">
        <f>+I769-J769</f>
        <v/>
      </c>
      <c r="L769" s="186" t="n"/>
      <c r="M769" s="188" t="n"/>
      <c r="N769" s="216" t="n"/>
      <c r="R769" s="186" t="n">
        <v>0</v>
      </c>
      <c r="S769" s="188" t="n">
        <v>0</v>
      </c>
      <c r="T769" s="216">
        <f>+R769-S769</f>
        <v/>
      </c>
      <c r="U769" s="186" t="n">
        <v>0</v>
      </c>
      <c r="V769" s="188" t="n">
        <v>0</v>
      </c>
      <c r="W769" s="216">
        <f>+U769-V769</f>
        <v/>
      </c>
    </row>
    <row r="770" ht="15.75" customHeight="1">
      <c r="A770" s="217" t="inlineStr">
        <is>
          <t>SUTURA POLIPROPILENO 7-0 2-2 RIO 10MM DOBLE AGUJA NO CORTANTE</t>
        </is>
      </c>
      <c r="B770" s="29" t="inlineStr">
        <is>
          <t>UNIDAD</t>
        </is>
      </c>
      <c r="C770" s="186" t="n">
        <v>0</v>
      </c>
      <c r="D770" s="188" t="n">
        <v>0</v>
      </c>
      <c r="E770" s="216">
        <f>+C770-D770</f>
        <v/>
      </c>
      <c r="F770" s="186" t="n">
        <v>0</v>
      </c>
      <c r="G770" s="188" t="n">
        <v>0</v>
      </c>
      <c r="H770" s="216">
        <f>+F770-G770</f>
        <v/>
      </c>
      <c r="I770" s="186" t="n">
        <v>0</v>
      </c>
      <c r="J770" s="188" t="n">
        <v>0</v>
      </c>
      <c r="K770" s="216">
        <f>+I770-J770</f>
        <v/>
      </c>
      <c r="L770" s="186" t="n"/>
      <c r="M770" s="188" t="n"/>
      <c r="N770" s="216" t="n"/>
      <c r="R770" s="186" t="n">
        <v>0</v>
      </c>
      <c r="S770" s="188" t="n">
        <v>0</v>
      </c>
      <c r="T770" s="216">
        <f>+R770-S770</f>
        <v/>
      </c>
      <c r="U770" s="186" t="n">
        <v>0</v>
      </c>
      <c r="V770" s="188" t="n">
        <v>0</v>
      </c>
      <c r="W770" s="216">
        <f>+U770-V770</f>
        <v/>
      </c>
    </row>
    <row r="771" ht="15.75" customHeight="1">
      <c r="A771" s="217" t="inlineStr">
        <is>
          <t>SUTURA POLIPROPILENO 7-0 2-BV1 3/8 9-3 MM (DOBLE AGUJA) NO CORTANTE</t>
        </is>
      </c>
      <c r="B771" s="29" t="inlineStr">
        <is>
          <t>UNIDAD</t>
        </is>
      </c>
      <c r="C771" s="186" t="n">
        <v>0</v>
      </c>
      <c r="D771" s="188" t="n">
        <v>0</v>
      </c>
      <c r="E771" s="216">
        <f>+C771-D771</f>
        <v/>
      </c>
      <c r="F771" s="186" t="n">
        <v>0</v>
      </c>
      <c r="G771" s="188" t="n">
        <v>0</v>
      </c>
      <c r="H771" s="216">
        <f>+F771-G771</f>
        <v/>
      </c>
      <c r="I771" s="186" t="n">
        <v>0</v>
      </c>
      <c r="J771" s="188" t="n">
        <v>0</v>
      </c>
      <c r="K771" s="216">
        <f>+I771-J771</f>
        <v/>
      </c>
      <c r="L771" s="186" t="n"/>
      <c r="M771" s="188" t="n"/>
      <c r="N771" s="216" t="n"/>
      <c r="R771" s="186" t="n">
        <v>0</v>
      </c>
      <c r="S771" s="188" t="n">
        <v>0</v>
      </c>
      <c r="T771" s="216">
        <f>+R771-S771</f>
        <v/>
      </c>
      <c r="U771" s="186" t="n">
        <v>0</v>
      </c>
      <c r="V771" s="188" t="n">
        <v>0</v>
      </c>
      <c r="W771" s="216">
        <f>+U771-V771</f>
        <v/>
      </c>
    </row>
    <row r="772" ht="15.75" customHeight="1">
      <c r="A772" s="217" t="inlineStr">
        <is>
          <t>SUTURA PROLENE 0 CURVO</t>
        </is>
      </c>
      <c r="B772" s="29" t="inlineStr">
        <is>
          <t>UNIDAD</t>
        </is>
      </c>
      <c r="C772" s="186" t="n">
        <v>0</v>
      </c>
      <c r="D772" s="188" t="n">
        <v>0</v>
      </c>
      <c r="E772" s="216">
        <f>+C772-D772</f>
        <v/>
      </c>
      <c r="F772" s="186" t="n">
        <v>0</v>
      </c>
      <c r="G772" s="188" t="n">
        <v>0</v>
      </c>
      <c r="H772" s="216">
        <f>+F772-G772</f>
        <v/>
      </c>
      <c r="I772" s="186" t="n">
        <v>0</v>
      </c>
      <c r="J772" s="188" t="n">
        <v>0</v>
      </c>
      <c r="K772" s="216">
        <f>+I772-J772</f>
        <v/>
      </c>
      <c r="L772" s="186" t="n"/>
      <c r="M772" s="188" t="n"/>
      <c r="N772" s="216" t="n"/>
      <c r="R772" s="186" t="n">
        <v>0</v>
      </c>
      <c r="S772" s="188" t="n">
        <v>0</v>
      </c>
      <c r="T772" s="216">
        <f>+R772-S772</f>
        <v/>
      </c>
      <c r="U772" s="186" t="n">
        <v>0</v>
      </c>
      <c r="V772" s="188" t="n">
        <v>0</v>
      </c>
      <c r="W772" s="216">
        <f>+U772-V772</f>
        <v/>
      </c>
    </row>
    <row r="773" ht="15.75" customHeight="1">
      <c r="A773" s="217" t="inlineStr">
        <is>
          <t>SUTURA PROLENE 1</t>
        </is>
      </c>
      <c r="B773" s="29" t="inlineStr">
        <is>
          <t>UNIDAD</t>
        </is>
      </c>
      <c r="C773" s="186" t="n">
        <v>0</v>
      </c>
      <c r="D773" s="188" t="n">
        <v>0</v>
      </c>
      <c r="E773" s="216">
        <f>+C773-D773</f>
        <v/>
      </c>
      <c r="F773" s="186" t="n">
        <v>0</v>
      </c>
      <c r="G773" s="188" t="n">
        <v>0</v>
      </c>
      <c r="H773" s="216">
        <f>+F773-G773</f>
        <v/>
      </c>
      <c r="I773" s="186" t="n">
        <v>0</v>
      </c>
      <c r="J773" s="188" t="n">
        <v>0</v>
      </c>
      <c r="K773" s="216">
        <f>+I773-J773</f>
        <v/>
      </c>
      <c r="L773" s="186" t="n"/>
      <c r="M773" s="188" t="n"/>
      <c r="N773" s="216" t="n"/>
      <c r="R773" s="186" t="n">
        <v>0</v>
      </c>
      <c r="S773" s="188" t="n">
        <v>0</v>
      </c>
      <c r="T773" s="216">
        <f>+R773-S773</f>
        <v/>
      </c>
      <c r="U773" s="186" t="n">
        <v>0</v>
      </c>
      <c r="V773" s="188" t="n">
        <v>0</v>
      </c>
      <c r="W773" s="216">
        <f>+U773-V773</f>
        <v/>
      </c>
    </row>
    <row r="774" ht="15.75" customHeight="1">
      <c r="A774" s="217" t="inlineStr">
        <is>
          <t>SUTURA PROLENE 2</t>
        </is>
      </c>
      <c r="B774" s="29" t="inlineStr">
        <is>
          <t>UNIDAD</t>
        </is>
      </c>
      <c r="C774" s="186" t="n">
        <v>0</v>
      </c>
      <c r="D774" s="188" t="n">
        <v>0</v>
      </c>
      <c r="E774" s="216">
        <f>+C774-D774</f>
        <v/>
      </c>
      <c r="F774" s="186" t="n">
        <v>0</v>
      </c>
      <c r="G774" s="188" t="n">
        <v>0</v>
      </c>
      <c r="H774" s="216">
        <f>+F774-G774</f>
        <v/>
      </c>
      <c r="I774" s="186" t="n">
        <v>0</v>
      </c>
      <c r="J774" s="188" t="n">
        <v>0</v>
      </c>
      <c r="K774" s="216">
        <f>+I774-J774</f>
        <v/>
      </c>
      <c r="L774" s="186" t="n"/>
      <c r="M774" s="188" t="n"/>
      <c r="N774" s="216" t="n"/>
      <c r="R774" s="186" t="n">
        <v>0</v>
      </c>
      <c r="S774" s="188" t="n">
        <v>0</v>
      </c>
      <c r="T774" s="216">
        <f>+R774-S774</f>
        <v/>
      </c>
      <c r="U774" s="186" t="n">
        <v>0</v>
      </c>
      <c r="V774" s="188" t="n">
        <v>0</v>
      </c>
      <c r="W774" s="216">
        <f>+U774-V774</f>
        <v/>
      </c>
    </row>
    <row r="775" ht="15.75" customHeight="1">
      <c r="A775" s="217" t="inlineStr">
        <is>
          <t>SUTURA PROLENE 3-0 45CM 3/8CIRC 24MM</t>
        </is>
      </c>
      <c r="B775" s="29" t="inlineStr">
        <is>
          <t>UNIDAD</t>
        </is>
      </c>
      <c r="C775" s="186" t="n">
        <v>0</v>
      </c>
      <c r="D775" s="188" t="n">
        <v>0</v>
      </c>
      <c r="E775" s="216">
        <f>+C775-D775</f>
        <v/>
      </c>
      <c r="F775" s="186" t="n">
        <v>0</v>
      </c>
      <c r="G775" s="188" t="n">
        <v>0</v>
      </c>
      <c r="H775" s="216">
        <f>+F775-G775</f>
        <v/>
      </c>
      <c r="I775" s="186" t="n">
        <v>0</v>
      </c>
      <c r="J775" s="188" t="n">
        <v>0</v>
      </c>
      <c r="K775" s="216">
        <f>+I775-J775</f>
        <v/>
      </c>
      <c r="L775" s="186" t="n"/>
      <c r="M775" s="188" t="n"/>
      <c r="N775" s="216" t="n"/>
      <c r="R775" s="186" t="n">
        <v>0</v>
      </c>
      <c r="S775" s="188" t="n">
        <v>0</v>
      </c>
      <c r="T775" s="216">
        <f>+R775-S775</f>
        <v/>
      </c>
      <c r="U775" s="186" t="n">
        <v>0</v>
      </c>
      <c r="V775" s="188" t="n">
        <v>0</v>
      </c>
      <c r="W775" s="216">
        <f>+U775-V775</f>
        <v/>
      </c>
    </row>
    <row r="776" ht="15.75" customHeight="1">
      <c r="A776" s="217" t="inlineStr">
        <is>
          <t>SUTURA PROLENE 3-0 75CM / 2 METROS / 1/2CIRC / 36MM (POLIPROPILENO)</t>
        </is>
      </c>
      <c r="B776" s="29" t="inlineStr">
        <is>
          <t>UNIDAD</t>
        </is>
      </c>
      <c r="C776" s="186" t="n">
        <v>0</v>
      </c>
      <c r="D776" s="188" t="n">
        <v>0</v>
      </c>
      <c r="E776" s="216">
        <f>+C776-D776</f>
        <v/>
      </c>
      <c r="F776" s="186" t="n">
        <v>0</v>
      </c>
      <c r="G776" s="188" t="n">
        <v>0</v>
      </c>
      <c r="H776" s="216">
        <f>+F776-G776</f>
        <v/>
      </c>
      <c r="I776" s="186" t="n">
        <v>0</v>
      </c>
      <c r="J776" s="188" t="n">
        <v>0</v>
      </c>
      <c r="K776" s="216">
        <f>+I776-J776</f>
        <v/>
      </c>
      <c r="L776" s="186" t="n"/>
      <c r="M776" s="188" t="n"/>
      <c r="N776" s="216" t="n"/>
      <c r="R776" s="186" t="n">
        <v>0</v>
      </c>
      <c r="S776" s="188" t="n">
        <v>0</v>
      </c>
      <c r="T776" s="216">
        <f>+R776-S776</f>
        <v/>
      </c>
      <c r="U776" s="186" t="n">
        <v>0</v>
      </c>
      <c r="V776" s="188" t="n">
        <v>0</v>
      </c>
      <c r="W776" s="216">
        <f>+U776-V776</f>
        <v/>
      </c>
    </row>
    <row r="777" ht="15.75" customHeight="1">
      <c r="A777" s="217" t="inlineStr">
        <is>
          <t>SUTURA PROLENE 4</t>
        </is>
      </c>
      <c r="B777" s="29" t="inlineStr">
        <is>
          <t>UNIDAD</t>
        </is>
      </c>
      <c r="C777" s="186" t="n">
        <v>0</v>
      </c>
      <c r="D777" s="188" t="n">
        <v>0</v>
      </c>
      <c r="E777" s="216">
        <f>+C777-D777</f>
        <v/>
      </c>
      <c r="F777" s="186" t="n">
        <v>0</v>
      </c>
      <c r="G777" s="188" t="n">
        <v>0</v>
      </c>
      <c r="H777" s="216">
        <f>+F777-G777</f>
        <v/>
      </c>
      <c r="I777" s="186" t="n">
        <v>0</v>
      </c>
      <c r="J777" s="188" t="n">
        <v>0</v>
      </c>
      <c r="K777" s="216">
        <f>+I777-J777</f>
        <v/>
      </c>
      <c r="L777" s="186" t="n"/>
      <c r="M777" s="188" t="n"/>
      <c r="N777" s="216" t="n"/>
      <c r="R777" s="186" t="n">
        <v>0</v>
      </c>
      <c r="S777" s="188" t="n">
        <v>0</v>
      </c>
      <c r="T777" s="216">
        <f>+R777-S777</f>
        <v/>
      </c>
      <c r="U777" s="186" t="n">
        <v>0</v>
      </c>
      <c r="V777" s="188" t="n">
        <v>0</v>
      </c>
      <c r="W777" s="216">
        <f>+U777-V777</f>
        <v/>
      </c>
    </row>
    <row r="778" ht="15.75" customHeight="1">
      <c r="A778" s="217" t="inlineStr">
        <is>
          <t>SUTURA PROLENE 4-0 8682P</t>
        </is>
      </c>
      <c r="B778" s="29" t="inlineStr">
        <is>
          <t>UNIDAD</t>
        </is>
      </c>
      <c r="C778" s="186" t="n">
        <v>0</v>
      </c>
      <c r="D778" s="188" t="n">
        <v>0</v>
      </c>
      <c r="E778" s="216">
        <f>+C778-D778</f>
        <v/>
      </c>
      <c r="F778" s="186" t="n">
        <v>0</v>
      </c>
      <c r="G778" s="188" t="n">
        <v>0</v>
      </c>
      <c r="H778" s="216">
        <f>+F778-G778</f>
        <v/>
      </c>
      <c r="I778" s="186" t="n">
        <v>0</v>
      </c>
      <c r="J778" s="188" t="n">
        <v>0</v>
      </c>
      <c r="K778" s="216">
        <f>+I778-J778</f>
        <v/>
      </c>
      <c r="L778" s="186" t="n"/>
      <c r="M778" s="188" t="n"/>
      <c r="N778" s="216" t="n"/>
      <c r="R778" s="186" t="n">
        <v>0</v>
      </c>
      <c r="S778" s="188" t="n">
        <v>0</v>
      </c>
      <c r="T778" s="216">
        <f>+R778-S778</f>
        <v/>
      </c>
      <c r="U778" s="186" t="n">
        <v>0</v>
      </c>
      <c r="V778" s="188" t="n">
        <v>0</v>
      </c>
      <c r="W778" s="216">
        <f>+U778-V778</f>
        <v/>
      </c>
    </row>
    <row r="779" ht="15.75" customHeight="1">
      <c r="A779" s="217" t="inlineStr">
        <is>
          <t>SUTURA PROLENE 5</t>
        </is>
      </c>
      <c r="B779" s="29" t="inlineStr">
        <is>
          <t>UNIDAD</t>
        </is>
      </c>
      <c r="C779" s="186" t="n">
        <v>0</v>
      </c>
      <c r="D779" s="188" t="n">
        <v>0</v>
      </c>
      <c r="E779" s="216">
        <f>+C779-D779</f>
        <v/>
      </c>
      <c r="F779" s="186" t="n">
        <v>0</v>
      </c>
      <c r="G779" s="188" t="n">
        <v>0</v>
      </c>
      <c r="H779" s="216">
        <f>+F779-G779</f>
        <v/>
      </c>
      <c r="I779" s="186" t="n">
        <v>0</v>
      </c>
      <c r="J779" s="188" t="n">
        <v>0</v>
      </c>
      <c r="K779" s="216">
        <f>+I779-J779</f>
        <v/>
      </c>
      <c r="L779" s="186" t="n"/>
      <c r="M779" s="188" t="n"/>
      <c r="N779" s="216" t="n"/>
      <c r="R779" s="186" t="n">
        <v>0</v>
      </c>
      <c r="S779" s="188" t="n">
        <v>0</v>
      </c>
      <c r="T779" s="216">
        <f>+R779-S779</f>
        <v/>
      </c>
      <c r="U779" s="186" t="n">
        <v>0</v>
      </c>
      <c r="V779" s="188" t="n">
        <v>0</v>
      </c>
      <c r="W779" s="216">
        <f>+U779-V779</f>
        <v/>
      </c>
    </row>
    <row r="780" ht="15.75" customHeight="1">
      <c r="A780" s="217" t="inlineStr">
        <is>
          <t>SUTURA PROLENE 5-0 45CM 3P 3/8 CIRCULO 13MM (POLIPROPILENO)</t>
        </is>
      </c>
      <c r="B780" s="29" t="inlineStr">
        <is>
          <t>UNIDAD</t>
        </is>
      </c>
      <c r="C780" s="186" t="n">
        <v>0</v>
      </c>
      <c r="D780" s="188" t="n">
        <v>0</v>
      </c>
      <c r="E780" s="216">
        <f>+C780-D780</f>
        <v/>
      </c>
      <c r="F780" s="186" t="n">
        <v>0</v>
      </c>
      <c r="G780" s="188" t="n">
        <v>0</v>
      </c>
      <c r="H780" s="216">
        <f>+F780-G780</f>
        <v/>
      </c>
      <c r="I780" s="186" t="n">
        <v>0</v>
      </c>
      <c r="J780" s="188" t="n">
        <v>0</v>
      </c>
      <c r="K780" s="216">
        <f>+I780-J780</f>
        <v/>
      </c>
      <c r="L780" s="186" t="n"/>
      <c r="M780" s="188" t="n"/>
      <c r="N780" s="216" t="n"/>
      <c r="R780" s="186" t="n">
        <v>0</v>
      </c>
      <c r="S780" s="188" t="n">
        <v>0</v>
      </c>
      <c r="T780" s="216">
        <f>+R780-S780</f>
        <v/>
      </c>
      <c r="U780" s="186" t="n">
        <v>0</v>
      </c>
      <c r="V780" s="188" t="n">
        <v>0</v>
      </c>
      <c r="W780" s="216">
        <f>+U780-V780</f>
        <v/>
      </c>
    </row>
    <row r="781" ht="15.75" customHeight="1">
      <c r="A781" s="217" t="inlineStr">
        <is>
          <t>SUTURA PROLENE 5-0 75CM 3P 3/8 CIRCULO 13MM (POLIPROPILENO)</t>
        </is>
      </c>
      <c r="B781" s="29" t="inlineStr">
        <is>
          <t>UNIDAD</t>
        </is>
      </c>
      <c r="C781" s="186" t="n">
        <v>0</v>
      </c>
      <c r="D781" s="188" t="n">
        <v>0</v>
      </c>
      <c r="E781" s="216">
        <f>+C781-D781</f>
        <v/>
      </c>
      <c r="F781" s="186" t="n">
        <v>0</v>
      </c>
      <c r="G781" s="188" t="n">
        <v>0</v>
      </c>
      <c r="H781" s="216">
        <f>+F781-G781</f>
        <v/>
      </c>
      <c r="I781" s="186" t="n">
        <v>0</v>
      </c>
      <c r="J781" s="188" t="n">
        <v>0</v>
      </c>
      <c r="K781" s="216">
        <f>+I781-J781</f>
        <v/>
      </c>
      <c r="L781" s="186" t="n"/>
      <c r="M781" s="188" t="n"/>
      <c r="N781" s="216" t="n"/>
      <c r="R781" s="186" t="n">
        <v>0</v>
      </c>
      <c r="S781" s="188" t="n">
        <v>0</v>
      </c>
      <c r="T781" s="216">
        <f>+R781-S781</f>
        <v/>
      </c>
      <c r="U781" s="186" t="n">
        <v>0</v>
      </c>
      <c r="V781" s="188" t="n">
        <v>0</v>
      </c>
      <c r="W781" s="216">
        <f>+U781-V781</f>
        <v/>
      </c>
    </row>
    <row r="782" ht="15.75" customHeight="1">
      <c r="A782" s="217" t="inlineStr">
        <is>
          <t>SUTURA PROLENE 6-0 75 CM 1-C 3/8 CIRCULO 13MM (POLIPROPILENO)</t>
        </is>
      </c>
      <c r="B782" s="29" t="inlineStr">
        <is>
          <t>UNIDAD</t>
        </is>
      </c>
      <c r="C782" s="186" t="n">
        <v>0</v>
      </c>
      <c r="D782" s="188" t="n">
        <v>0</v>
      </c>
      <c r="E782" s="216">
        <f>+C782-D782</f>
        <v/>
      </c>
      <c r="F782" s="186" t="n">
        <v>0</v>
      </c>
      <c r="G782" s="188" t="n">
        <v>0</v>
      </c>
      <c r="H782" s="216">
        <f>+F782-G782</f>
        <v/>
      </c>
      <c r="I782" s="186" t="n">
        <v>0</v>
      </c>
      <c r="J782" s="188" t="n">
        <v>0</v>
      </c>
      <c r="K782" s="216">
        <f>+I782-J782</f>
        <v/>
      </c>
      <c r="L782" s="186" t="n"/>
      <c r="M782" s="188" t="n"/>
      <c r="N782" s="216" t="n"/>
      <c r="R782" s="186" t="n">
        <v>0</v>
      </c>
      <c r="S782" s="188" t="n">
        <v>0</v>
      </c>
      <c r="T782" s="216">
        <f>+R782-S782</f>
        <v/>
      </c>
      <c r="U782" s="186" t="n">
        <v>0</v>
      </c>
      <c r="V782" s="188" t="n">
        <v>0</v>
      </c>
      <c r="W782" s="216">
        <f>+U782-V782</f>
        <v/>
      </c>
    </row>
    <row r="783" ht="15.75" customHeight="1">
      <c r="A783" s="217" t="inlineStr">
        <is>
          <t>SUTURA PROLENE T8424</t>
        </is>
      </c>
      <c r="B783" s="29" t="inlineStr">
        <is>
          <t>UNIDAD</t>
        </is>
      </c>
      <c r="C783" s="186" t="n">
        <v>0</v>
      </c>
      <c r="D783" s="188" t="n">
        <v>0</v>
      </c>
      <c r="E783" s="216">
        <f>+C783-D783</f>
        <v/>
      </c>
      <c r="F783" s="186" t="n">
        <v>0</v>
      </c>
      <c r="G783" s="188" t="n">
        <v>0</v>
      </c>
      <c r="H783" s="216">
        <f>+F783-G783</f>
        <v/>
      </c>
      <c r="I783" s="186" t="n">
        <v>0</v>
      </c>
      <c r="J783" s="188" t="n">
        <v>0</v>
      </c>
      <c r="K783" s="216">
        <f>+I783-J783</f>
        <v/>
      </c>
      <c r="L783" s="186" t="n"/>
      <c r="M783" s="188" t="n"/>
      <c r="N783" s="216" t="n"/>
      <c r="R783" s="186" t="n">
        <v>0</v>
      </c>
      <c r="S783" s="188" t="n">
        <v>0</v>
      </c>
      <c r="T783" s="216">
        <f>+R783-S783</f>
        <v/>
      </c>
      <c r="U783" s="186" t="n">
        <v>0</v>
      </c>
      <c r="V783" s="188" t="n">
        <v>0</v>
      </c>
      <c r="W783" s="216">
        <f>+U783-V783</f>
        <v/>
      </c>
    </row>
    <row r="784" ht="15.75" customHeight="1">
      <c r="A784" s="217" t="inlineStr">
        <is>
          <t>SUTURA PROLENE T8425</t>
        </is>
      </c>
      <c r="B784" s="29" t="inlineStr">
        <is>
          <t>UNIDAD</t>
        </is>
      </c>
      <c r="C784" s="186" t="n">
        <v>0</v>
      </c>
      <c r="D784" s="188" t="n">
        <v>0</v>
      </c>
      <c r="E784" s="216">
        <f>+C784-D784</f>
        <v/>
      </c>
      <c r="F784" s="186" t="n">
        <v>0</v>
      </c>
      <c r="G784" s="188" t="n">
        <v>0</v>
      </c>
      <c r="H784" s="216">
        <f>+F784-G784</f>
        <v/>
      </c>
      <c r="I784" s="186" t="n">
        <v>0</v>
      </c>
      <c r="J784" s="188" t="n">
        <v>0</v>
      </c>
      <c r="K784" s="216">
        <f>+I784-J784</f>
        <v/>
      </c>
      <c r="L784" s="186" t="n"/>
      <c r="M784" s="188" t="n"/>
      <c r="N784" s="216" t="n"/>
      <c r="R784" s="186" t="n">
        <v>0</v>
      </c>
      <c r="S784" s="188" t="n">
        <v>0</v>
      </c>
      <c r="T784" s="216">
        <f>+R784-S784</f>
        <v/>
      </c>
      <c r="U784" s="186" t="n">
        <v>0</v>
      </c>
      <c r="V784" s="188" t="n">
        <v>0</v>
      </c>
      <c r="W784" s="216">
        <f>+U784-V784</f>
        <v/>
      </c>
    </row>
    <row r="785" ht="28.5" customHeight="1">
      <c r="A785" s="217" t="inlineStr">
        <is>
          <t>SUTURA QUIRURGICA DE POLIAMIDA 6-0 METRICO 7 45 CM</t>
        </is>
      </c>
      <c r="B785" s="29" t="inlineStr">
        <is>
          <t>UNIDAD</t>
        </is>
      </c>
      <c r="C785" s="186" t="n">
        <v>0</v>
      </c>
      <c r="D785" s="188" t="n">
        <v>0</v>
      </c>
      <c r="E785" s="216">
        <f>+C785-D785</f>
        <v/>
      </c>
      <c r="F785" s="186" t="n">
        <v>0</v>
      </c>
      <c r="G785" s="188" t="n">
        <v>0</v>
      </c>
      <c r="H785" s="216">
        <f>+F785-G785</f>
        <v/>
      </c>
      <c r="I785" s="186" t="n">
        <v>0</v>
      </c>
      <c r="J785" s="188" t="n">
        <v>0</v>
      </c>
      <c r="K785" s="216">
        <f>+I785-J785</f>
        <v/>
      </c>
      <c r="L785" s="186" t="n"/>
      <c r="M785" s="188" t="n"/>
      <c r="N785" s="216" t="n"/>
      <c r="R785" s="186" t="n">
        <v>0</v>
      </c>
      <c r="S785" s="188" t="n">
        <v>0</v>
      </c>
      <c r="T785" s="216">
        <f>+R785-S785</f>
        <v/>
      </c>
      <c r="U785" s="186" t="n">
        <v>0</v>
      </c>
      <c r="V785" s="188" t="n">
        <v>0</v>
      </c>
      <c r="W785" s="216">
        <f>+U785-V785</f>
        <v/>
      </c>
    </row>
    <row r="786" ht="28.5" customHeight="1">
      <c r="A786" s="217" t="inlineStr">
        <is>
          <t>SUTURA QUIRURGICA FILAMENTO DE ACERO CURVO</t>
        </is>
      </c>
      <c r="B786" s="29" t="inlineStr">
        <is>
          <t>UNIDAD</t>
        </is>
      </c>
      <c r="C786" s="186" t="n">
        <v>0</v>
      </c>
      <c r="D786" s="188" t="n">
        <v>0</v>
      </c>
      <c r="E786" s="216">
        <f>+C786-D786</f>
        <v/>
      </c>
      <c r="F786" s="186" t="n">
        <v>0</v>
      </c>
      <c r="G786" s="188" t="n">
        <v>0</v>
      </c>
      <c r="H786" s="216">
        <f>+F786-G786</f>
        <v/>
      </c>
      <c r="I786" s="186" t="n">
        <v>0</v>
      </c>
      <c r="J786" s="188" t="n">
        <v>0</v>
      </c>
      <c r="K786" s="216">
        <f>+I786-J786</f>
        <v/>
      </c>
      <c r="L786" s="186" t="n"/>
      <c r="M786" s="188" t="n"/>
      <c r="N786" s="216" t="n"/>
      <c r="R786" s="186" t="n">
        <v>0</v>
      </c>
      <c r="S786" s="188" t="n">
        <v>0</v>
      </c>
      <c r="T786" s="216">
        <f>+R786-S786</f>
        <v/>
      </c>
      <c r="U786" s="186" t="n">
        <v>0</v>
      </c>
      <c r="V786" s="188" t="n">
        <v>0</v>
      </c>
      <c r="W786" s="216">
        <f>+U786-V786</f>
        <v/>
      </c>
    </row>
    <row r="787" ht="15.75" customHeight="1">
      <c r="A787" s="250" t="inlineStr">
        <is>
          <t>SUTURA SEDA 2-0 REF (832)</t>
        </is>
      </c>
      <c r="B787" s="29" t="inlineStr">
        <is>
          <t>UNIDAD</t>
        </is>
      </c>
      <c r="C787" s="186" t="n">
        <v>24</v>
      </c>
      <c r="D787" s="188" t="n">
        <v>0</v>
      </c>
      <c r="E787" s="216">
        <f>+C787-D787</f>
        <v/>
      </c>
      <c r="F787" s="186" t="n">
        <v>24</v>
      </c>
      <c r="G787" s="188" t="n">
        <v>0</v>
      </c>
      <c r="H787" s="216">
        <f>+F787-G787</f>
        <v/>
      </c>
      <c r="I787" s="186" t="n">
        <v>24</v>
      </c>
      <c r="J787" s="188" t="n">
        <v>0</v>
      </c>
      <c r="K787" s="216">
        <f>+I787-J787</f>
        <v/>
      </c>
      <c r="L787" s="186" t="n"/>
      <c r="M787" s="188" t="n"/>
      <c r="N787" s="216" t="n"/>
      <c r="R787" s="186" t="n">
        <v>24</v>
      </c>
      <c r="S787" s="188" t="n">
        <v>0</v>
      </c>
      <c r="T787" s="216">
        <f>+R787-S787</f>
        <v/>
      </c>
      <c r="U787" s="186" t="n">
        <v>24</v>
      </c>
      <c r="V787" s="188" t="n">
        <v>0</v>
      </c>
      <c r="W787" s="216">
        <f>+U787-V787</f>
        <v/>
      </c>
    </row>
    <row r="788" ht="15.75" customHeight="1">
      <c r="A788" s="250" t="inlineStr">
        <is>
          <t>SUTURA SEDA 3-0 REF (H622)</t>
        </is>
      </c>
      <c r="B788" s="29" t="inlineStr">
        <is>
          <t>UNIDAD</t>
        </is>
      </c>
      <c r="C788" s="186" t="n">
        <v>0</v>
      </c>
      <c r="D788" s="188" t="n">
        <v>0</v>
      </c>
      <c r="E788" s="216">
        <f>+C788-D788</f>
        <v/>
      </c>
      <c r="F788" s="186" t="n">
        <v>0</v>
      </c>
      <c r="G788" s="188" t="n">
        <v>0</v>
      </c>
      <c r="H788" s="216">
        <f>+F788-G788</f>
        <v/>
      </c>
      <c r="I788" s="186" t="n">
        <v>0</v>
      </c>
      <c r="J788" s="188" t="n">
        <v>0</v>
      </c>
      <c r="K788" s="216">
        <f>+I788-J788</f>
        <v/>
      </c>
      <c r="L788" s="186" t="n"/>
      <c r="M788" s="188" t="n"/>
      <c r="N788" s="216" t="n"/>
      <c r="R788" s="186" t="n">
        <v>0</v>
      </c>
      <c r="S788" s="188" t="n">
        <v>0</v>
      </c>
      <c r="T788" s="216">
        <f>+R788-S788</f>
        <v/>
      </c>
      <c r="U788" s="186" t="n">
        <v>0</v>
      </c>
      <c r="V788" s="188" t="n">
        <v>0</v>
      </c>
      <c r="W788" s="216">
        <f>+U788-V788</f>
        <v/>
      </c>
    </row>
    <row r="789" ht="15.75" customHeight="1">
      <c r="A789" s="215" t="inlineStr">
        <is>
          <t>SUTURA SIMPLE 1</t>
        </is>
      </c>
      <c r="B789" s="29" t="inlineStr">
        <is>
          <t>UNIDAD</t>
        </is>
      </c>
      <c r="C789" s="186" t="n">
        <v>0</v>
      </c>
      <c r="D789" s="188" t="n">
        <v>0</v>
      </c>
      <c r="E789" s="216">
        <f>+C789-D789</f>
        <v/>
      </c>
      <c r="F789" s="186" t="n">
        <v>0</v>
      </c>
      <c r="G789" s="188" t="n">
        <v>0</v>
      </c>
      <c r="H789" s="216">
        <f>+F789-G789</f>
        <v/>
      </c>
      <c r="I789" s="186" t="n">
        <v>0</v>
      </c>
      <c r="J789" s="188" t="n">
        <v>0</v>
      </c>
      <c r="K789" s="216">
        <f>+I789-J789</f>
        <v/>
      </c>
      <c r="L789" s="186" t="n"/>
      <c r="M789" s="188" t="n"/>
      <c r="N789" s="216" t="n"/>
      <c r="R789" s="186" t="n">
        <v>0</v>
      </c>
      <c r="S789" s="188" t="n">
        <v>0</v>
      </c>
      <c r="T789" s="216">
        <f>+R789-S789</f>
        <v/>
      </c>
      <c r="U789" s="186" t="n">
        <v>0</v>
      </c>
      <c r="V789" s="188" t="n">
        <v>0</v>
      </c>
      <c r="W789" s="216">
        <f>+U789-V789</f>
        <v/>
      </c>
    </row>
    <row r="790" ht="15.75" customHeight="1">
      <c r="A790" s="220" t="inlineStr">
        <is>
          <t>SUTURA SIMPLE 2-0</t>
        </is>
      </c>
      <c r="B790" s="29" t="inlineStr">
        <is>
          <t>UNIDAD</t>
        </is>
      </c>
      <c r="C790" s="186" t="n">
        <v>0</v>
      </c>
      <c r="D790" s="188" t="n">
        <v>0</v>
      </c>
      <c r="E790" s="216">
        <f>+C790-D790</f>
        <v/>
      </c>
      <c r="F790" s="186" t="n">
        <v>0</v>
      </c>
      <c r="G790" s="188" t="n">
        <v>0</v>
      </c>
      <c r="H790" s="216">
        <f>+F790-G790</f>
        <v/>
      </c>
      <c r="I790" s="186" t="n">
        <v>0</v>
      </c>
      <c r="J790" s="188" t="n">
        <v>0</v>
      </c>
      <c r="K790" s="216">
        <f>+I790-J790</f>
        <v/>
      </c>
      <c r="L790" s="186" t="n"/>
      <c r="M790" s="188" t="n"/>
      <c r="N790" s="216" t="n"/>
      <c r="R790" s="186" t="n">
        <v>0</v>
      </c>
      <c r="S790" s="188" t="n">
        <v>0</v>
      </c>
      <c r="T790" s="216">
        <f>+R790-S790</f>
        <v/>
      </c>
      <c r="U790" s="186" t="n">
        <v>0</v>
      </c>
      <c r="V790" s="188" t="n">
        <v>0</v>
      </c>
      <c r="W790" s="216">
        <f>+U790-V790</f>
        <v/>
      </c>
    </row>
    <row r="791" ht="15.75" customHeight="1">
      <c r="A791" s="220" t="inlineStr">
        <is>
          <t>SUTURA SIMPLE 2-0 AGUJA R26</t>
        </is>
      </c>
      <c r="B791" s="29" t="inlineStr">
        <is>
          <t>UNIDAD</t>
        </is>
      </c>
      <c r="C791" s="186" t="n">
        <v>0</v>
      </c>
      <c r="D791" s="188" t="n">
        <v>0</v>
      </c>
      <c r="E791" s="216">
        <f>+C791-D791</f>
        <v/>
      </c>
      <c r="F791" s="186" t="n">
        <v>0</v>
      </c>
      <c r="G791" s="188" t="n">
        <v>0</v>
      </c>
      <c r="H791" s="216">
        <f>+F791-G791</f>
        <v/>
      </c>
      <c r="I791" s="186" t="n">
        <v>0</v>
      </c>
      <c r="J791" s="188" t="n">
        <v>0</v>
      </c>
      <c r="K791" s="216">
        <f>+I791-J791</f>
        <v/>
      </c>
      <c r="L791" s="186" t="n"/>
      <c r="M791" s="188" t="n"/>
      <c r="N791" s="216" t="n"/>
      <c r="R791" s="186" t="n">
        <v>0</v>
      </c>
      <c r="S791" s="188" t="n">
        <v>0</v>
      </c>
      <c r="T791" s="216">
        <f>+R791-S791</f>
        <v/>
      </c>
      <c r="U791" s="186" t="n">
        <v>0</v>
      </c>
      <c r="V791" s="188" t="n">
        <v>0</v>
      </c>
      <c r="W791" s="216">
        <f>+U791-V791</f>
        <v/>
      </c>
    </row>
    <row r="792" ht="15.75" customHeight="1">
      <c r="A792" s="250" t="inlineStr">
        <is>
          <t>SUTURA SIMPLE 2-0 REF (834)</t>
        </is>
      </c>
      <c r="B792" s="29" t="inlineStr">
        <is>
          <t>UNIDAD</t>
        </is>
      </c>
      <c r="C792" s="186" t="n">
        <v>0</v>
      </c>
      <c r="D792" s="188" t="n">
        <v>0</v>
      </c>
      <c r="E792" s="216">
        <f>+C792-D792</f>
        <v/>
      </c>
      <c r="F792" s="186" t="n">
        <v>0</v>
      </c>
      <c r="G792" s="188" t="n">
        <v>0</v>
      </c>
      <c r="H792" s="216">
        <f>+F792-G792</f>
        <v/>
      </c>
      <c r="I792" s="186" t="n">
        <v>0</v>
      </c>
      <c r="J792" s="188" t="n">
        <v>0</v>
      </c>
      <c r="K792" s="216">
        <f>+I792-J792</f>
        <v/>
      </c>
      <c r="L792" s="186" t="n"/>
      <c r="M792" s="188" t="n"/>
      <c r="N792" s="216" t="n"/>
      <c r="R792" s="186" t="n">
        <v>0</v>
      </c>
      <c r="S792" s="188" t="n">
        <v>0</v>
      </c>
      <c r="T792" s="216">
        <f>+R792-S792</f>
        <v/>
      </c>
      <c r="U792" s="186" t="n">
        <v>0</v>
      </c>
      <c r="V792" s="188" t="n">
        <v>0</v>
      </c>
      <c r="W792" s="216">
        <f>+U792-V792</f>
        <v/>
      </c>
    </row>
    <row r="793" ht="15.75" customHeight="1">
      <c r="A793" s="220" t="inlineStr">
        <is>
          <t>SUTURA SIMPLE 3-0 (T122H)</t>
        </is>
      </c>
      <c r="B793" s="29" t="inlineStr">
        <is>
          <t>UNIDAD</t>
        </is>
      </c>
      <c r="C793" s="186" t="n">
        <v>0</v>
      </c>
      <c r="D793" s="188" t="n">
        <v>0</v>
      </c>
      <c r="E793" s="216">
        <f>+C793-D793</f>
        <v/>
      </c>
      <c r="F793" s="186" t="n">
        <v>0</v>
      </c>
      <c r="G793" s="188" t="n">
        <v>0</v>
      </c>
      <c r="H793" s="216">
        <f>+F793-G793</f>
        <v/>
      </c>
      <c r="I793" s="186" t="n">
        <v>0</v>
      </c>
      <c r="J793" s="188" t="n">
        <v>0</v>
      </c>
      <c r="K793" s="216">
        <f>+I793-J793</f>
        <v/>
      </c>
      <c r="L793" s="186" t="n"/>
      <c r="M793" s="188" t="n"/>
      <c r="N793" s="216" t="n"/>
      <c r="R793" s="186" t="n">
        <v>0</v>
      </c>
      <c r="S793" s="188" t="n">
        <v>0</v>
      </c>
      <c r="T793" s="216">
        <f>+R793-S793</f>
        <v/>
      </c>
      <c r="U793" s="186" t="n">
        <v>0</v>
      </c>
      <c r="V793" s="188" t="n">
        <v>0</v>
      </c>
      <c r="W793" s="216">
        <f>+U793-V793</f>
        <v/>
      </c>
    </row>
    <row r="794" ht="15.75" customHeight="1">
      <c r="A794" s="220" t="inlineStr">
        <is>
          <t>SUTURA SIMPLE 3-0 AGUJA CURVA</t>
        </is>
      </c>
      <c r="B794" s="29" t="inlineStr">
        <is>
          <t>UNIDAD</t>
        </is>
      </c>
      <c r="C794" s="186" t="n">
        <v>0</v>
      </c>
      <c r="D794" s="188" t="n">
        <v>0</v>
      </c>
      <c r="E794" s="216">
        <f>+C794-D794</f>
        <v/>
      </c>
      <c r="F794" s="186" t="n">
        <v>0</v>
      </c>
      <c r="G794" s="188" t="n">
        <v>0</v>
      </c>
      <c r="H794" s="216">
        <f>+F794-G794</f>
        <v/>
      </c>
      <c r="I794" s="186" t="n">
        <v>0</v>
      </c>
      <c r="J794" s="188" t="n">
        <v>0</v>
      </c>
      <c r="K794" s="216">
        <f>+I794-J794</f>
        <v/>
      </c>
      <c r="L794" s="186" t="n"/>
      <c r="M794" s="188" t="n"/>
      <c r="N794" s="216" t="n"/>
      <c r="R794" s="186" t="n">
        <v>0</v>
      </c>
      <c r="S794" s="188" t="n">
        <v>0</v>
      </c>
      <c r="T794" s="216">
        <f>+R794-S794</f>
        <v/>
      </c>
      <c r="U794" s="186" t="n">
        <v>0</v>
      </c>
      <c r="V794" s="188" t="n">
        <v>0</v>
      </c>
      <c r="W794" s="216">
        <f>+U794-V794</f>
        <v/>
      </c>
    </row>
    <row r="795" ht="15.75" customHeight="1">
      <c r="A795" s="220" t="inlineStr">
        <is>
          <t>SUTURA SIMPLE 4-0 (7G70)</t>
        </is>
      </c>
      <c r="B795" s="29" t="inlineStr">
        <is>
          <t>UNIDAD</t>
        </is>
      </c>
      <c r="C795" s="186" t="n">
        <v>0</v>
      </c>
      <c r="D795" s="188" t="n">
        <v>0</v>
      </c>
      <c r="E795" s="216">
        <f>+C795-D795</f>
        <v/>
      </c>
      <c r="F795" s="186" t="n">
        <v>0</v>
      </c>
      <c r="G795" s="188" t="n">
        <v>0</v>
      </c>
      <c r="H795" s="216">
        <f>+F795-G795</f>
        <v/>
      </c>
      <c r="I795" s="186" t="n">
        <v>0</v>
      </c>
      <c r="J795" s="188" t="n">
        <v>0</v>
      </c>
      <c r="K795" s="216">
        <f>+I795-J795</f>
        <v/>
      </c>
      <c r="L795" s="186" t="n"/>
      <c r="M795" s="188" t="n"/>
      <c r="N795" s="216" t="n"/>
      <c r="R795" s="186" t="n">
        <v>0</v>
      </c>
      <c r="S795" s="188" t="n">
        <v>0</v>
      </c>
      <c r="T795" s="216">
        <f>+R795-S795</f>
        <v/>
      </c>
      <c r="U795" s="186" t="n">
        <v>0</v>
      </c>
      <c r="V795" s="188" t="n">
        <v>0</v>
      </c>
      <c r="W795" s="216">
        <f>+U795-V795</f>
        <v/>
      </c>
    </row>
    <row r="796" ht="15.75" customHeight="1">
      <c r="A796" s="220" t="inlineStr">
        <is>
          <t>SUTURA SIMPLE 4-0 REVERSO CORTANTE</t>
        </is>
      </c>
      <c r="B796" s="29" t="inlineStr">
        <is>
          <t>UNIDAD</t>
        </is>
      </c>
      <c r="C796" s="186" t="n">
        <v>0</v>
      </c>
      <c r="D796" s="188" t="n">
        <v>0</v>
      </c>
      <c r="E796" s="216">
        <f>+C796-D796</f>
        <v/>
      </c>
      <c r="F796" s="186" t="n">
        <v>0</v>
      </c>
      <c r="G796" s="188" t="n">
        <v>0</v>
      </c>
      <c r="H796" s="216">
        <f>+F796-G796</f>
        <v/>
      </c>
      <c r="I796" s="186" t="n">
        <v>0</v>
      </c>
      <c r="J796" s="188" t="n">
        <v>0</v>
      </c>
      <c r="K796" s="216">
        <f>+I796-J796</f>
        <v/>
      </c>
      <c r="L796" s="186" t="n"/>
      <c r="M796" s="188" t="n"/>
      <c r="N796" s="216" t="n"/>
      <c r="R796" s="186" t="n">
        <v>0</v>
      </c>
      <c r="S796" s="188" t="n">
        <v>0</v>
      </c>
      <c r="T796" s="216">
        <f>+R796-S796</f>
        <v/>
      </c>
      <c r="U796" s="186" t="n">
        <v>0</v>
      </c>
      <c r="V796" s="188" t="n">
        <v>0</v>
      </c>
      <c r="W796" s="216">
        <f>+U796-V796</f>
        <v/>
      </c>
    </row>
    <row r="797" ht="15.75" customHeight="1">
      <c r="A797" s="220" t="inlineStr">
        <is>
          <t>SUTURA SIMPLE LISO 1-0</t>
        </is>
      </c>
      <c r="B797" s="29" t="inlineStr">
        <is>
          <t>UNIDAD</t>
        </is>
      </c>
      <c r="C797" s="186" t="n">
        <v>0</v>
      </c>
      <c r="D797" s="188" t="n">
        <v>0</v>
      </c>
      <c r="E797" s="216">
        <f>+C797-D797</f>
        <v/>
      </c>
      <c r="F797" s="186" t="n">
        <v>0</v>
      </c>
      <c r="G797" s="188" t="n">
        <v>0</v>
      </c>
      <c r="H797" s="216">
        <f>+F797-G797</f>
        <v/>
      </c>
      <c r="I797" s="186" t="n">
        <v>0</v>
      </c>
      <c r="J797" s="188" t="n">
        <v>0</v>
      </c>
      <c r="K797" s="216">
        <f>+I797-J797</f>
        <v/>
      </c>
      <c r="L797" s="186" t="n"/>
      <c r="M797" s="188" t="n"/>
      <c r="N797" s="216" t="n"/>
      <c r="R797" s="186" t="n">
        <v>0</v>
      </c>
      <c r="S797" s="188" t="n">
        <v>0</v>
      </c>
      <c r="T797" s="216">
        <f>+R797-S797</f>
        <v/>
      </c>
      <c r="U797" s="186" t="n">
        <v>0</v>
      </c>
      <c r="V797" s="188" t="n">
        <v>0</v>
      </c>
      <c r="W797" s="216">
        <f>+U797-V797</f>
        <v/>
      </c>
    </row>
    <row r="798" ht="15.75" customHeight="1">
      <c r="A798" s="220" t="inlineStr">
        <is>
          <t>SUTURA SIMPLE LISO 4-0</t>
        </is>
      </c>
      <c r="B798" s="29" t="inlineStr">
        <is>
          <t>UNIDAD</t>
        </is>
      </c>
      <c r="C798" s="186" t="n">
        <v>0</v>
      </c>
      <c r="D798" s="188" t="n">
        <v>0</v>
      </c>
      <c r="E798" s="216">
        <f>+C798-D798</f>
        <v/>
      </c>
      <c r="F798" s="186" t="n">
        <v>0</v>
      </c>
      <c r="G798" s="188" t="n">
        <v>0</v>
      </c>
      <c r="H798" s="216">
        <f>+F798-G798</f>
        <v/>
      </c>
      <c r="I798" s="186" t="n">
        <v>0</v>
      </c>
      <c r="J798" s="188" t="n">
        <v>0</v>
      </c>
      <c r="K798" s="216">
        <f>+I798-J798</f>
        <v/>
      </c>
      <c r="L798" s="186" t="n"/>
      <c r="M798" s="188" t="n"/>
      <c r="N798" s="216" t="n"/>
      <c r="R798" s="186" t="n">
        <v>0</v>
      </c>
      <c r="S798" s="188" t="n">
        <v>0</v>
      </c>
      <c r="T798" s="216">
        <f>+R798-S798</f>
        <v/>
      </c>
      <c r="U798" s="186" t="n">
        <v>0</v>
      </c>
      <c r="V798" s="188" t="n">
        <v>0</v>
      </c>
      <c r="W798" s="216">
        <f>+U798-V798</f>
        <v/>
      </c>
    </row>
    <row r="799" ht="15.75" customHeight="1">
      <c r="A799" s="250" t="inlineStr">
        <is>
          <t>SUTURA VICRYL (ACIDO POLIGLICOLICO) 1 REF (341)</t>
        </is>
      </c>
      <c r="B799" s="29" t="inlineStr">
        <is>
          <t>UNIDAD</t>
        </is>
      </c>
      <c r="C799" s="186" t="n">
        <v>0</v>
      </c>
      <c r="D799" s="188" t="n">
        <v>0</v>
      </c>
      <c r="E799" s="216">
        <f>+C799-D799</f>
        <v/>
      </c>
      <c r="F799" s="186" t="n">
        <v>0</v>
      </c>
      <c r="G799" s="188" t="n">
        <v>0</v>
      </c>
      <c r="H799" s="216">
        <f>+F799-G799</f>
        <v/>
      </c>
      <c r="I799" s="186" t="n">
        <v>0</v>
      </c>
      <c r="J799" s="188" t="n">
        <v>0</v>
      </c>
      <c r="K799" s="216">
        <f>+I799-J799</f>
        <v/>
      </c>
      <c r="L799" s="186" t="n"/>
      <c r="M799" s="188" t="n"/>
      <c r="N799" s="216" t="n"/>
      <c r="R799" s="186" t="n">
        <v>0</v>
      </c>
      <c r="S799" s="188" t="n">
        <v>0</v>
      </c>
      <c r="T799" s="216">
        <f>+R799-S799</f>
        <v/>
      </c>
      <c r="U799" s="186" t="n">
        <v>0</v>
      </c>
      <c r="V799" s="188" t="n">
        <v>0</v>
      </c>
      <c r="W799" s="216">
        <f>+U799-V799</f>
        <v/>
      </c>
    </row>
    <row r="800" ht="15.75" customHeight="1">
      <c r="A800" s="215" t="inlineStr">
        <is>
          <t>Tapa bocas</t>
        </is>
      </c>
      <c r="B800" s="29" t="inlineStr">
        <is>
          <t>UNIDAD</t>
        </is>
      </c>
      <c r="C800" s="186" t="n">
        <v>0</v>
      </c>
      <c r="D800" s="188" t="n">
        <v>0</v>
      </c>
      <c r="E800" s="216">
        <f>+C800-D800</f>
        <v/>
      </c>
      <c r="F800" s="186" t="n">
        <v>0</v>
      </c>
      <c r="G800" s="188" t="n">
        <v>0</v>
      </c>
      <c r="H800" s="216">
        <f>+F800-G800</f>
        <v/>
      </c>
      <c r="I800" s="186" t="n">
        <v>0</v>
      </c>
      <c r="J800" s="188" t="n">
        <v>0</v>
      </c>
      <c r="K800" s="216">
        <f>+I800-J800</f>
        <v/>
      </c>
      <c r="L800" s="186" t="n"/>
      <c r="M800" s="188" t="n"/>
      <c r="N800" s="216" t="n"/>
      <c r="R800" s="186" t="n">
        <v>0</v>
      </c>
      <c r="S800" s="188" t="n">
        <v>0</v>
      </c>
      <c r="T800" s="216">
        <f>+R800-S800</f>
        <v/>
      </c>
      <c r="U800" s="186" t="n">
        <v>0</v>
      </c>
      <c r="V800" s="188" t="n">
        <v>0</v>
      </c>
      <c r="W800" s="216">
        <f>+U800-V800</f>
        <v/>
      </c>
    </row>
    <row r="801" ht="15.75" customHeight="1">
      <c r="A801" s="215" t="inlineStr">
        <is>
          <t xml:space="preserve">Tensoplast   </t>
        </is>
      </c>
      <c r="B801" s="29" t="inlineStr">
        <is>
          <t>UNIDAD</t>
        </is>
      </c>
      <c r="C801" s="186" t="n">
        <v>0</v>
      </c>
      <c r="D801" s="188" t="n">
        <v>0</v>
      </c>
      <c r="E801" s="216">
        <f>+C801-D801</f>
        <v/>
      </c>
      <c r="F801" s="186" t="n">
        <v>0</v>
      </c>
      <c r="G801" s="188" t="n">
        <v>0</v>
      </c>
      <c r="H801" s="216">
        <f>+F801-G801</f>
        <v/>
      </c>
      <c r="I801" s="186" t="n">
        <v>0</v>
      </c>
      <c r="J801" s="188" t="n">
        <v>0</v>
      </c>
      <c r="K801" s="216">
        <f>+I801-J801</f>
        <v/>
      </c>
      <c r="L801" s="186" t="n"/>
      <c r="M801" s="188" t="n"/>
      <c r="N801" s="216" t="n"/>
      <c r="R801" s="186" t="n">
        <v>0</v>
      </c>
      <c r="S801" s="188" t="n">
        <v>0</v>
      </c>
      <c r="T801" s="216">
        <f>+R801-S801</f>
        <v/>
      </c>
      <c r="U801" s="186" t="n">
        <v>0</v>
      </c>
      <c r="V801" s="188" t="n">
        <v>0</v>
      </c>
      <c r="W801" s="216">
        <f>+U801-V801</f>
        <v/>
      </c>
    </row>
    <row r="802" ht="15.75" customHeight="1">
      <c r="A802" s="220" t="inlineStr">
        <is>
          <t>Tensoplast 10 cm x 4.5 cm</t>
        </is>
      </c>
      <c r="B802" s="29" t="inlineStr">
        <is>
          <t>UNIDAD</t>
        </is>
      </c>
      <c r="C802" s="186" t="n">
        <v>0</v>
      </c>
      <c r="D802" s="188" t="n">
        <v>0</v>
      </c>
      <c r="E802" s="216">
        <f>+C802-D802</f>
        <v/>
      </c>
      <c r="F802" s="186" t="n">
        <v>0</v>
      </c>
      <c r="G802" s="188" t="n">
        <v>0</v>
      </c>
      <c r="H802" s="216">
        <f>+F802-G802</f>
        <v/>
      </c>
      <c r="I802" s="186" t="n">
        <v>0</v>
      </c>
      <c r="J802" s="188" t="n">
        <v>0</v>
      </c>
      <c r="K802" s="216">
        <f>+I802-J802</f>
        <v/>
      </c>
      <c r="L802" s="186" t="n"/>
      <c r="M802" s="188" t="n"/>
      <c r="N802" s="216" t="n"/>
      <c r="R802" s="186" t="n">
        <v>0</v>
      </c>
      <c r="S802" s="188" t="n">
        <v>0</v>
      </c>
      <c r="T802" s="216">
        <f>+R802-S802</f>
        <v/>
      </c>
      <c r="U802" s="186" t="n">
        <v>0</v>
      </c>
      <c r="V802" s="188" t="n">
        <v>0</v>
      </c>
      <c r="W802" s="216">
        <f>+U802-V802</f>
        <v/>
      </c>
    </row>
    <row r="803" ht="15.75" customHeight="1">
      <c r="A803" s="221" t="inlineStr">
        <is>
          <t>TERMÓMETRO DIGITAL</t>
        </is>
      </c>
      <c r="B803" s="29" t="inlineStr">
        <is>
          <t>UNIDAD</t>
        </is>
      </c>
      <c r="C803" s="187" t="n">
        <v>48</v>
      </c>
      <c r="D803" s="188" t="n">
        <v>4</v>
      </c>
      <c r="E803" s="216">
        <f>+C803-D803</f>
        <v/>
      </c>
      <c r="F803" s="187" t="n">
        <v>48</v>
      </c>
      <c r="G803" s="188" t="n">
        <v>4</v>
      </c>
      <c r="H803" s="216">
        <f>+F803-G803</f>
        <v/>
      </c>
      <c r="I803" s="187" t="n">
        <v>48</v>
      </c>
      <c r="J803" s="188" t="n">
        <v>4</v>
      </c>
      <c r="K803" s="216">
        <f>+I803-J803</f>
        <v/>
      </c>
      <c r="L803" s="187" t="n"/>
      <c r="M803" s="188" t="n"/>
      <c r="N803" s="216" t="n"/>
      <c r="R803" s="187" t="n">
        <v>48</v>
      </c>
      <c r="S803" s="188" t="n">
        <v>4</v>
      </c>
      <c r="T803" s="216">
        <f>+R803-S803</f>
        <v/>
      </c>
      <c r="U803" s="187" t="n">
        <v>48</v>
      </c>
      <c r="V803" s="188" t="n">
        <v>4</v>
      </c>
      <c r="W803" s="216">
        <f>+U803-V803</f>
        <v/>
      </c>
    </row>
    <row r="804" ht="15.75" customHeight="1">
      <c r="A804" s="250" t="inlineStr">
        <is>
          <t>TIRAS REACTIVA PARA ORINA</t>
        </is>
      </c>
      <c r="B804" s="29" t="inlineStr">
        <is>
          <t>UNIDAD</t>
        </is>
      </c>
      <c r="C804" s="187" t="n">
        <v>300</v>
      </c>
      <c r="D804" s="188" t="n">
        <v>0</v>
      </c>
      <c r="E804" s="216">
        <f>+C804-D804</f>
        <v/>
      </c>
      <c r="F804" s="187" t="n">
        <v>300</v>
      </c>
      <c r="G804" s="188" t="n">
        <v>0</v>
      </c>
      <c r="H804" s="216">
        <f>+F804-G804</f>
        <v/>
      </c>
      <c r="I804" s="187" t="n">
        <v>300</v>
      </c>
      <c r="J804" s="188" t="n">
        <v>0</v>
      </c>
      <c r="K804" s="216">
        <f>+I804-J804</f>
        <v/>
      </c>
      <c r="L804" s="187" t="n"/>
      <c r="M804" s="188" t="n"/>
      <c r="N804" s="216" t="n"/>
      <c r="R804" s="187" t="n">
        <v>300</v>
      </c>
      <c r="S804" s="188" t="n">
        <v>0</v>
      </c>
      <c r="T804" s="216">
        <f>+R804-S804</f>
        <v/>
      </c>
      <c r="U804" s="187" t="n">
        <v>300</v>
      </c>
      <c r="V804" s="188" t="n">
        <v>0</v>
      </c>
      <c r="W804" s="216">
        <f>+U804-V804</f>
        <v/>
      </c>
    </row>
    <row r="805" ht="15.75" customHeight="1">
      <c r="A805" s="220" t="inlineStr">
        <is>
          <t>Trampa de Agua</t>
        </is>
      </c>
      <c r="B805" s="29" t="inlineStr">
        <is>
          <t>UNIDAD</t>
        </is>
      </c>
      <c r="C805" s="187" t="n">
        <v>15</v>
      </c>
      <c r="D805" s="188" t="n">
        <v>0</v>
      </c>
      <c r="E805" s="216">
        <f>+C805-D805</f>
        <v/>
      </c>
      <c r="F805" s="187" t="n">
        <v>15</v>
      </c>
      <c r="G805" s="188" t="n">
        <v>0</v>
      </c>
      <c r="H805" s="216">
        <f>+F805-G805</f>
        <v/>
      </c>
      <c r="I805" s="187" t="n">
        <v>15</v>
      </c>
      <c r="J805" s="188" t="n">
        <v>0</v>
      </c>
      <c r="K805" s="216">
        <f>+I805-J805</f>
        <v/>
      </c>
      <c r="L805" s="187" t="n"/>
      <c r="M805" s="188" t="n"/>
      <c r="N805" s="216" t="n"/>
      <c r="R805" s="187" t="n">
        <v>15</v>
      </c>
      <c r="S805" s="188" t="n">
        <v>0</v>
      </c>
      <c r="T805" s="216">
        <f>+R805-S805</f>
        <v/>
      </c>
      <c r="U805" s="187" t="n">
        <v>15</v>
      </c>
      <c r="V805" s="188" t="n">
        <v>0</v>
      </c>
      <c r="W805" s="216">
        <f>+U805-V805</f>
        <v/>
      </c>
    </row>
    <row r="806" ht="15.75" customHeight="1">
      <c r="A806" s="220" t="inlineStr">
        <is>
          <t>Trampa de Lucker</t>
        </is>
      </c>
      <c r="B806" s="29" t="inlineStr">
        <is>
          <t>UNIDAD</t>
        </is>
      </c>
      <c r="C806" s="187" t="n">
        <v>15</v>
      </c>
      <c r="D806" s="188" t="n">
        <v>0</v>
      </c>
      <c r="E806" s="216">
        <f>+C806-D806</f>
        <v/>
      </c>
      <c r="F806" s="187" t="n">
        <v>15</v>
      </c>
      <c r="G806" s="188" t="n">
        <v>0</v>
      </c>
      <c r="H806" s="216">
        <f>+F806-G806</f>
        <v/>
      </c>
      <c r="I806" s="187" t="n">
        <v>15</v>
      </c>
      <c r="J806" s="188" t="n">
        <v>0</v>
      </c>
      <c r="K806" s="216">
        <f>+I806-J806</f>
        <v/>
      </c>
      <c r="L806" s="187" t="n"/>
      <c r="M806" s="188" t="n"/>
      <c r="N806" s="216" t="n"/>
      <c r="R806" s="187" t="n">
        <v>15</v>
      </c>
      <c r="S806" s="188" t="n">
        <v>0</v>
      </c>
      <c r="T806" s="216">
        <f>+R806-S806</f>
        <v/>
      </c>
      <c r="U806" s="187" t="n">
        <v>15</v>
      </c>
      <c r="V806" s="188" t="n">
        <v>0</v>
      </c>
      <c r="W806" s="216">
        <f>+U806-V806</f>
        <v/>
      </c>
    </row>
    <row r="807" ht="15.75" customHeight="1">
      <c r="A807" s="220" t="inlineStr">
        <is>
          <t>Traqueostomo N° 3.0</t>
        </is>
      </c>
      <c r="B807" s="29" t="inlineStr">
        <is>
          <t>UNIDAD</t>
        </is>
      </c>
      <c r="C807" s="187" t="n">
        <v>15</v>
      </c>
      <c r="D807" s="188" t="n">
        <v>0</v>
      </c>
      <c r="E807" s="216">
        <f>+C807-D807</f>
        <v/>
      </c>
      <c r="F807" s="187" t="n">
        <v>15</v>
      </c>
      <c r="G807" s="188" t="n">
        <v>0</v>
      </c>
      <c r="H807" s="216">
        <f>+F807-G807</f>
        <v/>
      </c>
      <c r="I807" s="187" t="n">
        <v>15</v>
      </c>
      <c r="J807" s="188" t="n">
        <v>0</v>
      </c>
      <c r="K807" s="216">
        <f>+I807-J807</f>
        <v/>
      </c>
      <c r="L807" s="187" t="n"/>
      <c r="M807" s="188" t="n"/>
      <c r="N807" s="216" t="n"/>
      <c r="R807" s="187" t="n">
        <v>15</v>
      </c>
      <c r="S807" s="188" t="n">
        <v>0</v>
      </c>
      <c r="T807" s="216">
        <f>+R807-S807</f>
        <v/>
      </c>
      <c r="U807" s="187" t="n">
        <v>15</v>
      </c>
      <c r="V807" s="188" t="n">
        <v>0</v>
      </c>
      <c r="W807" s="216">
        <f>+U807-V807</f>
        <v/>
      </c>
    </row>
    <row r="808" ht="15.75" customHeight="1">
      <c r="A808" s="220" t="inlineStr">
        <is>
          <t>Traqueostomo N° 6.0</t>
        </is>
      </c>
      <c r="B808" s="29" t="inlineStr">
        <is>
          <t>UNIDAD</t>
        </is>
      </c>
      <c r="C808" s="187" t="n">
        <v>15</v>
      </c>
      <c r="D808" s="188" t="n">
        <v>0</v>
      </c>
      <c r="E808" s="216">
        <f>+C808-D808</f>
        <v/>
      </c>
      <c r="F808" s="187" t="n">
        <v>15</v>
      </c>
      <c r="G808" s="188" t="n">
        <v>0</v>
      </c>
      <c r="H808" s="216">
        <f>+F808-G808</f>
        <v/>
      </c>
      <c r="I808" s="187" t="n">
        <v>15</v>
      </c>
      <c r="J808" s="188" t="n">
        <v>0</v>
      </c>
      <c r="K808" s="216">
        <f>+I808-J808</f>
        <v/>
      </c>
      <c r="L808" s="187" t="n"/>
      <c r="M808" s="188" t="n"/>
      <c r="N808" s="216" t="n"/>
      <c r="R808" s="187" t="n">
        <v>15</v>
      </c>
      <c r="S808" s="188" t="n">
        <v>0</v>
      </c>
      <c r="T808" s="216">
        <f>+R808-S808</f>
        <v/>
      </c>
      <c r="U808" s="187" t="n">
        <v>15</v>
      </c>
      <c r="V808" s="188" t="n">
        <v>0</v>
      </c>
      <c r="W808" s="216">
        <f>+U808-V808</f>
        <v/>
      </c>
    </row>
    <row r="809" ht="15.75" customHeight="1">
      <c r="A809" s="220" t="inlineStr">
        <is>
          <t>Traqueostomo N° 6.0 con balon</t>
        </is>
      </c>
      <c r="B809" s="29" t="inlineStr">
        <is>
          <t>UNIDAD</t>
        </is>
      </c>
      <c r="C809" s="187" t="n">
        <v>0</v>
      </c>
      <c r="D809" s="188" t="n">
        <v>0</v>
      </c>
      <c r="E809" s="216">
        <f>+C809-D809</f>
        <v/>
      </c>
      <c r="F809" s="187" t="n">
        <v>0</v>
      </c>
      <c r="G809" s="188" t="n">
        <v>0</v>
      </c>
      <c r="H809" s="216">
        <f>+F809-G809</f>
        <v/>
      </c>
      <c r="I809" s="187" t="n">
        <v>0</v>
      </c>
      <c r="J809" s="188" t="n">
        <v>0</v>
      </c>
      <c r="K809" s="216">
        <f>+I809-J809</f>
        <v/>
      </c>
      <c r="L809" s="187" t="n"/>
      <c r="M809" s="188" t="n"/>
      <c r="N809" s="216" t="n"/>
      <c r="R809" s="187" t="n">
        <v>0</v>
      </c>
      <c r="S809" s="188" t="n">
        <v>0</v>
      </c>
      <c r="T809" s="216">
        <f>+R809-S809</f>
        <v/>
      </c>
      <c r="U809" s="187" t="n">
        <v>0</v>
      </c>
      <c r="V809" s="188" t="n">
        <v>0</v>
      </c>
      <c r="W809" s="216">
        <f>+U809-V809</f>
        <v/>
      </c>
    </row>
    <row r="810" ht="15.75" customHeight="1">
      <c r="A810" s="220" t="inlineStr">
        <is>
          <t>Traqueostomo N° 9.5</t>
        </is>
      </c>
      <c r="B810" s="29" t="inlineStr">
        <is>
          <t>UNIDAD</t>
        </is>
      </c>
      <c r="C810" s="187" t="n">
        <v>0</v>
      </c>
      <c r="D810" s="188" t="n">
        <v>0</v>
      </c>
      <c r="E810" s="216">
        <f>+C810-D810</f>
        <v/>
      </c>
      <c r="F810" s="187" t="n">
        <v>0</v>
      </c>
      <c r="G810" s="188" t="n">
        <v>0</v>
      </c>
      <c r="H810" s="216">
        <f>+F810-G810</f>
        <v/>
      </c>
      <c r="I810" s="187" t="n">
        <v>0</v>
      </c>
      <c r="J810" s="188" t="n">
        <v>0</v>
      </c>
      <c r="K810" s="216">
        <f>+I810-J810</f>
        <v/>
      </c>
      <c r="L810" s="187" t="n"/>
      <c r="M810" s="188" t="n"/>
      <c r="N810" s="216" t="n"/>
      <c r="R810" s="187" t="n">
        <v>0</v>
      </c>
      <c r="S810" s="188" t="n">
        <v>0</v>
      </c>
      <c r="T810" s="216">
        <f>+R810-S810</f>
        <v/>
      </c>
      <c r="U810" s="187" t="n">
        <v>0</v>
      </c>
      <c r="V810" s="188" t="n">
        <v>0</v>
      </c>
      <c r="W810" s="216">
        <f>+U810-V810</f>
        <v/>
      </c>
    </row>
    <row r="811" ht="15.75" customHeight="1">
      <c r="A811" s="215" t="inlineStr">
        <is>
          <t>Tubo de drenaje de infeccion</t>
        </is>
      </c>
      <c r="B811" s="29" t="inlineStr">
        <is>
          <t>UNIDAD</t>
        </is>
      </c>
      <c r="C811" s="187" t="n">
        <v>0</v>
      </c>
      <c r="D811" s="188" t="n">
        <v>0</v>
      </c>
      <c r="E811" s="216">
        <f>+C811-D811</f>
        <v/>
      </c>
      <c r="F811" s="187" t="n">
        <v>0</v>
      </c>
      <c r="G811" s="188" t="n">
        <v>0</v>
      </c>
      <c r="H811" s="216">
        <f>+F811-G811</f>
        <v/>
      </c>
      <c r="I811" s="187" t="n">
        <v>0</v>
      </c>
      <c r="J811" s="188" t="n">
        <v>0</v>
      </c>
      <c r="K811" s="216">
        <f>+I811-J811</f>
        <v/>
      </c>
      <c r="L811" s="187" t="n"/>
      <c r="M811" s="188" t="n"/>
      <c r="N811" s="216" t="n"/>
      <c r="R811" s="187" t="n">
        <v>0</v>
      </c>
      <c r="S811" s="188" t="n">
        <v>0</v>
      </c>
      <c r="T811" s="216">
        <f>+R811-S811</f>
        <v/>
      </c>
      <c r="U811" s="187" t="n">
        <v>0</v>
      </c>
      <c r="V811" s="188" t="n">
        <v>0</v>
      </c>
      <c r="W811" s="216">
        <f>+U811-V811</f>
        <v/>
      </c>
    </row>
    <row r="812" ht="15.75" customHeight="1">
      <c r="A812" s="220" t="inlineStr">
        <is>
          <t>Tubo de extension con filtro para nutricion</t>
        </is>
      </c>
      <c r="B812" s="29" t="inlineStr">
        <is>
          <t>UNIDAD</t>
        </is>
      </c>
      <c r="C812" s="187" t="n">
        <v>0</v>
      </c>
      <c r="D812" s="188" t="n">
        <v>0</v>
      </c>
      <c r="E812" s="216">
        <f>+C812-D812</f>
        <v/>
      </c>
      <c r="F812" s="187" t="n">
        <v>0</v>
      </c>
      <c r="G812" s="188" t="n">
        <v>0</v>
      </c>
      <c r="H812" s="216">
        <f>+F812-G812</f>
        <v/>
      </c>
      <c r="I812" s="187" t="n">
        <v>0</v>
      </c>
      <c r="J812" s="188" t="n">
        <v>0</v>
      </c>
      <c r="K812" s="216">
        <f>+I812-J812</f>
        <v/>
      </c>
      <c r="L812" s="187" t="n"/>
      <c r="M812" s="188" t="n"/>
      <c r="N812" s="216" t="n"/>
      <c r="R812" s="187" t="n">
        <v>0</v>
      </c>
      <c r="S812" s="188" t="n">
        <v>0</v>
      </c>
      <c r="T812" s="216">
        <f>+R812-S812</f>
        <v/>
      </c>
      <c r="U812" s="187" t="n">
        <v>0</v>
      </c>
      <c r="V812" s="188" t="n">
        <v>0</v>
      </c>
      <c r="W812" s="216">
        <f>+U812-V812</f>
        <v/>
      </c>
    </row>
    <row r="813" ht="15.75" customHeight="1">
      <c r="A813" s="215" t="inlineStr">
        <is>
          <t>tubo drenaje rectal 30fr</t>
        </is>
      </c>
      <c r="B813" s="29" t="inlineStr">
        <is>
          <t>UNIDAD</t>
        </is>
      </c>
      <c r="C813" s="187" t="n">
        <v>0</v>
      </c>
      <c r="D813" s="188" t="n">
        <v>0</v>
      </c>
      <c r="E813" s="216">
        <f>+C813-D813</f>
        <v/>
      </c>
      <c r="F813" s="187" t="n">
        <v>0</v>
      </c>
      <c r="G813" s="188" t="n">
        <v>0</v>
      </c>
      <c r="H813" s="216">
        <f>+F813-G813</f>
        <v/>
      </c>
      <c r="I813" s="187" t="n">
        <v>0</v>
      </c>
      <c r="J813" s="188" t="n">
        <v>0</v>
      </c>
      <c r="K813" s="216">
        <f>+I813-J813</f>
        <v/>
      </c>
      <c r="L813" s="187" t="n"/>
      <c r="M813" s="188" t="n"/>
      <c r="N813" s="216" t="n"/>
      <c r="R813" s="187" t="n">
        <v>0</v>
      </c>
      <c r="S813" s="188" t="n">
        <v>0</v>
      </c>
      <c r="T813" s="216">
        <f>+R813-S813</f>
        <v/>
      </c>
      <c r="U813" s="187" t="n">
        <v>0</v>
      </c>
      <c r="V813" s="188" t="n">
        <v>0</v>
      </c>
      <c r="W813" s="216">
        <f>+U813-V813</f>
        <v/>
      </c>
    </row>
    <row r="814" ht="15.75" customHeight="1">
      <c r="A814" s="217" t="inlineStr">
        <is>
          <t>TUBO DUODENAL TIPO LEVIN 14FR</t>
        </is>
      </c>
      <c r="B814" s="29" t="inlineStr">
        <is>
          <t>UNIDAD</t>
        </is>
      </c>
      <c r="C814" s="187" t="n">
        <v>0</v>
      </c>
      <c r="D814" s="188" t="n">
        <v>0</v>
      </c>
      <c r="E814" s="216">
        <f>+C814-D814</f>
        <v/>
      </c>
      <c r="F814" s="187" t="n">
        <v>0</v>
      </c>
      <c r="G814" s="188" t="n">
        <v>0</v>
      </c>
      <c r="H814" s="216">
        <f>+F814-G814</f>
        <v/>
      </c>
      <c r="I814" s="187" t="n">
        <v>0</v>
      </c>
      <c r="J814" s="188" t="n">
        <v>0</v>
      </c>
      <c r="K814" s="216">
        <f>+I814-J814</f>
        <v/>
      </c>
      <c r="L814" s="187" t="n"/>
      <c r="M814" s="188" t="n"/>
      <c r="N814" s="216" t="n"/>
      <c r="R814" s="187" t="n">
        <v>0</v>
      </c>
      <c r="S814" s="188" t="n">
        <v>0</v>
      </c>
      <c r="T814" s="216">
        <f>+R814-S814</f>
        <v/>
      </c>
      <c r="U814" s="187" t="n">
        <v>0</v>
      </c>
      <c r="V814" s="188" t="n">
        <v>0</v>
      </c>
      <c r="W814" s="216">
        <f>+U814-V814</f>
        <v/>
      </c>
    </row>
    <row r="815" ht="15.75" customHeight="1">
      <c r="A815" s="217" t="inlineStr">
        <is>
          <t>TUBO DUODENAL TIPO LEVIN 16FR</t>
        </is>
      </c>
      <c r="B815" s="29" t="inlineStr">
        <is>
          <t>UNIDAD</t>
        </is>
      </c>
      <c r="C815" s="187" t="n">
        <v>0</v>
      </c>
      <c r="D815" s="188" t="n">
        <v>0</v>
      </c>
      <c r="E815" s="216">
        <f>+C815-D815</f>
        <v/>
      </c>
      <c r="F815" s="187" t="n">
        <v>0</v>
      </c>
      <c r="G815" s="188" t="n">
        <v>0</v>
      </c>
      <c r="H815" s="216">
        <f>+F815-G815</f>
        <v/>
      </c>
      <c r="I815" s="187" t="n">
        <v>0</v>
      </c>
      <c r="J815" s="188" t="n">
        <v>0</v>
      </c>
      <c r="K815" s="216">
        <f>+I815-J815</f>
        <v/>
      </c>
      <c r="L815" s="187" t="n"/>
      <c r="M815" s="188" t="n"/>
      <c r="N815" s="216" t="n"/>
      <c r="R815" s="187" t="n">
        <v>0</v>
      </c>
      <c r="S815" s="188" t="n">
        <v>0</v>
      </c>
      <c r="T815" s="216">
        <f>+R815-S815</f>
        <v/>
      </c>
      <c r="U815" s="187" t="n">
        <v>0</v>
      </c>
      <c r="V815" s="188" t="n">
        <v>0</v>
      </c>
      <c r="W815" s="216">
        <f>+U815-V815</f>
        <v/>
      </c>
    </row>
    <row r="816" ht="15.75" customHeight="1">
      <c r="A816" s="217" t="inlineStr">
        <is>
          <t>TUBO EDTA K2 5ML TAPA MORADA</t>
        </is>
      </c>
      <c r="B816" s="29" t="inlineStr">
        <is>
          <t>UNIDAD</t>
        </is>
      </c>
      <c r="C816" s="187" t="n">
        <v>0</v>
      </c>
      <c r="D816" s="188" t="n">
        <v>0</v>
      </c>
      <c r="E816" s="216">
        <f>+C816-D816</f>
        <v/>
      </c>
      <c r="F816" s="187" t="n">
        <v>0</v>
      </c>
      <c r="G816" s="188" t="n">
        <v>0</v>
      </c>
      <c r="H816" s="216">
        <f>+F816-G816</f>
        <v/>
      </c>
      <c r="I816" s="187" t="n">
        <v>0</v>
      </c>
      <c r="J816" s="188" t="n">
        <v>0</v>
      </c>
      <c r="K816" s="216">
        <f>+I816-J816</f>
        <v/>
      </c>
      <c r="L816" s="187" t="n"/>
      <c r="M816" s="188" t="n"/>
      <c r="N816" s="216" t="n"/>
      <c r="R816" s="187" t="n">
        <v>0</v>
      </c>
      <c r="S816" s="188" t="n">
        <v>0</v>
      </c>
      <c r="T816" s="216">
        <f>+R816-S816</f>
        <v/>
      </c>
      <c r="U816" s="187" t="n">
        <v>0</v>
      </c>
      <c r="V816" s="188" t="n">
        <v>0</v>
      </c>
      <c r="W816" s="216">
        <f>+U816-V816</f>
        <v/>
      </c>
    </row>
    <row r="817" ht="15.75" customHeight="1">
      <c r="A817" s="217" t="inlineStr">
        <is>
          <t>TUBO ENDOTRAQUEAL 10,0</t>
        </is>
      </c>
      <c r="B817" s="29" t="inlineStr">
        <is>
          <t>UNIDAD</t>
        </is>
      </c>
      <c r="C817" s="187" t="n">
        <v>0</v>
      </c>
      <c r="D817" s="188" t="n">
        <v>0</v>
      </c>
      <c r="E817" s="216">
        <f>+C817-D817</f>
        <v/>
      </c>
      <c r="F817" s="187" t="n">
        <v>0</v>
      </c>
      <c r="G817" s="188" t="n">
        <v>0</v>
      </c>
      <c r="H817" s="216">
        <f>+F817-G817</f>
        <v/>
      </c>
      <c r="I817" s="187" t="n">
        <v>0</v>
      </c>
      <c r="J817" s="188" t="n">
        <v>0</v>
      </c>
      <c r="K817" s="216">
        <f>+I817-J817</f>
        <v/>
      </c>
      <c r="L817" s="187" t="n"/>
      <c r="M817" s="188" t="n"/>
      <c r="N817" s="216" t="n"/>
      <c r="R817" s="187" t="n">
        <v>0</v>
      </c>
      <c r="S817" s="188" t="n">
        <v>0</v>
      </c>
      <c r="T817" s="216">
        <f>+R817-S817</f>
        <v/>
      </c>
      <c r="U817" s="187" t="n">
        <v>0</v>
      </c>
      <c r="V817" s="188" t="n">
        <v>0</v>
      </c>
      <c r="W817" s="216">
        <f>+U817-V817</f>
        <v/>
      </c>
    </row>
    <row r="818" ht="15.75" customHeight="1">
      <c r="A818" s="217" t="inlineStr">
        <is>
          <t>TUBO ENDOTRAQUEAL 2,5</t>
        </is>
      </c>
      <c r="B818" s="29" t="inlineStr">
        <is>
          <t>UNIDAD</t>
        </is>
      </c>
      <c r="C818" s="187" t="n">
        <v>0</v>
      </c>
      <c r="D818" s="188" t="n">
        <v>44</v>
      </c>
      <c r="E818" s="216">
        <f>+C818-D818</f>
        <v/>
      </c>
      <c r="F818" s="187" t="n">
        <v>0</v>
      </c>
      <c r="G818" s="188" t="n">
        <v>44</v>
      </c>
      <c r="H818" s="216">
        <f>+F818-G818</f>
        <v/>
      </c>
      <c r="I818" s="187" t="n">
        <v>0</v>
      </c>
      <c r="J818" s="188" t="n">
        <v>44</v>
      </c>
      <c r="K818" s="216">
        <f>+I818-J818</f>
        <v/>
      </c>
      <c r="L818" s="187" t="n"/>
      <c r="M818" s="188" t="n"/>
      <c r="N818" s="216" t="n"/>
      <c r="R818" s="187" t="n">
        <v>0</v>
      </c>
      <c r="S818" s="188" t="n">
        <v>44</v>
      </c>
      <c r="T818" s="216">
        <f>+R818-S818</f>
        <v/>
      </c>
      <c r="U818" s="187" t="n">
        <v>0</v>
      </c>
      <c r="V818" s="188" t="n">
        <v>44</v>
      </c>
      <c r="W818" s="216">
        <f>+U818-V818</f>
        <v/>
      </c>
    </row>
    <row r="819" ht="15.75" customHeight="1">
      <c r="A819" s="217" t="inlineStr">
        <is>
          <t xml:space="preserve">TUBO ENDOTRAQUEAL 2,5 CON BALON </t>
        </is>
      </c>
      <c r="B819" s="29" t="inlineStr">
        <is>
          <t>UNIDAD</t>
        </is>
      </c>
      <c r="C819" s="187" t="n">
        <v>0</v>
      </c>
      <c r="D819" s="188" t="n">
        <v>60</v>
      </c>
      <c r="E819" s="216">
        <f>+C819-D819</f>
        <v/>
      </c>
      <c r="F819" s="187" t="n">
        <v>0</v>
      </c>
      <c r="G819" s="188" t="n">
        <v>60</v>
      </c>
      <c r="H819" s="216">
        <f>+F819-G819</f>
        <v/>
      </c>
      <c r="I819" s="187" t="n">
        <v>0</v>
      </c>
      <c r="J819" s="188" t="n">
        <v>60</v>
      </c>
      <c r="K819" s="216">
        <f>+I819-J819</f>
        <v/>
      </c>
      <c r="L819" s="187" t="n"/>
      <c r="M819" s="188" t="n"/>
      <c r="N819" s="216" t="n"/>
      <c r="R819" s="187" t="n">
        <v>0</v>
      </c>
      <c r="S819" s="188" t="n">
        <v>60</v>
      </c>
      <c r="T819" s="216">
        <f>+R819-S819</f>
        <v/>
      </c>
      <c r="U819" s="187" t="n">
        <v>0</v>
      </c>
      <c r="V819" s="188" t="n">
        <v>60</v>
      </c>
      <c r="W819" s="216">
        <f>+U819-V819</f>
        <v/>
      </c>
    </row>
    <row r="820" ht="15.75" customHeight="1">
      <c r="A820" s="217" t="inlineStr">
        <is>
          <t>TUBO ENDOTRAQUEAL 2.0 SIN BALON</t>
        </is>
      </c>
      <c r="B820" s="29" t="inlineStr">
        <is>
          <t>UNIDAD</t>
        </is>
      </c>
      <c r="C820" s="187" t="n">
        <v>0</v>
      </c>
      <c r="D820" s="188" t="n">
        <v>56</v>
      </c>
      <c r="E820" s="216">
        <f>+C820-D820</f>
        <v/>
      </c>
      <c r="F820" s="187" t="n">
        <v>0</v>
      </c>
      <c r="G820" s="188" t="n">
        <v>56</v>
      </c>
      <c r="H820" s="216">
        <f>+F820-G820</f>
        <v/>
      </c>
      <c r="I820" s="187" t="n">
        <v>0</v>
      </c>
      <c r="J820" s="188" t="n">
        <v>56</v>
      </c>
      <c r="K820" s="216">
        <f>+I820-J820</f>
        <v/>
      </c>
      <c r="L820" s="187" t="n"/>
      <c r="M820" s="188" t="n"/>
      <c r="N820" s="216" t="n"/>
      <c r="R820" s="187" t="n">
        <v>0</v>
      </c>
      <c r="S820" s="188" t="n">
        <v>56</v>
      </c>
      <c r="T820" s="216">
        <f>+R820-S820</f>
        <v/>
      </c>
      <c r="U820" s="187" t="n">
        <v>0</v>
      </c>
      <c r="V820" s="188" t="n">
        <v>56</v>
      </c>
      <c r="W820" s="216">
        <f>+U820-V820</f>
        <v/>
      </c>
    </row>
    <row r="821" ht="15.75" customHeight="1">
      <c r="A821" s="217" t="inlineStr">
        <is>
          <t xml:space="preserve">TUBO ENDOTRAQUEAL 3,5 CON BALON </t>
        </is>
      </c>
      <c r="B821" s="29" t="inlineStr">
        <is>
          <t>UNIDAD</t>
        </is>
      </c>
      <c r="C821" s="187" t="n">
        <v>0</v>
      </c>
      <c r="D821" s="188" t="n">
        <v>101</v>
      </c>
      <c r="E821" s="216">
        <f>+C821-D821</f>
        <v/>
      </c>
      <c r="F821" s="187" t="n">
        <v>0</v>
      </c>
      <c r="G821" s="188" t="n">
        <v>101</v>
      </c>
      <c r="H821" s="216">
        <f>+F821-G821</f>
        <v/>
      </c>
      <c r="I821" s="187" t="n">
        <v>0</v>
      </c>
      <c r="J821" s="188" t="n">
        <v>101</v>
      </c>
      <c r="K821" s="216">
        <f>+I821-J821</f>
        <v/>
      </c>
      <c r="L821" s="187" t="n"/>
      <c r="M821" s="188" t="n"/>
      <c r="N821" s="216" t="n"/>
      <c r="R821" s="187" t="n">
        <v>0</v>
      </c>
      <c r="S821" s="188" t="n">
        <v>101</v>
      </c>
      <c r="T821" s="216">
        <f>+R821-S821</f>
        <v/>
      </c>
      <c r="U821" s="187" t="n">
        <v>0</v>
      </c>
      <c r="V821" s="188" t="n">
        <v>101</v>
      </c>
      <c r="W821" s="216">
        <f>+U821-V821</f>
        <v/>
      </c>
    </row>
    <row r="822" ht="15.75" customHeight="1">
      <c r="A822" s="217" t="inlineStr">
        <is>
          <t xml:space="preserve">TUBO ENDOTRAQUEAL 3,5 SIN BALON </t>
        </is>
      </c>
      <c r="B822" s="29" t="inlineStr">
        <is>
          <t>UNIDAD</t>
        </is>
      </c>
      <c r="C822" s="187" t="n">
        <v>20</v>
      </c>
      <c r="D822" s="188" t="n">
        <v>14</v>
      </c>
      <c r="E822" s="216">
        <f>+C822-D822</f>
        <v/>
      </c>
      <c r="F822" s="187" t="n">
        <v>20</v>
      </c>
      <c r="G822" s="188" t="n">
        <v>14</v>
      </c>
      <c r="H822" s="216">
        <f>+F822-G822</f>
        <v/>
      </c>
      <c r="I822" s="187" t="n">
        <v>20</v>
      </c>
      <c r="J822" s="188" t="n">
        <v>14</v>
      </c>
      <c r="K822" s="216">
        <f>+I822-J822</f>
        <v/>
      </c>
      <c r="L822" s="187" t="n"/>
      <c r="M822" s="188" t="n"/>
      <c r="N822" s="216" t="n"/>
      <c r="R822" s="187" t="n">
        <v>20</v>
      </c>
      <c r="S822" s="188" t="n">
        <v>14</v>
      </c>
      <c r="T822" s="216">
        <f>+R822-S822</f>
        <v/>
      </c>
      <c r="U822" s="187" t="n">
        <v>20</v>
      </c>
      <c r="V822" s="188" t="n">
        <v>14</v>
      </c>
      <c r="W822" s="216">
        <f>+U822-V822</f>
        <v/>
      </c>
    </row>
    <row r="823" ht="15.75" customHeight="1">
      <c r="A823" s="217" t="inlineStr">
        <is>
          <t>TUBO ENDOTRAQUEAL 3.0 CON BALON</t>
        </is>
      </c>
      <c r="B823" s="29" t="inlineStr">
        <is>
          <t>UNIDAD</t>
        </is>
      </c>
      <c r="C823" s="187" t="n">
        <v>0</v>
      </c>
      <c r="D823" s="188" t="n">
        <v>0</v>
      </c>
      <c r="E823" s="216">
        <f>+C823-D823</f>
        <v/>
      </c>
      <c r="F823" s="187" t="n">
        <v>0</v>
      </c>
      <c r="G823" s="188" t="n">
        <v>0</v>
      </c>
      <c r="H823" s="216">
        <f>+F823-G823</f>
        <v/>
      </c>
      <c r="I823" s="187" t="n">
        <v>0</v>
      </c>
      <c r="J823" s="188" t="n">
        <v>0</v>
      </c>
      <c r="K823" s="216">
        <f>+I823-J823</f>
        <v/>
      </c>
      <c r="L823" s="187" t="n"/>
      <c r="M823" s="188" t="n"/>
      <c r="N823" s="216" t="n"/>
      <c r="R823" s="187" t="n">
        <v>0</v>
      </c>
      <c r="S823" s="188" t="n">
        <v>0</v>
      </c>
      <c r="T823" s="216">
        <f>+R823-S823</f>
        <v/>
      </c>
      <c r="U823" s="187" t="n">
        <v>0</v>
      </c>
      <c r="V823" s="188" t="n">
        <v>0</v>
      </c>
      <c r="W823" s="216">
        <f>+U823-V823</f>
        <v/>
      </c>
    </row>
    <row r="824" ht="15.75" customHeight="1">
      <c r="A824" s="217" t="inlineStr">
        <is>
          <t>TUBO ENDOTRAQUEAL 3.0 SIN BALON</t>
        </is>
      </c>
      <c r="B824" s="29" t="inlineStr">
        <is>
          <t>UNIDAD</t>
        </is>
      </c>
      <c r="C824" s="187" t="n">
        <v>20</v>
      </c>
      <c r="D824" s="188" t="n">
        <v>63</v>
      </c>
      <c r="E824" s="216">
        <f>+C824-D824</f>
        <v/>
      </c>
      <c r="F824" s="187" t="n">
        <v>20</v>
      </c>
      <c r="G824" s="188" t="n">
        <v>63</v>
      </c>
      <c r="H824" s="216">
        <f>+F824-G824</f>
        <v/>
      </c>
      <c r="I824" s="187" t="n">
        <v>20</v>
      </c>
      <c r="J824" s="188" t="n">
        <v>63</v>
      </c>
      <c r="K824" s="216">
        <f>+I824-J824</f>
        <v/>
      </c>
      <c r="L824" s="187" t="n"/>
      <c r="M824" s="188" t="n"/>
      <c r="N824" s="216" t="n"/>
      <c r="R824" s="187" t="n">
        <v>20</v>
      </c>
      <c r="S824" s="188" t="n">
        <v>63</v>
      </c>
      <c r="T824" s="216">
        <f>+R824-S824</f>
        <v/>
      </c>
      <c r="U824" s="187" t="n">
        <v>20</v>
      </c>
      <c r="V824" s="188" t="n">
        <v>63</v>
      </c>
      <c r="W824" s="216">
        <f>+U824-V824</f>
        <v/>
      </c>
    </row>
    <row r="825" ht="15.75" customHeight="1">
      <c r="A825" s="217" t="inlineStr">
        <is>
          <t>TUBO ENDOTRAQUEAL 4,0 CON BALON</t>
        </is>
      </c>
      <c r="B825" s="29" t="inlineStr">
        <is>
          <t>UNIDAD</t>
        </is>
      </c>
      <c r="C825" s="187" t="n">
        <v>15</v>
      </c>
      <c r="D825" s="188" t="n">
        <v>0</v>
      </c>
      <c r="E825" s="216">
        <f>+C825-D825</f>
        <v/>
      </c>
      <c r="F825" s="187" t="n">
        <v>15</v>
      </c>
      <c r="G825" s="188" t="n">
        <v>0</v>
      </c>
      <c r="H825" s="216">
        <f>+F825-G825</f>
        <v/>
      </c>
      <c r="I825" s="187" t="n">
        <v>15</v>
      </c>
      <c r="J825" s="188" t="n">
        <v>0</v>
      </c>
      <c r="K825" s="216">
        <f>+I825-J825</f>
        <v/>
      </c>
      <c r="L825" s="187" t="n"/>
      <c r="M825" s="188" t="n"/>
      <c r="N825" s="216" t="n"/>
      <c r="R825" s="187" t="n">
        <v>15</v>
      </c>
      <c r="S825" s="188" t="n">
        <v>0</v>
      </c>
      <c r="T825" s="216">
        <f>+R825-S825</f>
        <v/>
      </c>
      <c r="U825" s="187" t="n">
        <v>15</v>
      </c>
      <c r="V825" s="188" t="n">
        <v>0</v>
      </c>
      <c r="W825" s="216">
        <f>+U825-V825</f>
        <v/>
      </c>
    </row>
    <row r="826" ht="15.75" customHeight="1">
      <c r="A826" s="217" t="inlineStr">
        <is>
          <t>TUBO ENDOTRAQUEAL 4,0 SIN BALON</t>
        </is>
      </c>
      <c r="B826" s="29" t="inlineStr">
        <is>
          <t>UNIDAD</t>
        </is>
      </c>
      <c r="C826" s="187" t="n">
        <v>15</v>
      </c>
      <c r="D826" s="188" t="n">
        <v>273</v>
      </c>
      <c r="E826" s="216">
        <f>+C826-D826</f>
        <v/>
      </c>
      <c r="F826" s="187" t="n">
        <v>15</v>
      </c>
      <c r="G826" s="188" t="n">
        <v>273</v>
      </c>
      <c r="H826" s="216">
        <f>+F826-G826</f>
        <v/>
      </c>
      <c r="I826" s="187" t="n">
        <v>15</v>
      </c>
      <c r="J826" s="188" t="n">
        <v>273</v>
      </c>
      <c r="K826" s="216">
        <f>+I826-J826</f>
        <v/>
      </c>
      <c r="L826" s="187" t="n"/>
      <c r="M826" s="188" t="n"/>
      <c r="N826" s="216" t="n"/>
      <c r="R826" s="187" t="n">
        <v>15</v>
      </c>
      <c r="S826" s="188" t="n">
        <v>273</v>
      </c>
      <c r="T826" s="216">
        <f>+R826-S826</f>
        <v/>
      </c>
      <c r="U826" s="187" t="n">
        <v>15</v>
      </c>
      <c r="V826" s="188" t="n">
        <v>273</v>
      </c>
      <c r="W826" s="216">
        <f>+U826-V826</f>
        <v/>
      </c>
    </row>
    <row r="827" ht="15.75" customHeight="1">
      <c r="A827" s="217" t="inlineStr">
        <is>
          <t>TUBO ENDOTRAQUEAL 4,5 CON BALON</t>
        </is>
      </c>
      <c r="B827" s="29" t="inlineStr">
        <is>
          <t>UNIDAD</t>
        </is>
      </c>
      <c r="C827" s="187" t="n">
        <v>10</v>
      </c>
      <c r="D827" s="188" t="n">
        <v>31</v>
      </c>
      <c r="E827" s="216">
        <f>+C827-D827</f>
        <v/>
      </c>
      <c r="F827" s="187" t="n">
        <v>10</v>
      </c>
      <c r="G827" s="188" t="n">
        <v>31</v>
      </c>
      <c r="H827" s="216">
        <f>+F827-G827</f>
        <v/>
      </c>
      <c r="I827" s="187" t="n">
        <v>10</v>
      </c>
      <c r="J827" s="188" t="n">
        <v>31</v>
      </c>
      <c r="K827" s="216">
        <f>+I827-J827</f>
        <v/>
      </c>
      <c r="L827" s="187" t="n"/>
      <c r="M827" s="188" t="n"/>
      <c r="N827" s="216" t="n"/>
      <c r="R827" s="187" t="n">
        <v>10</v>
      </c>
      <c r="S827" s="188" t="n">
        <v>31</v>
      </c>
      <c r="T827" s="216">
        <f>+R827-S827</f>
        <v/>
      </c>
      <c r="U827" s="187" t="n">
        <v>10</v>
      </c>
      <c r="V827" s="188" t="n">
        <v>31</v>
      </c>
      <c r="W827" s="216">
        <f>+U827-V827</f>
        <v/>
      </c>
    </row>
    <row r="828" ht="15.75" customHeight="1">
      <c r="A828" s="217" t="inlineStr">
        <is>
          <t>TUBO ENDOTRAQUEAL 4,5 SIN BALON</t>
        </is>
      </c>
      <c r="B828" s="29" t="inlineStr">
        <is>
          <t>UNIDAD</t>
        </is>
      </c>
      <c r="C828" s="187" t="n">
        <v>10</v>
      </c>
      <c r="D828" s="188" t="n">
        <v>82</v>
      </c>
      <c r="E828" s="216">
        <f>+C828-D828</f>
        <v/>
      </c>
      <c r="F828" s="187" t="n">
        <v>10</v>
      </c>
      <c r="G828" s="188" t="n">
        <v>82</v>
      </c>
      <c r="H828" s="216">
        <f>+F828-G828</f>
        <v/>
      </c>
      <c r="I828" s="187" t="n">
        <v>10</v>
      </c>
      <c r="J828" s="188" t="n">
        <v>82</v>
      </c>
      <c r="K828" s="216">
        <f>+I828-J828</f>
        <v/>
      </c>
      <c r="L828" s="187" t="n"/>
      <c r="M828" s="188" t="n"/>
      <c r="N828" s="216" t="n"/>
      <c r="R828" s="187" t="n">
        <v>10</v>
      </c>
      <c r="S828" s="188" t="n">
        <v>82</v>
      </c>
      <c r="T828" s="216">
        <f>+R828-S828</f>
        <v/>
      </c>
      <c r="U828" s="187" t="n">
        <v>10</v>
      </c>
      <c r="V828" s="188" t="n">
        <v>82</v>
      </c>
      <c r="W828" s="216">
        <f>+U828-V828</f>
        <v/>
      </c>
    </row>
    <row r="829" ht="15.75" customHeight="1">
      <c r="A829" s="217" t="inlineStr">
        <is>
          <t>TUBO ENDOTRAQUEAL 5 BALON</t>
        </is>
      </c>
      <c r="B829" s="29" t="inlineStr">
        <is>
          <t>UNIDAD</t>
        </is>
      </c>
      <c r="C829" s="187" t="n">
        <v>0</v>
      </c>
      <c r="D829" s="188" t="n">
        <v>0</v>
      </c>
      <c r="E829" s="216">
        <f>+C829-D829</f>
        <v/>
      </c>
      <c r="F829" s="187" t="n">
        <v>0</v>
      </c>
      <c r="G829" s="188" t="n">
        <v>0</v>
      </c>
      <c r="H829" s="216">
        <f>+F829-G829</f>
        <v/>
      </c>
      <c r="I829" s="187" t="n">
        <v>0</v>
      </c>
      <c r="J829" s="188" t="n">
        <v>0</v>
      </c>
      <c r="K829" s="216">
        <f>+I829-J829</f>
        <v/>
      </c>
      <c r="L829" s="187" t="n"/>
      <c r="M829" s="188" t="n"/>
      <c r="N829" s="216" t="n"/>
      <c r="R829" s="187" t="n">
        <v>0</v>
      </c>
      <c r="S829" s="188" t="n">
        <v>0</v>
      </c>
      <c r="T829" s="216">
        <f>+R829-S829</f>
        <v/>
      </c>
      <c r="U829" s="187" t="n">
        <v>0</v>
      </c>
      <c r="V829" s="188" t="n">
        <v>0</v>
      </c>
      <c r="W829" s="216">
        <f>+U829-V829</f>
        <v/>
      </c>
    </row>
    <row r="830" ht="15.75" customHeight="1">
      <c r="A830" s="217" t="inlineStr">
        <is>
          <t>TUBO ENDOTRAQUEAL 5,0 CON BALON</t>
        </is>
      </c>
      <c r="B830" s="29" t="inlineStr">
        <is>
          <t>UNIDAD</t>
        </is>
      </c>
      <c r="C830" s="187" t="n">
        <v>0</v>
      </c>
      <c r="D830" s="188" t="n">
        <v>195</v>
      </c>
      <c r="E830" s="216">
        <f>+C830-D830</f>
        <v/>
      </c>
      <c r="F830" s="187" t="n">
        <v>0</v>
      </c>
      <c r="G830" s="188" t="n">
        <v>195</v>
      </c>
      <c r="H830" s="216">
        <f>+F830-G830</f>
        <v/>
      </c>
      <c r="I830" s="187" t="n">
        <v>0</v>
      </c>
      <c r="J830" s="188" t="n">
        <v>0</v>
      </c>
      <c r="K830" s="216">
        <f>+I830-J830</f>
        <v/>
      </c>
      <c r="L830" s="187" t="n"/>
      <c r="M830" s="188" t="n"/>
      <c r="N830" s="216" t="n"/>
      <c r="R830" s="187" t="n">
        <v>0</v>
      </c>
      <c r="S830" s="188" t="n">
        <v>195</v>
      </c>
      <c r="T830" s="216">
        <f>+R830-S830</f>
        <v/>
      </c>
      <c r="U830" s="187" t="n">
        <v>0</v>
      </c>
      <c r="V830" s="188" t="n">
        <v>195</v>
      </c>
      <c r="W830" s="216">
        <f>+U830-V830</f>
        <v/>
      </c>
    </row>
    <row r="831" ht="15.75" customHeight="1">
      <c r="A831" s="217" t="inlineStr">
        <is>
          <t>TUBO ENDOTRAQUEAL 5,0 SIN BALON</t>
        </is>
      </c>
      <c r="B831" s="29" t="inlineStr">
        <is>
          <t>UNIDAD</t>
        </is>
      </c>
      <c r="C831" s="187" t="n">
        <v>10</v>
      </c>
      <c r="D831" s="188" t="n">
        <v>0</v>
      </c>
      <c r="E831" s="216">
        <f>+C831-D831</f>
        <v/>
      </c>
      <c r="F831" s="187" t="n">
        <v>10</v>
      </c>
      <c r="G831" s="188" t="n">
        <v>0</v>
      </c>
      <c r="H831" s="216">
        <f>+F831-G831</f>
        <v/>
      </c>
      <c r="I831" s="187" t="n">
        <v>10</v>
      </c>
      <c r="J831" s="188" t="n">
        <v>0</v>
      </c>
      <c r="K831" s="216">
        <f>+I831-J831</f>
        <v/>
      </c>
      <c r="L831" s="187" t="n"/>
      <c r="M831" s="188" t="n"/>
      <c r="N831" s="216" t="n"/>
      <c r="R831" s="187" t="n">
        <v>10</v>
      </c>
      <c r="S831" s="188" t="n">
        <v>0</v>
      </c>
      <c r="T831" s="216">
        <f>+R831-S831</f>
        <v/>
      </c>
      <c r="U831" s="187" t="n">
        <v>10</v>
      </c>
      <c r="V831" s="188" t="n">
        <v>0</v>
      </c>
      <c r="W831" s="216">
        <f>+U831-V831</f>
        <v/>
      </c>
    </row>
    <row r="832" ht="15.75" customHeight="1">
      <c r="A832" s="217" t="inlineStr">
        <is>
          <t>TUBO ENDOTRAQUEAL 5,5 SIN BALON</t>
        </is>
      </c>
      <c r="B832" s="29" t="inlineStr">
        <is>
          <t>UNIDAD</t>
        </is>
      </c>
      <c r="C832" s="187" t="n">
        <v>10</v>
      </c>
      <c r="D832" s="188" t="n">
        <v>2</v>
      </c>
      <c r="E832" s="216">
        <f>+C832-D832</f>
        <v/>
      </c>
      <c r="F832" s="187" t="n">
        <v>10</v>
      </c>
      <c r="G832" s="188" t="n">
        <v>2</v>
      </c>
      <c r="H832" s="216">
        <f>+F832-G832</f>
        <v/>
      </c>
      <c r="I832" s="187" t="n">
        <v>10</v>
      </c>
      <c r="J832" s="188" t="n">
        <v>10</v>
      </c>
      <c r="K832" s="216">
        <f>+I832-J832</f>
        <v/>
      </c>
      <c r="L832" s="187" t="n"/>
      <c r="M832" s="188" t="n"/>
      <c r="N832" s="216" t="n"/>
      <c r="R832" s="187" t="n">
        <v>10</v>
      </c>
      <c r="S832" s="188" t="n">
        <v>2</v>
      </c>
      <c r="T832" s="216">
        <f>+R832-S832</f>
        <v/>
      </c>
      <c r="U832" s="187" t="n">
        <v>10</v>
      </c>
      <c r="V832" s="188" t="n">
        <v>2</v>
      </c>
      <c r="W832" s="216">
        <f>+U832-V832</f>
        <v/>
      </c>
    </row>
    <row r="833" ht="15.75" customHeight="1">
      <c r="A833" s="217" t="inlineStr">
        <is>
          <t>TUBO ENDOTRAQUEAL 6,0</t>
        </is>
      </c>
      <c r="B833" s="29" t="inlineStr">
        <is>
          <t>UNIDAD</t>
        </is>
      </c>
      <c r="C833" s="187" t="n">
        <v>0</v>
      </c>
      <c r="D833" s="188" t="n">
        <v>0</v>
      </c>
      <c r="E833" s="216">
        <f>+C833-D833</f>
        <v/>
      </c>
      <c r="F833" s="187" t="n">
        <v>0</v>
      </c>
      <c r="G833" s="188" t="n">
        <v>0</v>
      </c>
      <c r="H833" s="216">
        <f>+F833-G833</f>
        <v/>
      </c>
      <c r="I833" s="187" t="n">
        <v>0</v>
      </c>
      <c r="J833" s="188" t="n">
        <v>0</v>
      </c>
      <c r="K833" s="216">
        <f>+I833-J833</f>
        <v/>
      </c>
      <c r="L833" s="187" t="n"/>
      <c r="M833" s="188" t="n"/>
      <c r="N833" s="216" t="n"/>
      <c r="R833" s="187" t="n">
        <v>0</v>
      </c>
      <c r="S833" s="188" t="n">
        <v>0</v>
      </c>
      <c r="T833" s="216">
        <f>+R833-S833</f>
        <v/>
      </c>
      <c r="U833" s="187" t="n">
        <v>0</v>
      </c>
      <c r="V833" s="188" t="n">
        <v>0</v>
      </c>
      <c r="W833" s="216">
        <f>+U833-V833</f>
        <v/>
      </c>
    </row>
    <row r="834" ht="15.75" customHeight="1">
      <c r="A834" s="217" t="inlineStr">
        <is>
          <t>TUBO ENDOTRAQUEAL 6,0 CON BALON</t>
        </is>
      </c>
      <c r="B834" s="29" t="inlineStr">
        <is>
          <t>UNIDAD</t>
        </is>
      </c>
      <c r="C834" s="187" t="n">
        <v>0</v>
      </c>
      <c r="D834" s="188" t="n">
        <v>4</v>
      </c>
      <c r="E834" s="216">
        <f>+C834-D834</f>
        <v/>
      </c>
      <c r="F834" s="187" t="n">
        <v>0</v>
      </c>
      <c r="G834" s="188" t="n">
        <v>4</v>
      </c>
      <c r="H834" s="216">
        <f>+F834-G834</f>
        <v/>
      </c>
      <c r="I834" s="187" t="n">
        <v>0</v>
      </c>
      <c r="J834" s="188" t="n">
        <v>4</v>
      </c>
      <c r="K834" s="216">
        <f>+I834-J834</f>
        <v/>
      </c>
      <c r="L834" s="187" t="n"/>
      <c r="M834" s="188" t="n"/>
      <c r="N834" s="216" t="n"/>
      <c r="R834" s="187" t="n">
        <v>0</v>
      </c>
      <c r="S834" s="188" t="n">
        <v>4</v>
      </c>
      <c r="T834" s="216">
        <f>+R834-S834</f>
        <v/>
      </c>
      <c r="U834" s="187" t="n">
        <v>0</v>
      </c>
      <c r="V834" s="188" t="n">
        <v>4</v>
      </c>
      <c r="W834" s="216">
        <f>+U834-V834</f>
        <v/>
      </c>
    </row>
    <row r="835" ht="15.75" customHeight="1">
      <c r="A835" s="217" t="inlineStr">
        <is>
          <t>TUBO ENDOTRAQUEAL 6,0 SIN BALON</t>
        </is>
      </c>
      <c r="B835" s="29" t="inlineStr">
        <is>
          <t>UNIDAD</t>
        </is>
      </c>
      <c r="C835" s="187" t="n">
        <v>0</v>
      </c>
      <c r="D835" s="188" t="n">
        <v>0</v>
      </c>
      <c r="E835" s="216">
        <f>+C835-D835</f>
        <v/>
      </c>
      <c r="F835" s="187" t="n">
        <v>0</v>
      </c>
      <c r="G835" s="188" t="n">
        <v>0</v>
      </c>
      <c r="H835" s="216">
        <f>+F835-G835</f>
        <v/>
      </c>
      <c r="I835" s="187" t="n">
        <v>0</v>
      </c>
      <c r="J835" s="188" t="n">
        <v>0</v>
      </c>
      <c r="K835" s="216">
        <f>+I835-J835</f>
        <v/>
      </c>
      <c r="L835" s="187" t="n"/>
      <c r="M835" s="188" t="n"/>
      <c r="N835" s="216" t="n"/>
      <c r="R835" s="187" t="n">
        <v>0</v>
      </c>
      <c r="S835" s="188" t="n">
        <v>0</v>
      </c>
      <c r="T835" s="216">
        <f>+R835-S835</f>
        <v/>
      </c>
      <c r="U835" s="187" t="n">
        <v>0</v>
      </c>
      <c r="V835" s="188" t="n">
        <v>0</v>
      </c>
      <c r="W835" s="216">
        <f>+U835-V835</f>
        <v/>
      </c>
    </row>
    <row r="836" ht="15.75" customHeight="1">
      <c r="A836" s="217" t="inlineStr">
        <is>
          <t>TUBO ENDOTRAQUEAL 6,5 CON BALON</t>
        </is>
      </c>
      <c r="B836" s="29" t="inlineStr">
        <is>
          <t>UNIDAD</t>
        </is>
      </c>
      <c r="C836" s="187" t="n">
        <v>0</v>
      </c>
      <c r="D836" s="188" t="n">
        <v>155</v>
      </c>
      <c r="E836" s="216">
        <f>+C836-D836</f>
        <v/>
      </c>
      <c r="F836" s="187" t="n">
        <v>0</v>
      </c>
      <c r="G836" s="188" t="n">
        <v>155</v>
      </c>
      <c r="H836" s="216">
        <f>+F836-G836</f>
        <v/>
      </c>
      <c r="I836" s="187" t="n">
        <v>0</v>
      </c>
      <c r="J836" s="188" t="n">
        <v>196</v>
      </c>
      <c r="K836" s="216">
        <f>+I836-J836</f>
        <v/>
      </c>
      <c r="L836" s="187" t="n"/>
      <c r="M836" s="188" t="n"/>
      <c r="N836" s="216" t="n"/>
      <c r="R836" s="187" t="n">
        <v>0</v>
      </c>
      <c r="S836" s="188" t="n">
        <v>155</v>
      </c>
      <c r="T836" s="216">
        <f>+R836-S836</f>
        <v/>
      </c>
      <c r="U836" s="187" t="n">
        <v>0</v>
      </c>
      <c r="V836" s="188" t="n">
        <v>155</v>
      </c>
      <c r="W836" s="216">
        <f>+U836-V836</f>
        <v/>
      </c>
    </row>
    <row r="837" ht="15.75" customHeight="1">
      <c r="A837" s="217" t="inlineStr">
        <is>
          <t>TUBO ENDOTRAQUEAL 6,5 SIN BALON</t>
        </is>
      </c>
      <c r="B837" s="29" t="inlineStr">
        <is>
          <t>UNIDAD</t>
        </is>
      </c>
      <c r="C837" s="187" t="n">
        <v>0</v>
      </c>
      <c r="D837" s="188" t="n">
        <v>0</v>
      </c>
      <c r="E837" s="216">
        <f>+C837-D837</f>
        <v/>
      </c>
      <c r="F837" s="187" t="n">
        <v>0</v>
      </c>
      <c r="G837" s="188" t="n">
        <v>0</v>
      </c>
      <c r="H837" s="216">
        <f>+F837-G837</f>
        <v/>
      </c>
      <c r="I837" s="187" t="n">
        <v>0</v>
      </c>
      <c r="J837" s="188" t="n">
        <v>0</v>
      </c>
      <c r="K837" s="216">
        <f>+I837-J837</f>
        <v/>
      </c>
      <c r="L837" s="187" t="n"/>
      <c r="M837" s="188" t="n"/>
      <c r="N837" s="216" t="n"/>
      <c r="R837" s="187" t="n">
        <v>0</v>
      </c>
      <c r="S837" s="188" t="n">
        <v>0</v>
      </c>
      <c r="T837" s="216">
        <f>+R837-S837</f>
        <v/>
      </c>
      <c r="U837" s="187" t="n">
        <v>0</v>
      </c>
      <c r="V837" s="188" t="n">
        <v>0</v>
      </c>
      <c r="W837" s="216">
        <f>+U837-V837</f>
        <v/>
      </c>
    </row>
    <row r="838" ht="15.75" customHeight="1">
      <c r="A838" s="217" t="inlineStr">
        <is>
          <t>TUBO ENDOTRAQUEAL 7,0</t>
        </is>
      </c>
      <c r="B838" s="29" t="inlineStr">
        <is>
          <t>UNIDAD</t>
        </is>
      </c>
      <c r="C838" s="187" t="n">
        <v>0</v>
      </c>
      <c r="D838" s="188" t="n">
        <v>0</v>
      </c>
      <c r="E838" s="216">
        <f>+C838-D838</f>
        <v/>
      </c>
      <c r="F838" s="187" t="n">
        <v>0</v>
      </c>
      <c r="G838" s="188" t="n">
        <v>0</v>
      </c>
      <c r="H838" s="216">
        <f>+F838-G838</f>
        <v/>
      </c>
      <c r="I838" s="187" t="n">
        <v>0</v>
      </c>
      <c r="J838" s="188" t="n">
        <v>0</v>
      </c>
      <c r="K838" s="216">
        <f>+I838-J838</f>
        <v/>
      </c>
      <c r="L838" s="187" t="n"/>
      <c r="M838" s="188" t="n"/>
      <c r="N838" s="216" t="n"/>
      <c r="R838" s="187" t="n">
        <v>0</v>
      </c>
      <c r="S838" s="188" t="n">
        <v>0</v>
      </c>
      <c r="T838" s="216">
        <f>+R838-S838</f>
        <v/>
      </c>
      <c r="U838" s="187" t="n">
        <v>0</v>
      </c>
      <c r="V838" s="188" t="n">
        <v>0</v>
      </c>
      <c r="W838" s="216">
        <f>+U838-V838</f>
        <v/>
      </c>
    </row>
    <row r="839" ht="15.75" customHeight="1">
      <c r="A839" s="217" t="inlineStr">
        <is>
          <t>TUBO ENDOTRAQUEAL 7,0 CON BALON</t>
        </is>
      </c>
      <c r="B839" s="29" t="inlineStr">
        <is>
          <t>UNIDAD</t>
        </is>
      </c>
      <c r="C839" s="187" t="n">
        <v>0</v>
      </c>
      <c r="D839" s="188" t="n">
        <v>0</v>
      </c>
      <c r="E839" s="216">
        <f>+C839-D839</f>
        <v/>
      </c>
      <c r="F839" s="187" t="n">
        <v>0</v>
      </c>
      <c r="G839" s="188" t="n">
        <v>0</v>
      </c>
      <c r="H839" s="216">
        <f>+F839-G839</f>
        <v/>
      </c>
      <c r="I839" s="187" t="n">
        <v>0</v>
      </c>
      <c r="J839" s="188" t="n">
        <v>0</v>
      </c>
      <c r="K839" s="216">
        <f>+I839-J839</f>
        <v/>
      </c>
      <c r="L839" s="187" t="n"/>
      <c r="M839" s="188" t="n"/>
      <c r="N839" s="216" t="n"/>
      <c r="R839" s="187" t="n">
        <v>0</v>
      </c>
      <c r="S839" s="188" t="n">
        <v>0</v>
      </c>
      <c r="T839" s="216">
        <f>+R839-S839</f>
        <v/>
      </c>
      <c r="U839" s="187" t="n">
        <v>0</v>
      </c>
      <c r="V839" s="188" t="n">
        <v>0</v>
      </c>
      <c r="W839" s="216">
        <f>+U839-V839</f>
        <v/>
      </c>
    </row>
    <row r="840" ht="15.75" customHeight="1">
      <c r="A840" s="217" t="inlineStr">
        <is>
          <t>TUBO ENDOTRAQUEAL 7,0 SIN BALON</t>
        </is>
      </c>
      <c r="B840" s="29" t="inlineStr">
        <is>
          <t>UNIDAD</t>
        </is>
      </c>
      <c r="C840" s="187" t="n">
        <v>0</v>
      </c>
      <c r="D840" s="188" t="n">
        <v>0</v>
      </c>
      <c r="E840" s="216">
        <f>+C840-D840</f>
        <v/>
      </c>
      <c r="F840" s="187" t="n">
        <v>0</v>
      </c>
      <c r="G840" s="188" t="n">
        <v>0</v>
      </c>
      <c r="H840" s="216">
        <f>+F840-G840</f>
        <v/>
      </c>
      <c r="I840" s="187" t="n">
        <v>0</v>
      </c>
      <c r="J840" s="188" t="n">
        <v>0</v>
      </c>
      <c r="K840" s="216">
        <f>+I840-J840</f>
        <v/>
      </c>
      <c r="L840" s="187" t="n"/>
      <c r="M840" s="188" t="n"/>
      <c r="N840" s="216" t="n"/>
      <c r="R840" s="187" t="n">
        <v>0</v>
      </c>
      <c r="S840" s="188" t="n">
        <v>0</v>
      </c>
      <c r="T840" s="216">
        <f>+R840-S840</f>
        <v/>
      </c>
      <c r="U840" s="187" t="n">
        <v>0</v>
      </c>
      <c r="V840" s="188" t="n">
        <v>0</v>
      </c>
      <c r="W840" s="216">
        <f>+U840-V840</f>
        <v/>
      </c>
    </row>
    <row r="841" ht="15.75" customHeight="1">
      <c r="A841" s="217" t="inlineStr">
        <is>
          <t>TUBO ENDOTRAQUEAL 7,5</t>
        </is>
      </c>
      <c r="B841" s="29" t="inlineStr">
        <is>
          <t>UNIDAD</t>
        </is>
      </c>
      <c r="C841" s="187" t="n">
        <v>0</v>
      </c>
      <c r="D841" s="188" t="n">
        <v>0</v>
      </c>
      <c r="E841" s="216">
        <f>+C841-D841</f>
        <v/>
      </c>
      <c r="F841" s="187" t="n">
        <v>0</v>
      </c>
      <c r="G841" s="188" t="n">
        <v>0</v>
      </c>
      <c r="H841" s="216">
        <f>+F841-G841</f>
        <v/>
      </c>
      <c r="I841" s="187" t="n">
        <v>0</v>
      </c>
      <c r="J841" s="188" t="n">
        <v>0</v>
      </c>
      <c r="K841" s="216">
        <f>+I841-J841</f>
        <v/>
      </c>
      <c r="L841" s="187" t="n"/>
      <c r="M841" s="188" t="n"/>
      <c r="N841" s="216" t="n"/>
      <c r="R841" s="187" t="n">
        <v>0</v>
      </c>
      <c r="S841" s="188" t="n">
        <v>0</v>
      </c>
      <c r="T841" s="216">
        <f>+R841-S841</f>
        <v/>
      </c>
      <c r="U841" s="187" t="n">
        <v>0</v>
      </c>
      <c r="V841" s="188" t="n">
        <v>0</v>
      </c>
      <c r="W841" s="216">
        <f>+U841-V841</f>
        <v/>
      </c>
    </row>
    <row r="842" ht="15.75" customHeight="1">
      <c r="A842" s="217" t="inlineStr">
        <is>
          <t>TUBO ENDOTRAQUEAL 7,5 CON BALON</t>
        </is>
      </c>
      <c r="B842" s="29" t="inlineStr">
        <is>
          <t>UNIDAD</t>
        </is>
      </c>
      <c r="C842" s="187" t="n">
        <v>0</v>
      </c>
      <c r="D842" s="188" t="n">
        <v>0</v>
      </c>
      <c r="E842" s="216">
        <f>+C842-D842</f>
        <v/>
      </c>
      <c r="F842" s="187" t="n">
        <v>0</v>
      </c>
      <c r="G842" s="188" t="n">
        <v>0</v>
      </c>
      <c r="H842" s="216">
        <f>+F842-G842</f>
        <v/>
      </c>
      <c r="I842" s="187" t="n">
        <v>0</v>
      </c>
      <c r="J842" s="188" t="n">
        <v>0</v>
      </c>
      <c r="K842" s="216">
        <f>+I842-J842</f>
        <v/>
      </c>
      <c r="L842" s="187" t="n"/>
      <c r="M842" s="188" t="n"/>
      <c r="N842" s="216" t="n"/>
      <c r="R842" s="187" t="n">
        <v>0</v>
      </c>
      <c r="S842" s="188" t="n">
        <v>0</v>
      </c>
      <c r="T842" s="216">
        <f>+R842-S842</f>
        <v/>
      </c>
      <c r="U842" s="187" t="n">
        <v>0</v>
      </c>
      <c r="V842" s="188" t="n">
        <v>0</v>
      </c>
      <c r="W842" s="216">
        <f>+U842-V842</f>
        <v/>
      </c>
    </row>
    <row r="843" ht="15.75" customHeight="1">
      <c r="A843" s="217" t="inlineStr">
        <is>
          <t>TUBO ENDOTRAQUEAL 7.5 FR S/MANGO</t>
        </is>
      </c>
      <c r="B843" s="29" t="inlineStr">
        <is>
          <t>UNIDAD</t>
        </is>
      </c>
      <c r="C843" s="187" t="n">
        <v>0</v>
      </c>
      <c r="D843" s="188" t="n">
        <v>0</v>
      </c>
      <c r="E843" s="216">
        <f>+C843-D843</f>
        <v/>
      </c>
      <c r="F843" s="187" t="n">
        <v>0</v>
      </c>
      <c r="G843" s="188" t="n">
        <v>0</v>
      </c>
      <c r="H843" s="216">
        <f>+F843-G843</f>
        <v/>
      </c>
      <c r="I843" s="187" t="n">
        <v>0</v>
      </c>
      <c r="J843" s="188" t="n">
        <v>0</v>
      </c>
      <c r="K843" s="216">
        <f>+I843-J843</f>
        <v/>
      </c>
      <c r="L843" s="187" t="n"/>
      <c r="M843" s="188" t="n"/>
      <c r="N843" s="216" t="n"/>
      <c r="R843" s="187" t="n">
        <v>0</v>
      </c>
      <c r="S843" s="188" t="n">
        <v>0</v>
      </c>
      <c r="T843" s="216">
        <f>+R843-S843</f>
        <v/>
      </c>
      <c r="U843" s="187" t="n">
        <v>0</v>
      </c>
      <c r="V843" s="188" t="n">
        <v>0</v>
      </c>
      <c r="W843" s="216">
        <f>+U843-V843</f>
        <v/>
      </c>
    </row>
    <row r="844" ht="15.75" customHeight="1">
      <c r="A844" s="217" t="inlineStr">
        <is>
          <t>TUBO ENDOTRAQUEAL 8,0</t>
        </is>
      </c>
      <c r="B844" s="29" t="inlineStr">
        <is>
          <t>UNIDAD</t>
        </is>
      </c>
      <c r="C844" s="187" t="n">
        <v>0</v>
      </c>
      <c r="D844" s="188" t="n">
        <v>0</v>
      </c>
      <c r="E844" s="216">
        <f>+C844-D844</f>
        <v/>
      </c>
      <c r="F844" s="187" t="n">
        <v>0</v>
      </c>
      <c r="G844" s="188" t="n">
        <v>0</v>
      </c>
      <c r="H844" s="216">
        <f>+F844-G844</f>
        <v/>
      </c>
      <c r="I844" s="187" t="n">
        <v>0</v>
      </c>
      <c r="J844" s="188" t="n">
        <v>0</v>
      </c>
      <c r="K844" s="216">
        <f>+I844-J844</f>
        <v/>
      </c>
      <c r="L844" s="187" t="n"/>
      <c r="M844" s="188" t="n"/>
      <c r="N844" s="216" t="n"/>
      <c r="R844" s="187" t="n">
        <v>0</v>
      </c>
      <c r="S844" s="188" t="n">
        <v>0</v>
      </c>
      <c r="T844" s="216">
        <f>+R844-S844</f>
        <v/>
      </c>
      <c r="U844" s="187" t="n">
        <v>0</v>
      </c>
      <c r="V844" s="188" t="n">
        <v>0</v>
      </c>
      <c r="W844" s="216">
        <f>+U844-V844</f>
        <v/>
      </c>
    </row>
    <row r="845" ht="15.75" customHeight="1">
      <c r="A845" s="217" t="inlineStr">
        <is>
          <t>TUBO ENDOTRAQUEAL 8,0 CON BALON</t>
        </is>
      </c>
      <c r="B845" s="29" t="inlineStr">
        <is>
          <t>UNIDAD</t>
        </is>
      </c>
      <c r="C845" s="187" t="n">
        <v>0</v>
      </c>
      <c r="D845" s="188" t="n">
        <v>0</v>
      </c>
      <c r="E845" s="216">
        <f>+C845-D845</f>
        <v/>
      </c>
      <c r="F845" s="187" t="n">
        <v>0</v>
      </c>
      <c r="G845" s="188" t="n">
        <v>0</v>
      </c>
      <c r="H845" s="216">
        <f>+F845-G845</f>
        <v/>
      </c>
      <c r="I845" s="187" t="n">
        <v>0</v>
      </c>
      <c r="J845" s="188" t="n">
        <v>0</v>
      </c>
      <c r="K845" s="216">
        <f>+I845-J845</f>
        <v/>
      </c>
      <c r="L845" s="187" t="n"/>
      <c r="M845" s="188" t="n"/>
      <c r="N845" s="216" t="n"/>
      <c r="R845" s="187" t="n">
        <v>0</v>
      </c>
      <c r="S845" s="188" t="n">
        <v>0</v>
      </c>
      <c r="T845" s="216">
        <f>+R845-S845</f>
        <v/>
      </c>
      <c r="U845" s="187" t="n">
        <v>0</v>
      </c>
      <c r="V845" s="188" t="n">
        <v>0</v>
      </c>
      <c r="W845" s="216">
        <f>+U845-V845</f>
        <v/>
      </c>
    </row>
    <row r="846" ht="15.75" customHeight="1">
      <c r="A846" s="217" t="inlineStr">
        <is>
          <t>TUBO ENDOTRAQUEAL 8,5 SIN BALON</t>
        </is>
      </c>
      <c r="B846" s="29" t="inlineStr">
        <is>
          <t>UNIDAD</t>
        </is>
      </c>
      <c r="C846" s="187" t="n">
        <v>0</v>
      </c>
      <c r="D846" s="188" t="n">
        <v>0</v>
      </c>
      <c r="E846" s="216">
        <f>+C846-D846</f>
        <v/>
      </c>
      <c r="F846" s="187" t="n">
        <v>0</v>
      </c>
      <c r="G846" s="188" t="n">
        <v>0</v>
      </c>
      <c r="H846" s="216">
        <f>+F846-G846</f>
        <v/>
      </c>
      <c r="I846" s="187" t="n">
        <v>0</v>
      </c>
      <c r="J846" s="188" t="n">
        <v>0</v>
      </c>
      <c r="K846" s="216">
        <f>+I846-J846</f>
        <v/>
      </c>
      <c r="L846" s="187" t="n"/>
      <c r="M846" s="188" t="n"/>
      <c r="N846" s="216" t="n"/>
      <c r="R846" s="187" t="n">
        <v>0</v>
      </c>
      <c r="S846" s="188" t="n">
        <v>0</v>
      </c>
      <c r="T846" s="216">
        <f>+R846-S846</f>
        <v/>
      </c>
      <c r="U846" s="187" t="n">
        <v>0</v>
      </c>
      <c r="V846" s="188" t="n">
        <v>0</v>
      </c>
      <c r="W846" s="216">
        <f>+U846-V846</f>
        <v/>
      </c>
    </row>
    <row r="847" ht="15.75" customHeight="1">
      <c r="A847" s="217" t="inlineStr">
        <is>
          <t xml:space="preserve">TUBO ENDOTRAQUEAL 9,0 CON BALON </t>
        </is>
      </c>
      <c r="B847" s="29" t="inlineStr">
        <is>
          <t>UNIDAD</t>
        </is>
      </c>
      <c r="C847" s="187" t="n">
        <v>0</v>
      </c>
      <c r="D847" s="188" t="n">
        <v>0</v>
      </c>
      <c r="E847" s="216">
        <f>+C847-D847</f>
        <v/>
      </c>
      <c r="F847" s="187" t="n">
        <v>0</v>
      </c>
      <c r="G847" s="188" t="n">
        <v>0</v>
      </c>
      <c r="H847" s="216">
        <f>+F847-G847</f>
        <v/>
      </c>
      <c r="I847" s="187" t="n">
        <v>0</v>
      </c>
      <c r="J847" s="188" t="n">
        <v>0</v>
      </c>
      <c r="K847" s="216">
        <f>+I847-J847</f>
        <v/>
      </c>
      <c r="L847" s="187" t="n"/>
      <c r="M847" s="188" t="n"/>
      <c r="N847" s="216" t="n"/>
      <c r="R847" s="187" t="n">
        <v>0</v>
      </c>
      <c r="S847" s="188" t="n">
        <v>0</v>
      </c>
      <c r="T847" s="216">
        <f>+R847-S847</f>
        <v/>
      </c>
      <c r="U847" s="187" t="n">
        <v>0</v>
      </c>
      <c r="V847" s="188" t="n">
        <v>0</v>
      </c>
      <c r="W847" s="216">
        <f>+U847-V847</f>
        <v/>
      </c>
    </row>
    <row r="848" ht="15.75" customHeight="1">
      <c r="A848" s="217" t="inlineStr">
        <is>
          <t xml:space="preserve">TUBO ENDOTRAQUEAL 9.5 CON BALON </t>
        </is>
      </c>
      <c r="B848" s="29" t="inlineStr">
        <is>
          <t>UNIDAD</t>
        </is>
      </c>
      <c r="C848" s="187" t="n">
        <v>0</v>
      </c>
      <c r="D848" s="188" t="n">
        <v>0</v>
      </c>
      <c r="E848" s="216">
        <f>+C848-D848</f>
        <v/>
      </c>
      <c r="F848" s="187" t="n">
        <v>0</v>
      </c>
      <c r="G848" s="188" t="n">
        <v>0</v>
      </c>
      <c r="H848" s="216">
        <f>+F848-G848</f>
        <v/>
      </c>
      <c r="I848" s="187" t="n">
        <v>0</v>
      </c>
      <c r="J848" s="188" t="n">
        <v>0</v>
      </c>
      <c r="K848" s="216">
        <f>+I848-J848</f>
        <v/>
      </c>
      <c r="L848" s="187" t="n"/>
      <c r="M848" s="188" t="n"/>
      <c r="N848" s="216" t="n"/>
      <c r="R848" s="187" t="n">
        <v>0</v>
      </c>
      <c r="S848" s="188" t="n">
        <v>0</v>
      </c>
      <c r="T848" s="216">
        <f>+R848-S848</f>
        <v/>
      </c>
      <c r="U848" s="187" t="n">
        <v>0</v>
      </c>
      <c r="V848" s="188" t="n">
        <v>0</v>
      </c>
      <c r="W848" s="216">
        <f>+U848-V848</f>
        <v/>
      </c>
    </row>
    <row r="849" ht="15.75" customHeight="1">
      <c r="A849" s="217" t="inlineStr">
        <is>
          <t>TUBO ENDOTRAQUEAL C/GUIADOR ENDOFLEX NRO 8</t>
        </is>
      </c>
      <c r="B849" s="29" t="inlineStr">
        <is>
          <t>UNIDAD</t>
        </is>
      </c>
      <c r="C849" s="187" t="n">
        <v>0</v>
      </c>
      <c r="D849" s="188" t="n">
        <v>0</v>
      </c>
      <c r="E849" s="216">
        <f>+C849-D849</f>
        <v/>
      </c>
      <c r="F849" s="187" t="n">
        <v>0</v>
      </c>
      <c r="G849" s="188" t="n">
        <v>0</v>
      </c>
      <c r="H849" s="216">
        <f>+F849-G849</f>
        <v/>
      </c>
      <c r="I849" s="187" t="n">
        <v>0</v>
      </c>
      <c r="J849" s="188" t="n">
        <v>0</v>
      </c>
      <c r="K849" s="216">
        <f>+I849-J849</f>
        <v/>
      </c>
      <c r="L849" s="187" t="n"/>
      <c r="M849" s="188" t="n"/>
      <c r="N849" s="216" t="n"/>
      <c r="R849" s="187" t="n">
        <v>0</v>
      </c>
      <c r="S849" s="188" t="n">
        <v>0</v>
      </c>
      <c r="T849" s="216">
        <f>+R849-S849</f>
        <v/>
      </c>
      <c r="U849" s="187" t="n">
        <v>0</v>
      </c>
      <c r="V849" s="188" t="n">
        <v>0</v>
      </c>
      <c r="W849" s="216">
        <f>+U849-V849</f>
        <v/>
      </c>
    </row>
    <row r="850" ht="15.75" customHeight="1">
      <c r="A850" s="219" t="inlineStr">
        <is>
          <t xml:space="preserve">TUBO ENDOTRAQUEAL Nº 2.0 CON BALON </t>
        </is>
      </c>
      <c r="B850" s="29" t="inlineStr">
        <is>
          <t>UNIDAD</t>
        </is>
      </c>
      <c r="C850" s="187" t="n">
        <v>0</v>
      </c>
      <c r="D850" s="188" t="n">
        <v>0</v>
      </c>
      <c r="E850" s="216">
        <f>+C850-D850</f>
        <v/>
      </c>
      <c r="F850" s="187" t="n">
        <v>0</v>
      </c>
      <c r="G850" s="188" t="n">
        <v>0</v>
      </c>
      <c r="H850" s="216">
        <f>+F850-G850</f>
        <v/>
      </c>
      <c r="I850" s="187" t="n">
        <v>0</v>
      </c>
      <c r="J850" s="188" t="n">
        <v>0</v>
      </c>
      <c r="K850" s="216">
        <f>+I850-J850</f>
        <v/>
      </c>
      <c r="L850" s="187" t="n"/>
      <c r="M850" s="188" t="n"/>
      <c r="N850" s="216" t="n"/>
      <c r="R850" s="187" t="n">
        <v>0</v>
      </c>
      <c r="S850" s="188" t="n">
        <v>0</v>
      </c>
      <c r="T850" s="216">
        <f>+R850-S850</f>
        <v/>
      </c>
      <c r="U850" s="187" t="n">
        <v>0</v>
      </c>
      <c r="V850" s="188" t="n">
        <v>0</v>
      </c>
      <c r="W850" s="216">
        <f>+U850-V850</f>
        <v/>
      </c>
    </row>
    <row r="851" ht="15.75" customHeight="1">
      <c r="A851" s="219" t="inlineStr">
        <is>
          <t xml:space="preserve">TUBO ENDOTRAQUEAL Nº 2.5 SIN BALÓN </t>
        </is>
      </c>
      <c r="B851" s="29" t="inlineStr">
        <is>
          <t>UNIDAD</t>
        </is>
      </c>
      <c r="C851" s="187" t="n">
        <v>0</v>
      </c>
      <c r="D851" s="188" t="n">
        <v>0</v>
      </c>
      <c r="E851" s="216">
        <f>+C851-D851</f>
        <v/>
      </c>
      <c r="F851" s="187" t="n">
        <v>0</v>
      </c>
      <c r="G851" s="188" t="n">
        <v>0</v>
      </c>
      <c r="H851" s="216">
        <f>+F851-G851</f>
        <v/>
      </c>
      <c r="I851" s="187" t="n">
        <v>0</v>
      </c>
      <c r="J851" s="188" t="n">
        <v>0</v>
      </c>
      <c r="K851" s="216">
        <f>+I851-J851</f>
        <v/>
      </c>
      <c r="L851" s="187" t="n"/>
      <c r="M851" s="188" t="n"/>
      <c r="N851" s="216" t="n"/>
      <c r="R851" s="187" t="n">
        <v>0</v>
      </c>
      <c r="S851" s="188" t="n">
        <v>0</v>
      </c>
      <c r="T851" s="216">
        <f>+R851-S851</f>
        <v/>
      </c>
      <c r="U851" s="187" t="n">
        <v>0</v>
      </c>
      <c r="V851" s="188" t="n">
        <v>0</v>
      </c>
      <c r="W851" s="216">
        <f>+U851-V851</f>
        <v/>
      </c>
    </row>
    <row r="852" ht="15.75" customHeight="1">
      <c r="A852" s="219" t="inlineStr">
        <is>
          <t xml:space="preserve">TUBO ENDOTRAQUEAL Nº 3.0 SIN BALÓN </t>
        </is>
      </c>
      <c r="B852" s="29" t="inlineStr">
        <is>
          <t>UNIDAD</t>
        </is>
      </c>
      <c r="C852" s="187" t="n">
        <v>0</v>
      </c>
      <c r="D852" s="188" t="n">
        <v>0</v>
      </c>
      <c r="E852" s="216">
        <f>+C852-D852</f>
        <v/>
      </c>
      <c r="F852" s="187" t="n">
        <v>0</v>
      </c>
      <c r="G852" s="188" t="n">
        <v>0</v>
      </c>
      <c r="H852" s="216">
        <f>+F852-G852</f>
        <v/>
      </c>
      <c r="I852" s="187" t="n">
        <v>0</v>
      </c>
      <c r="J852" s="188" t="n">
        <v>0</v>
      </c>
      <c r="K852" s="216">
        <f>+I852-J852</f>
        <v/>
      </c>
      <c r="L852" s="187" t="n"/>
      <c r="M852" s="188" t="n"/>
      <c r="N852" s="216" t="n"/>
      <c r="R852" s="187" t="n">
        <v>0</v>
      </c>
      <c r="S852" s="188" t="n">
        <v>0</v>
      </c>
      <c r="T852" s="216">
        <f>+R852-S852</f>
        <v/>
      </c>
      <c r="U852" s="187" t="n">
        <v>0</v>
      </c>
      <c r="V852" s="188" t="n">
        <v>0</v>
      </c>
      <c r="W852" s="216">
        <f>+U852-V852</f>
        <v/>
      </c>
    </row>
    <row r="853" ht="15.75" customHeight="1">
      <c r="A853" s="219" t="inlineStr">
        <is>
          <t xml:space="preserve">TUBO ENDOTRAQUEAL Nº 3.5 SIN BALÓN  </t>
        </is>
      </c>
      <c r="B853" s="29" t="inlineStr">
        <is>
          <t>UNIDAD</t>
        </is>
      </c>
      <c r="C853" s="187" t="n">
        <v>0</v>
      </c>
      <c r="D853" s="188" t="n">
        <v>0</v>
      </c>
      <c r="E853" s="216">
        <f>+C853-D853</f>
        <v/>
      </c>
      <c r="F853" s="187" t="n">
        <v>0</v>
      </c>
      <c r="G853" s="188" t="n">
        <v>0</v>
      </c>
      <c r="H853" s="216">
        <f>+F853-G853</f>
        <v/>
      </c>
      <c r="I853" s="187" t="n">
        <v>0</v>
      </c>
      <c r="J853" s="188" t="n">
        <v>0</v>
      </c>
      <c r="K853" s="216">
        <f>+I853-J853</f>
        <v/>
      </c>
      <c r="L853" s="187" t="n"/>
      <c r="M853" s="188" t="n"/>
      <c r="N853" s="216" t="n"/>
      <c r="R853" s="187" t="n">
        <v>0</v>
      </c>
      <c r="S853" s="188" t="n">
        <v>0</v>
      </c>
      <c r="T853" s="216">
        <f>+R853-S853</f>
        <v/>
      </c>
      <c r="U853" s="187" t="n">
        <v>0</v>
      </c>
      <c r="V853" s="188" t="n">
        <v>0</v>
      </c>
      <c r="W853" s="216">
        <f>+U853-V853</f>
        <v/>
      </c>
    </row>
    <row r="854" ht="15.75" customHeight="1">
      <c r="A854" s="217" t="inlineStr">
        <is>
          <t>TUBO ENDOTRAQUIAL NRO 10 C/BALON</t>
        </is>
      </c>
      <c r="B854" s="29" t="inlineStr">
        <is>
          <t>UNIDAD</t>
        </is>
      </c>
      <c r="C854" s="187" t="n">
        <v>0</v>
      </c>
      <c r="D854" s="188" t="n">
        <v>0</v>
      </c>
      <c r="E854" s="216">
        <f>+C854-D854</f>
        <v/>
      </c>
      <c r="F854" s="187" t="n">
        <v>0</v>
      </c>
      <c r="G854" s="188" t="n">
        <v>0</v>
      </c>
      <c r="H854" s="216">
        <f>+F854-G854</f>
        <v/>
      </c>
      <c r="I854" s="187" t="n">
        <v>0</v>
      </c>
      <c r="J854" s="188" t="n">
        <v>0</v>
      </c>
      <c r="K854" s="216">
        <f>+I854-J854</f>
        <v/>
      </c>
      <c r="L854" s="187" t="n"/>
      <c r="M854" s="188" t="n"/>
      <c r="N854" s="216" t="n"/>
      <c r="R854" s="187" t="n">
        <v>0</v>
      </c>
      <c r="S854" s="188" t="n">
        <v>0</v>
      </c>
      <c r="T854" s="216">
        <f>+R854-S854</f>
        <v/>
      </c>
      <c r="U854" s="187" t="n">
        <v>0</v>
      </c>
      <c r="V854" s="188" t="n">
        <v>0</v>
      </c>
      <c r="W854" s="216">
        <f>+U854-V854</f>
        <v/>
      </c>
    </row>
    <row r="855" ht="15.75" customHeight="1">
      <c r="A855" s="217" t="inlineStr">
        <is>
          <t>TUBO ESTOMACAL NRO. 8</t>
        </is>
      </c>
      <c r="B855" s="29" t="inlineStr">
        <is>
          <t>UNIDAD</t>
        </is>
      </c>
      <c r="C855" s="187" t="n">
        <v>0</v>
      </c>
      <c r="D855" s="188" t="n">
        <v>0</v>
      </c>
      <c r="E855" s="216">
        <f>+C855-D855</f>
        <v/>
      </c>
      <c r="F855" s="187" t="n">
        <v>0</v>
      </c>
      <c r="G855" s="188" t="n">
        <v>0</v>
      </c>
      <c r="H855" s="216">
        <f>+F855-G855</f>
        <v/>
      </c>
      <c r="I855" s="187" t="n">
        <v>0</v>
      </c>
      <c r="J855" s="188" t="n">
        <v>0</v>
      </c>
      <c r="K855" s="216">
        <f>+I855-J855</f>
        <v/>
      </c>
      <c r="L855" s="187" t="n"/>
      <c r="M855" s="188" t="n"/>
      <c r="N855" s="216" t="n"/>
      <c r="R855" s="187" t="n">
        <v>0</v>
      </c>
      <c r="S855" s="188" t="n">
        <v>0</v>
      </c>
      <c r="T855" s="216">
        <f>+R855-S855</f>
        <v/>
      </c>
      <c r="U855" s="187" t="n">
        <v>0</v>
      </c>
      <c r="V855" s="188" t="n">
        <v>0</v>
      </c>
      <c r="W855" s="216">
        <f>+U855-V855</f>
        <v/>
      </c>
    </row>
    <row r="856" ht="15.75" customHeight="1">
      <c r="A856" s="215" t="inlineStr">
        <is>
          <t>tubo introductor 01</t>
        </is>
      </c>
      <c r="B856" s="29" t="inlineStr">
        <is>
          <t>UNIDAD</t>
        </is>
      </c>
      <c r="C856" s="187" t="n">
        <v>0</v>
      </c>
      <c r="D856" s="188" t="n">
        <v>0</v>
      </c>
      <c r="E856" s="216">
        <f>+C856-D856</f>
        <v/>
      </c>
      <c r="F856" s="187" t="n">
        <v>0</v>
      </c>
      <c r="G856" s="188" t="n">
        <v>0</v>
      </c>
      <c r="H856" s="216">
        <f>+F856-G856</f>
        <v/>
      </c>
      <c r="I856" s="187" t="n">
        <v>0</v>
      </c>
      <c r="J856" s="188" t="n">
        <v>0</v>
      </c>
      <c r="K856" s="216">
        <f>+I856-J856</f>
        <v/>
      </c>
      <c r="L856" s="187" t="n"/>
      <c r="M856" s="188" t="n"/>
      <c r="N856" s="216" t="n"/>
      <c r="R856" s="187" t="n">
        <v>0</v>
      </c>
      <c r="S856" s="188" t="n">
        <v>0</v>
      </c>
      <c r="T856" s="216">
        <f>+R856-S856</f>
        <v/>
      </c>
      <c r="U856" s="187" t="n">
        <v>0</v>
      </c>
      <c r="V856" s="188" t="n">
        <v>0</v>
      </c>
      <c r="W856" s="216">
        <f>+U856-V856</f>
        <v/>
      </c>
    </row>
    <row r="857" ht="15.75" customHeight="1">
      <c r="A857" s="217" t="inlineStr">
        <is>
          <t>TUBO KEHRS Nº 10</t>
        </is>
      </c>
      <c r="B857" s="29" t="inlineStr">
        <is>
          <t>UNIDAD</t>
        </is>
      </c>
      <c r="C857" s="187" t="n">
        <v>0</v>
      </c>
      <c r="D857" s="188" t="n">
        <v>0</v>
      </c>
      <c r="E857" s="216">
        <f>+C857-D857</f>
        <v/>
      </c>
      <c r="F857" s="187" t="n">
        <v>0</v>
      </c>
      <c r="G857" s="188" t="n">
        <v>0</v>
      </c>
      <c r="H857" s="216">
        <f>+F857-G857</f>
        <v/>
      </c>
      <c r="I857" s="187" t="n">
        <v>0</v>
      </c>
      <c r="J857" s="188" t="n">
        <v>0</v>
      </c>
      <c r="K857" s="216">
        <f>+I857-J857</f>
        <v/>
      </c>
      <c r="L857" s="187" t="n"/>
      <c r="M857" s="188" t="n"/>
      <c r="N857" s="216" t="n"/>
      <c r="R857" s="187" t="n">
        <v>0</v>
      </c>
      <c r="S857" s="188" t="n">
        <v>0</v>
      </c>
      <c r="T857" s="216">
        <f>+R857-S857</f>
        <v/>
      </c>
      <c r="U857" s="187" t="n">
        <v>0</v>
      </c>
      <c r="V857" s="188" t="n">
        <v>0</v>
      </c>
      <c r="W857" s="216">
        <f>+U857-V857</f>
        <v/>
      </c>
    </row>
    <row r="858" ht="15.75" customHeight="1">
      <c r="A858" s="217" t="inlineStr">
        <is>
          <t>TUBO KEHRS Nº 12</t>
        </is>
      </c>
      <c r="B858" s="29" t="inlineStr">
        <is>
          <t>UNIDAD</t>
        </is>
      </c>
      <c r="C858" s="187" t="n">
        <v>0</v>
      </c>
      <c r="D858" s="188" t="n">
        <v>0</v>
      </c>
      <c r="E858" s="216">
        <f>+C858-D858</f>
        <v/>
      </c>
      <c r="F858" s="187" t="n">
        <v>0</v>
      </c>
      <c r="G858" s="188" t="n">
        <v>0</v>
      </c>
      <c r="H858" s="216">
        <f>+F858-G858</f>
        <v/>
      </c>
      <c r="I858" s="187" t="n">
        <v>0</v>
      </c>
      <c r="J858" s="188" t="n">
        <v>0</v>
      </c>
      <c r="K858" s="216">
        <f>+I858-J858</f>
        <v/>
      </c>
      <c r="L858" s="187" t="n"/>
      <c r="M858" s="188" t="n"/>
      <c r="N858" s="216" t="n"/>
      <c r="R858" s="187" t="n">
        <v>0</v>
      </c>
      <c r="S858" s="188" t="n">
        <v>0</v>
      </c>
      <c r="T858" s="216">
        <f>+R858-S858</f>
        <v/>
      </c>
      <c r="U858" s="187" t="n">
        <v>0</v>
      </c>
      <c r="V858" s="188" t="n">
        <v>0</v>
      </c>
      <c r="W858" s="216">
        <f>+U858-V858</f>
        <v/>
      </c>
    </row>
    <row r="859" ht="15.75" customHeight="1">
      <c r="A859" s="217" t="inlineStr">
        <is>
          <t>TUBO KEHRS Nº 14</t>
        </is>
      </c>
      <c r="B859" s="29" t="inlineStr">
        <is>
          <t>UNIDAD</t>
        </is>
      </c>
      <c r="C859" s="187" t="n">
        <v>0</v>
      </c>
      <c r="D859" s="188" t="n">
        <v>0</v>
      </c>
      <c r="E859" s="216">
        <f>+C859-D859</f>
        <v/>
      </c>
      <c r="F859" s="187" t="n">
        <v>0</v>
      </c>
      <c r="G859" s="188" t="n">
        <v>0</v>
      </c>
      <c r="H859" s="216">
        <f>+F859-G859</f>
        <v/>
      </c>
      <c r="I859" s="187" t="n">
        <v>0</v>
      </c>
      <c r="J859" s="188" t="n">
        <v>0</v>
      </c>
      <c r="K859" s="216">
        <f>+I859-J859</f>
        <v/>
      </c>
      <c r="L859" s="187" t="n"/>
      <c r="M859" s="188" t="n"/>
      <c r="N859" s="216" t="n"/>
      <c r="R859" s="187" t="n">
        <v>0</v>
      </c>
      <c r="S859" s="188" t="n">
        <v>0</v>
      </c>
      <c r="T859" s="216">
        <f>+R859-S859</f>
        <v/>
      </c>
      <c r="U859" s="187" t="n">
        <v>0</v>
      </c>
      <c r="V859" s="188" t="n">
        <v>0</v>
      </c>
      <c r="W859" s="216">
        <f>+U859-V859</f>
        <v/>
      </c>
    </row>
    <row r="860" ht="15.75" customHeight="1">
      <c r="A860" s="217" t="inlineStr">
        <is>
          <t>TUBO KEHRS Nº 16</t>
        </is>
      </c>
      <c r="B860" s="29" t="inlineStr">
        <is>
          <t>UNIDAD</t>
        </is>
      </c>
      <c r="C860" s="187" t="n">
        <v>0</v>
      </c>
      <c r="D860" s="188" t="n">
        <v>0</v>
      </c>
      <c r="E860" s="216">
        <f>+C860-D860</f>
        <v/>
      </c>
      <c r="F860" s="187" t="n">
        <v>0</v>
      </c>
      <c r="G860" s="188" t="n">
        <v>0</v>
      </c>
      <c r="H860" s="216">
        <f>+F860-G860</f>
        <v/>
      </c>
      <c r="I860" s="187" t="n">
        <v>0</v>
      </c>
      <c r="J860" s="188" t="n">
        <v>0</v>
      </c>
      <c r="K860" s="216">
        <f>+I860-J860</f>
        <v/>
      </c>
      <c r="L860" s="187" t="n"/>
      <c r="M860" s="188" t="n"/>
      <c r="N860" s="216" t="n"/>
      <c r="R860" s="187" t="n">
        <v>0</v>
      </c>
      <c r="S860" s="188" t="n">
        <v>0</v>
      </c>
      <c r="T860" s="216">
        <f>+R860-S860</f>
        <v/>
      </c>
      <c r="U860" s="187" t="n">
        <v>0</v>
      </c>
      <c r="V860" s="188" t="n">
        <v>0</v>
      </c>
      <c r="W860" s="216">
        <f>+U860-V860</f>
        <v/>
      </c>
    </row>
    <row r="861" ht="15.75" customHeight="1">
      <c r="A861" s="217" t="inlineStr">
        <is>
          <t>TUBO KEHRS Nº 18</t>
        </is>
      </c>
      <c r="B861" s="29" t="inlineStr">
        <is>
          <t>UNIDAD</t>
        </is>
      </c>
      <c r="C861" s="187" t="n">
        <v>0</v>
      </c>
      <c r="D861" s="188" t="n">
        <v>0</v>
      </c>
      <c r="E861" s="216">
        <f>+C861-D861</f>
        <v/>
      </c>
      <c r="F861" s="187" t="n">
        <v>0</v>
      </c>
      <c r="G861" s="188" t="n">
        <v>0</v>
      </c>
      <c r="H861" s="216">
        <f>+F861-G861</f>
        <v/>
      </c>
      <c r="I861" s="187" t="n">
        <v>0</v>
      </c>
      <c r="J861" s="188" t="n">
        <v>0</v>
      </c>
      <c r="K861" s="216">
        <f>+I861-J861</f>
        <v/>
      </c>
      <c r="L861" s="187" t="n"/>
      <c r="M861" s="188" t="n"/>
      <c r="N861" s="216" t="n"/>
      <c r="R861" s="187" t="n">
        <v>0</v>
      </c>
      <c r="S861" s="188" t="n">
        <v>0</v>
      </c>
      <c r="T861" s="216">
        <f>+R861-S861</f>
        <v/>
      </c>
      <c r="U861" s="187" t="n">
        <v>0</v>
      </c>
      <c r="V861" s="188" t="n">
        <v>0</v>
      </c>
      <c r="W861" s="216">
        <f>+U861-V861</f>
        <v/>
      </c>
    </row>
    <row r="862" ht="15.75" customHeight="1">
      <c r="A862" s="217" t="inlineStr">
        <is>
          <t>TUBO PLASTICO  EPENDORF BULTO DE 1000</t>
        </is>
      </c>
      <c r="B862" s="29" t="inlineStr">
        <is>
          <t>UNIDAD</t>
        </is>
      </c>
      <c r="C862" s="187" t="n">
        <v>0</v>
      </c>
      <c r="D862" s="188" t="n">
        <v>0</v>
      </c>
      <c r="E862" s="216">
        <f>+C862-D862</f>
        <v/>
      </c>
      <c r="F862" s="187" t="n">
        <v>0</v>
      </c>
      <c r="G862" s="188" t="n">
        <v>0</v>
      </c>
      <c r="H862" s="216">
        <f>+F862-G862</f>
        <v/>
      </c>
      <c r="I862" s="187" t="n">
        <v>0</v>
      </c>
      <c r="J862" s="188" t="n">
        <v>0</v>
      </c>
      <c r="K862" s="216">
        <f>+I862-J862</f>
        <v/>
      </c>
      <c r="L862" s="187" t="n"/>
      <c r="M862" s="188" t="n"/>
      <c r="N862" s="216" t="n"/>
      <c r="R862" s="187" t="n">
        <v>0</v>
      </c>
      <c r="S862" s="188" t="n">
        <v>0</v>
      </c>
      <c r="T862" s="216">
        <f>+R862-S862</f>
        <v/>
      </c>
      <c r="U862" s="187" t="n">
        <v>0</v>
      </c>
      <c r="V862" s="188" t="n">
        <v>0</v>
      </c>
      <c r="W862" s="216">
        <f>+U862-V862</f>
        <v/>
      </c>
    </row>
    <row r="863" ht="15.75" customHeight="1">
      <c r="A863" s="220" t="inlineStr">
        <is>
          <t>Tubo toraxico con trocar N° 20</t>
        </is>
      </c>
      <c r="B863" s="29" t="inlineStr">
        <is>
          <t>UNIDAD</t>
        </is>
      </c>
      <c r="C863" s="187" t="n">
        <v>0</v>
      </c>
      <c r="D863" s="188" t="n">
        <v>0</v>
      </c>
      <c r="E863" s="216">
        <f>+C863-D863</f>
        <v/>
      </c>
      <c r="F863" s="187" t="n">
        <v>0</v>
      </c>
      <c r="G863" s="188" t="n">
        <v>0</v>
      </c>
      <c r="H863" s="216">
        <f>+F863-G863</f>
        <v/>
      </c>
      <c r="I863" s="187" t="n">
        <v>0</v>
      </c>
      <c r="J863" s="188" t="n">
        <v>0</v>
      </c>
      <c r="K863" s="216">
        <f>+I863-J863</f>
        <v/>
      </c>
      <c r="L863" s="187" t="n"/>
      <c r="M863" s="188" t="n"/>
      <c r="N863" s="216" t="n"/>
      <c r="R863" s="187" t="n">
        <v>0</v>
      </c>
      <c r="S863" s="188" t="n">
        <v>0</v>
      </c>
      <c r="T863" s="216">
        <f>+R863-S863</f>
        <v/>
      </c>
      <c r="U863" s="187" t="n">
        <v>0</v>
      </c>
      <c r="V863" s="188" t="n">
        <v>0</v>
      </c>
      <c r="W863" s="216">
        <f>+U863-V863</f>
        <v/>
      </c>
    </row>
    <row r="864" ht="15.75" customHeight="1">
      <c r="A864" s="220" t="inlineStr">
        <is>
          <t>Tubo toraxico con trocar N° 20 X 28 CM</t>
        </is>
      </c>
      <c r="B864" s="29" t="inlineStr">
        <is>
          <t>UNIDAD</t>
        </is>
      </c>
      <c r="C864" s="187" t="n">
        <v>0</v>
      </c>
      <c r="D864" s="188" t="n">
        <v>0</v>
      </c>
      <c r="E864" s="216">
        <f>+C864-D864</f>
        <v/>
      </c>
      <c r="F864" s="187" t="n">
        <v>0</v>
      </c>
      <c r="G864" s="188" t="n">
        <v>0</v>
      </c>
      <c r="H864" s="216">
        <f>+F864-G864</f>
        <v/>
      </c>
      <c r="I864" s="187" t="n">
        <v>0</v>
      </c>
      <c r="J864" s="188" t="n">
        <v>0</v>
      </c>
      <c r="K864" s="216">
        <f>+I864-J864</f>
        <v/>
      </c>
      <c r="L864" s="187" t="n"/>
      <c r="M864" s="188" t="n"/>
      <c r="N864" s="216" t="n"/>
      <c r="R864" s="187" t="n">
        <v>0</v>
      </c>
      <c r="S864" s="188" t="n">
        <v>0</v>
      </c>
      <c r="T864" s="216">
        <f>+R864-S864</f>
        <v/>
      </c>
      <c r="U864" s="187" t="n">
        <v>0</v>
      </c>
      <c r="V864" s="188" t="n">
        <v>0</v>
      </c>
      <c r="W864" s="216">
        <f>+U864-V864</f>
        <v/>
      </c>
    </row>
    <row r="865" ht="15.75" customHeight="1">
      <c r="A865" s="220" t="inlineStr">
        <is>
          <t>Tubo toraxico con trocar N° 20 X 40 CM</t>
        </is>
      </c>
      <c r="B865" s="29" t="inlineStr">
        <is>
          <t>UNIDAD</t>
        </is>
      </c>
      <c r="C865" s="187" t="n">
        <v>0</v>
      </c>
      <c r="D865" s="188" t="n">
        <v>0</v>
      </c>
      <c r="E865" s="216">
        <f>+C865-D865</f>
        <v/>
      </c>
      <c r="F865" s="187" t="n">
        <v>0</v>
      </c>
      <c r="G865" s="188" t="n">
        <v>0</v>
      </c>
      <c r="H865" s="216">
        <f>+F865-G865</f>
        <v/>
      </c>
      <c r="I865" s="187" t="n">
        <v>0</v>
      </c>
      <c r="J865" s="188" t="n">
        <v>0</v>
      </c>
      <c r="K865" s="216">
        <f>+I865-J865</f>
        <v/>
      </c>
      <c r="L865" s="187" t="n"/>
      <c r="M865" s="188" t="n"/>
      <c r="N865" s="216" t="n"/>
      <c r="R865" s="187" t="n">
        <v>0</v>
      </c>
      <c r="S865" s="188" t="n">
        <v>0</v>
      </c>
      <c r="T865" s="216">
        <f>+R865-S865</f>
        <v/>
      </c>
      <c r="U865" s="187" t="n">
        <v>0</v>
      </c>
      <c r="V865" s="188" t="n">
        <v>0</v>
      </c>
      <c r="W865" s="216">
        <f>+U865-V865</f>
        <v/>
      </c>
    </row>
    <row r="866" ht="15.75" customHeight="1">
      <c r="A866" s="220" t="inlineStr">
        <is>
          <t>Tubo toraxico con trocar N° 20 X 50 CM</t>
        </is>
      </c>
      <c r="B866" s="29" t="inlineStr">
        <is>
          <t>UNIDAD</t>
        </is>
      </c>
      <c r="C866" s="187" t="n">
        <v>0</v>
      </c>
      <c r="D866" s="188" t="n">
        <v>0</v>
      </c>
      <c r="E866" s="216">
        <f>+C866-D866</f>
        <v/>
      </c>
      <c r="F866" s="187" t="n">
        <v>0</v>
      </c>
      <c r="G866" s="188" t="n">
        <v>0</v>
      </c>
      <c r="H866" s="216">
        <f>+F866-G866</f>
        <v/>
      </c>
      <c r="I866" s="187" t="n">
        <v>0</v>
      </c>
      <c r="J866" s="188" t="n">
        <v>0</v>
      </c>
      <c r="K866" s="216">
        <f>+I866-J866</f>
        <v/>
      </c>
      <c r="L866" s="187" t="n"/>
      <c r="M866" s="188" t="n"/>
      <c r="N866" s="216" t="n"/>
      <c r="R866" s="187" t="n">
        <v>0</v>
      </c>
      <c r="S866" s="188" t="n">
        <v>0</v>
      </c>
      <c r="T866" s="216">
        <f>+R866-S866</f>
        <v/>
      </c>
      <c r="U866" s="187" t="n">
        <v>0</v>
      </c>
      <c r="V866" s="188" t="n">
        <v>0</v>
      </c>
      <c r="W866" s="216">
        <f>+U866-V866</f>
        <v/>
      </c>
    </row>
    <row r="867" ht="15.75" customHeight="1">
      <c r="A867" s="220" t="inlineStr">
        <is>
          <t>Tubo toraxico con trocar N° 30 x 20 cm</t>
        </is>
      </c>
      <c r="B867" s="29" t="inlineStr">
        <is>
          <t>UNIDAD</t>
        </is>
      </c>
      <c r="C867" s="187" t="n">
        <v>0</v>
      </c>
      <c r="D867" s="188" t="n">
        <v>0</v>
      </c>
      <c r="E867" s="216">
        <f>+C867-D867</f>
        <v/>
      </c>
      <c r="F867" s="187" t="n">
        <v>0</v>
      </c>
      <c r="G867" s="188" t="n">
        <v>0</v>
      </c>
      <c r="H867" s="216">
        <f>+F867-G867</f>
        <v/>
      </c>
      <c r="I867" s="187" t="n">
        <v>0</v>
      </c>
      <c r="J867" s="188" t="n">
        <v>0</v>
      </c>
      <c r="K867" s="216">
        <f>+I867-J867</f>
        <v/>
      </c>
      <c r="L867" s="187" t="n"/>
      <c r="M867" s="188" t="n"/>
      <c r="N867" s="216" t="n"/>
      <c r="R867" s="187" t="n">
        <v>0</v>
      </c>
      <c r="S867" s="188" t="n">
        <v>0</v>
      </c>
      <c r="T867" s="216">
        <f>+R867-S867</f>
        <v/>
      </c>
      <c r="U867" s="187" t="n">
        <v>0</v>
      </c>
      <c r="V867" s="188" t="n">
        <v>0</v>
      </c>
      <c r="W867" s="216">
        <f>+U867-V867</f>
        <v/>
      </c>
    </row>
    <row r="868" ht="15.75" customHeight="1">
      <c r="A868" s="215" t="inlineStr">
        <is>
          <t>TUBO TORAXICO CON TROCAR N°24 X 40 CM</t>
        </is>
      </c>
      <c r="B868" s="29" t="inlineStr">
        <is>
          <t>UNIDAD</t>
        </is>
      </c>
      <c r="C868" s="187" t="n">
        <v>0</v>
      </c>
      <c r="D868" s="188" t="n">
        <v>0</v>
      </c>
      <c r="E868" s="216">
        <f>+C868-D868</f>
        <v/>
      </c>
      <c r="F868" s="187" t="n">
        <v>0</v>
      </c>
      <c r="G868" s="188" t="n">
        <v>0</v>
      </c>
      <c r="H868" s="216">
        <f>+F868-G868</f>
        <v/>
      </c>
      <c r="I868" s="187" t="n">
        <v>0</v>
      </c>
      <c r="J868" s="188" t="n">
        <v>0</v>
      </c>
      <c r="K868" s="216">
        <f>+I868-J868</f>
        <v/>
      </c>
      <c r="L868" s="187" t="n"/>
      <c r="M868" s="188" t="n"/>
      <c r="N868" s="216" t="n"/>
      <c r="R868" s="187" t="n">
        <v>0</v>
      </c>
      <c r="S868" s="188" t="n">
        <v>0</v>
      </c>
      <c r="T868" s="216">
        <f>+R868-S868</f>
        <v/>
      </c>
      <c r="U868" s="187" t="n">
        <v>0</v>
      </c>
      <c r="V868" s="188" t="n">
        <v>0</v>
      </c>
      <c r="W868" s="216">
        <f>+U868-V868</f>
        <v/>
      </c>
    </row>
    <row r="869" ht="15.75" customHeight="1">
      <c r="A869" s="220" t="inlineStr">
        <is>
          <t>Tubo toraxico con Trocar Nª 32</t>
        </is>
      </c>
      <c r="B869" s="29" t="inlineStr">
        <is>
          <t>UNIDAD</t>
        </is>
      </c>
      <c r="C869" s="187" t="n">
        <v>0</v>
      </c>
      <c r="D869" s="188" t="n">
        <v>0</v>
      </c>
      <c r="E869" s="216">
        <f>+C869-D869</f>
        <v/>
      </c>
      <c r="F869" s="187" t="n">
        <v>0</v>
      </c>
      <c r="G869" s="188" t="n">
        <v>0</v>
      </c>
      <c r="H869" s="216">
        <f>+F869-G869</f>
        <v/>
      </c>
      <c r="I869" s="187" t="n">
        <v>0</v>
      </c>
      <c r="J869" s="188" t="n">
        <v>0</v>
      </c>
      <c r="K869" s="216">
        <f>+I869-J869</f>
        <v/>
      </c>
      <c r="L869" s="187" t="n"/>
      <c r="M869" s="188" t="n"/>
      <c r="N869" s="216" t="n"/>
      <c r="R869" s="187" t="n">
        <v>0</v>
      </c>
      <c r="S869" s="188" t="n">
        <v>0</v>
      </c>
      <c r="T869" s="216">
        <f>+R869-S869</f>
        <v/>
      </c>
      <c r="U869" s="187" t="n">
        <v>0</v>
      </c>
      <c r="V869" s="188" t="n">
        <v>0</v>
      </c>
      <c r="W869" s="216">
        <f>+U869-V869</f>
        <v/>
      </c>
    </row>
    <row r="870" ht="15.75" customHeight="1">
      <c r="A870" s="220" t="inlineStr">
        <is>
          <t>Tubo toraxico con Trocar Nª 38</t>
        </is>
      </c>
      <c r="B870" s="29" t="inlineStr">
        <is>
          <t>UNIDAD</t>
        </is>
      </c>
      <c r="C870" s="187" t="n">
        <v>0</v>
      </c>
      <c r="D870" s="188" t="n">
        <v>0</v>
      </c>
      <c r="E870" s="216">
        <f>+C870-D870</f>
        <v/>
      </c>
      <c r="F870" s="187" t="n">
        <v>0</v>
      </c>
      <c r="G870" s="188" t="n">
        <v>0</v>
      </c>
      <c r="H870" s="216">
        <f>+F870-G870</f>
        <v/>
      </c>
      <c r="I870" s="187" t="n">
        <v>0</v>
      </c>
      <c r="J870" s="188" t="n">
        <v>0</v>
      </c>
      <c r="K870" s="216">
        <f>+I870-J870</f>
        <v/>
      </c>
      <c r="L870" s="187" t="n"/>
      <c r="M870" s="188" t="n"/>
      <c r="N870" s="216" t="n"/>
      <c r="R870" s="187" t="n">
        <v>0</v>
      </c>
      <c r="S870" s="188" t="n">
        <v>0</v>
      </c>
      <c r="T870" s="216">
        <f>+R870-S870</f>
        <v/>
      </c>
      <c r="U870" s="187" t="n">
        <v>0</v>
      </c>
      <c r="V870" s="188" t="n">
        <v>0</v>
      </c>
      <c r="W870" s="216">
        <f>+U870-V870</f>
        <v/>
      </c>
    </row>
    <row r="871" ht="15.75" customHeight="1">
      <c r="A871" s="215" t="inlineStr">
        <is>
          <t>TUBO TORAXICO N° 20 X 5CM</t>
        </is>
      </c>
      <c r="B871" s="29" t="inlineStr">
        <is>
          <t>UNIDAD</t>
        </is>
      </c>
      <c r="C871" s="187" t="n">
        <v>0</v>
      </c>
      <c r="D871" s="188" t="n">
        <v>0</v>
      </c>
      <c r="E871" s="216">
        <f>+C871-D871</f>
        <v/>
      </c>
      <c r="F871" s="187" t="n">
        <v>0</v>
      </c>
      <c r="G871" s="188" t="n">
        <v>0</v>
      </c>
      <c r="H871" s="216">
        <f>+F871-G871</f>
        <v/>
      </c>
      <c r="I871" s="187" t="n">
        <v>0</v>
      </c>
      <c r="J871" s="188" t="n">
        <v>0</v>
      </c>
      <c r="K871" s="216">
        <f>+I871-J871</f>
        <v/>
      </c>
      <c r="L871" s="187" t="n"/>
      <c r="M871" s="188" t="n"/>
      <c r="N871" s="216" t="n"/>
      <c r="R871" s="187" t="n">
        <v>0</v>
      </c>
      <c r="S871" s="188" t="n">
        <v>0</v>
      </c>
      <c r="T871" s="216">
        <f>+R871-S871</f>
        <v/>
      </c>
      <c r="U871" s="187" t="n">
        <v>0</v>
      </c>
      <c r="V871" s="188" t="n">
        <v>0</v>
      </c>
      <c r="W871" s="216">
        <f>+U871-V871</f>
        <v/>
      </c>
    </row>
    <row r="872" ht="15.75" customHeight="1">
      <c r="A872" s="215" t="inlineStr">
        <is>
          <t>Tubo toraxico N° 24 recto</t>
        </is>
      </c>
      <c r="B872" s="29" t="inlineStr">
        <is>
          <t>UNIDAD</t>
        </is>
      </c>
      <c r="C872" s="187" t="n">
        <v>0</v>
      </c>
      <c r="D872" s="188" t="n">
        <v>0</v>
      </c>
      <c r="E872" s="216">
        <f>+C872-D872</f>
        <v/>
      </c>
      <c r="F872" s="187" t="n">
        <v>0</v>
      </c>
      <c r="G872" s="188" t="n">
        <v>0</v>
      </c>
      <c r="H872" s="216">
        <f>+F872-G872</f>
        <v/>
      </c>
      <c r="I872" s="187" t="n">
        <v>0</v>
      </c>
      <c r="J872" s="188" t="n">
        <v>0</v>
      </c>
      <c r="K872" s="216">
        <f>+I872-J872</f>
        <v/>
      </c>
      <c r="L872" s="187" t="n"/>
      <c r="M872" s="188" t="n"/>
      <c r="N872" s="216" t="n"/>
      <c r="R872" s="187" t="n">
        <v>0</v>
      </c>
      <c r="S872" s="188" t="n">
        <v>0</v>
      </c>
      <c r="T872" s="216">
        <f>+R872-S872</f>
        <v/>
      </c>
      <c r="U872" s="187" t="n">
        <v>0</v>
      </c>
      <c r="V872" s="188" t="n">
        <v>0</v>
      </c>
      <c r="W872" s="216">
        <f>+U872-V872</f>
        <v/>
      </c>
    </row>
    <row r="873" ht="15.75" customHeight="1">
      <c r="A873" s="220" t="inlineStr">
        <is>
          <t>Tubo toraxico N° 24 x 28 cm</t>
        </is>
      </c>
      <c r="B873" s="29" t="inlineStr">
        <is>
          <t>UNIDAD</t>
        </is>
      </c>
      <c r="C873" s="187" t="n">
        <v>0</v>
      </c>
      <c r="D873" s="188" t="n">
        <v>0</v>
      </c>
      <c r="E873" s="216">
        <f>+C873-D873</f>
        <v/>
      </c>
      <c r="F873" s="187" t="n">
        <v>0</v>
      </c>
      <c r="G873" s="188" t="n">
        <v>0</v>
      </c>
      <c r="H873" s="216">
        <f>+F873-G873</f>
        <v/>
      </c>
      <c r="I873" s="187" t="n">
        <v>0</v>
      </c>
      <c r="J873" s="188" t="n">
        <v>0</v>
      </c>
      <c r="K873" s="216">
        <f>+I873-J873</f>
        <v/>
      </c>
      <c r="L873" s="187" t="n"/>
      <c r="M873" s="188" t="n"/>
      <c r="N873" s="216" t="n"/>
      <c r="R873" s="187" t="n">
        <v>0</v>
      </c>
      <c r="S873" s="188" t="n">
        <v>0</v>
      </c>
      <c r="T873" s="216">
        <f>+R873-S873</f>
        <v/>
      </c>
      <c r="U873" s="187" t="n">
        <v>0</v>
      </c>
      <c r="V873" s="188" t="n">
        <v>0</v>
      </c>
      <c r="W873" s="216">
        <f>+U873-V873</f>
        <v/>
      </c>
    </row>
    <row r="874" ht="15.75" customHeight="1">
      <c r="A874" s="215" t="inlineStr">
        <is>
          <t>TUBO TORAXICO N° 24 X 8 CM</t>
        </is>
      </c>
      <c r="B874" s="29" t="inlineStr">
        <is>
          <t>UNIDAD</t>
        </is>
      </c>
      <c r="C874" s="187" t="n">
        <v>0</v>
      </c>
      <c r="D874" s="188" t="n">
        <v>0</v>
      </c>
      <c r="E874" s="216">
        <f>+C874-D874</f>
        <v/>
      </c>
      <c r="F874" s="187" t="n">
        <v>0</v>
      </c>
      <c r="G874" s="188" t="n">
        <v>0</v>
      </c>
      <c r="H874" s="216">
        <f>+F874-G874</f>
        <v/>
      </c>
      <c r="I874" s="187" t="n">
        <v>0</v>
      </c>
      <c r="J874" s="188" t="n">
        <v>0</v>
      </c>
      <c r="K874" s="216">
        <f>+I874-J874</f>
        <v/>
      </c>
      <c r="L874" s="187" t="n"/>
      <c r="M874" s="188" t="n"/>
      <c r="N874" s="216" t="n"/>
      <c r="R874" s="187" t="n">
        <v>0</v>
      </c>
      <c r="S874" s="188" t="n">
        <v>0</v>
      </c>
      <c r="T874" s="216">
        <f>+R874-S874</f>
        <v/>
      </c>
      <c r="U874" s="187" t="n">
        <v>0</v>
      </c>
      <c r="V874" s="188" t="n">
        <v>0</v>
      </c>
      <c r="W874" s="216">
        <f>+U874-V874</f>
        <v/>
      </c>
    </row>
    <row r="875" ht="15.75" customHeight="1">
      <c r="A875" s="215" t="inlineStr">
        <is>
          <t>Tubo toraxico N° 24x28cm</t>
        </is>
      </c>
      <c r="B875" s="29" t="inlineStr">
        <is>
          <t>UNIDAD</t>
        </is>
      </c>
      <c r="C875" s="187" t="n">
        <v>0</v>
      </c>
      <c r="D875" s="188" t="n">
        <v>0</v>
      </c>
      <c r="E875" s="216">
        <f>+C875-D875</f>
        <v/>
      </c>
      <c r="F875" s="187" t="n">
        <v>0</v>
      </c>
      <c r="G875" s="188" t="n">
        <v>0</v>
      </c>
      <c r="H875" s="216">
        <f>+F875-G875</f>
        <v/>
      </c>
      <c r="I875" s="187" t="n">
        <v>0</v>
      </c>
      <c r="J875" s="188" t="n">
        <v>0</v>
      </c>
      <c r="K875" s="216">
        <f>+I875-J875</f>
        <v/>
      </c>
      <c r="L875" s="187" t="n"/>
      <c r="M875" s="188" t="n"/>
      <c r="N875" s="216" t="n"/>
      <c r="R875" s="187" t="n">
        <v>0</v>
      </c>
      <c r="S875" s="188" t="n">
        <v>0</v>
      </c>
      <c r="T875" s="216">
        <f>+R875-S875</f>
        <v/>
      </c>
      <c r="U875" s="187" t="n">
        <v>0</v>
      </c>
      <c r="V875" s="188" t="n">
        <v>0</v>
      </c>
      <c r="W875" s="216">
        <f>+U875-V875</f>
        <v/>
      </c>
    </row>
    <row r="876" ht="15.75" customHeight="1">
      <c r="A876" s="220" t="inlineStr">
        <is>
          <t>Tubo toraxico n° 26 x 40 cm</t>
        </is>
      </c>
      <c r="B876" s="29" t="inlineStr">
        <is>
          <t>UNIDAD</t>
        </is>
      </c>
      <c r="C876" s="187" t="n">
        <v>0</v>
      </c>
      <c r="D876" s="188" t="n">
        <v>0</v>
      </c>
      <c r="E876" s="216">
        <f>+C876-D876</f>
        <v/>
      </c>
      <c r="F876" s="187" t="n">
        <v>0</v>
      </c>
      <c r="G876" s="188" t="n">
        <v>0</v>
      </c>
      <c r="H876" s="216">
        <f>+F876-G876</f>
        <v/>
      </c>
      <c r="I876" s="187" t="n">
        <v>0</v>
      </c>
      <c r="J876" s="188" t="n">
        <v>0</v>
      </c>
      <c r="K876" s="216">
        <f>+I876-J876</f>
        <v/>
      </c>
      <c r="L876" s="187" t="n"/>
      <c r="M876" s="188" t="n"/>
      <c r="N876" s="216" t="n"/>
      <c r="R876" s="187" t="n">
        <v>0</v>
      </c>
      <c r="S876" s="188" t="n">
        <v>0</v>
      </c>
      <c r="T876" s="216">
        <f>+R876-S876</f>
        <v/>
      </c>
      <c r="U876" s="187" t="n">
        <v>0</v>
      </c>
      <c r="V876" s="188" t="n">
        <v>0</v>
      </c>
      <c r="W876" s="216">
        <f>+U876-V876</f>
        <v/>
      </c>
    </row>
    <row r="877" ht="15.75" customHeight="1">
      <c r="A877" s="215" t="inlineStr">
        <is>
          <t>TUBO TORAXICO N° 26 X 40CM</t>
        </is>
      </c>
      <c r="B877" s="29" t="inlineStr">
        <is>
          <t>UNIDAD</t>
        </is>
      </c>
      <c r="C877" s="187" t="n">
        <v>0</v>
      </c>
      <c r="D877" s="188" t="n">
        <v>0</v>
      </c>
      <c r="E877" s="216">
        <f>+C877-D877</f>
        <v/>
      </c>
      <c r="F877" s="187" t="n">
        <v>0</v>
      </c>
      <c r="G877" s="188" t="n">
        <v>0</v>
      </c>
      <c r="H877" s="216">
        <f>+F877-G877</f>
        <v/>
      </c>
      <c r="I877" s="187" t="n">
        <v>0</v>
      </c>
      <c r="J877" s="188" t="n">
        <v>0</v>
      </c>
      <c r="K877" s="216">
        <f>+I877-J877</f>
        <v/>
      </c>
      <c r="L877" s="187" t="n"/>
      <c r="M877" s="188" t="n"/>
      <c r="N877" s="216" t="n"/>
      <c r="R877" s="187" t="n">
        <v>0</v>
      </c>
      <c r="S877" s="188" t="n">
        <v>0</v>
      </c>
      <c r="T877" s="216">
        <f>+R877-S877</f>
        <v/>
      </c>
      <c r="U877" s="187" t="n">
        <v>0</v>
      </c>
      <c r="V877" s="188" t="n">
        <v>0</v>
      </c>
      <c r="W877" s="216">
        <f>+U877-V877</f>
        <v/>
      </c>
    </row>
    <row r="878" ht="15.75" customHeight="1">
      <c r="A878" s="219" t="inlineStr">
        <is>
          <t>TUBOS DE EXTRACION DE SANGRE TAPA AZUL</t>
        </is>
      </c>
      <c r="B878" s="29" t="inlineStr">
        <is>
          <t>UNIDAD</t>
        </is>
      </c>
      <c r="C878" s="187" t="n">
        <v>500</v>
      </c>
      <c r="D878" s="188" t="n">
        <v>0</v>
      </c>
      <c r="E878" s="216">
        <f>+C878-D878</f>
        <v/>
      </c>
      <c r="F878" s="187" t="n">
        <v>500</v>
      </c>
      <c r="G878" s="188" t="n">
        <v>0</v>
      </c>
      <c r="H878" s="216">
        <f>+F878-G878</f>
        <v/>
      </c>
      <c r="I878" s="187" t="n">
        <v>500</v>
      </c>
      <c r="J878" s="188" t="n">
        <v>0</v>
      </c>
      <c r="K878" s="216">
        <f>+I878-J878</f>
        <v/>
      </c>
      <c r="L878" s="187" t="n"/>
      <c r="M878" s="188" t="n"/>
      <c r="N878" s="216" t="n"/>
      <c r="R878" s="187" t="n">
        <v>500</v>
      </c>
      <c r="S878" s="188" t="n">
        <v>0</v>
      </c>
      <c r="T878" s="216">
        <f>+R878-S878</f>
        <v/>
      </c>
      <c r="U878" s="187" t="n">
        <v>500</v>
      </c>
      <c r="V878" s="188" t="n">
        <v>0</v>
      </c>
      <c r="W878" s="216">
        <f>+U878-V878</f>
        <v/>
      </c>
    </row>
    <row r="879" ht="15.75" customHeight="1">
      <c r="A879" s="219" t="inlineStr">
        <is>
          <t>TUBOS DE EXTRACION DE SANGRE TAPA MORADA</t>
        </is>
      </c>
      <c r="B879" s="29" t="inlineStr">
        <is>
          <t>UNIDAD</t>
        </is>
      </c>
      <c r="C879" s="187" t="n">
        <v>2400</v>
      </c>
      <c r="D879" s="188" t="n">
        <v>0</v>
      </c>
      <c r="E879" s="216">
        <f>+C879-D879</f>
        <v/>
      </c>
      <c r="F879" s="187" t="n">
        <v>2400</v>
      </c>
      <c r="G879" s="188" t="n">
        <v>0</v>
      </c>
      <c r="H879" s="216">
        <f>+F879-G879</f>
        <v/>
      </c>
      <c r="I879" s="187" t="n">
        <v>2400</v>
      </c>
      <c r="J879" s="188" t="n">
        <v>0</v>
      </c>
      <c r="K879" s="216">
        <f>+I879-J879</f>
        <v/>
      </c>
      <c r="L879" s="187" t="n"/>
      <c r="M879" s="188" t="n"/>
      <c r="N879" s="216" t="n"/>
      <c r="R879" s="187" t="n">
        <v>2400</v>
      </c>
      <c r="S879" s="188" t="n">
        <v>0</v>
      </c>
      <c r="T879" s="216">
        <f>+R879-S879</f>
        <v/>
      </c>
      <c r="U879" s="187" t="n">
        <v>2400</v>
      </c>
      <c r="V879" s="188" t="n">
        <v>0</v>
      </c>
      <c r="W879" s="216">
        <f>+U879-V879</f>
        <v/>
      </c>
    </row>
    <row r="880" ht="15.75" customHeight="1">
      <c r="A880" s="219" t="inlineStr">
        <is>
          <t>TUBOS DE EXTRACION DE SANGRE TAPA ROJA</t>
        </is>
      </c>
      <c r="B880" s="29" t="inlineStr">
        <is>
          <t>UNIDAD</t>
        </is>
      </c>
      <c r="C880" s="187" t="n">
        <v>2400</v>
      </c>
      <c r="D880" s="188" t="n">
        <v>0</v>
      </c>
      <c r="E880" s="216">
        <f>+C880-D880</f>
        <v/>
      </c>
      <c r="F880" s="187" t="n">
        <v>2400</v>
      </c>
      <c r="G880" s="188" t="n">
        <v>0</v>
      </c>
      <c r="H880" s="216">
        <f>+F880-G880</f>
        <v/>
      </c>
      <c r="I880" s="187" t="n">
        <v>2400</v>
      </c>
      <c r="J880" s="188" t="n">
        <v>0</v>
      </c>
      <c r="K880" s="216">
        <f>+I880-J880</f>
        <v/>
      </c>
      <c r="L880" s="187" t="n"/>
      <c r="M880" s="188" t="n"/>
      <c r="N880" s="216" t="n"/>
      <c r="R880" s="187" t="n">
        <v>2400</v>
      </c>
      <c r="S880" s="188" t="n">
        <v>0</v>
      </c>
      <c r="T880" s="216">
        <f>+R880-S880</f>
        <v/>
      </c>
      <c r="U880" s="187" t="n">
        <v>2400</v>
      </c>
      <c r="V880" s="188" t="n">
        <v>0</v>
      </c>
      <c r="W880" s="216">
        <f>+U880-V880</f>
        <v/>
      </c>
    </row>
    <row r="881" ht="15.75" customHeight="1">
      <c r="A881" s="215" t="inlineStr">
        <is>
          <t>TUBOS ENDOTRAQUEAL N° 2.0 SIN BALON</t>
        </is>
      </c>
      <c r="B881" s="29" t="inlineStr">
        <is>
          <t>UNIDAD</t>
        </is>
      </c>
      <c r="C881" s="187" t="n">
        <v>0</v>
      </c>
      <c r="D881" s="188" t="n">
        <v>0</v>
      </c>
      <c r="E881" s="216">
        <f>+C881-D881</f>
        <v/>
      </c>
      <c r="F881" s="187" t="n">
        <v>0</v>
      </c>
      <c r="G881" s="188" t="n">
        <v>0</v>
      </c>
      <c r="H881" s="216">
        <f>+F881-G881</f>
        <v/>
      </c>
      <c r="I881" s="187" t="n">
        <v>0</v>
      </c>
      <c r="J881" s="188" t="n">
        <v>0</v>
      </c>
      <c r="K881" s="216">
        <f>+I881-J881</f>
        <v/>
      </c>
      <c r="L881" s="187" t="n"/>
      <c r="M881" s="188" t="n"/>
      <c r="N881" s="216" t="n"/>
      <c r="R881" s="187" t="n">
        <v>0</v>
      </c>
      <c r="S881" s="188" t="n">
        <v>0</v>
      </c>
      <c r="T881" s="216">
        <f>+R881-S881</f>
        <v/>
      </c>
      <c r="U881" s="187" t="n">
        <v>0</v>
      </c>
      <c r="V881" s="188" t="n">
        <v>0</v>
      </c>
      <c r="W881" s="216">
        <f>+U881-V881</f>
        <v/>
      </c>
    </row>
    <row r="882" ht="15.75" customHeight="1">
      <c r="A882" s="215" t="inlineStr">
        <is>
          <t>TUBOS ENDOTRAQUEAL N° 2.5 CON BALON</t>
        </is>
      </c>
      <c r="B882" s="29" t="inlineStr">
        <is>
          <t>UNIDAD</t>
        </is>
      </c>
      <c r="C882" s="187" t="n">
        <v>0</v>
      </c>
      <c r="D882" s="188" t="n">
        <v>0</v>
      </c>
      <c r="E882" s="216">
        <f>+C882-D882</f>
        <v/>
      </c>
      <c r="F882" s="187" t="n">
        <v>0</v>
      </c>
      <c r="G882" s="188" t="n">
        <v>0</v>
      </c>
      <c r="H882" s="216">
        <f>+F882-G882</f>
        <v/>
      </c>
      <c r="I882" s="187" t="n">
        <v>0</v>
      </c>
      <c r="J882" s="188" t="n">
        <v>0</v>
      </c>
      <c r="K882" s="216">
        <f>+I882-J882</f>
        <v/>
      </c>
      <c r="L882" s="187" t="n"/>
      <c r="M882" s="188" t="n"/>
      <c r="N882" s="216" t="n"/>
      <c r="R882" s="187" t="n">
        <v>0</v>
      </c>
      <c r="S882" s="188" t="n">
        <v>0</v>
      </c>
      <c r="T882" s="216">
        <f>+R882-S882</f>
        <v/>
      </c>
      <c r="U882" s="187" t="n">
        <v>0</v>
      </c>
      <c r="V882" s="188" t="n">
        <v>0</v>
      </c>
      <c r="W882" s="216">
        <f>+U882-V882</f>
        <v/>
      </c>
    </row>
    <row r="883" ht="15.75" customHeight="1">
      <c r="A883" s="215" t="inlineStr">
        <is>
          <t>TUBOS ENDOTRAQUEAL N° 5.0 SIN BALON</t>
        </is>
      </c>
      <c r="B883" s="29" t="inlineStr">
        <is>
          <t>UNIDAD</t>
        </is>
      </c>
      <c r="C883" s="187" t="n">
        <v>0</v>
      </c>
      <c r="D883" s="188" t="n">
        <v>0</v>
      </c>
      <c r="E883" s="216">
        <f>+C883-D883</f>
        <v/>
      </c>
      <c r="F883" s="187" t="n">
        <v>0</v>
      </c>
      <c r="G883" s="188" t="n">
        <v>0</v>
      </c>
      <c r="H883" s="216">
        <f>+F883-G883</f>
        <v/>
      </c>
      <c r="I883" s="187" t="n">
        <v>0</v>
      </c>
      <c r="J883" s="188" t="n">
        <v>0</v>
      </c>
      <c r="K883" s="216">
        <f>+I883-J883</f>
        <v/>
      </c>
      <c r="L883" s="187" t="n"/>
      <c r="M883" s="188" t="n"/>
      <c r="N883" s="216" t="n"/>
      <c r="R883" s="187" t="n">
        <v>0</v>
      </c>
      <c r="S883" s="188" t="n">
        <v>0</v>
      </c>
      <c r="T883" s="216">
        <f>+R883-S883</f>
        <v/>
      </c>
      <c r="U883" s="187" t="n">
        <v>0</v>
      </c>
      <c r="V883" s="188" t="n">
        <v>0</v>
      </c>
      <c r="W883" s="216">
        <f>+U883-V883</f>
        <v/>
      </c>
    </row>
    <row r="884" ht="15.75" customHeight="1">
      <c r="A884" s="215" t="inlineStr">
        <is>
          <t>TUBOS ENDOTRAQUEAL N° 5.5 SIN BALON</t>
        </is>
      </c>
      <c r="B884" s="29" t="inlineStr">
        <is>
          <t>UNIDAD</t>
        </is>
      </c>
      <c r="C884" s="187" t="n">
        <v>0</v>
      </c>
      <c r="D884" s="188" t="n">
        <v>0</v>
      </c>
      <c r="E884" s="216">
        <f>+C884-D884</f>
        <v/>
      </c>
      <c r="F884" s="187" t="n">
        <v>0</v>
      </c>
      <c r="G884" s="188" t="n">
        <v>0</v>
      </c>
      <c r="H884" s="216">
        <f>+F884-G884</f>
        <v/>
      </c>
      <c r="I884" s="187" t="n">
        <v>0</v>
      </c>
      <c r="J884" s="188" t="n">
        <v>0</v>
      </c>
      <c r="K884" s="216">
        <f>+I884-J884</f>
        <v/>
      </c>
      <c r="L884" s="187" t="n"/>
      <c r="M884" s="188" t="n"/>
      <c r="N884" s="216" t="n"/>
      <c r="R884" s="187" t="n">
        <v>0</v>
      </c>
      <c r="S884" s="188" t="n">
        <v>0</v>
      </c>
      <c r="T884" s="216">
        <f>+R884-S884</f>
        <v/>
      </c>
      <c r="U884" s="187" t="n">
        <v>0</v>
      </c>
      <c r="V884" s="188" t="n">
        <v>0</v>
      </c>
      <c r="W884" s="216">
        <f>+U884-V884</f>
        <v/>
      </c>
    </row>
    <row r="885" ht="15.75" customHeight="1">
      <c r="A885" s="215" t="inlineStr">
        <is>
          <t>TUBOS ENDOTRAQUEAL N° 6.0 CON BALON</t>
        </is>
      </c>
      <c r="B885" s="29" t="inlineStr">
        <is>
          <t>UNIDAD</t>
        </is>
      </c>
      <c r="C885" s="187" t="n">
        <v>0</v>
      </c>
      <c r="D885" s="188" t="n">
        <v>0</v>
      </c>
      <c r="E885" s="216">
        <f>+C885-D885</f>
        <v/>
      </c>
      <c r="F885" s="187" t="n">
        <v>0</v>
      </c>
      <c r="G885" s="188" t="n">
        <v>0</v>
      </c>
      <c r="H885" s="216">
        <f>+F885-G885</f>
        <v/>
      </c>
      <c r="I885" s="187" t="n">
        <v>0</v>
      </c>
      <c r="J885" s="188" t="n">
        <v>0</v>
      </c>
      <c r="K885" s="216">
        <f>+I885-J885</f>
        <v/>
      </c>
      <c r="L885" s="187" t="n"/>
      <c r="M885" s="188" t="n"/>
      <c r="N885" s="216" t="n"/>
      <c r="R885" s="187" t="n">
        <v>0</v>
      </c>
      <c r="S885" s="188" t="n">
        <v>0</v>
      </c>
      <c r="T885" s="216">
        <f>+R885-S885</f>
        <v/>
      </c>
      <c r="U885" s="187" t="n">
        <v>0</v>
      </c>
      <c r="V885" s="188" t="n">
        <v>0</v>
      </c>
      <c r="W885" s="216">
        <f>+U885-V885</f>
        <v/>
      </c>
    </row>
    <row r="886" ht="15.75" customHeight="1">
      <c r="A886" s="215" t="inlineStr">
        <is>
          <t>TUBOS ENDOTRAQUEAL N° 6.5 CON BALON</t>
        </is>
      </c>
      <c r="B886" s="29" t="inlineStr">
        <is>
          <t>UNIDAD</t>
        </is>
      </c>
      <c r="C886" s="187" t="n">
        <v>0</v>
      </c>
      <c r="D886" s="188" t="n">
        <v>0</v>
      </c>
      <c r="E886" s="216">
        <f>+C886-D886</f>
        <v/>
      </c>
      <c r="F886" s="187" t="n">
        <v>0</v>
      </c>
      <c r="G886" s="188" t="n">
        <v>0</v>
      </c>
      <c r="H886" s="216">
        <f>+F886-G886</f>
        <v/>
      </c>
      <c r="I886" s="187" t="n">
        <v>0</v>
      </c>
      <c r="J886" s="188" t="n">
        <v>0</v>
      </c>
      <c r="K886" s="216">
        <f>+I886-J886</f>
        <v/>
      </c>
      <c r="L886" s="187" t="n"/>
      <c r="M886" s="188" t="n"/>
      <c r="N886" s="216" t="n"/>
      <c r="R886" s="187" t="n">
        <v>0</v>
      </c>
      <c r="S886" s="188" t="n">
        <v>0</v>
      </c>
      <c r="T886" s="216">
        <f>+R886-S886</f>
        <v/>
      </c>
      <c r="U886" s="187" t="n">
        <v>0</v>
      </c>
      <c r="V886" s="188" t="n">
        <v>0</v>
      </c>
      <c r="W886" s="216">
        <f>+U886-V886</f>
        <v/>
      </c>
    </row>
    <row r="887" ht="15.75" customHeight="1">
      <c r="A887" s="215" t="inlineStr">
        <is>
          <t>TUBOS ENDOTRAQUEAL N° 6.5 SIN BALON</t>
        </is>
      </c>
      <c r="B887" s="29" t="inlineStr">
        <is>
          <t>UNIDAD</t>
        </is>
      </c>
      <c r="C887" s="187" t="n">
        <v>0</v>
      </c>
      <c r="D887" s="188" t="n">
        <v>0</v>
      </c>
      <c r="E887" s="216">
        <f>+C887-D887</f>
        <v/>
      </c>
      <c r="F887" s="187" t="n">
        <v>0</v>
      </c>
      <c r="G887" s="188" t="n">
        <v>0</v>
      </c>
      <c r="H887" s="216">
        <f>+F887-G887</f>
        <v/>
      </c>
      <c r="I887" s="187" t="n">
        <v>0</v>
      </c>
      <c r="J887" s="188" t="n">
        <v>0</v>
      </c>
      <c r="K887" s="216">
        <f>+I887-J887</f>
        <v/>
      </c>
      <c r="L887" s="187" t="n"/>
      <c r="M887" s="188" t="n"/>
      <c r="N887" s="216" t="n"/>
      <c r="R887" s="187" t="n">
        <v>0</v>
      </c>
      <c r="S887" s="188" t="n">
        <v>0</v>
      </c>
      <c r="T887" s="216">
        <f>+R887-S887</f>
        <v/>
      </c>
      <c r="U887" s="187" t="n">
        <v>0</v>
      </c>
      <c r="V887" s="188" t="n">
        <v>0</v>
      </c>
      <c r="W887" s="216">
        <f>+U887-V887</f>
        <v/>
      </c>
    </row>
    <row r="888" ht="15.75" customHeight="1">
      <c r="A888" s="215" t="inlineStr">
        <is>
          <t>TUBOS ENDOTRAQUEAL N° 7.5 CON BALON</t>
        </is>
      </c>
      <c r="B888" s="29" t="inlineStr">
        <is>
          <t>UNIDAD</t>
        </is>
      </c>
      <c r="C888" s="187" t="n">
        <v>0</v>
      </c>
      <c r="D888" s="188" t="n">
        <v>0</v>
      </c>
      <c r="E888" s="216">
        <f>+C888-D888</f>
        <v/>
      </c>
      <c r="F888" s="187" t="n">
        <v>0</v>
      </c>
      <c r="G888" s="188" t="n">
        <v>0</v>
      </c>
      <c r="H888" s="216">
        <f>+F888-G888</f>
        <v/>
      </c>
      <c r="I888" s="187" t="n">
        <v>0</v>
      </c>
      <c r="J888" s="188" t="n">
        <v>0</v>
      </c>
      <c r="K888" s="216">
        <f>+I888-J888</f>
        <v/>
      </c>
      <c r="L888" s="187" t="n"/>
      <c r="M888" s="188" t="n"/>
      <c r="N888" s="216" t="n"/>
      <c r="R888" s="187" t="n">
        <v>0</v>
      </c>
      <c r="S888" s="188" t="n">
        <v>0</v>
      </c>
      <c r="T888" s="216">
        <f>+R888-S888</f>
        <v/>
      </c>
      <c r="U888" s="187" t="n">
        <v>0</v>
      </c>
      <c r="V888" s="188" t="n">
        <v>0</v>
      </c>
      <c r="W888" s="216">
        <f>+U888-V888</f>
        <v/>
      </c>
    </row>
    <row r="889" ht="15.75" customHeight="1">
      <c r="A889" s="215" t="inlineStr">
        <is>
          <t>TUBOS ENDOTRAQUEAL N° 8.0 CON BALON</t>
        </is>
      </c>
      <c r="B889" s="29" t="inlineStr">
        <is>
          <t>UNIDAD</t>
        </is>
      </c>
      <c r="C889" s="187" t="n">
        <v>0</v>
      </c>
      <c r="D889" s="188" t="n">
        <v>6</v>
      </c>
      <c r="E889" s="216">
        <f>+C889-D889</f>
        <v/>
      </c>
      <c r="F889" s="187" t="n">
        <v>0</v>
      </c>
      <c r="G889" s="188" t="n">
        <v>6</v>
      </c>
      <c r="H889" s="216">
        <f>+F889-G889</f>
        <v/>
      </c>
      <c r="I889" s="187" t="n">
        <v>0</v>
      </c>
      <c r="J889" s="188" t="n">
        <v>6</v>
      </c>
      <c r="K889" s="216">
        <f>+I889-J889</f>
        <v/>
      </c>
      <c r="L889" s="187" t="n"/>
      <c r="M889" s="188" t="n"/>
      <c r="N889" s="216" t="n"/>
      <c r="R889" s="187" t="n">
        <v>0</v>
      </c>
      <c r="S889" s="188" t="n">
        <v>6</v>
      </c>
      <c r="T889" s="216">
        <f>+R889-S889</f>
        <v/>
      </c>
      <c r="U889" s="187" t="n">
        <v>0</v>
      </c>
      <c r="V889" s="188" t="n">
        <v>6</v>
      </c>
      <c r="W889" s="216">
        <f>+U889-V889</f>
        <v/>
      </c>
    </row>
    <row r="890" ht="15.75" customHeight="1">
      <c r="A890" s="215" t="inlineStr">
        <is>
          <t>TUBOS ENDOTRAQUEAL N° 8.0 SIN BALON</t>
        </is>
      </c>
      <c r="B890" s="29" t="inlineStr">
        <is>
          <t>UNIDAD</t>
        </is>
      </c>
      <c r="C890" s="187" t="n">
        <v>0</v>
      </c>
      <c r="D890" s="188" t="n">
        <v>0</v>
      </c>
      <c r="E890" s="216">
        <f>+C890-D890</f>
        <v/>
      </c>
      <c r="F890" s="187" t="n">
        <v>0</v>
      </c>
      <c r="G890" s="188" t="n">
        <v>0</v>
      </c>
      <c r="H890" s="216">
        <f>+F890-G890</f>
        <v/>
      </c>
      <c r="I890" s="187" t="n">
        <v>0</v>
      </c>
      <c r="J890" s="188" t="n">
        <v>0</v>
      </c>
      <c r="K890" s="216">
        <f>+I890-J890</f>
        <v/>
      </c>
      <c r="L890" s="187" t="n"/>
      <c r="M890" s="188" t="n"/>
      <c r="N890" s="216" t="n"/>
      <c r="R890" s="187" t="n">
        <v>0</v>
      </c>
      <c r="S890" s="188" t="n">
        <v>0</v>
      </c>
      <c r="T890" s="216">
        <f>+R890-S890</f>
        <v/>
      </c>
      <c r="U890" s="187" t="n">
        <v>0</v>
      </c>
      <c r="V890" s="188" t="n">
        <v>0</v>
      </c>
      <c r="W890" s="216">
        <f>+U890-V890</f>
        <v/>
      </c>
    </row>
    <row r="891" ht="15.75" customHeight="1">
      <c r="A891" s="215" t="inlineStr">
        <is>
          <t>TUBOS ENDOTRAQUEALES 2.0 CON BALON</t>
        </is>
      </c>
      <c r="B891" s="29" t="inlineStr">
        <is>
          <t>UNIDAD</t>
        </is>
      </c>
      <c r="C891" s="187" t="n">
        <v>0</v>
      </c>
      <c r="D891" s="188" t="n">
        <v>0</v>
      </c>
      <c r="E891" s="216">
        <f>+C891-D891</f>
        <v/>
      </c>
      <c r="F891" s="187" t="n">
        <v>0</v>
      </c>
      <c r="G891" s="188" t="n">
        <v>0</v>
      </c>
      <c r="H891" s="216">
        <f>+F891-G891</f>
        <v/>
      </c>
      <c r="I891" s="187" t="n">
        <v>0</v>
      </c>
      <c r="J891" s="188" t="n">
        <v>0</v>
      </c>
      <c r="K891" s="216">
        <f>+I891-J891</f>
        <v/>
      </c>
      <c r="L891" s="187" t="n"/>
      <c r="M891" s="188" t="n"/>
      <c r="N891" s="216" t="n"/>
      <c r="R891" s="187" t="n">
        <v>0</v>
      </c>
      <c r="S891" s="188" t="n">
        <v>0</v>
      </c>
      <c r="T891" s="216">
        <f>+R891-S891</f>
        <v/>
      </c>
      <c r="U891" s="187" t="n">
        <v>0</v>
      </c>
      <c r="V891" s="188" t="n">
        <v>0</v>
      </c>
      <c r="W891" s="216">
        <f>+U891-V891</f>
        <v/>
      </c>
    </row>
    <row r="892" ht="15.75" customHeight="1">
      <c r="A892" s="215" t="inlineStr">
        <is>
          <t>TUBOS ENDOTRAQUEALES 2.5 SIN BALON</t>
        </is>
      </c>
      <c r="B892" s="29" t="inlineStr">
        <is>
          <t>UNIDAD</t>
        </is>
      </c>
      <c r="C892" s="187" t="n">
        <v>0</v>
      </c>
      <c r="D892" s="188" t="n">
        <v>0</v>
      </c>
      <c r="E892" s="216">
        <f>+C892-D892</f>
        <v/>
      </c>
      <c r="F892" s="187" t="n">
        <v>0</v>
      </c>
      <c r="G892" s="188" t="n">
        <v>0</v>
      </c>
      <c r="H892" s="216">
        <f>+F892-G892</f>
        <v/>
      </c>
      <c r="I892" s="187" t="n">
        <v>0</v>
      </c>
      <c r="J892" s="188" t="n">
        <v>0</v>
      </c>
      <c r="K892" s="216">
        <f>+I892-J892</f>
        <v/>
      </c>
      <c r="L892" s="187" t="n"/>
      <c r="M892" s="188" t="n"/>
      <c r="N892" s="216" t="n"/>
      <c r="R892" s="187" t="n">
        <v>0</v>
      </c>
      <c r="S892" s="188" t="n">
        <v>0</v>
      </c>
      <c r="T892" s="216">
        <f>+R892-S892</f>
        <v/>
      </c>
      <c r="U892" s="187" t="n">
        <v>0</v>
      </c>
      <c r="V892" s="188" t="n">
        <v>0</v>
      </c>
      <c r="W892" s="216">
        <f>+U892-V892</f>
        <v/>
      </c>
    </row>
    <row r="893" ht="15.75" customHeight="1">
      <c r="A893" s="215" t="inlineStr">
        <is>
          <t>TUBOS ENDOTRAQUEALES 3.5 SIN BALON</t>
        </is>
      </c>
      <c r="B893" s="29" t="inlineStr">
        <is>
          <t>UNIDAD</t>
        </is>
      </c>
      <c r="C893" s="187" t="n">
        <v>0</v>
      </c>
      <c r="D893" s="188" t="n">
        <v>0</v>
      </c>
      <c r="E893" s="216">
        <f>+C893-D893</f>
        <v/>
      </c>
      <c r="F893" s="187" t="n">
        <v>0</v>
      </c>
      <c r="G893" s="188" t="n">
        <v>0</v>
      </c>
      <c r="H893" s="216">
        <f>+F893-G893</f>
        <v/>
      </c>
      <c r="I893" s="187" t="n">
        <v>0</v>
      </c>
      <c r="J893" s="188" t="n">
        <v>0</v>
      </c>
      <c r="K893" s="216">
        <f>+I893-J893</f>
        <v/>
      </c>
      <c r="L893" s="187" t="n"/>
      <c r="M893" s="188" t="n"/>
      <c r="N893" s="216" t="n"/>
      <c r="R893" s="187" t="n">
        <v>0</v>
      </c>
      <c r="S893" s="188" t="n">
        <v>0</v>
      </c>
      <c r="T893" s="216">
        <f>+R893-S893</f>
        <v/>
      </c>
      <c r="U893" s="187" t="n">
        <v>0</v>
      </c>
      <c r="V893" s="188" t="n">
        <v>0</v>
      </c>
      <c r="W893" s="216">
        <f>+U893-V893</f>
        <v/>
      </c>
    </row>
    <row r="894" ht="15.75" customHeight="1">
      <c r="A894" s="215" t="inlineStr">
        <is>
          <t>TUBOS ENDOTRAQUEALES 4.0 CON BALON</t>
        </is>
      </c>
      <c r="B894" s="29" t="inlineStr">
        <is>
          <t>UNIDAD</t>
        </is>
      </c>
      <c r="C894" s="187" t="n">
        <v>0</v>
      </c>
      <c r="D894" s="188" t="n">
        <v>0</v>
      </c>
      <c r="E894" s="216">
        <f>+C894-D894</f>
        <v/>
      </c>
      <c r="F894" s="187" t="n">
        <v>0</v>
      </c>
      <c r="G894" s="188" t="n">
        <v>0</v>
      </c>
      <c r="H894" s="216">
        <f>+F894-G894</f>
        <v/>
      </c>
      <c r="I894" s="187" t="n">
        <v>0</v>
      </c>
      <c r="J894" s="188" t="n">
        <v>0</v>
      </c>
      <c r="K894" s="216">
        <f>+I894-J894</f>
        <v/>
      </c>
      <c r="L894" s="187" t="n"/>
      <c r="M894" s="188" t="n"/>
      <c r="N894" s="216" t="n"/>
      <c r="R894" s="187" t="n">
        <v>0</v>
      </c>
      <c r="S894" s="188" t="n">
        <v>0</v>
      </c>
      <c r="T894" s="216">
        <f>+R894-S894</f>
        <v/>
      </c>
      <c r="U894" s="187" t="n">
        <v>0</v>
      </c>
      <c r="V894" s="188" t="n">
        <v>0</v>
      </c>
      <c r="W894" s="216">
        <f>+U894-V894</f>
        <v/>
      </c>
    </row>
    <row r="895" ht="15.75" customHeight="1">
      <c r="A895" s="215" t="inlineStr">
        <is>
          <t>TUBOS ENDOTRAQUEALES 4.0 SIN BALON</t>
        </is>
      </c>
      <c r="B895" s="29" t="inlineStr">
        <is>
          <t>UNIDAD</t>
        </is>
      </c>
      <c r="C895" s="187" t="n">
        <v>0</v>
      </c>
      <c r="D895" s="188" t="n">
        <v>0</v>
      </c>
      <c r="E895" s="216">
        <f>+C895-D895</f>
        <v/>
      </c>
      <c r="F895" s="187" t="n">
        <v>0</v>
      </c>
      <c r="G895" s="188" t="n">
        <v>0</v>
      </c>
      <c r="H895" s="216">
        <f>+F895-G895</f>
        <v/>
      </c>
      <c r="I895" s="187" t="n">
        <v>0</v>
      </c>
      <c r="J895" s="188" t="n">
        <v>0</v>
      </c>
      <c r="K895" s="216">
        <f>+I895-J895</f>
        <v/>
      </c>
      <c r="L895" s="187" t="n"/>
      <c r="M895" s="188" t="n"/>
      <c r="N895" s="216" t="n"/>
      <c r="R895" s="187" t="n">
        <v>0</v>
      </c>
      <c r="S895" s="188" t="n">
        <v>0</v>
      </c>
      <c r="T895" s="216">
        <f>+R895-S895</f>
        <v/>
      </c>
      <c r="U895" s="187" t="n">
        <v>0</v>
      </c>
      <c r="V895" s="188" t="n">
        <v>0</v>
      </c>
      <c r="W895" s="216">
        <f>+U895-V895</f>
        <v/>
      </c>
    </row>
    <row r="896" ht="15.75" customHeight="1">
      <c r="A896" s="215" t="inlineStr">
        <is>
          <t>TUBOS ENDOTRAQUEALES 5.5 CON BALON</t>
        </is>
      </c>
      <c r="B896" s="29" t="inlineStr">
        <is>
          <t>UNIDAD</t>
        </is>
      </c>
      <c r="C896" s="187" t="n">
        <v>0</v>
      </c>
      <c r="D896" s="188" t="n">
        <v>0</v>
      </c>
      <c r="E896" s="216">
        <f>+C896-D896</f>
        <v/>
      </c>
      <c r="F896" s="187" t="n">
        <v>0</v>
      </c>
      <c r="G896" s="188" t="n">
        <v>0</v>
      </c>
      <c r="H896" s="216">
        <f>+F896-G896</f>
        <v/>
      </c>
      <c r="I896" s="187" t="n">
        <v>0</v>
      </c>
      <c r="J896" s="188" t="n">
        <v>0</v>
      </c>
      <c r="K896" s="216">
        <f>+I896-J896</f>
        <v/>
      </c>
      <c r="L896" s="187" t="n"/>
      <c r="M896" s="188" t="n"/>
      <c r="N896" s="216" t="n"/>
      <c r="R896" s="187" t="n">
        <v>0</v>
      </c>
      <c r="S896" s="188" t="n">
        <v>0</v>
      </c>
      <c r="T896" s="216">
        <f>+R896-S896</f>
        <v/>
      </c>
      <c r="U896" s="187" t="n">
        <v>0</v>
      </c>
      <c r="V896" s="188" t="n">
        <v>0</v>
      </c>
      <c r="W896" s="216">
        <f>+U896-V896</f>
        <v/>
      </c>
    </row>
    <row r="897" ht="15.75" customHeight="1">
      <c r="A897" s="215" t="inlineStr">
        <is>
          <t>TUBOS ENDOTRAQUEALES 8.5 CON BALON</t>
        </is>
      </c>
      <c r="B897" s="29" t="inlineStr">
        <is>
          <t>UNIDAD</t>
        </is>
      </c>
      <c r="C897" s="187" t="n">
        <v>0</v>
      </c>
      <c r="D897" s="188" t="n">
        <v>0</v>
      </c>
      <c r="E897" s="216">
        <f>+C897-D897</f>
        <v/>
      </c>
      <c r="F897" s="187" t="n">
        <v>0</v>
      </c>
      <c r="G897" s="188" t="n">
        <v>0</v>
      </c>
      <c r="H897" s="216">
        <f>+F897-G897</f>
        <v/>
      </c>
      <c r="I897" s="187" t="n">
        <v>0</v>
      </c>
      <c r="J897" s="188" t="n">
        <v>0</v>
      </c>
      <c r="K897" s="216">
        <f>+I897-J897</f>
        <v/>
      </c>
      <c r="L897" s="187" t="n"/>
      <c r="M897" s="188" t="n"/>
      <c r="N897" s="216" t="n"/>
      <c r="R897" s="187" t="n">
        <v>0</v>
      </c>
      <c r="S897" s="188" t="n">
        <v>0</v>
      </c>
      <c r="T897" s="216">
        <f>+R897-S897</f>
        <v/>
      </c>
      <c r="U897" s="187" t="n">
        <v>0</v>
      </c>
      <c r="V897" s="188" t="n">
        <v>0</v>
      </c>
      <c r="W897" s="216">
        <f>+U897-V897</f>
        <v/>
      </c>
    </row>
    <row r="898" ht="15.75" customHeight="1">
      <c r="A898" s="215" t="inlineStr">
        <is>
          <t>TUBOS ENDOTRAQUEALES N 9.0 S/B</t>
        </is>
      </c>
      <c r="B898" s="29" t="inlineStr">
        <is>
          <t>UNIDAD</t>
        </is>
      </c>
      <c r="C898" s="187" t="n">
        <v>0</v>
      </c>
      <c r="D898" s="188" t="n">
        <v>0</v>
      </c>
      <c r="E898" s="216">
        <f>+C898-D898</f>
        <v/>
      </c>
      <c r="F898" s="187" t="n">
        <v>0</v>
      </c>
      <c r="G898" s="188" t="n">
        <v>0</v>
      </c>
      <c r="H898" s="216">
        <f>+F898-G898</f>
        <v/>
      </c>
      <c r="I898" s="187" t="n">
        <v>0</v>
      </c>
      <c r="J898" s="188" t="n">
        <v>0</v>
      </c>
      <c r="K898" s="216">
        <f>+I898-J898</f>
        <v/>
      </c>
      <c r="L898" s="187" t="n"/>
      <c r="M898" s="188" t="n"/>
      <c r="N898" s="216" t="n"/>
      <c r="R898" s="187" t="n">
        <v>0</v>
      </c>
      <c r="S898" s="188" t="n">
        <v>0</v>
      </c>
      <c r="T898" s="216">
        <f>+R898-S898</f>
        <v/>
      </c>
      <c r="U898" s="187" t="n">
        <v>0</v>
      </c>
      <c r="V898" s="188" t="n">
        <v>0</v>
      </c>
      <c r="W898" s="216">
        <f>+U898-V898</f>
        <v/>
      </c>
    </row>
    <row r="899" ht="15.75" customHeight="1">
      <c r="A899" s="215" t="inlineStr">
        <is>
          <t xml:space="preserve">tubos endotraqueales N. 3.5 con balon </t>
        </is>
      </c>
      <c r="B899" s="29" t="inlineStr">
        <is>
          <t>UNIDAD</t>
        </is>
      </c>
      <c r="C899" s="187" t="n">
        <v>0</v>
      </c>
      <c r="D899" s="188" t="n">
        <v>0</v>
      </c>
      <c r="E899" s="216">
        <f>+C899-D899</f>
        <v/>
      </c>
      <c r="F899" s="187" t="n">
        <v>0</v>
      </c>
      <c r="G899" s="188" t="n">
        <v>0</v>
      </c>
      <c r="H899" s="216">
        <f>+F899-G899</f>
        <v/>
      </c>
      <c r="I899" s="187" t="n">
        <v>0</v>
      </c>
      <c r="J899" s="188" t="n">
        <v>0</v>
      </c>
      <c r="K899" s="216">
        <f>+I899-J899</f>
        <v/>
      </c>
      <c r="L899" s="187" t="n"/>
      <c r="M899" s="188" t="n"/>
      <c r="N899" s="216" t="n"/>
      <c r="R899" s="187" t="n">
        <v>0</v>
      </c>
      <c r="S899" s="188" t="n">
        <v>0</v>
      </c>
      <c r="T899" s="216">
        <f>+R899-S899</f>
        <v/>
      </c>
      <c r="U899" s="187" t="n">
        <v>0</v>
      </c>
      <c r="V899" s="188" t="n">
        <v>0</v>
      </c>
      <c r="W899" s="216">
        <f>+U899-V899</f>
        <v/>
      </c>
    </row>
    <row r="900" ht="15.75" customHeight="1">
      <c r="A900" s="215" t="inlineStr">
        <is>
          <t xml:space="preserve">tubos endotraqueales N.7.0 con balon </t>
        </is>
      </c>
      <c r="B900" s="29" t="inlineStr">
        <is>
          <t>UNIDAD</t>
        </is>
      </c>
      <c r="C900" s="187" t="n">
        <v>0</v>
      </c>
      <c r="D900" s="188" t="n">
        <v>0</v>
      </c>
      <c r="E900" s="216">
        <f>+C900-D900</f>
        <v/>
      </c>
      <c r="F900" s="187" t="n">
        <v>0</v>
      </c>
      <c r="G900" s="188" t="n">
        <v>0</v>
      </c>
      <c r="H900" s="216">
        <f>+F900-G900</f>
        <v/>
      </c>
      <c r="I900" s="187" t="n">
        <v>0</v>
      </c>
      <c r="J900" s="188" t="n">
        <v>0</v>
      </c>
      <c r="K900" s="216">
        <f>+I900-J900</f>
        <v/>
      </c>
      <c r="L900" s="187" t="n"/>
      <c r="M900" s="188" t="n"/>
      <c r="N900" s="216" t="n"/>
      <c r="R900" s="187" t="n">
        <v>0</v>
      </c>
      <c r="S900" s="188" t="n">
        <v>0</v>
      </c>
      <c r="T900" s="216">
        <f>+R900-S900</f>
        <v/>
      </c>
      <c r="U900" s="187" t="n">
        <v>0</v>
      </c>
      <c r="V900" s="188" t="n">
        <v>0</v>
      </c>
      <c r="W900" s="216">
        <f>+U900-V900</f>
        <v/>
      </c>
    </row>
    <row r="901" ht="15.75" customHeight="1">
      <c r="A901" s="215" t="inlineStr">
        <is>
          <t xml:space="preserve">tubos endotraqueales N.7.5  sin balon </t>
        </is>
      </c>
      <c r="B901" s="29" t="inlineStr">
        <is>
          <t>UNIDAD</t>
        </is>
      </c>
      <c r="C901" s="187" t="n">
        <v>0</v>
      </c>
      <c r="D901" s="188" t="n">
        <v>0</v>
      </c>
      <c r="E901" s="216">
        <f>+C901-D901</f>
        <v/>
      </c>
      <c r="F901" s="187" t="n">
        <v>0</v>
      </c>
      <c r="G901" s="188" t="n">
        <v>0</v>
      </c>
      <c r="H901" s="216">
        <f>+F901-G901</f>
        <v/>
      </c>
      <c r="I901" s="187" t="n">
        <v>0</v>
      </c>
      <c r="J901" s="188" t="n">
        <v>0</v>
      </c>
      <c r="K901" s="216">
        <f>+I901-J901</f>
        <v/>
      </c>
      <c r="L901" s="187" t="n"/>
      <c r="M901" s="188" t="n"/>
      <c r="N901" s="216" t="n"/>
      <c r="R901" s="187" t="n">
        <v>0</v>
      </c>
      <c r="S901" s="188" t="n">
        <v>0</v>
      </c>
      <c r="T901" s="216">
        <f>+R901-S901</f>
        <v/>
      </c>
      <c r="U901" s="187" t="n">
        <v>0</v>
      </c>
      <c r="V901" s="188" t="n">
        <v>0</v>
      </c>
      <c r="W901" s="216">
        <f>+U901-V901</f>
        <v/>
      </c>
    </row>
    <row r="902" ht="15.75" customHeight="1">
      <c r="A902" s="215" t="inlineStr">
        <is>
          <t xml:space="preserve">tubos endotraqueales N.9.0  SIN balon </t>
        </is>
      </c>
      <c r="B902" s="29" t="inlineStr">
        <is>
          <t>UNIDAD</t>
        </is>
      </c>
      <c r="C902" s="187" t="n">
        <v>0</v>
      </c>
      <c r="D902" s="188" t="n">
        <v>0</v>
      </c>
      <c r="E902" s="216">
        <f>+C902-D902</f>
        <v/>
      </c>
      <c r="F902" s="187" t="n">
        <v>0</v>
      </c>
      <c r="G902" s="188" t="n">
        <v>0</v>
      </c>
      <c r="H902" s="216">
        <f>+F902-G902</f>
        <v/>
      </c>
      <c r="I902" s="187" t="n">
        <v>0</v>
      </c>
      <c r="J902" s="188" t="n">
        <v>0</v>
      </c>
      <c r="K902" s="216">
        <f>+I902-J902</f>
        <v/>
      </c>
      <c r="L902" s="187" t="n"/>
      <c r="M902" s="188" t="n"/>
      <c r="N902" s="216" t="n"/>
      <c r="R902" s="187" t="n">
        <v>0</v>
      </c>
      <c r="S902" s="188" t="n">
        <v>0</v>
      </c>
      <c r="T902" s="216">
        <f>+R902-S902</f>
        <v/>
      </c>
      <c r="U902" s="187" t="n">
        <v>0</v>
      </c>
      <c r="V902" s="188" t="n">
        <v>0</v>
      </c>
      <c r="W902" s="216">
        <f>+U902-V902</f>
        <v/>
      </c>
    </row>
    <row r="903" ht="15.75" customHeight="1">
      <c r="A903" s="215" t="inlineStr">
        <is>
          <t>tubos endotraqueales N.9.0 con balon</t>
        </is>
      </c>
      <c r="B903" s="29" t="inlineStr">
        <is>
          <t>UNIDAD</t>
        </is>
      </c>
      <c r="C903" s="187" t="n">
        <v>0</v>
      </c>
      <c r="D903" s="188" t="n">
        <v>0</v>
      </c>
      <c r="E903" s="216">
        <f>+C903-D903</f>
        <v/>
      </c>
      <c r="F903" s="187" t="n">
        <v>0</v>
      </c>
      <c r="G903" s="188" t="n">
        <v>0</v>
      </c>
      <c r="H903" s="216">
        <f>+F903-G903</f>
        <v/>
      </c>
      <c r="I903" s="187" t="n">
        <v>0</v>
      </c>
      <c r="J903" s="188" t="n">
        <v>0</v>
      </c>
      <c r="K903" s="216">
        <f>+I903-J903</f>
        <v/>
      </c>
      <c r="L903" s="187" t="n"/>
      <c r="M903" s="188" t="n"/>
      <c r="N903" s="216" t="n"/>
      <c r="R903" s="187" t="n">
        <v>0</v>
      </c>
      <c r="S903" s="188" t="n">
        <v>0</v>
      </c>
      <c r="T903" s="216">
        <f>+R903-S903</f>
        <v/>
      </c>
      <c r="U903" s="187" t="n">
        <v>0</v>
      </c>
      <c r="V903" s="188" t="n">
        <v>0</v>
      </c>
      <c r="W903" s="216">
        <f>+U903-V903</f>
        <v/>
      </c>
    </row>
    <row r="904" ht="15.75" customHeight="1">
      <c r="A904" s="215" t="inlineStr">
        <is>
          <t>TUBOS ENDOTRAQUEALES N° 4.5 CON BALON</t>
        </is>
      </c>
      <c r="B904" s="29" t="inlineStr">
        <is>
          <t>UNIDAD</t>
        </is>
      </c>
      <c r="C904" s="187" t="n">
        <v>0</v>
      </c>
      <c r="D904" s="188" t="n">
        <v>0</v>
      </c>
      <c r="E904" s="216">
        <f>+C904-D904</f>
        <v/>
      </c>
      <c r="F904" s="187" t="n">
        <v>0</v>
      </c>
      <c r="G904" s="188" t="n">
        <v>0</v>
      </c>
      <c r="H904" s="216">
        <f>+F904-G904</f>
        <v/>
      </c>
      <c r="I904" s="187" t="n">
        <v>0</v>
      </c>
      <c r="J904" s="188" t="n">
        <v>0</v>
      </c>
      <c r="K904" s="216">
        <f>+I904-J904</f>
        <v/>
      </c>
      <c r="L904" s="187" t="n"/>
      <c r="M904" s="188" t="n"/>
      <c r="N904" s="216" t="n"/>
      <c r="R904" s="187" t="n">
        <v>0</v>
      </c>
      <c r="S904" s="188" t="n">
        <v>0</v>
      </c>
      <c r="T904" s="216">
        <f>+R904-S904</f>
        <v/>
      </c>
      <c r="U904" s="187" t="n">
        <v>0</v>
      </c>
      <c r="V904" s="188" t="n">
        <v>0</v>
      </c>
      <c r="W904" s="216">
        <f>+U904-V904</f>
        <v/>
      </c>
    </row>
    <row r="905" ht="15.75" customHeight="1">
      <c r="A905" s="215" t="inlineStr">
        <is>
          <t>TUBOS ENDOTRAQUEALES N° 4.5 SIN BALON</t>
        </is>
      </c>
      <c r="B905" s="29" t="inlineStr">
        <is>
          <t>UNIDAD</t>
        </is>
      </c>
      <c r="C905" s="187" t="n">
        <v>0</v>
      </c>
      <c r="D905" s="188" t="n">
        <v>0</v>
      </c>
      <c r="E905" s="216">
        <f>+C905-D905</f>
        <v/>
      </c>
      <c r="F905" s="187" t="n">
        <v>0</v>
      </c>
      <c r="G905" s="188" t="n">
        <v>0</v>
      </c>
      <c r="H905" s="216">
        <f>+F905-G905</f>
        <v/>
      </c>
      <c r="I905" s="187" t="n">
        <v>0</v>
      </c>
      <c r="J905" s="188" t="n">
        <v>0</v>
      </c>
      <c r="K905" s="216">
        <f>+I905-J905</f>
        <v/>
      </c>
      <c r="L905" s="187" t="n"/>
      <c r="M905" s="188" t="n"/>
      <c r="N905" s="216" t="n"/>
      <c r="R905" s="187" t="n">
        <v>0</v>
      </c>
      <c r="S905" s="188" t="n">
        <v>0</v>
      </c>
      <c r="T905" s="216">
        <f>+R905-S905</f>
        <v/>
      </c>
      <c r="U905" s="187" t="n">
        <v>0</v>
      </c>
      <c r="V905" s="188" t="n">
        <v>0</v>
      </c>
      <c r="W905" s="216">
        <f>+U905-V905</f>
        <v/>
      </c>
    </row>
    <row r="906" ht="15.75" customHeight="1">
      <c r="A906" s="220" t="inlineStr">
        <is>
          <t>Tubos Endotraqueales N° 8.5 Sin Balón</t>
        </is>
      </c>
      <c r="B906" s="29" t="inlineStr">
        <is>
          <t>UNIDAD</t>
        </is>
      </c>
      <c r="C906" s="187" t="n">
        <v>0</v>
      </c>
      <c r="D906" s="188" t="n">
        <v>0</v>
      </c>
      <c r="E906" s="216">
        <f>+C906-D906</f>
        <v/>
      </c>
      <c r="F906" s="187" t="n">
        <v>0</v>
      </c>
      <c r="G906" s="188" t="n">
        <v>0</v>
      </c>
      <c r="H906" s="216">
        <f>+F906-G906</f>
        <v/>
      </c>
      <c r="I906" s="187" t="n">
        <v>0</v>
      </c>
      <c r="J906" s="188" t="n">
        <v>0</v>
      </c>
      <c r="K906" s="216">
        <f>+I906-J906</f>
        <v/>
      </c>
      <c r="L906" s="187" t="n"/>
      <c r="M906" s="188" t="n"/>
      <c r="N906" s="216" t="n"/>
      <c r="R906" s="187" t="n">
        <v>0</v>
      </c>
      <c r="S906" s="188" t="n">
        <v>0</v>
      </c>
      <c r="T906" s="216">
        <f>+R906-S906</f>
        <v/>
      </c>
      <c r="U906" s="187" t="n">
        <v>0</v>
      </c>
      <c r="V906" s="188" t="n">
        <v>0</v>
      </c>
      <c r="W906" s="216">
        <f>+U906-V906</f>
        <v/>
      </c>
    </row>
    <row r="907" ht="15.75" customHeight="1">
      <c r="A907" s="220" t="inlineStr">
        <is>
          <t>Tubos Endotraqueales N° 9.5 Con Balón</t>
        </is>
      </c>
      <c r="B907" s="29" t="inlineStr">
        <is>
          <t>UNIDAD</t>
        </is>
      </c>
      <c r="C907" s="187" t="n">
        <v>0</v>
      </c>
      <c r="D907" s="188" t="n">
        <v>0</v>
      </c>
      <c r="E907" s="216">
        <f>+C907-D907</f>
        <v/>
      </c>
      <c r="F907" s="187" t="n">
        <v>0</v>
      </c>
      <c r="G907" s="188" t="n">
        <v>0</v>
      </c>
      <c r="H907" s="216">
        <f>+F907-G907</f>
        <v/>
      </c>
      <c r="I907" s="187" t="n">
        <v>0</v>
      </c>
      <c r="J907" s="188" t="n">
        <v>0</v>
      </c>
      <c r="K907" s="216">
        <f>+I907-J907</f>
        <v/>
      </c>
      <c r="L907" s="187" t="n"/>
      <c r="M907" s="188" t="n"/>
      <c r="N907" s="216" t="n"/>
      <c r="R907" s="187" t="n">
        <v>0</v>
      </c>
      <c r="S907" s="188" t="n">
        <v>0</v>
      </c>
      <c r="T907" s="216">
        <f>+R907-S907</f>
        <v/>
      </c>
      <c r="U907" s="187" t="n">
        <v>0</v>
      </c>
      <c r="V907" s="188" t="n">
        <v>0</v>
      </c>
      <c r="W907" s="216">
        <f>+U907-V907</f>
        <v/>
      </c>
    </row>
    <row r="908" ht="21.75" customHeight="1">
      <c r="A908" s="219" t="inlineStr">
        <is>
          <t>TUBOS ROJOS MICROHEMATOCRITOS C/ HEPARINA</t>
        </is>
      </c>
      <c r="B908" s="29" t="inlineStr">
        <is>
          <t>UNIDAD</t>
        </is>
      </c>
      <c r="C908" s="187" t="n">
        <v>0</v>
      </c>
      <c r="D908" s="188" t="n">
        <v>0</v>
      </c>
      <c r="E908" s="216">
        <f>+C908-D908</f>
        <v/>
      </c>
      <c r="F908" s="187" t="n">
        <v>0</v>
      </c>
      <c r="G908" s="188" t="n">
        <v>0</v>
      </c>
      <c r="H908" s="216">
        <f>+F908-G908</f>
        <v/>
      </c>
      <c r="I908" s="187" t="n">
        <v>0</v>
      </c>
      <c r="J908" s="188" t="n">
        <v>0</v>
      </c>
      <c r="K908" s="216">
        <f>+I908-J908</f>
        <v/>
      </c>
      <c r="L908" s="187" t="n"/>
      <c r="M908" s="188" t="n"/>
      <c r="N908" s="216" t="n"/>
      <c r="R908" s="187" t="n">
        <v>0</v>
      </c>
      <c r="S908" s="188" t="n">
        <v>0</v>
      </c>
      <c r="T908" s="216">
        <f>+R908-S908</f>
        <v/>
      </c>
      <c r="U908" s="187" t="n">
        <v>0</v>
      </c>
      <c r="V908" s="188" t="n">
        <v>0</v>
      </c>
      <c r="W908" s="216">
        <f>+U908-V908</f>
        <v/>
      </c>
    </row>
    <row r="909" ht="15.75" customHeight="1">
      <c r="A909" s="215" t="inlineStr">
        <is>
          <t>UROLAC</t>
        </is>
      </c>
      <c r="B909" s="29" t="inlineStr">
        <is>
          <t>UNIDAD</t>
        </is>
      </c>
      <c r="C909" s="187" t="n">
        <v>0</v>
      </c>
      <c r="D909" s="188" t="n">
        <v>0</v>
      </c>
      <c r="E909" s="216">
        <f>+C909-D909</f>
        <v/>
      </c>
      <c r="F909" s="187" t="n">
        <v>0</v>
      </c>
      <c r="G909" s="188" t="n">
        <v>0</v>
      </c>
      <c r="H909" s="216">
        <f>+F909-G909</f>
        <v/>
      </c>
      <c r="I909" s="187" t="n">
        <v>0</v>
      </c>
      <c r="J909" s="188" t="n">
        <v>0</v>
      </c>
      <c r="K909" s="216">
        <f>+I909-J909</f>
        <v/>
      </c>
      <c r="L909" s="187" t="n"/>
      <c r="M909" s="188" t="n"/>
      <c r="N909" s="216" t="n"/>
      <c r="R909" s="187" t="n">
        <v>0</v>
      </c>
      <c r="S909" s="188" t="n">
        <v>0</v>
      </c>
      <c r="T909" s="216">
        <f>+R909-S909</f>
        <v/>
      </c>
      <c r="U909" s="187" t="n">
        <v>0</v>
      </c>
      <c r="V909" s="188" t="n">
        <v>0</v>
      </c>
      <c r="W909" s="216">
        <f>+U909-V909</f>
        <v/>
      </c>
    </row>
    <row r="910" ht="15.75" customHeight="1">
      <c r="A910" s="215" t="inlineStr">
        <is>
          <t>Urometer</t>
        </is>
      </c>
      <c r="B910" s="29" t="inlineStr">
        <is>
          <t>UNIDAD</t>
        </is>
      </c>
      <c r="C910" s="187" t="n">
        <v>0</v>
      </c>
      <c r="D910" s="188" t="n">
        <v>0</v>
      </c>
      <c r="E910" s="216">
        <f>+C910-D910</f>
        <v/>
      </c>
      <c r="F910" s="187" t="n">
        <v>0</v>
      </c>
      <c r="G910" s="188" t="n">
        <v>0</v>
      </c>
      <c r="H910" s="216">
        <f>+F910-G910</f>
        <v/>
      </c>
      <c r="I910" s="187" t="n">
        <v>0</v>
      </c>
      <c r="J910" s="188" t="n">
        <v>0</v>
      </c>
      <c r="K910" s="216">
        <f>+I910-J910</f>
        <v/>
      </c>
      <c r="L910" s="187" t="n"/>
      <c r="M910" s="188" t="n"/>
      <c r="N910" s="216" t="n"/>
      <c r="R910" s="187" t="n">
        <v>0</v>
      </c>
      <c r="S910" s="188" t="n">
        <v>0</v>
      </c>
      <c r="T910" s="216">
        <f>+R910-S910</f>
        <v/>
      </c>
      <c r="U910" s="187" t="n">
        <v>0</v>
      </c>
      <c r="V910" s="188" t="n">
        <v>0</v>
      </c>
      <c r="W910" s="216">
        <f>+U910-V910</f>
        <v/>
      </c>
    </row>
    <row r="911" ht="15.75" customHeight="1">
      <c r="A911" s="220" t="inlineStr">
        <is>
          <t>Valvula antireflujo aspiracion</t>
        </is>
      </c>
      <c r="B911" s="29" t="inlineStr">
        <is>
          <t>UNIDAD</t>
        </is>
      </c>
      <c r="C911" s="187" t="n">
        <v>0</v>
      </c>
      <c r="D911" s="188" t="n">
        <v>0</v>
      </c>
      <c r="E911" s="216">
        <f>+C911-D911</f>
        <v/>
      </c>
      <c r="F911" s="187" t="n">
        <v>0</v>
      </c>
      <c r="G911" s="188" t="n">
        <v>0</v>
      </c>
      <c r="H911" s="216">
        <f>+F911-G911</f>
        <v/>
      </c>
      <c r="I911" s="187" t="n">
        <v>0</v>
      </c>
      <c r="J911" s="188" t="n">
        <v>0</v>
      </c>
      <c r="K911" s="216">
        <f>+I911-J911</f>
        <v/>
      </c>
      <c r="L911" s="187" t="n"/>
      <c r="M911" s="188" t="n"/>
      <c r="N911" s="216" t="n"/>
      <c r="R911" s="187" t="n">
        <v>0</v>
      </c>
      <c r="S911" s="188" t="n">
        <v>0</v>
      </c>
      <c r="T911" s="216">
        <f>+R911-S911</f>
        <v/>
      </c>
      <c r="U911" s="187" t="n">
        <v>0</v>
      </c>
      <c r="V911" s="188" t="n">
        <v>0</v>
      </c>
      <c r="W911" s="216">
        <f>+U911-V911</f>
        <v/>
      </c>
    </row>
    <row r="912" ht="15.75" customHeight="1">
      <c r="A912" s="215" t="inlineStr">
        <is>
          <t>Valvula drenaje pectoral</t>
        </is>
      </c>
      <c r="B912" s="29" t="inlineStr">
        <is>
          <t>UNIDAD</t>
        </is>
      </c>
      <c r="C912" s="187" t="n">
        <v>0</v>
      </c>
      <c r="D912" s="188" t="n">
        <v>0</v>
      </c>
      <c r="E912" s="216">
        <f>+C912-D912</f>
        <v/>
      </c>
      <c r="F912" s="187" t="n">
        <v>0</v>
      </c>
      <c r="G912" s="188" t="n">
        <v>0</v>
      </c>
      <c r="H912" s="216">
        <f>+F912-G912</f>
        <v/>
      </c>
      <c r="I912" s="187" t="n">
        <v>0</v>
      </c>
      <c r="J912" s="188" t="n">
        <v>0</v>
      </c>
      <c r="K912" s="216">
        <f>+I912-J912</f>
        <v/>
      </c>
      <c r="L912" s="187" t="n"/>
      <c r="M912" s="188" t="n"/>
      <c r="N912" s="216" t="n"/>
      <c r="R912" s="187" t="n">
        <v>0</v>
      </c>
      <c r="S912" s="188" t="n">
        <v>0</v>
      </c>
      <c r="T912" s="216">
        <f>+R912-S912</f>
        <v/>
      </c>
      <c r="U912" s="187" t="n">
        <v>0</v>
      </c>
      <c r="V912" s="188" t="n">
        <v>0</v>
      </c>
      <c r="W912" s="216">
        <f>+U912-V912</f>
        <v/>
      </c>
    </row>
    <row r="913" ht="15.75" customHeight="1">
      <c r="A913" s="221" t="inlineStr">
        <is>
          <t>VASOS HUMIFICADORES 250 ML</t>
        </is>
      </c>
      <c r="B913" s="29" t="inlineStr">
        <is>
          <t>UNIDAD</t>
        </is>
      </c>
      <c r="C913" s="187" t="n">
        <v>20</v>
      </c>
      <c r="D913" s="188" t="n">
        <v>0</v>
      </c>
      <c r="E913" s="216">
        <f>+C913-D913</f>
        <v/>
      </c>
      <c r="F913" s="187" t="n">
        <v>20</v>
      </c>
      <c r="G913" s="188" t="n">
        <v>0</v>
      </c>
      <c r="H913" s="216">
        <f>+F913-G913</f>
        <v/>
      </c>
      <c r="I913" s="187" t="n">
        <v>20</v>
      </c>
      <c r="J913" s="188" t="n">
        <v>0</v>
      </c>
      <c r="K913" s="216">
        <f>+I913-J913</f>
        <v/>
      </c>
      <c r="L913" s="187" t="n"/>
      <c r="M913" s="188" t="n"/>
      <c r="N913" s="216" t="n"/>
      <c r="R913" s="187" t="n">
        <v>20</v>
      </c>
      <c r="S913" s="188" t="n">
        <v>0</v>
      </c>
      <c r="T913" s="216">
        <f>+R913-S913</f>
        <v/>
      </c>
      <c r="U913" s="187" t="n">
        <v>20</v>
      </c>
      <c r="V913" s="188" t="n">
        <v>0</v>
      </c>
      <c r="W913" s="216">
        <f>+U913-V913</f>
        <v/>
      </c>
    </row>
    <row r="914" ht="15.75" customHeight="1">
      <c r="A914" s="220" t="inlineStr">
        <is>
          <t>Venda de Yeso</t>
        </is>
      </c>
      <c r="B914" s="29" t="inlineStr">
        <is>
          <t>UNIDAD</t>
        </is>
      </c>
      <c r="C914" s="186" t="n">
        <v>10</v>
      </c>
      <c r="D914" s="188" t="n">
        <v>0</v>
      </c>
      <c r="E914" s="216">
        <f>+C914-D914</f>
        <v/>
      </c>
      <c r="F914" s="186" t="n">
        <v>10</v>
      </c>
      <c r="G914" s="188" t="n">
        <v>0</v>
      </c>
      <c r="H914" s="216">
        <f>+F914-G914</f>
        <v/>
      </c>
      <c r="I914" s="186" t="n">
        <v>10</v>
      </c>
      <c r="J914" s="188" t="n">
        <v>0</v>
      </c>
      <c r="K914" s="216">
        <f>+I914-J914</f>
        <v/>
      </c>
      <c r="L914" s="186" t="n"/>
      <c r="M914" s="188" t="n"/>
      <c r="N914" s="216" t="n"/>
      <c r="R914" s="186" t="n">
        <v>10</v>
      </c>
      <c r="S914" s="188" t="n">
        <v>0</v>
      </c>
      <c r="T914" s="216">
        <f>+R914-S914</f>
        <v/>
      </c>
      <c r="U914" s="186" t="n">
        <v>10</v>
      </c>
      <c r="V914" s="188" t="n">
        <v>0</v>
      </c>
      <c r="W914" s="216">
        <f>+U914-V914</f>
        <v/>
      </c>
    </row>
    <row r="915" ht="15.75" customHeight="1">
      <c r="A915" s="215" t="inlineStr">
        <is>
          <t>venda de yeso #15</t>
        </is>
      </c>
      <c r="B915" s="29" t="inlineStr">
        <is>
          <t>UNIDAD</t>
        </is>
      </c>
      <c r="C915" s="186" t="n">
        <v>10</v>
      </c>
      <c r="D915" s="188" t="n">
        <v>0</v>
      </c>
      <c r="E915" s="216">
        <f>+C915-D915</f>
        <v/>
      </c>
      <c r="F915" s="186" t="n">
        <v>10</v>
      </c>
      <c r="G915" s="188" t="n">
        <v>0</v>
      </c>
      <c r="H915" s="216">
        <f>+F915-G915</f>
        <v/>
      </c>
      <c r="I915" s="186" t="n">
        <v>10</v>
      </c>
      <c r="J915" s="188" t="n">
        <v>0</v>
      </c>
      <c r="K915" s="216">
        <f>+I915-J915</f>
        <v/>
      </c>
      <c r="L915" s="186" t="n"/>
      <c r="M915" s="188" t="n"/>
      <c r="N915" s="216" t="n"/>
      <c r="R915" s="186" t="n">
        <v>10</v>
      </c>
      <c r="S915" s="188" t="n">
        <v>0</v>
      </c>
      <c r="T915" s="216">
        <f>+R915-S915</f>
        <v/>
      </c>
      <c r="U915" s="186" t="n">
        <v>10</v>
      </c>
      <c r="V915" s="188" t="n">
        <v>0</v>
      </c>
      <c r="W915" s="216">
        <f>+U915-V915</f>
        <v/>
      </c>
    </row>
    <row r="916" ht="15.75" customHeight="1">
      <c r="A916" s="215" t="inlineStr">
        <is>
          <t>Venda de yeso #75</t>
        </is>
      </c>
      <c r="B916" s="29" t="inlineStr">
        <is>
          <t>UNIDAD</t>
        </is>
      </c>
      <c r="C916" s="186" t="n">
        <v>0</v>
      </c>
      <c r="D916" s="188" t="n">
        <v>0</v>
      </c>
      <c r="E916" s="216">
        <f>+C916-D916</f>
        <v/>
      </c>
      <c r="F916" s="186" t="n">
        <v>0</v>
      </c>
      <c r="G916" s="188" t="n">
        <v>0</v>
      </c>
      <c r="H916" s="216">
        <f>+F916-G916</f>
        <v/>
      </c>
      <c r="I916" s="186" t="n">
        <v>0</v>
      </c>
      <c r="J916" s="188" t="n">
        <v>0</v>
      </c>
      <c r="K916" s="216">
        <f>+I916-J916</f>
        <v/>
      </c>
      <c r="L916" s="186" t="n"/>
      <c r="M916" s="188" t="n"/>
      <c r="N916" s="216" t="n"/>
      <c r="R916" s="186" t="n">
        <v>0</v>
      </c>
      <c r="S916" s="188" t="n">
        <v>0</v>
      </c>
      <c r="T916" s="216">
        <f>+R916-S916</f>
        <v/>
      </c>
      <c r="U916" s="186" t="n">
        <v>0</v>
      </c>
      <c r="V916" s="188" t="n">
        <v>0</v>
      </c>
      <c r="W916" s="216">
        <f>+U916-V916</f>
        <v/>
      </c>
    </row>
    <row r="917" ht="15.75" customHeight="1">
      <c r="A917" s="217" t="inlineStr">
        <is>
          <t>VENDA DE YESO N° 20</t>
        </is>
      </c>
      <c r="B917" s="29" t="inlineStr">
        <is>
          <t>UNIDAD</t>
        </is>
      </c>
      <c r="C917" s="187" t="n">
        <v>0</v>
      </c>
      <c r="D917" s="188" t="n">
        <v>0</v>
      </c>
      <c r="E917" s="216">
        <f>+C917-D917</f>
        <v/>
      </c>
      <c r="F917" s="187" t="n">
        <v>0</v>
      </c>
      <c r="G917" s="188" t="n">
        <v>0</v>
      </c>
      <c r="H917" s="216">
        <f>+F917-G917</f>
        <v/>
      </c>
      <c r="I917" s="187" t="n">
        <v>0</v>
      </c>
      <c r="J917" s="188" t="n">
        <v>0</v>
      </c>
      <c r="K917" s="216">
        <f>+I917-J917</f>
        <v/>
      </c>
      <c r="L917" s="187" t="n"/>
      <c r="M917" s="188" t="n"/>
      <c r="N917" s="216" t="n"/>
      <c r="R917" s="187" t="n">
        <v>0</v>
      </c>
      <c r="S917" s="188" t="n">
        <v>0</v>
      </c>
      <c r="T917" s="216">
        <f>+R917-S917</f>
        <v/>
      </c>
      <c r="U917" s="187" t="n">
        <v>0</v>
      </c>
      <c r="V917" s="188" t="n">
        <v>0</v>
      </c>
      <c r="W917" s="216">
        <f>+U917-V917</f>
        <v/>
      </c>
    </row>
    <row r="918" ht="15.75" customHeight="1">
      <c r="A918" s="217" t="inlineStr">
        <is>
          <t>VENDA ELASTICA 10 X 10 YARDAS</t>
        </is>
      </c>
      <c r="B918" s="29" t="inlineStr">
        <is>
          <t>UNIDAD</t>
        </is>
      </c>
      <c r="C918" s="187" t="n">
        <v>0</v>
      </c>
      <c r="D918" s="188" t="n">
        <v>0</v>
      </c>
      <c r="E918" s="216">
        <f>+C918-D918</f>
        <v/>
      </c>
      <c r="F918" s="187" t="n">
        <v>0</v>
      </c>
      <c r="G918" s="188" t="n">
        <v>0</v>
      </c>
      <c r="H918" s="216">
        <f>+F918-G918</f>
        <v/>
      </c>
      <c r="I918" s="187" t="n">
        <v>0</v>
      </c>
      <c r="J918" s="188" t="n">
        <v>0</v>
      </c>
      <c r="K918" s="216">
        <f>+I918-J918</f>
        <v/>
      </c>
      <c r="L918" s="187" t="n"/>
      <c r="M918" s="188" t="n"/>
      <c r="N918" s="216" t="n"/>
      <c r="R918" s="187" t="n">
        <v>0</v>
      </c>
      <c r="S918" s="188" t="n">
        <v>0</v>
      </c>
      <c r="T918" s="216">
        <f>+R918-S918</f>
        <v/>
      </c>
      <c r="U918" s="187" t="n">
        <v>0</v>
      </c>
      <c r="V918" s="188" t="n">
        <v>0</v>
      </c>
      <c r="W918" s="216">
        <f>+U918-V918</f>
        <v/>
      </c>
    </row>
    <row r="919" ht="15.75" customHeight="1">
      <c r="A919" s="217" t="inlineStr">
        <is>
          <t>VENDA ELASTICA 10 X 20CM</t>
        </is>
      </c>
      <c r="B919" s="29" t="inlineStr">
        <is>
          <t>UNIDAD</t>
        </is>
      </c>
      <c r="C919" s="187" t="n">
        <v>0</v>
      </c>
      <c r="D919" s="188" t="n">
        <v>0</v>
      </c>
      <c r="E919" s="216">
        <f>+C919-D919</f>
        <v/>
      </c>
      <c r="F919" s="187" t="n">
        <v>0</v>
      </c>
      <c r="G919" s="188" t="n">
        <v>0</v>
      </c>
      <c r="H919" s="216">
        <f>+F919-G919</f>
        <v/>
      </c>
      <c r="I919" s="187" t="n">
        <v>0</v>
      </c>
      <c r="J919" s="188" t="n">
        <v>0</v>
      </c>
      <c r="K919" s="216">
        <f>+I919-J919</f>
        <v/>
      </c>
      <c r="L919" s="187" t="n"/>
      <c r="M919" s="188" t="n"/>
      <c r="N919" s="216" t="n"/>
      <c r="R919" s="187" t="n">
        <v>0</v>
      </c>
      <c r="S919" s="188" t="n">
        <v>0</v>
      </c>
      <c r="T919" s="216">
        <f>+R919-S919</f>
        <v/>
      </c>
      <c r="U919" s="187" t="n">
        <v>0</v>
      </c>
      <c r="V919" s="188" t="n">
        <v>0</v>
      </c>
      <c r="W919" s="216">
        <f>+U919-V919</f>
        <v/>
      </c>
    </row>
    <row r="920" ht="15.75" customHeight="1">
      <c r="A920" s="217" t="inlineStr">
        <is>
          <t>VENDA ELASTICA 10CM</t>
        </is>
      </c>
      <c r="B920" s="29" t="inlineStr">
        <is>
          <t>UNIDAD</t>
        </is>
      </c>
      <c r="C920" s="187" t="n">
        <v>92</v>
      </c>
      <c r="D920" s="188" t="n">
        <v>527</v>
      </c>
      <c r="E920" s="216">
        <f>+C920-D920</f>
        <v/>
      </c>
      <c r="F920" s="187" t="n">
        <v>92</v>
      </c>
      <c r="G920" s="188" t="n">
        <v>523</v>
      </c>
      <c r="H920" s="216">
        <f>+F920-G920</f>
        <v/>
      </c>
      <c r="I920" s="187" t="n">
        <v>92</v>
      </c>
      <c r="J920" s="188" t="n">
        <v>542</v>
      </c>
      <c r="K920" s="216">
        <f>+I920-J920</f>
        <v/>
      </c>
      <c r="L920" s="187" t="n"/>
      <c r="M920" s="188" t="n"/>
      <c r="N920" s="216" t="n"/>
      <c r="R920" s="187" t="n">
        <v>92</v>
      </c>
      <c r="S920" s="188" t="n">
        <v>471</v>
      </c>
      <c r="T920" s="216">
        <f>+R920-S920</f>
        <v/>
      </c>
      <c r="U920" s="187" t="n">
        <v>92</v>
      </c>
      <c r="V920" s="188" t="n">
        <v>471</v>
      </c>
      <c r="W920" s="216">
        <f>+U920-V920</f>
        <v/>
      </c>
    </row>
    <row r="921" ht="15.75" customHeight="1">
      <c r="A921" s="217" t="inlineStr">
        <is>
          <t>VENDA ELASTICA 10CM X 5M (ESTIRADA) 65% ALGODON / 35% POLIESTER</t>
        </is>
      </c>
      <c r="B921" s="29" t="inlineStr">
        <is>
          <t>UNIDAD</t>
        </is>
      </c>
      <c r="C921" s="187" t="n">
        <v>0</v>
      </c>
      <c r="D921" s="188" t="n">
        <v>0</v>
      </c>
      <c r="E921" s="216">
        <f>+C921-D921</f>
        <v/>
      </c>
      <c r="F921" s="187" t="n">
        <v>0</v>
      </c>
      <c r="G921" s="188" t="n">
        <v>0</v>
      </c>
      <c r="H921" s="216">
        <f>+F921-G921</f>
        <v/>
      </c>
      <c r="I921" s="187" t="n">
        <v>0</v>
      </c>
      <c r="J921" s="188" t="n">
        <v>0</v>
      </c>
      <c r="K921" s="216">
        <f>+I921-J921</f>
        <v/>
      </c>
      <c r="L921" s="187" t="n"/>
      <c r="M921" s="188" t="n"/>
      <c r="N921" s="216" t="n"/>
      <c r="R921" s="187" t="n">
        <v>0</v>
      </c>
      <c r="S921" s="188" t="n">
        <v>0</v>
      </c>
      <c r="T921" s="216">
        <f>+R921-S921</f>
        <v/>
      </c>
      <c r="U921" s="187" t="n">
        <v>0</v>
      </c>
      <c r="V921" s="188" t="n">
        <v>0</v>
      </c>
      <c r="W921" s="216">
        <f>+U921-V921</f>
        <v/>
      </c>
    </row>
    <row r="922" ht="15.75" customHeight="1">
      <c r="A922" s="217" t="inlineStr">
        <is>
          <t>VENDA ELASTICA 12 X 10 YARDAS</t>
        </is>
      </c>
      <c r="B922" s="29" t="inlineStr">
        <is>
          <t>UNIDAD</t>
        </is>
      </c>
      <c r="C922" s="187" t="n">
        <v>0</v>
      </c>
      <c r="D922" s="188" t="n">
        <v>0</v>
      </c>
      <c r="E922" s="216">
        <f>+C922-D922</f>
        <v/>
      </c>
      <c r="F922" s="187" t="n">
        <v>0</v>
      </c>
      <c r="G922" s="188" t="n">
        <v>0</v>
      </c>
      <c r="H922" s="216">
        <f>+F922-G922</f>
        <v/>
      </c>
      <c r="I922" s="187" t="n">
        <v>0</v>
      </c>
      <c r="J922" s="188" t="n">
        <v>0</v>
      </c>
      <c r="K922" s="216">
        <f>+I922-J922</f>
        <v/>
      </c>
      <c r="L922" s="187" t="n"/>
      <c r="M922" s="188" t="n"/>
      <c r="N922" s="216" t="n"/>
      <c r="R922" s="187" t="n">
        <v>0</v>
      </c>
      <c r="S922" s="188" t="n">
        <v>0</v>
      </c>
      <c r="T922" s="216">
        <f>+R922-S922</f>
        <v/>
      </c>
      <c r="U922" s="187" t="n">
        <v>0</v>
      </c>
      <c r="V922" s="188" t="n">
        <v>0</v>
      </c>
      <c r="W922" s="216">
        <f>+U922-V922</f>
        <v/>
      </c>
    </row>
    <row r="923" ht="15.75" customHeight="1">
      <c r="A923" s="217" t="inlineStr">
        <is>
          <t>VENDA ELASTICA 12CM</t>
        </is>
      </c>
      <c r="B923" s="29" t="inlineStr">
        <is>
          <t>UNIDAD</t>
        </is>
      </c>
      <c r="C923" s="187" t="n">
        <v>98</v>
      </c>
      <c r="D923" s="188" t="n">
        <v>420</v>
      </c>
      <c r="E923" s="216">
        <f>+C923-D923</f>
        <v/>
      </c>
      <c r="F923" s="187" t="n">
        <v>98</v>
      </c>
      <c r="G923" s="188" t="n">
        <v>420</v>
      </c>
      <c r="H923" s="216">
        <f>+F923-G923</f>
        <v/>
      </c>
      <c r="I923" s="187" t="n">
        <v>98</v>
      </c>
      <c r="J923" s="188" t="n">
        <v>420</v>
      </c>
      <c r="K923" s="216">
        <f>+I923-J923</f>
        <v/>
      </c>
      <c r="L923" s="187" t="n"/>
      <c r="M923" s="188" t="n"/>
      <c r="N923" s="216" t="n"/>
      <c r="R923" s="187" t="n">
        <v>98</v>
      </c>
      <c r="S923" s="188" t="n">
        <v>420</v>
      </c>
      <c r="T923" s="216">
        <f>+R923-S923</f>
        <v/>
      </c>
      <c r="U923" s="187" t="n">
        <v>98</v>
      </c>
      <c r="V923" s="188" t="n">
        <v>420</v>
      </c>
      <c r="W923" s="216">
        <f>+U923-V923</f>
        <v/>
      </c>
    </row>
    <row r="924" ht="15.75" customHeight="1">
      <c r="A924" s="217" t="inlineStr">
        <is>
          <t>VENDA ELASTICA 15 X 10 YARDAS</t>
        </is>
      </c>
      <c r="B924" s="29" t="inlineStr">
        <is>
          <t>UNIDAD</t>
        </is>
      </c>
      <c r="C924" s="187" t="n">
        <v>0</v>
      </c>
      <c r="D924" s="188" t="n">
        <v>0</v>
      </c>
      <c r="E924" s="216">
        <f>+C924-D924</f>
        <v/>
      </c>
      <c r="F924" s="187" t="n">
        <v>0</v>
      </c>
      <c r="G924" s="188" t="n">
        <v>0</v>
      </c>
      <c r="H924" s="216">
        <f>+F924-G924</f>
        <v/>
      </c>
      <c r="I924" s="187" t="n">
        <v>0</v>
      </c>
      <c r="J924" s="188" t="n">
        <v>0</v>
      </c>
      <c r="K924" s="216">
        <f>+I924-J924</f>
        <v/>
      </c>
      <c r="L924" s="187" t="n"/>
      <c r="M924" s="188" t="n"/>
      <c r="N924" s="216" t="n"/>
      <c r="R924" s="187" t="n">
        <v>0</v>
      </c>
      <c r="S924" s="188" t="n">
        <v>0</v>
      </c>
      <c r="T924" s="216">
        <f>+R924-S924</f>
        <v/>
      </c>
      <c r="U924" s="187" t="n">
        <v>0</v>
      </c>
      <c r="V924" s="188" t="n">
        <v>0</v>
      </c>
      <c r="W924" s="216">
        <f>+U924-V924</f>
        <v/>
      </c>
    </row>
    <row r="925" ht="15.75" customHeight="1">
      <c r="A925" s="217" t="inlineStr">
        <is>
          <t>VENDA ELASTICA 15CM</t>
        </is>
      </c>
      <c r="B925" s="29" t="inlineStr">
        <is>
          <t>UNIDAD</t>
        </is>
      </c>
      <c r="C925" s="187" t="n">
        <v>94</v>
      </c>
      <c r="D925" s="188" t="n">
        <v>644</v>
      </c>
      <c r="E925" s="216">
        <f>+C925-D925</f>
        <v/>
      </c>
      <c r="F925" s="187" t="n">
        <v>94</v>
      </c>
      <c r="G925" s="188" t="n">
        <v>644</v>
      </c>
      <c r="H925" s="216">
        <f>+F925-G925</f>
        <v/>
      </c>
      <c r="I925" s="187" t="n">
        <v>94</v>
      </c>
      <c r="J925" s="188" t="n">
        <v>475</v>
      </c>
      <c r="K925" s="216">
        <f>+I925-J925</f>
        <v/>
      </c>
      <c r="L925" s="187" t="n"/>
      <c r="M925" s="188" t="n"/>
      <c r="N925" s="216" t="n"/>
      <c r="R925" s="187" t="n">
        <v>94</v>
      </c>
      <c r="S925" s="188" t="n">
        <v>644</v>
      </c>
      <c r="T925" s="216">
        <f>+R925-S925</f>
        <v/>
      </c>
      <c r="U925" s="187" t="n">
        <v>94</v>
      </c>
      <c r="V925" s="188" t="n">
        <v>644</v>
      </c>
      <c r="W925" s="216">
        <f>+U925-V925</f>
        <v/>
      </c>
    </row>
    <row r="926" ht="15.75" customHeight="1">
      <c r="A926" s="217" t="inlineStr">
        <is>
          <t>VENDA de compresion ELASTICA 2 X 5 YARDAS</t>
        </is>
      </c>
      <c r="B926" s="29" t="inlineStr">
        <is>
          <t>UNIDAD</t>
        </is>
      </c>
      <c r="C926" s="187" t="n">
        <v>0</v>
      </c>
      <c r="D926" s="188" t="n">
        <v>0</v>
      </c>
      <c r="E926" s="216">
        <f>+C926-D926</f>
        <v/>
      </c>
      <c r="F926" s="187" t="n">
        <v>0</v>
      </c>
      <c r="G926" s="188" t="n">
        <v>0</v>
      </c>
      <c r="H926" s="216">
        <f>+F926-G926</f>
        <v/>
      </c>
      <c r="I926" s="187" t="n">
        <v>0</v>
      </c>
      <c r="J926" s="188" t="n">
        <v>0</v>
      </c>
      <c r="K926" s="216">
        <f>+I926-J926</f>
        <v/>
      </c>
      <c r="L926" s="187" t="n"/>
      <c r="M926" s="188" t="n"/>
      <c r="N926" s="216" t="n"/>
      <c r="R926" s="187" t="n">
        <v>0</v>
      </c>
      <c r="S926" s="188" t="n">
        <v>0</v>
      </c>
      <c r="T926" s="216">
        <f>+R926-S926</f>
        <v/>
      </c>
      <c r="U926" s="187" t="n">
        <v>0</v>
      </c>
      <c r="V926" s="188" t="n">
        <v>0</v>
      </c>
      <c r="W926" s="216">
        <f>+U926-V926</f>
        <v/>
      </c>
    </row>
    <row r="927" ht="15.75" customHeight="1">
      <c r="A927" s="217" t="inlineStr">
        <is>
          <t>VENDA ELASTICA 2,5CM X 2,28M</t>
        </is>
      </c>
      <c r="B927" s="29" t="inlineStr">
        <is>
          <t>UNIDAD</t>
        </is>
      </c>
      <c r="C927" s="187" t="n">
        <v>0</v>
      </c>
      <c r="D927" s="188" t="n">
        <v>0</v>
      </c>
      <c r="E927" s="216">
        <f>+C927-D927</f>
        <v/>
      </c>
      <c r="F927" s="187" t="n">
        <v>0</v>
      </c>
      <c r="G927" s="188" t="n">
        <v>0</v>
      </c>
      <c r="H927" s="216">
        <f>+F927-G927</f>
        <v/>
      </c>
      <c r="I927" s="187" t="n">
        <v>0</v>
      </c>
      <c r="J927" s="188" t="n">
        <v>0</v>
      </c>
      <c r="K927" s="216">
        <f>+I927-J927</f>
        <v/>
      </c>
      <c r="L927" s="187" t="n"/>
      <c r="M927" s="188" t="n"/>
      <c r="N927" s="216" t="n"/>
      <c r="R927" s="187" t="n">
        <v>0</v>
      </c>
      <c r="S927" s="188" t="n">
        <v>0</v>
      </c>
      <c r="T927" s="216">
        <f>+R927-S927</f>
        <v/>
      </c>
      <c r="U927" s="187" t="n">
        <v>0</v>
      </c>
      <c r="V927" s="188" t="n">
        <v>0</v>
      </c>
      <c r="W927" s="216">
        <f>+U927-V927</f>
        <v/>
      </c>
    </row>
    <row r="928" ht="15.75" customHeight="1">
      <c r="A928" s="217" t="inlineStr">
        <is>
          <t>VENDA ELASTICA 20 X 10 YARDAS</t>
        </is>
      </c>
      <c r="B928" s="29" t="inlineStr">
        <is>
          <t>UNIDAD</t>
        </is>
      </c>
      <c r="C928" s="187" t="n">
        <v>0</v>
      </c>
      <c r="D928" s="188" t="n">
        <v>0</v>
      </c>
      <c r="E928" s="216">
        <f>+C928-D928</f>
        <v/>
      </c>
      <c r="F928" s="187" t="n">
        <v>0</v>
      </c>
      <c r="G928" s="188" t="n">
        <v>0</v>
      </c>
      <c r="H928" s="216">
        <f>+F928-G928</f>
        <v/>
      </c>
      <c r="I928" s="187" t="n">
        <v>0</v>
      </c>
      <c r="J928" s="188" t="n">
        <v>0</v>
      </c>
      <c r="K928" s="216">
        <f>+I928-J928</f>
        <v/>
      </c>
      <c r="L928" s="187" t="n"/>
      <c r="M928" s="188" t="n"/>
      <c r="N928" s="216" t="n"/>
      <c r="R928" s="187" t="n">
        <v>0</v>
      </c>
      <c r="S928" s="188" t="n">
        <v>0</v>
      </c>
      <c r="T928" s="216">
        <f>+R928-S928</f>
        <v/>
      </c>
      <c r="U928" s="187" t="n">
        <v>0</v>
      </c>
      <c r="V928" s="188" t="n">
        <v>0</v>
      </c>
      <c r="W928" s="216">
        <f>+U928-V928</f>
        <v/>
      </c>
    </row>
    <row r="929" ht="15.75" customHeight="1">
      <c r="A929" s="217" t="inlineStr">
        <is>
          <t>VENDA ELASTICA 20CM</t>
        </is>
      </c>
      <c r="B929" s="29" t="inlineStr">
        <is>
          <t>UNIDAD</t>
        </is>
      </c>
      <c r="C929" s="187" t="n">
        <v>94</v>
      </c>
      <c r="D929" s="188" t="n">
        <v>289</v>
      </c>
      <c r="E929" s="216">
        <f>+C929-D929</f>
        <v/>
      </c>
      <c r="F929" s="187" t="n">
        <v>94</v>
      </c>
      <c r="G929" s="188" t="n">
        <v>289</v>
      </c>
      <c r="H929" s="216">
        <f>+F929-G929</f>
        <v/>
      </c>
      <c r="I929" s="187" t="n">
        <v>94</v>
      </c>
      <c r="J929" s="188" t="n">
        <v>311</v>
      </c>
      <c r="K929" s="216">
        <f>+I929-J929</f>
        <v/>
      </c>
      <c r="L929" s="187" t="n"/>
      <c r="M929" s="188" t="n"/>
      <c r="N929" s="216" t="n"/>
      <c r="R929" s="187" t="n">
        <v>94</v>
      </c>
      <c r="S929" s="188" t="n">
        <v>289</v>
      </c>
      <c r="T929" s="216">
        <f>+R929-S929</f>
        <v/>
      </c>
      <c r="U929" s="187" t="n">
        <v>94</v>
      </c>
      <c r="V929" s="188" t="n">
        <v>289</v>
      </c>
      <c r="W929" s="216">
        <f>+U929-V929</f>
        <v/>
      </c>
    </row>
    <row r="930" ht="15.75" customHeight="1">
      <c r="A930" s="217" t="inlineStr">
        <is>
          <t>VENDA ELASTICA 3 X 5 YARDAS</t>
        </is>
      </c>
      <c r="B930" s="29" t="inlineStr">
        <is>
          <t>UNIDAD</t>
        </is>
      </c>
      <c r="C930" s="187" t="n">
        <v>0</v>
      </c>
      <c r="D930" s="188" t="n">
        <v>0</v>
      </c>
      <c r="E930" s="216">
        <f>+C930-D930</f>
        <v/>
      </c>
      <c r="F930" s="187" t="n">
        <v>0</v>
      </c>
      <c r="G930" s="188" t="n">
        <v>0</v>
      </c>
      <c r="H930" s="216">
        <f>+F930-G930</f>
        <v/>
      </c>
      <c r="I930" s="187" t="n">
        <v>0</v>
      </c>
      <c r="J930" s="188" t="n">
        <v>0</v>
      </c>
      <c r="K930" s="216">
        <f>+I930-J930</f>
        <v/>
      </c>
      <c r="L930" s="187" t="n"/>
      <c r="M930" s="188" t="n"/>
      <c r="N930" s="216" t="n"/>
      <c r="R930" s="187" t="n">
        <v>0</v>
      </c>
      <c r="S930" s="188" t="n">
        <v>0</v>
      </c>
      <c r="T930" s="216">
        <f>+R930-S930</f>
        <v/>
      </c>
      <c r="U930" s="187" t="n">
        <v>0</v>
      </c>
      <c r="V930" s="188" t="n">
        <v>0</v>
      </c>
      <c r="W930" s="216">
        <f>+U930-V930</f>
        <v/>
      </c>
    </row>
    <row r="931" ht="15.75" customHeight="1">
      <c r="A931" s="217" t="inlineStr">
        <is>
          <t>VENDA ELASTICA 4 X 10 YARDAS</t>
        </is>
      </c>
      <c r="B931" s="29" t="inlineStr">
        <is>
          <t>UNIDAD</t>
        </is>
      </c>
      <c r="C931" s="187" t="n">
        <v>0</v>
      </c>
      <c r="D931" s="188" t="n">
        <v>0</v>
      </c>
      <c r="E931" s="216">
        <f>+C931-D931</f>
        <v/>
      </c>
      <c r="F931" s="187" t="n">
        <v>0</v>
      </c>
      <c r="G931" s="188" t="n">
        <v>0</v>
      </c>
      <c r="H931" s="216">
        <f>+F931-G931</f>
        <v/>
      </c>
      <c r="I931" s="187" t="n">
        <v>0</v>
      </c>
      <c r="J931" s="188" t="n">
        <v>0</v>
      </c>
      <c r="K931" s="216">
        <f>+I931-J931</f>
        <v/>
      </c>
      <c r="L931" s="187" t="n"/>
      <c r="M931" s="188" t="n"/>
      <c r="N931" s="216" t="n"/>
      <c r="R931" s="187" t="n">
        <v>0</v>
      </c>
      <c r="S931" s="188" t="n">
        <v>0</v>
      </c>
      <c r="T931" s="216">
        <f>+R931-S931</f>
        <v/>
      </c>
      <c r="U931" s="187" t="n">
        <v>0</v>
      </c>
      <c r="V931" s="188" t="n">
        <v>0</v>
      </c>
      <c r="W931" s="216">
        <f>+U931-V931</f>
        <v/>
      </c>
    </row>
    <row r="932" ht="15.75" customHeight="1">
      <c r="A932" s="217" t="inlineStr">
        <is>
          <t>VENDA ELASTICA 4 X 12 YARDAS</t>
        </is>
      </c>
      <c r="B932" s="29" t="inlineStr">
        <is>
          <t>UNIDAD</t>
        </is>
      </c>
      <c r="C932" s="187" t="n">
        <v>0</v>
      </c>
      <c r="D932" s="188" t="n">
        <v>0</v>
      </c>
      <c r="E932" s="216">
        <f>+C932-D932</f>
        <v/>
      </c>
      <c r="F932" s="187" t="n">
        <v>0</v>
      </c>
      <c r="G932" s="188" t="n">
        <v>0</v>
      </c>
      <c r="H932" s="216">
        <f>+F932-G932</f>
        <v/>
      </c>
      <c r="I932" s="187" t="n">
        <v>0</v>
      </c>
      <c r="J932" s="188" t="n">
        <v>0</v>
      </c>
      <c r="K932" s="216">
        <f>+I932-J932</f>
        <v/>
      </c>
      <c r="L932" s="187" t="n"/>
      <c r="M932" s="188" t="n"/>
      <c r="N932" s="216" t="n"/>
      <c r="R932" s="187" t="n">
        <v>0</v>
      </c>
      <c r="S932" s="188" t="n">
        <v>0</v>
      </c>
      <c r="T932" s="216">
        <f>+R932-S932</f>
        <v/>
      </c>
      <c r="U932" s="187" t="n">
        <v>0</v>
      </c>
      <c r="V932" s="188" t="n">
        <v>0</v>
      </c>
      <c r="W932" s="216">
        <f>+U932-V932</f>
        <v/>
      </c>
    </row>
    <row r="933" ht="15.75" customHeight="1">
      <c r="A933" s="217" t="inlineStr">
        <is>
          <t>VENDA ELASTICA 4 X 5 YARDAS</t>
        </is>
      </c>
      <c r="B933" s="29" t="inlineStr">
        <is>
          <t>UNIDAD</t>
        </is>
      </c>
      <c r="C933" s="187" t="n">
        <v>0</v>
      </c>
      <c r="D933" s="188" t="n">
        <v>0</v>
      </c>
      <c r="E933" s="216">
        <f>+C933-D933</f>
        <v/>
      </c>
      <c r="F933" s="187" t="n">
        <v>0</v>
      </c>
      <c r="G933" s="188" t="n">
        <v>0</v>
      </c>
      <c r="H933" s="216">
        <f>+F933-G933</f>
        <v/>
      </c>
      <c r="I933" s="187" t="n">
        <v>0</v>
      </c>
      <c r="J933" s="188" t="n">
        <v>0</v>
      </c>
      <c r="K933" s="216">
        <f>+I933-J933</f>
        <v/>
      </c>
      <c r="L933" s="187" t="n"/>
      <c r="M933" s="188" t="n"/>
      <c r="N933" s="216" t="n"/>
      <c r="R933" s="187" t="n">
        <v>0</v>
      </c>
      <c r="S933" s="188" t="n">
        <v>0</v>
      </c>
      <c r="T933" s="216">
        <f>+R933-S933</f>
        <v/>
      </c>
      <c r="U933" s="187" t="n">
        <v>0</v>
      </c>
      <c r="V933" s="188" t="n">
        <v>0</v>
      </c>
      <c r="W933" s="216">
        <f>+U933-V933</f>
        <v/>
      </c>
    </row>
    <row r="934" ht="15.75" customHeight="1">
      <c r="A934" s="217" t="inlineStr">
        <is>
          <t>VENDA ELASTICA 4 X 6 YARDAS</t>
        </is>
      </c>
      <c r="B934" s="29" t="inlineStr">
        <is>
          <t>UNIDAD</t>
        </is>
      </c>
      <c r="C934" s="187" t="n">
        <v>0</v>
      </c>
      <c r="D934" s="188" t="n">
        <v>0</v>
      </c>
      <c r="E934" s="216">
        <f>+C934-D934</f>
        <v/>
      </c>
      <c r="F934" s="187" t="n">
        <v>0</v>
      </c>
      <c r="G934" s="188" t="n">
        <v>0</v>
      </c>
      <c r="H934" s="216">
        <f>+F934-G934</f>
        <v/>
      </c>
      <c r="I934" s="187" t="n">
        <v>0</v>
      </c>
      <c r="J934" s="188" t="n">
        <v>0</v>
      </c>
      <c r="K934" s="216">
        <f>+I934-J934</f>
        <v/>
      </c>
      <c r="L934" s="187" t="n"/>
      <c r="M934" s="188" t="n"/>
      <c r="N934" s="216" t="n"/>
      <c r="R934" s="187" t="n">
        <v>0</v>
      </c>
      <c r="S934" s="188" t="n">
        <v>0</v>
      </c>
      <c r="T934" s="216">
        <f>+R934-S934</f>
        <v/>
      </c>
      <c r="U934" s="187" t="n">
        <v>0</v>
      </c>
      <c r="V934" s="188" t="n">
        <v>0</v>
      </c>
      <c r="W934" s="216">
        <f>+U934-V934</f>
        <v/>
      </c>
    </row>
    <row r="935" ht="15.75" customHeight="1">
      <c r="A935" s="217" t="inlineStr">
        <is>
          <t>VENDA ELASTICA 4 X 8 YARDAS</t>
        </is>
      </c>
      <c r="B935" s="29" t="inlineStr">
        <is>
          <t>UNIDAD</t>
        </is>
      </c>
      <c r="C935" s="187" t="n">
        <v>0</v>
      </c>
      <c r="D935" s="188" t="n">
        <v>0</v>
      </c>
      <c r="E935" s="216">
        <f>+C935-D935</f>
        <v/>
      </c>
      <c r="F935" s="187" t="n">
        <v>0</v>
      </c>
      <c r="G935" s="188" t="n">
        <v>0</v>
      </c>
      <c r="H935" s="216">
        <f>+F935-G935</f>
        <v/>
      </c>
      <c r="I935" s="187" t="n">
        <v>0</v>
      </c>
      <c r="J935" s="188" t="n">
        <v>0</v>
      </c>
      <c r="K935" s="216">
        <f>+I935-J935</f>
        <v/>
      </c>
      <c r="L935" s="187" t="n"/>
      <c r="M935" s="188" t="n"/>
      <c r="N935" s="216" t="n"/>
      <c r="R935" s="187" t="n">
        <v>0</v>
      </c>
      <c r="S935" s="188" t="n">
        <v>0</v>
      </c>
      <c r="T935" s="216">
        <f>+R935-S935</f>
        <v/>
      </c>
      <c r="U935" s="187" t="n">
        <v>0</v>
      </c>
      <c r="V935" s="188" t="n">
        <v>0</v>
      </c>
      <c r="W935" s="216">
        <f>+U935-V935</f>
        <v/>
      </c>
    </row>
    <row r="936" ht="15.75" customHeight="1">
      <c r="A936" s="217" t="inlineStr">
        <is>
          <t>VENDA ELASTICA 4M X 12CM</t>
        </is>
      </c>
      <c r="B936" s="29" t="inlineStr">
        <is>
          <t>UNIDAD</t>
        </is>
      </c>
      <c r="C936" s="187" t="n">
        <v>0</v>
      </c>
      <c r="D936" s="188" t="n">
        <v>0</v>
      </c>
      <c r="E936" s="216">
        <f>+C936-D936</f>
        <v/>
      </c>
      <c r="F936" s="187" t="n">
        <v>0</v>
      </c>
      <c r="G936" s="188" t="n">
        <v>0</v>
      </c>
      <c r="H936" s="216">
        <f>+F936-G936</f>
        <v/>
      </c>
      <c r="I936" s="187" t="n">
        <v>0</v>
      </c>
      <c r="J936" s="188" t="n">
        <v>0</v>
      </c>
      <c r="K936" s="216">
        <f>+I936-J936</f>
        <v/>
      </c>
      <c r="L936" s="187" t="n"/>
      <c r="M936" s="188" t="n"/>
      <c r="N936" s="216" t="n"/>
      <c r="R936" s="187" t="n">
        <v>0</v>
      </c>
      <c r="S936" s="188" t="n">
        <v>0</v>
      </c>
      <c r="T936" s="216">
        <f>+R936-S936</f>
        <v/>
      </c>
      <c r="U936" s="187" t="n">
        <v>0</v>
      </c>
      <c r="V936" s="188" t="n">
        <v>0</v>
      </c>
      <c r="W936" s="216">
        <f>+U936-V936</f>
        <v/>
      </c>
    </row>
    <row r="937" ht="15.75" customHeight="1">
      <c r="A937" s="217" t="inlineStr">
        <is>
          <t>VENDA ELASTICA 4X5</t>
        </is>
      </c>
      <c r="B937" s="29" t="inlineStr">
        <is>
          <t>UNIDAD</t>
        </is>
      </c>
      <c r="C937" s="187" t="n">
        <v>0</v>
      </c>
      <c r="D937" s="188" t="n">
        <v>0</v>
      </c>
      <c r="E937" s="216">
        <f>+C937-D937</f>
        <v/>
      </c>
      <c r="F937" s="187" t="n">
        <v>0</v>
      </c>
      <c r="G937" s="188" t="n">
        <v>0</v>
      </c>
      <c r="H937" s="216">
        <f>+F937-G937</f>
        <v/>
      </c>
      <c r="I937" s="187" t="n">
        <v>0</v>
      </c>
      <c r="J937" s="188" t="n">
        <v>0</v>
      </c>
      <c r="K937" s="216">
        <f>+I937-J937</f>
        <v/>
      </c>
      <c r="L937" s="187" t="n"/>
      <c r="M937" s="188" t="n"/>
      <c r="N937" s="216" t="n"/>
      <c r="R937" s="187" t="n">
        <v>0</v>
      </c>
      <c r="S937" s="188" t="n">
        <v>0</v>
      </c>
      <c r="T937" s="216">
        <f>+R937-S937</f>
        <v/>
      </c>
      <c r="U937" s="187" t="n">
        <v>0</v>
      </c>
      <c r="V937" s="188" t="n">
        <v>0</v>
      </c>
      <c r="W937" s="216">
        <f>+U937-V937</f>
        <v/>
      </c>
    </row>
    <row r="938" ht="15.75" customHeight="1">
      <c r="A938" s="217" t="inlineStr">
        <is>
          <t>VENDA ELASTICA 5 X 5 YARDAS</t>
        </is>
      </c>
      <c r="B938" s="29" t="inlineStr">
        <is>
          <t>UNIDAD</t>
        </is>
      </c>
      <c r="C938" s="187" t="n">
        <v>0</v>
      </c>
      <c r="D938" s="188" t="n">
        <v>0</v>
      </c>
      <c r="E938" s="216">
        <f>+C938-D938</f>
        <v/>
      </c>
      <c r="F938" s="187" t="n">
        <v>0</v>
      </c>
      <c r="G938" s="188" t="n">
        <v>0</v>
      </c>
      <c r="H938" s="216">
        <f>+F938-G938</f>
        <v/>
      </c>
      <c r="I938" s="187" t="n">
        <v>0</v>
      </c>
      <c r="J938" s="188" t="n">
        <v>0</v>
      </c>
      <c r="K938" s="216">
        <f>+I938-J938</f>
        <v/>
      </c>
      <c r="L938" s="187" t="n"/>
      <c r="M938" s="188" t="n"/>
      <c r="N938" s="216" t="n"/>
      <c r="R938" s="187" t="n">
        <v>0</v>
      </c>
      <c r="S938" s="188" t="n">
        <v>0</v>
      </c>
      <c r="T938" s="216">
        <f>+R938-S938</f>
        <v/>
      </c>
      <c r="U938" s="187" t="n">
        <v>0</v>
      </c>
      <c r="V938" s="188" t="n">
        <v>0</v>
      </c>
      <c r="W938" s="216">
        <f>+U938-V938</f>
        <v/>
      </c>
    </row>
    <row r="939" ht="15.75" customHeight="1">
      <c r="A939" s="217" t="inlineStr">
        <is>
          <t>VENDA ELASTICA 5,08CM X 2,28M</t>
        </is>
      </c>
      <c r="B939" s="29" t="inlineStr">
        <is>
          <t>UNIDAD</t>
        </is>
      </c>
      <c r="C939" s="187" t="n">
        <v>0</v>
      </c>
      <c r="D939" s="188" t="n">
        <v>0</v>
      </c>
      <c r="E939" s="216">
        <f>+C939-D939</f>
        <v/>
      </c>
      <c r="F939" s="187" t="n">
        <v>0</v>
      </c>
      <c r="G939" s="188" t="n">
        <v>0</v>
      </c>
      <c r="H939" s="216">
        <f>+F939-G939</f>
        <v/>
      </c>
      <c r="I939" s="187" t="n">
        <v>0</v>
      </c>
      <c r="J939" s="188" t="n">
        <v>0</v>
      </c>
      <c r="K939" s="216">
        <f>+I939-J939</f>
        <v/>
      </c>
      <c r="L939" s="187" t="n"/>
      <c r="M939" s="188" t="n"/>
      <c r="N939" s="216" t="n"/>
      <c r="R939" s="187" t="n">
        <v>0</v>
      </c>
      <c r="S939" s="188" t="n">
        <v>0</v>
      </c>
      <c r="T939" s="216">
        <f>+R939-S939</f>
        <v/>
      </c>
      <c r="U939" s="187" t="n">
        <v>0</v>
      </c>
      <c r="V939" s="188" t="n">
        <v>0</v>
      </c>
      <c r="W939" s="216">
        <f>+U939-V939</f>
        <v/>
      </c>
    </row>
    <row r="940" ht="16.5" customHeight="1">
      <c r="A940" s="217" t="inlineStr">
        <is>
          <t>VENDA ELASTICA 5CM</t>
        </is>
      </c>
      <c r="B940" s="29" t="inlineStr">
        <is>
          <t>UNIDAD</t>
        </is>
      </c>
      <c r="C940" s="187" t="n">
        <v>94</v>
      </c>
      <c r="D940" s="188" t="n">
        <v>406</v>
      </c>
      <c r="E940" s="216">
        <f>+C940-D940</f>
        <v/>
      </c>
      <c r="F940" s="187" t="n">
        <v>94</v>
      </c>
      <c r="G940" s="188" t="n">
        <v>406</v>
      </c>
      <c r="H940" s="216">
        <f>+F940-G940</f>
        <v/>
      </c>
      <c r="I940" s="187" t="n">
        <v>94</v>
      </c>
      <c r="J940" s="188" t="n">
        <v>416</v>
      </c>
      <c r="K940" s="216">
        <f>+I940-J940</f>
        <v/>
      </c>
      <c r="L940" s="187" t="n"/>
      <c r="M940" s="188" t="n"/>
      <c r="N940" s="216" t="n"/>
      <c r="R940" s="187" t="n">
        <v>94</v>
      </c>
      <c r="S940" s="188" t="n">
        <v>406</v>
      </c>
      <c r="T940" s="216">
        <f>+R940-S940</f>
        <v/>
      </c>
      <c r="U940" s="187" t="n">
        <v>94</v>
      </c>
      <c r="V940" s="188" t="n">
        <v>406</v>
      </c>
      <c r="W940" s="216">
        <f>+U940-V940</f>
        <v/>
      </c>
    </row>
    <row r="941" ht="15.75" customHeight="1">
      <c r="A941" s="217" t="inlineStr">
        <is>
          <t>VENDA ELASTICA 6 X 10 YARDAS</t>
        </is>
      </c>
      <c r="B941" s="29" t="inlineStr">
        <is>
          <t>UNIDAD</t>
        </is>
      </c>
      <c r="C941" s="187" t="n">
        <v>0</v>
      </c>
      <c r="D941" s="188" t="n">
        <v>0</v>
      </c>
      <c r="E941" s="216">
        <f>+C941-D941</f>
        <v/>
      </c>
      <c r="F941" s="187" t="n">
        <v>0</v>
      </c>
      <c r="G941" s="188" t="n">
        <v>0</v>
      </c>
      <c r="H941" s="216">
        <f>+F941-G941</f>
        <v/>
      </c>
      <c r="I941" s="187" t="n">
        <v>0</v>
      </c>
      <c r="J941" s="188" t="n">
        <v>0</v>
      </c>
      <c r="K941" s="216">
        <f>+I941-J941</f>
        <v/>
      </c>
      <c r="L941" s="187" t="n"/>
      <c r="M941" s="188" t="n"/>
      <c r="N941" s="216" t="n"/>
      <c r="R941" s="187" t="n">
        <v>0</v>
      </c>
      <c r="S941" s="188" t="n">
        <v>0</v>
      </c>
      <c r="T941" s="216">
        <f>+R941-S941</f>
        <v/>
      </c>
      <c r="U941" s="187" t="n">
        <v>0</v>
      </c>
      <c r="V941" s="188" t="n">
        <v>0</v>
      </c>
      <c r="W941" s="216">
        <f>+U941-V941</f>
        <v/>
      </c>
    </row>
    <row r="942" ht="15.75" customHeight="1">
      <c r="A942" s="217" t="inlineStr">
        <is>
          <t>VENDA ELASTICA 6 X 5 YARDAS</t>
        </is>
      </c>
      <c r="B942" s="29" t="inlineStr">
        <is>
          <t>UNIDAD</t>
        </is>
      </c>
      <c r="C942" s="187" t="n">
        <v>0</v>
      </c>
      <c r="D942" s="188" t="n">
        <v>0</v>
      </c>
      <c r="E942" s="216">
        <f>+C942-D942</f>
        <v/>
      </c>
      <c r="F942" s="187" t="n">
        <v>0</v>
      </c>
      <c r="G942" s="188" t="n">
        <v>0</v>
      </c>
      <c r="H942" s="216">
        <f>+F942-G942</f>
        <v/>
      </c>
      <c r="I942" s="187" t="n">
        <v>0</v>
      </c>
      <c r="J942" s="188" t="n">
        <v>0</v>
      </c>
      <c r="K942" s="216">
        <f>+I942-J942</f>
        <v/>
      </c>
      <c r="L942" s="187" t="n"/>
      <c r="M942" s="188" t="n"/>
      <c r="N942" s="216" t="n"/>
      <c r="R942" s="187" t="n">
        <v>0</v>
      </c>
      <c r="S942" s="188" t="n">
        <v>0</v>
      </c>
      <c r="T942" s="216">
        <f>+R942-S942</f>
        <v/>
      </c>
      <c r="U942" s="187" t="n">
        <v>0</v>
      </c>
      <c r="V942" s="188" t="n">
        <v>0</v>
      </c>
      <c r="W942" s="216">
        <f>+U942-V942</f>
        <v/>
      </c>
    </row>
    <row r="943" ht="15.75" customHeight="1">
      <c r="A943" s="217" t="inlineStr">
        <is>
          <t>VENDA ELASTICA 6CM</t>
        </is>
      </c>
      <c r="B943" s="29" t="inlineStr">
        <is>
          <t>UNIDAD</t>
        </is>
      </c>
      <c r="C943" s="187" t="n">
        <v>0</v>
      </c>
      <c r="D943" s="188" t="n">
        <v>0</v>
      </c>
      <c r="E943" s="216">
        <f>+C943-D943</f>
        <v/>
      </c>
      <c r="F943" s="187" t="n">
        <v>0</v>
      </c>
      <c r="G943" s="188" t="n">
        <v>0</v>
      </c>
      <c r="H943" s="216">
        <f>+F943-G943</f>
        <v/>
      </c>
      <c r="I943" s="187" t="n">
        <v>0</v>
      </c>
      <c r="J943" s="188" t="n">
        <v>0</v>
      </c>
      <c r="K943" s="216">
        <f>+I943-J943</f>
        <v/>
      </c>
      <c r="L943" s="187" t="n"/>
      <c r="M943" s="188" t="n"/>
      <c r="N943" s="216" t="n"/>
      <c r="R943" s="187" t="n">
        <v>0</v>
      </c>
      <c r="S943" s="188" t="n">
        <v>0</v>
      </c>
      <c r="T943" s="216">
        <f>+R943-S943</f>
        <v/>
      </c>
      <c r="U943" s="187" t="n">
        <v>0</v>
      </c>
      <c r="V943" s="188" t="n">
        <v>0</v>
      </c>
      <c r="W943" s="216">
        <f>+U943-V943</f>
        <v/>
      </c>
    </row>
    <row r="944" ht="15.75" customHeight="1">
      <c r="A944" s="217" t="inlineStr">
        <is>
          <t>VENDA ELASTICA 7,5CM X 45CM</t>
        </is>
      </c>
      <c r="B944" s="29" t="inlineStr">
        <is>
          <t>UNIDAD</t>
        </is>
      </c>
      <c r="C944" s="187" t="n">
        <v>0</v>
      </c>
      <c r="D944" s="188" t="n">
        <v>0</v>
      </c>
      <c r="E944" s="216">
        <f>+C944-D944</f>
        <v/>
      </c>
      <c r="F944" s="187" t="n">
        <v>0</v>
      </c>
      <c r="G944" s="188" t="n">
        <v>0</v>
      </c>
      <c r="H944" s="216">
        <f>+F944-G944</f>
        <v/>
      </c>
      <c r="I944" s="187" t="n">
        <v>0</v>
      </c>
      <c r="J944" s="188" t="n">
        <v>0</v>
      </c>
      <c r="K944" s="216">
        <f>+I944-J944</f>
        <v/>
      </c>
      <c r="L944" s="187" t="n"/>
      <c r="M944" s="188" t="n"/>
      <c r="N944" s="216" t="n"/>
      <c r="R944" s="187" t="n">
        <v>0</v>
      </c>
      <c r="S944" s="188" t="n">
        <v>0</v>
      </c>
      <c r="T944" s="216">
        <f>+R944-S944</f>
        <v/>
      </c>
      <c r="U944" s="187" t="n">
        <v>0</v>
      </c>
      <c r="V944" s="188" t="n">
        <v>0</v>
      </c>
      <c r="W944" s="216">
        <f>+U944-V944</f>
        <v/>
      </c>
    </row>
    <row r="945" ht="15.75" customHeight="1">
      <c r="A945" s="217" t="inlineStr">
        <is>
          <t>VENDA ELASTICA 7,6CM X 2,28CM</t>
        </is>
      </c>
      <c r="B945" s="29" t="inlineStr">
        <is>
          <t>UNIDAD</t>
        </is>
      </c>
      <c r="C945" s="187" t="n">
        <v>0</v>
      </c>
      <c r="D945" s="188" t="n">
        <v>0</v>
      </c>
      <c r="E945" s="216">
        <f>+C945-D945</f>
        <v/>
      </c>
      <c r="F945" s="187" t="n">
        <v>0</v>
      </c>
      <c r="G945" s="188" t="n">
        <v>0</v>
      </c>
      <c r="H945" s="216">
        <f>+F945-G945</f>
        <v/>
      </c>
      <c r="I945" s="187" t="n">
        <v>0</v>
      </c>
      <c r="J945" s="188" t="n">
        <v>0</v>
      </c>
      <c r="K945" s="216">
        <f>+I945-J945</f>
        <v/>
      </c>
      <c r="L945" s="187" t="n"/>
      <c r="M945" s="188" t="n"/>
      <c r="N945" s="216" t="n"/>
      <c r="R945" s="187" t="n">
        <v>0</v>
      </c>
      <c r="S945" s="188" t="n">
        <v>0</v>
      </c>
      <c r="T945" s="216">
        <f>+R945-S945</f>
        <v/>
      </c>
      <c r="U945" s="187" t="n">
        <v>0</v>
      </c>
      <c r="V945" s="188" t="n">
        <v>0</v>
      </c>
      <c r="W945" s="216">
        <f>+U945-V945</f>
        <v/>
      </c>
    </row>
    <row r="946" ht="15.75" customHeight="1">
      <c r="A946" s="217" t="inlineStr">
        <is>
          <t>VENDA ELASTICA 7.5CM X 5M</t>
        </is>
      </c>
      <c r="B946" s="29" t="inlineStr">
        <is>
          <t>UNIDAD</t>
        </is>
      </c>
      <c r="C946" s="187" t="n">
        <v>0</v>
      </c>
      <c r="D946" s="188" t="n">
        <v>0</v>
      </c>
      <c r="E946" s="216">
        <f>+C946-D946</f>
        <v/>
      </c>
      <c r="F946" s="187" t="n">
        <v>0</v>
      </c>
      <c r="G946" s="188" t="n">
        <v>0</v>
      </c>
      <c r="H946" s="216">
        <f>+F946-G946</f>
        <v/>
      </c>
      <c r="I946" s="187" t="n">
        <v>0</v>
      </c>
      <c r="J946" s="188" t="n">
        <v>0</v>
      </c>
      <c r="K946" s="216">
        <f>+I946-J946</f>
        <v/>
      </c>
      <c r="L946" s="187" t="n"/>
      <c r="M946" s="188" t="n"/>
      <c r="N946" s="216" t="n"/>
      <c r="R946" s="187" t="n">
        <v>0</v>
      </c>
      <c r="S946" s="188" t="n">
        <v>0</v>
      </c>
      <c r="T946" s="216">
        <f>+R946-S946</f>
        <v/>
      </c>
      <c r="U946" s="187" t="n">
        <v>0</v>
      </c>
      <c r="V946" s="188" t="n">
        <v>0</v>
      </c>
      <c r="W946" s="216">
        <f>+U946-V946</f>
        <v/>
      </c>
    </row>
    <row r="947" ht="15.75" customHeight="1">
      <c r="A947" s="217" t="inlineStr">
        <is>
          <t>VENDA ELASTICA 7CM</t>
        </is>
      </c>
      <c r="B947" s="29" t="inlineStr">
        <is>
          <t>UNIDAD</t>
        </is>
      </c>
      <c r="C947" s="187" t="n">
        <v>0</v>
      </c>
      <c r="D947" s="188" t="n">
        <v>0</v>
      </c>
      <c r="E947" s="216">
        <f>+C947-D947</f>
        <v/>
      </c>
      <c r="F947" s="187" t="n">
        <v>0</v>
      </c>
      <c r="G947" s="188" t="n">
        <v>0</v>
      </c>
      <c r="H947" s="216">
        <f>+F947-G947</f>
        <v/>
      </c>
      <c r="I947" s="187" t="n">
        <v>0</v>
      </c>
      <c r="J947" s="188" t="n">
        <v>0</v>
      </c>
      <c r="K947" s="216">
        <f>+I947-J947</f>
        <v/>
      </c>
      <c r="L947" s="187" t="n"/>
      <c r="M947" s="188" t="n"/>
      <c r="N947" s="216" t="n"/>
      <c r="R947" s="187" t="n">
        <v>0</v>
      </c>
      <c r="S947" s="188" t="n">
        <v>0</v>
      </c>
      <c r="T947" s="216">
        <f>+R947-S947</f>
        <v/>
      </c>
      <c r="U947" s="187" t="n">
        <v>0</v>
      </c>
      <c r="V947" s="188" t="n">
        <v>0</v>
      </c>
      <c r="W947" s="216">
        <f>+U947-V947</f>
        <v/>
      </c>
    </row>
    <row r="948" ht="15.75" customHeight="1">
      <c r="A948" s="217" t="inlineStr">
        <is>
          <t>VENDA ELASTICA 8 X 10 YARDAS</t>
        </is>
      </c>
      <c r="B948" s="29" t="inlineStr">
        <is>
          <t>UNIDAD</t>
        </is>
      </c>
      <c r="C948" s="187" t="n">
        <v>0</v>
      </c>
      <c r="D948" s="188" t="n">
        <v>0</v>
      </c>
      <c r="E948" s="216">
        <f>+C948-D948</f>
        <v/>
      </c>
      <c r="F948" s="187" t="n">
        <v>0</v>
      </c>
      <c r="G948" s="188" t="n">
        <v>0</v>
      </c>
      <c r="H948" s="216">
        <f>+F948-G948</f>
        <v/>
      </c>
      <c r="I948" s="187" t="n">
        <v>0</v>
      </c>
      <c r="J948" s="188" t="n">
        <v>0</v>
      </c>
      <c r="K948" s="216">
        <f>+I948-J948</f>
        <v/>
      </c>
      <c r="L948" s="187" t="n"/>
      <c r="M948" s="188" t="n"/>
      <c r="N948" s="216" t="n"/>
      <c r="R948" s="187" t="n">
        <v>0</v>
      </c>
      <c r="S948" s="188" t="n">
        <v>0</v>
      </c>
      <c r="T948" s="216">
        <f>+R948-S948</f>
        <v/>
      </c>
      <c r="U948" s="187" t="n">
        <v>0</v>
      </c>
      <c r="V948" s="188" t="n">
        <v>0</v>
      </c>
      <c r="W948" s="216">
        <f>+U948-V948</f>
        <v/>
      </c>
    </row>
    <row r="949" ht="15.75" customHeight="1">
      <c r="A949" s="217" t="inlineStr">
        <is>
          <t>VENDA ELASTICA 8CM</t>
        </is>
      </c>
      <c r="B949" s="29" t="inlineStr">
        <is>
          <t>UNIDAD</t>
        </is>
      </c>
      <c r="C949" s="187" t="n">
        <v>94</v>
      </c>
      <c r="D949" s="188" t="n">
        <v>192</v>
      </c>
      <c r="E949" s="216">
        <f>+C949-D949</f>
        <v/>
      </c>
      <c r="F949" s="187" t="n">
        <v>94</v>
      </c>
      <c r="G949" s="188" t="n">
        <v>192</v>
      </c>
      <c r="H949" s="216">
        <f>+F949-G949</f>
        <v/>
      </c>
      <c r="I949" s="187" t="n">
        <v>94</v>
      </c>
      <c r="J949" s="188" t="n">
        <v>202</v>
      </c>
      <c r="K949" s="216">
        <f>+I949-J949</f>
        <v/>
      </c>
      <c r="L949" s="187" t="n"/>
      <c r="M949" s="188" t="n"/>
      <c r="N949" s="216" t="n"/>
      <c r="R949" s="187" t="n">
        <v>94</v>
      </c>
      <c r="S949" s="188" t="n">
        <v>192</v>
      </c>
      <c r="T949" s="216">
        <f>+R949-S949</f>
        <v/>
      </c>
      <c r="U949" s="187" t="n">
        <v>94</v>
      </c>
      <c r="V949" s="188" t="n">
        <v>192</v>
      </c>
      <c r="W949" s="216">
        <f>+U949-V949</f>
        <v/>
      </c>
    </row>
    <row r="950" ht="15.75" customHeight="1">
      <c r="A950" s="217" t="inlineStr">
        <is>
          <t>VENDA EN ROYO ESTERIL 4.5PUL X 4.1Y 6 PLY</t>
        </is>
      </c>
      <c r="B950" s="29" t="inlineStr">
        <is>
          <t>UNIDAD</t>
        </is>
      </c>
      <c r="C950" s="187" t="n">
        <v>0</v>
      </c>
      <c r="D950" s="188" t="n">
        <v>0</v>
      </c>
      <c r="E950" s="216">
        <f>+C950-D950</f>
        <v/>
      </c>
      <c r="F950" s="187" t="n">
        <v>0</v>
      </c>
      <c r="G950" s="188" t="n">
        <v>0</v>
      </c>
      <c r="H950" s="216">
        <f>+F950-G950</f>
        <v/>
      </c>
      <c r="I950" s="187" t="n">
        <v>0</v>
      </c>
      <c r="J950" s="188" t="n">
        <v>0</v>
      </c>
      <c r="K950" s="216">
        <f>+I950-J950</f>
        <v/>
      </c>
      <c r="L950" s="187" t="n"/>
      <c r="M950" s="188" t="n"/>
      <c r="N950" s="216" t="n"/>
      <c r="R950" s="187" t="n">
        <v>0</v>
      </c>
      <c r="S950" s="188" t="n">
        <v>0</v>
      </c>
      <c r="T950" s="216">
        <f>+R950-S950</f>
        <v/>
      </c>
      <c r="U950" s="187" t="n">
        <v>0</v>
      </c>
      <c r="V950" s="188" t="n">
        <v>0</v>
      </c>
      <c r="W950" s="216">
        <f>+U950-V950</f>
        <v/>
      </c>
    </row>
    <row r="951" ht="15.75" customHeight="1">
      <c r="A951" s="219" t="inlineStr">
        <is>
          <t>Venda para Herida 4.5 cm X 4.1 cm</t>
        </is>
      </c>
      <c r="B951" s="29" t="inlineStr">
        <is>
          <t>UNIDAD</t>
        </is>
      </c>
      <c r="C951" s="187" t="n">
        <v>0</v>
      </c>
      <c r="D951" s="188" t="n">
        <v>0</v>
      </c>
      <c r="E951" s="216">
        <f>+C951-D951</f>
        <v/>
      </c>
      <c r="F951" s="187" t="n">
        <v>0</v>
      </c>
      <c r="G951" s="188" t="n">
        <v>0</v>
      </c>
      <c r="H951" s="216">
        <f>+F951-G951</f>
        <v/>
      </c>
      <c r="I951" s="187" t="n">
        <v>0</v>
      </c>
      <c r="J951" s="188" t="n">
        <v>0</v>
      </c>
      <c r="K951" s="216">
        <f>+I951-J951</f>
        <v/>
      </c>
      <c r="L951" s="187" t="n"/>
      <c r="M951" s="188" t="n"/>
      <c r="N951" s="216" t="n"/>
      <c r="R951" s="187" t="n">
        <v>0</v>
      </c>
      <c r="S951" s="188" t="n">
        <v>0</v>
      </c>
      <c r="T951" s="216">
        <f>+R951-S951</f>
        <v/>
      </c>
      <c r="U951" s="187" t="n">
        <v>0</v>
      </c>
      <c r="V951" s="188" t="n">
        <v>0</v>
      </c>
      <c r="W951" s="216">
        <f>+U951-V951</f>
        <v/>
      </c>
    </row>
    <row r="952" ht="15.75" customHeight="1">
      <c r="A952" s="219" t="inlineStr">
        <is>
          <t>Vendas de Cobán N° 10 cm x 5 cm</t>
        </is>
      </c>
      <c r="B952" s="29" t="inlineStr">
        <is>
          <t>UNIDAD</t>
        </is>
      </c>
      <c r="C952" s="187" t="n">
        <v>0</v>
      </c>
      <c r="D952" s="188" t="n">
        <v>0</v>
      </c>
      <c r="E952" s="216">
        <f>+C952-D952</f>
        <v/>
      </c>
      <c r="F952" s="187" t="n">
        <v>0</v>
      </c>
      <c r="G952" s="188" t="n">
        <v>0</v>
      </c>
      <c r="H952" s="216">
        <f>+F952-G952</f>
        <v/>
      </c>
      <c r="I952" s="187" t="n">
        <v>0</v>
      </c>
      <c r="J952" s="188" t="n">
        <v>0</v>
      </c>
      <c r="K952" s="216">
        <f>+I952-J952</f>
        <v/>
      </c>
      <c r="L952" s="187" t="n"/>
      <c r="M952" s="188" t="n"/>
      <c r="N952" s="216" t="n"/>
      <c r="R952" s="187" t="n">
        <v>0</v>
      </c>
      <c r="S952" s="188" t="n">
        <v>0</v>
      </c>
      <c r="T952" s="216">
        <f>+R952-S952</f>
        <v/>
      </c>
      <c r="U952" s="187" t="n">
        <v>0</v>
      </c>
      <c r="V952" s="188" t="n">
        <v>0</v>
      </c>
      <c r="W952" s="216">
        <f>+U952-V952</f>
        <v/>
      </c>
    </row>
    <row r="953" ht="15.75" customHeight="1">
      <c r="A953" s="215" t="inlineStr">
        <is>
          <t>Vendas elasticas de 12cm</t>
        </is>
      </c>
      <c r="B953" s="29" t="inlineStr">
        <is>
          <t>UNIDAD</t>
        </is>
      </c>
      <c r="C953" s="187" t="n">
        <v>0</v>
      </c>
      <c r="D953" s="188" t="n">
        <v>0</v>
      </c>
      <c r="E953" s="216">
        <f>+C953-D953</f>
        <v/>
      </c>
      <c r="F953" s="187" t="n">
        <v>0</v>
      </c>
      <c r="G953" s="188" t="n">
        <v>0</v>
      </c>
      <c r="H953" s="216">
        <f>+F953-G953</f>
        <v/>
      </c>
      <c r="I953" s="187" t="n">
        <v>0</v>
      </c>
      <c r="J953" s="188" t="n">
        <v>0</v>
      </c>
      <c r="K953" s="216">
        <f>+I953-J953</f>
        <v/>
      </c>
      <c r="L953" s="187" t="n"/>
      <c r="M953" s="188" t="n"/>
      <c r="N953" s="216" t="n"/>
      <c r="R953" s="187" t="n">
        <v>0</v>
      </c>
      <c r="S953" s="188" t="n">
        <v>0</v>
      </c>
      <c r="T953" s="216">
        <f>+R953-S953</f>
        <v/>
      </c>
      <c r="U953" s="187" t="n">
        <v>0</v>
      </c>
      <c r="V953" s="188" t="n">
        <v>0</v>
      </c>
      <c r="W953" s="216">
        <f>+U953-V953</f>
        <v/>
      </c>
    </row>
    <row r="954" ht="15.75" customHeight="1">
      <c r="A954" s="215" t="inlineStr">
        <is>
          <t>Vendas elasticas de 15cm</t>
        </is>
      </c>
      <c r="B954" s="29" t="inlineStr">
        <is>
          <t>UNIDAD</t>
        </is>
      </c>
      <c r="C954" s="187" t="n">
        <v>0</v>
      </c>
      <c r="D954" s="188" t="n">
        <v>0</v>
      </c>
      <c r="E954" s="216">
        <f>+C954-D954</f>
        <v/>
      </c>
      <c r="F954" s="187" t="n">
        <v>0</v>
      </c>
      <c r="G954" s="188" t="n">
        <v>0</v>
      </c>
      <c r="H954" s="216">
        <f>+F954-G954</f>
        <v/>
      </c>
      <c r="I954" s="187" t="n">
        <v>0</v>
      </c>
      <c r="J954" s="188" t="n">
        <v>0</v>
      </c>
      <c r="K954" s="216">
        <f>+I954-J954</f>
        <v/>
      </c>
      <c r="L954" s="187" t="n"/>
      <c r="M954" s="188" t="n"/>
      <c r="N954" s="216" t="n"/>
      <c r="R954" s="187" t="n">
        <v>0</v>
      </c>
      <c r="S954" s="188" t="n">
        <v>0</v>
      </c>
      <c r="T954" s="216">
        <f>+R954-S954</f>
        <v/>
      </c>
      <c r="U954" s="187" t="n">
        <v>0</v>
      </c>
      <c r="V954" s="188" t="n">
        <v>0</v>
      </c>
      <c r="W954" s="216">
        <f>+U954-V954</f>
        <v/>
      </c>
    </row>
    <row r="955" ht="15.75" customHeight="1">
      <c r="A955" s="215" t="inlineStr">
        <is>
          <t>Vendas elasticas de 20cm</t>
        </is>
      </c>
      <c r="B955" s="29" t="inlineStr">
        <is>
          <t>UNIDAD</t>
        </is>
      </c>
      <c r="C955" s="187" t="n">
        <v>0</v>
      </c>
      <c r="D955" s="188" t="n">
        <v>0</v>
      </c>
      <c r="E955" s="216">
        <f>+C955-D955</f>
        <v/>
      </c>
      <c r="F955" s="187" t="n">
        <v>0</v>
      </c>
      <c r="G955" s="188" t="n">
        <v>0</v>
      </c>
      <c r="H955" s="216">
        <f>+F955-G955</f>
        <v/>
      </c>
      <c r="I955" s="187" t="n">
        <v>0</v>
      </c>
      <c r="J955" s="188" t="n">
        <v>0</v>
      </c>
      <c r="K955" s="216">
        <f>+I955-J955</f>
        <v/>
      </c>
      <c r="L955" s="187" t="n"/>
      <c r="M955" s="188" t="n"/>
      <c r="N955" s="216" t="n"/>
      <c r="R955" s="187" t="n">
        <v>0</v>
      </c>
      <c r="S955" s="188" t="n">
        <v>0</v>
      </c>
      <c r="T955" s="216">
        <f>+R955-S955</f>
        <v/>
      </c>
      <c r="U955" s="187" t="n">
        <v>0</v>
      </c>
      <c r="V955" s="188" t="n">
        <v>0</v>
      </c>
      <c r="W955" s="216">
        <f>+U955-V955</f>
        <v/>
      </c>
    </row>
    <row r="956" ht="15.75" customHeight="1">
      <c r="A956" s="215" t="inlineStr">
        <is>
          <t>Vendas N° 5</t>
        </is>
      </c>
      <c r="B956" s="29" t="inlineStr">
        <is>
          <t>UNIDAD</t>
        </is>
      </c>
      <c r="C956" s="187" t="n">
        <v>0</v>
      </c>
      <c r="D956" s="188" t="n">
        <v>0</v>
      </c>
      <c r="E956" s="216">
        <f>+C956-D956</f>
        <v/>
      </c>
      <c r="F956" s="187" t="n">
        <v>0</v>
      </c>
      <c r="G956" s="188" t="n">
        <v>0</v>
      </c>
      <c r="H956" s="216">
        <f>+F956-G956</f>
        <v/>
      </c>
      <c r="I956" s="187" t="n">
        <v>0</v>
      </c>
      <c r="J956" s="188" t="n">
        <v>0</v>
      </c>
      <c r="K956" s="216">
        <f>+I956-J956</f>
        <v/>
      </c>
      <c r="L956" s="187" t="n"/>
      <c r="M956" s="188" t="n"/>
      <c r="N956" s="216" t="n"/>
      <c r="R956" s="187" t="n">
        <v>0</v>
      </c>
      <c r="S956" s="188" t="n">
        <v>0</v>
      </c>
      <c r="T956" s="216">
        <f>+R956-S956</f>
        <v/>
      </c>
      <c r="U956" s="187" t="n">
        <v>0</v>
      </c>
      <c r="V956" s="188" t="n">
        <v>0</v>
      </c>
      <c r="W956" s="216">
        <f>+U956-V956</f>
        <v/>
      </c>
    </row>
    <row r="957" ht="15.75" customHeight="1">
      <c r="A957" s="217" t="inlineStr">
        <is>
          <t>VICRYL  2-0</t>
        </is>
      </c>
      <c r="B957" s="29" t="inlineStr">
        <is>
          <t>UNIDAD</t>
        </is>
      </c>
      <c r="C957" s="187" t="n">
        <v>0</v>
      </c>
      <c r="D957" s="188" t="n">
        <v>0</v>
      </c>
      <c r="E957" s="216">
        <f>+C957-D957</f>
        <v/>
      </c>
      <c r="F957" s="187" t="n">
        <v>0</v>
      </c>
      <c r="G957" s="188" t="n">
        <v>0</v>
      </c>
      <c r="H957" s="216">
        <f>+F957-G957</f>
        <v/>
      </c>
      <c r="I957" s="187" t="n">
        <v>0</v>
      </c>
      <c r="J957" s="188" t="n">
        <v>0</v>
      </c>
      <c r="K957" s="216">
        <f>+I957-J957</f>
        <v/>
      </c>
      <c r="L957" s="187" t="n"/>
      <c r="M957" s="188" t="n"/>
      <c r="N957" s="216" t="n"/>
      <c r="R957" s="187" t="n">
        <v>0</v>
      </c>
      <c r="S957" s="188" t="n">
        <v>0</v>
      </c>
      <c r="T957" s="216">
        <f>+R957-S957</f>
        <v/>
      </c>
      <c r="U957" s="187" t="n">
        <v>0</v>
      </c>
      <c r="V957" s="188" t="n">
        <v>0</v>
      </c>
      <c r="W957" s="216">
        <f>+U957-V957</f>
        <v/>
      </c>
    </row>
    <row r="958" ht="15.75" customHeight="1">
      <c r="A958" s="215" t="inlineStr">
        <is>
          <t>Vicryl 1-0</t>
        </is>
      </c>
      <c r="B958" s="29" t="inlineStr">
        <is>
          <t>UNIDAD</t>
        </is>
      </c>
      <c r="C958" s="187" t="n">
        <v>0</v>
      </c>
      <c r="D958" s="188" t="n">
        <v>0</v>
      </c>
      <c r="E958" s="216">
        <f>+C958-D958</f>
        <v/>
      </c>
      <c r="F958" s="187" t="n">
        <v>0</v>
      </c>
      <c r="G958" s="188" t="n">
        <v>0</v>
      </c>
      <c r="H958" s="216">
        <f>+F958-G958</f>
        <v/>
      </c>
      <c r="I958" s="187" t="n">
        <v>0</v>
      </c>
      <c r="J958" s="188" t="n">
        <v>0</v>
      </c>
      <c r="K958" s="216">
        <f>+I958-J958</f>
        <v/>
      </c>
      <c r="L958" s="187" t="n"/>
      <c r="M958" s="188" t="n"/>
      <c r="N958" s="216" t="n"/>
      <c r="R958" s="187" t="n">
        <v>0</v>
      </c>
      <c r="S958" s="188" t="n">
        <v>0</v>
      </c>
      <c r="T958" s="216">
        <f>+R958-S958</f>
        <v/>
      </c>
      <c r="U958" s="187" t="n">
        <v>0</v>
      </c>
      <c r="V958" s="188" t="n">
        <v>0</v>
      </c>
      <c r="W958" s="216">
        <f>+U958-V958</f>
        <v/>
      </c>
    </row>
    <row r="959" ht="15.75" customHeight="1">
      <c r="A959" s="215" t="inlineStr">
        <is>
          <t>VICRYL 2-0 910</t>
        </is>
      </c>
      <c r="B959" s="29" t="inlineStr">
        <is>
          <t>UNIDAD</t>
        </is>
      </c>
      <c r="C959" s="187" t="n">
        <v>0</v>
      </c>
      <c r="D959" s="188" t="n">
        <v>0</v>
      </c>
      <c r="E959" s="216">
        <f>+C959-D959</f>
        <v/>
      </c>
      <c r="F959" s="187" t="n">
        <v>0</v>
      </c>
      <c r="G959" s="188" t="n">
        <v>0</v>
      </c>
      <c r="H959" s="216">
        <f>+F959-G959</f>
        <v/>
      </c>
      <c r="I959" s="187" t="n">
        <v>0</v>
      </c>
      <c r="J959" s="188" t="n">
        <v>0</v>
      </c>
      <c r="K959" s="216">
        <f>+I959-J959</f>
        <v/>
      </c>
      <c r="L959" s="187" t="n"/>
      <c r="M959" s="188" t="n"/>
      <c r="N959" s="216" t="n"/>
      <c r="R959" s="187" t="n">
        <v>0</v>
      </c>
      <c r="S959" s="188" t="n">
        <v>0</v>
      </c>
      <c r="T959" s="216">
        <f>+R959-S959</f>
        <v/>
      </c>
      <c r="U959" s="187" t="n">
        <v>0</v>
      </c>
      <c r="V959" s="188" t="n">
        <v>0</v>
      </c>
      <c r="W959" s="216">
        <f>+U959-V959</f>
        <v/>
      </c>
    </row>
    <row r="960" ht="15.75" customHeight="1">
      <c r="A960" s="215" t="inlineStr">
        <is>
          <t>VICRYL 2-0 USP</t>
        </is>
      </c>
      <c r="B960" s="29" t="inlineStr">
        <is>
          <t>UNIDAD</t>
        </is>
      </c>
      <c r="C960" s="187" t="n">
        <v>0</v>
      </c>
      <c r="D960" s="188" t="n">
        <v>0</v>
      </c>
      <c r="E960" s="216">
        <f>+C960-D960</f>
        <v/>
      </c>
      <c r="F960" s="187" t="n">
        <v>0</v>
      </c>
      <c r="G960" s="188" t="n">
        <v>0</v>
      </c>
      <c r="H960" s="216">
        <f>+F960-G960</f>
        <v/>
      </c>
      <c r="I960" s="187" t="n">
        <v>0</v>
      </c>
      <c r="J960" s="188" t="n">
        <v>0</v>
      </c>
      <c r="K960" s="216">
        <f>+I960-J960</f>
        <v/>
      </c>
      <c r="L960" s="187" t="n"/>
      <c r="M960" s="188" t="n"/>
      <c r="N960" s="216" t="n"/>
      <c r="R960" s="187" t="n">
        <v>0</v>
      </c>
      <c r="S960" s="188" t="n">
        <v>0</v>
      </c>
      <c r="T960" s="216">
        <f>+R960-S960</f>
        <v/>
      </c>
      <c r="U960" s="187" t="n">
        <v>0</v>
      </c>
      <c r="V960" s="188" t="n">
        <v>0</v>
      </c>
      <c r="W960" s="216">
        <f>+U960-V960</f>
        <v/>
      </c>
    </row>
    <row r="961" ht="15.75" customHeight="1">
      <c r="A961" s="217" t="inlineStr">
        <is>
          <t>VICRYL 3-0</t>
        </is>
      </c>
      <c r="B961" s="29" t="inlineStr">
        <is>
          <t>UNIDAD</t>
        </is>
      </c>
      <c r="C961" s="187" t="n">
        <v>0</v>
      </c>
      <c r="D961" s="188" t="n">
        <v>0</v>
      </c>
      <c r="E961" s="216">
        <f>+C961-D961</f>
        <v/>
      </c>
      <c r="F961" s="187" t="n">
        <v>0</v>
      </c>
      <c r="G961" s="188" t="n">
        <v>0</v>
      </c>
      <c r="H961" s="216">
        <f>+F961-G961</f>
        <v/>
      </c>
      <c r="I961" s="187" t="n">
        <v>0</v>
      </c>
      <c r="J961" s="188" t="n">
        <v>0</v>
      </c>
      <c r="K961" s="216">
        <f>+I961-J961</f>
        <v/>
      </c>
      <c r="L961" s="187" t="n"/>
      <c r="M961" s="188" t="n"/>
      <c r="N961" s="216" t="n"/>
      <c r="R961" s="187" t="n">
        <v>0</v>
      </c>
      <c r="S961" s="188" t="n">
        <v>0</v>
      </c>
      <c r="T961" s="216">
        <f>+R961-S961</f>
        <v/>
      </c>
      <c r="U961" s="187" t="n">
        <v>0</v>
      </c>
      <c r="V961" s="188" t="n">
        <v>0</v>
      </c>
      <c r="W961" s="216">
        <f>+U961-V961</f>
        <v/>
      </c>
    </row>
    <row r="962" ht="15.75" customHeight="1">
      <c r="A962" s="217" t="inlineStr">
        <is>
          <t>VICRYL 3-0 AP338-310A</t>
        </is>
      </c>
      <c r="B962" s="29" t="inlineStr">
        <is>
          <t>UNIDAD</t>
        </is>
      </c>
      <c r="C962" s="187" t="n">
        <v>0</v>
      </c>
      <c r="D962" s="188" t="n">
        <v>0</v>
      </c>
      <c r="E962" s="216">
        <f>+C962-D962</f>
        <v/>
      </c>
      <c r="F962" s="187" t="n">
        <v>0</v>
      </c>
      <c r="G962" s="188" t="n">
        <v>0</v>
      </c>
      <c r="H962" s="216">
        <f>+F962-G962</f>
        <v/>
      </c>
      <c r="I962" s="187" t="n">
        <v>0</v>
      </c>
      <c r="J962" s="188" t="n">
        <v>0</v>
      </c>
      <c r="K962" s="216">
        <f>+I962-J962</f>
        <v/>
      </c>
      <c r="L962" s="187" t="n"/>
      <c r="M962" s="188" t="n"/>
      <c r="N962" s="216" t="n"/>
      <c r="R962" s="187" t="n">
        <v>0</v>
      </c>
      <c r="S962" s="188" t="n">
        <v>0</v>
      </c>
      <c r="T962" s="216">
        <f>+R962-S962</f>
        <v/>
      </c>
      <c r="U962" s="187" t="n">
        <v>0</v>
      </c>
      <c r="V962" s="188" t="n">
        <v>0</v>
      </c>
      <c r="W962" s="216">
        <f>+U962-V962</f>
        <v/>
      </c>
    </row>
    <row r="963" ht="15.75" customHeight="1">
      <c r="A963" s="217" t="inlineStr">
        <is>
          <t>VICRYL 4-0</t>
        </is>
      </c>
      <c r="B963" s="29" t="inlineStr">
        <is>
          <t>UNIDAD</t>
        </is>
      </c>
      <c r="C963" s="187" t="n">
        <v>0</v>
      </c>
      <c r="D963" s="188" t="n">
        <v>0</v>
      </c>
      <c r="E963" s="216">
        <f>+C963-D963</f>
        <v/>
      </c>
      <c r="F963" s="187" t="n">
        <v>0</v>
      </c>
      <c r="G963" s="188" t="n">
        <v>0</v>
      </c>
      <c r="H963" s="216">
        <f>+F963-G963</f>
        <v/>
      </c>
      <c r="I963" s="187" t="n">
        <v>0</v>
      </c>
      <c r="J963" s="188" t="n">
        <v>0</v>
      </c>
      <c r="K963" s="216">
        <f>+I963-J963</f>
        <v/>
      </c>
      <c r="L963" s="187" t="n"/>
      <c r="M963" s="188" t="n"/>
      <c r="N963" s="216" t="n"/>
      <c r="R963" s="187" t="n">
        <v>0</v>
      </c>
      <c r="S963" s="188" t="n">
        <v>0</v>
      </c>
      <c r="T963" s="216">
        <f>+R963-S963</f>
        <v/>
      </c>
      <c r="U963" s="187" t="n">
        <v>0</v>
      </c>
      <c r="V963" s="188" t="n">
        <v>0</v>
      </c>
      <c r="W963" s="216">
        <f>+U963-V963</f>
        <v/>
      </c>
    </row>
    <row r="964" ht="15.75" customHeight="1">
      <c r="A964" s="217" t="inlineStr">
        <is>
          <t>VICRYL 4-0 122J</t>
        </is>
      </c>
      <c r="B964" s="29" t="inlineStr">
        <is>
          <t>UNIDAD</t>
        </is>
      </c>
      <c r="C964" s="187" t="n">
        <v>0</v>
      </c>
      <c r="D964" s="188" t="n">
        <v>0</v>
      </c>
      <c r="E964" s="216">
        <f>+C964-D964</f>
        <v/>
      </c>
      <c r="F964" s="187" t="n">
        <v>0</v>
      </c>
      <c r="G964" s="188" t="n">
        <v>0</v>
      </c>
      <c r="H964" s="216">
        <f>+F964-G964</f>
        <v/>
      </c>
      <c r="I964" s="187" t="n">
        <v>0</v>
      </c>
      <c r="J964" s="188" t="n">
        <v>0</v>
      </c>
      <c r="K964" s="216">
        <f>+I964-J964</f>
        <v/>
      </c>
      <c r="L964" s="187" t="n"/>
      <c r="M964" s="188" t="n"/>
      <c r="N964" s="216" t="n"/>
      <c r="R964" s="187" t="n">
        <v>0</v>
      </c>
      <c r="S964" s="188" t="n">
        <v>0</v>
      </c>
      <c r="T964" s="216">
        <f>+R964-S964</f>
        <v/>
      </c>
      <c r="U964" s="187" t="n">
        <v>0</v>
      </c>
      <c r="V964" s="188" t="n">
        <v>0</v>
      </c>
      <c r="W964" s="216">
        <f>+U964-V964</f>
        <v/>
      </c>
    </row>
    <row r="965" ht="15.75" customHeight="1">
      <c r="A965" s="217" t="inlineStr">
        <is>
          <t>VICRYL 4-0 DOBLE AGUJA</t>
        </is>
      </c>
      <c r="B965" s="29" t="inlineStr">
        <is>
          <t>UNIDAD</t>
        </is>
      </c>
      <c r="C965" s="187" t="n">
        <v>0</v>
      </c>
      <c r="D965" s="188" t="n">
        <v>0</v>
      </c>
      <c r="E965" s="216">
        <f>+C965-D965</f>
        <v/>
      </c>
      <c r="F965" s="187" t="n">
        <v>0</v>
      </c>
      <c r="G965" s="188" t="n">
        <v>0</v>
      </c>
      <c r="H965" s="216">
        <f>+F965-G965</f>
        <v/>
      </c>
      <c r="I965" s="187" t="n">
        <v>0</v>
      </c>
      <c r="J965" s="188" t="n">
        <v>0</v>
      </c>
      <c r="K965" s="216">
        <f>+I965-J965</f>
        <v/>
      </c>
      <c r="L965" s="187" t="n"/>
      <c r="M965" s="188" t="n"/>
      <c r="N965" s="216" t="n"/>
      <c r="R965" s="187" t="n">
        <v>0</v>
      </c>
      <c r="S965" s="188" t="n">
        <v>0</v>
      </c>
      <c r="T965" s="216">
        <f>+R965-S965</f>
        <v/>
      </c>
      <c r="U965" s="187" t="n">
        <v>0</v>
      </c>
      <c r="V965" s="188" t="n">
        <v>0</v>
      </c>
      <c r="W965" s="216">
        <f>+U965-V965</f>
        <v/>
      </c>
    </row>
    <row r="966" ht="15.75" customHeight="1">
      <c r="A966" s="217" t="inlineStr">
        <is>
          <t xml:space="preserve">VICRYL 5-0 DOBLE AGUJA </t>
        </is>
      </c>
      <c r="B966" s="29" t="inlineStr">
        <is>
          <t>UNIDAD</t>
        </is>
      </c>
      <c r="C966" s="187" t="n">
        <v>0</v>
      </c>
      <c r="D966" s="188" t="n">
        <v>0</v>
      </c>
      <c r="E966" s="216">
        <f>+C966-D966</f>
        <v/>
      </c>
      <c r="F966" s="187" t="n">
        <v>0</v>
      </c>
      <c r="G966" s="188" t="n">
        <v>0</v>
      </c>
      <c r="H966" s="216">
        <f>+F966-G966</f>
        <v/>
      </c>
      <c r="I966" s="187" t="n">
        <v>0</v>
      </c>
      <c r="J966" s="188" t="n">
        <v>0</v>
      </c>
      <c r="K966" s="216">
        <f>+I966-J966</f>
        <v/>
      </c>
      <c r="L966" s="187" t="n"/>
      <c r="M966" s="188" t="n"/>
      <c r="N966" s="216" t="n"/>
      <c r="R966" s="187" t="n">
        <v>0</v>
      </c>
      <c r="S966" s="188" t="n">
        <v>0</v>
      </c>
      <c r="T966" s="216">
        <f>+R966-S966</f>
        <v/>
      </c>
      <c r="U966" s="187" t="n">
        <v>0</v>
      </c>
      <c r="V966" s="188" t="n">
        <v>0</v>
      </c>
      <c r="W966" s="216">
        <f>+U966-V966</f>
        <v/>
      </c>
    </row>
    <row r="967" ht="15.75" customHeight="1">
      <c r="A967" s="217" t="inlineStr">
        <is>
          <t>VICRYL 5-0 DOBLE AGUJA POLIPROPILENO CON AGUJA DE 45MM</t>
        </is>
      </c>
      <c r="B967" s="29" t="inlineStr">
        <is>
          <t>UNIDAD</t>
        </is>
      </c>
      <c r="C967" s="187" t="n">
        <v>0</v>
      </c>
      <c r="D967" s="188" t="n">
        <v>0</v>
      </c>
      <c r="E967" s="216">
        <f>+C967-D967</f>
        <v/>
      </c>
      <c r="F967" s="187" t="n">
        <v>0</v>
      </c>
      <c r="G967" s="188" t="n">
        <v>0</v>
      </c>
      <c r="H967" s="216">
        <f>+F967-G967</f>
        <v/>
      </c>
      <c r="I967" s="187" t="n">
        <v>0</v>
      </c>
      <c r="J967" s="188" t="n">
        <v>0</v>
      </c>
      <c r="K967" s="216">
        <f>+I967-J967</f>
        <v/>
      </c>
      <c r="L967" s="187" t="n"/>
      <c r="M967" s="188" t="n"/>
      <c r="N967" s="216" t="n"/>
      <c r="R967" s="187" t="n">
        <v>0</v>
      </c>
      <c r="S967" s="188" t="n">
        <v>0</v>
      </c>
      <c r="T967" s="216">
        <f>+R967-S967</f>
        <v/>
      </c>
      <c r="U967" s="187" t="n">
        <v>0</v>
      </c>
      <c r="V967" s="188" t="n">
        <v>0</v>
      </c>
      <c r="W967" s="216">
        <f>+U967-V967</f>
        <v/>
      </c>
    </row>
    <row r="968" ht="15.75" customHeight="1">
      <c r="A968" s="217" t="inlineStr">
        <is>
          <t>VICRYL Nº 7-0</t>
        </is>
      </c>
      <c r="B968" s="29" t="inlineStr">
        <is>
          <t>UNIDAD</t>
        </is>
      </c>
      <c r="C968" s="187" t="n">
        <v>0</v>
      </c>
      <c r="D968" s="188" t="n">
        <v>0</v>
      </c>
      <c r="E968" s="216">
        <f>+C968-D968</f>
        <v/>
      </c>
      <c r="F968" s="187" t="n">
        <v>0</v>
      </c>
      <c r="G968" s="188" t="n">
        <v>0</v>
      </c>
      <c r="H968" s="216">
        <f>+F968-G968</f>
        <v/>
      </c>
      <c r="I968" s="187" t="n">
        <v>0</v>
      </c>
      <c r="J968" s="188" t="n">
        <v>0</v>
      </c>
      <c r="K968" s="216">
        <f>+I968-J968</f>
        <v/>
      </c>
      <c r="L968" s="187" t="n"/>
      <c r="M968" s="188" t="n"/>
      <c r="N968" s="216" t="n"/>
      <c r="R968" s="187" t="n">
        <v>0</v>
      </c>
      <c r="S968" s="188" t="n">
        <v>0</v>
      </c>
      <c r="T968" s="216">
        <f>+R968-S968</f>
        <v/>
      </c>
      <c r="U968" s="187" t="n">
        <v>0</v>
      </c>
      <c r="V968" s="188" t="n">
        <v>0</v>
      </c>
      <c r="W968" s="216">
        <f>+U968-V968</f>
        <v/>
      </c>
    </row>
    <row r="969" ht="15.75" customHeight="1">
      <c r="A969" s="215" t="inlineStr">
        <is>
          <t>Vicryl O</t>
        </is>
      </c>
      <c r="B969" s="29" t="inlineStr">
        <is>
          <t>UNIDAD</t>
        </is>
      </c>
      <c r="C969" s="187" t="n">
        <v>0</v>
      </c>
      <c r="D969" s="188" t="n">
        <v>0</v>
      </c>
      <c r="E969" s="216">
        <f>+C969-D969</f>
        <v/>
      </c>
      <c r="F969" s="187" t="n">
        <v>0</v>
      </c>
      <c r="G969" s="188" t="n">
        <v>0</v>
      </c>
      <c r="H969" s="216">
        <f>+F969-G969</f>
        <v/>
      </c>
      <c r="I969" s="187" t="n">
        <v>0</v>
      </c>
      <c r="J969" s="188" t="n">
        <v>0</v>
      </c>
      <c r="K969" s="216">
        <f>+I969-J969</f>
        <v/>
      </c>
      <c r="L969" s="187" t="n"/>
      <c r="M969" s="188" t="n"/>
      <c r="N969" s="216" t="n"/>
      <c r="R969" s="187" t="n">
        <v>0</v>
      </c>
      <c r="S969" s="188" t="n">
        <v>0</v>
      </c>
      <c r="T969" s="216">
        <f>+R969-S969</f>
        <v/>
      </c>
      <c r="U969" s="187" t="n">
        <v>0</v>
      </c>
      <c r="V969" s="188" t="n">
        <v>0</v>
      </c>
      <c r="W969" s="216">
        <f>+U969-V969</f>
        <v/>
      </c>
    </row>
    <row r="970" ht="15.75" customHeight="1">
      <c r="A970" s="215" t="inlineStr">
        <is>
          <t>wata " guata "ortopedica 8x3 cm</t>
        </is>
      </c>
      <c r="B970" s="29" t="inlineStr">
        <is>
          <t>UNIDAD</t>
        </is>
      </c>
      <c r="C970" s="187" t="n">
        <v>0</v>
      </c>
      <c r="D970" s="188" t="n">
        <v>0</v>
      </c>
      <c r="E970" s="216">
        <f>+C970-D970</f>
        <v/>
      </c>
      <c r="F970" s="187" t="n">
        <v>0</v>
      </c>
      <c r="G970" s="188" t="n">
        <v>0</v>
      </c>
      <c r="H970" s="216">
        <f>+F970-G970</f>
        <v/>
      </c>
      <c r="I970" s="187" t="n">
        <v>0</v>
      </c>
      <c r="J970" s="188" t="n">
        <v>0</v>
      </c>
      <c r="K970" s="216">
        <f>+I970-J970</f>
        <v/>
      </c>
      <c r="L970" s="187" t="n"/>
      <c r="M970" s="188" t="n"/>
      <c r="N970" s="216" t="n"/>
      <c r="R970" s="187" t="n">
        <v>0</v>
      </c>
      <c r="S970" s="188" t="n">
        <v>0</v>
      </c>
      <c r="T970" s="216">
        <f>+R970-S970</f>
        <v/>
      </c>
      <c r="U970" s="187" t="n">
        <v>0</v>
      </c>
      <c r="V970" s="188" t="n">
        <v>0</v>
      </c>
      <c r="W970" s="216">
        <f>+U970-V970</f>
        <v/>
      </c>
    </row>
    <row r="971" ht="15.75" customHeight="1">
      <c r="A971" s="219" t="inlineStr">
        <is>
          <t>WUATA DE 20 CM</t>
        </is>
      </c>
      <c r="B971" s="29" t="inlineStr">
        <is>
          <t>UNIDAD</t>
        </is>
      </c>
      <c r="C971" s="187" t="n">
        <v>0</v>
      </c>
      <c r="D971" s="188" t="n">
        <v>0</v>
      </c>
      <c r="E971" s="216">
        <f>+C971-D971</f>
        <v/>
      </c>
      <c r="F971" s="187" t="n">
        <v>0</v>
      </c>
      <c r="G971" s="188" t="n">
        <v>0</v>
      </c>
      <c r="H971" s="216">
        <f>+F971-G971</f>
        <v/>
      </c>
      <c r="I971" s="187" t="n">
        <v>0</v>
      </c>
      <c r="J971" s="188" t="n">
        <v>0</v>
      </c>
      <c r="K971" s="216">
        <f>+I971-J971</f>
        <v/>
      </c>
      <c r="L971" s="187" t="n"/>
      <c r="M971" s="188" t="n"/>
      <c r="N971" s="216" t="n"/>
      <c r="R971" s="187" t="n">
        <v>0</v>
      </c>
      <c r="S971" s="188" t="n">
        <v>0</v>
      </c>
      <c r="T971" s="216">
        <f>+R971-S971</f>
        <v/>
      </c>
      <c r="U971" s="187" t="n">
        <v>0</v>
      </c>
      <c r="V971" s="188" t="n">
        <v>0</v>
      </c>
      <c r="W971" s="216">
        <f>+U971-V971</f>
        <v/>
      </c>
    </row>
    <row r="972" ht="15.75" customHeight="1">
      <c r="A972" s="217" t="inlineStr">
        <is>
          <t>YESO BLANCO DUREZA TIPO 1</t>
        </is>
      </c>
      <c r="B972" s="29" t="inlineStr">
        <is>
          <t>UNIDAD</t>
        </is>
      </c>
      <c r="C972" s="187" t="n">
        <v>0</v>
      </c>
      <c r="D972" s="188" t="n">
        <v>0</v>
      </c>
      <c r="E972" s="216">
        <f>+C972-D972</f>
        <v/>
      </c>
      <c r="F972" s="187" t="n">
        <v>0</v>
      </c>
      <c r="G972" s="188" t="n">
        <v>0</v>
      </c>
      <c r="H972" s="216">
        <f>+F972-G972</f>
        <v/>
      </c>
      <c r="I972" s="187" t="n">
        <v>0</v>
      </c>
      <c r="J972" s="188" t="n">
        <v>0</v>
      </c>
      <c r="K972" s="216">
        <f>+I972-J972</f>
        <v/>
      </c>
      <c r="L972" s="187" t="n"/>
      <c r="M972" s="188" t="n"/>
      <c r="N972" s="216" t="n"/>
      <c r="R972" s="187" t="n">
        <v>0</v>
      </c>
      <c r="S972" s="188" t="n">
        <v>0</v>
      </c>
      <c r="T972" s="216">
        <f>+R972-S972</f>
        <v/>
      </c>
      <c r="U972" s="187" t="n">
        <v>0</v>
      </c>
      <c r="V972" s="188" t="n">
        <v>0</v>
      </c>
      <c r="W972" s="216">
        <f>+U972-V972</f>
        <v/>
      </c>
    </row>
    <row r="973" ht="15.75" customHeight="1">
      <c r="A973" s="217" t="inlineStr">
        <is>
          <t>YESO DEHAL SPLINT 10 X 4</t>
        </is>
      </c>
      <c r="B973" s="29" t="inlineStr">
        <is>
          <t>UNIDAD</t>
        </is>
      </c>
      <c r="C973" s="187" t="n">
        <v>0</v>
      </c>
      <c r="D973" s="188" t="n">
        <v>0</v>
      </c>
      <c r="E973" s="216">
        <f>+C973-D973</f>
        <v/>
      </c>
      <c r="F973" s="187" t="n">
        <v>0</v>
      </c>
      <c r="G973" s="188" t="n">
        <v>0</v>
      </c>
      <c r="H973" s="216">
        <f>+F973-G973</f>
        <v/>
      </c>
      <c r="I973" s="187" t="n">
        <v>0</v>
      </c>
      <c r="J973" s="188" t="n">
        <v>0</v>
      </c>
      <c r="K973" s="216">
        <f>+I973-J973</f>
        <v/>
      </c>
      <c r="L973" s="187" t="n"/>
      <c r="M973" s="188" t="n"/>
      <c r="N973" s="216" t="n"/>
      <c r="R973" s="187" t="n">
        <v>0</v>
      </c>
      <c r="S973" s="188" t="n">
        <v>0</v>
      </c>
      <c r="T973" s="216">
        <f>+R973-S973</f>
        <v/>
      </c>
      <c r="U973" s="187" t="n">
        <v>0</v>
      </c>
      <c r="V973" s="188" t="n">
        <v>0</v>
      </c>
      <c r="W973" s="216">
        <f>+U973-V973</f>
        <v/>
      </c>
    </row>
    <row r="974" ht="15.75" customHeight="1">
      <c r="A974" s="217" t="inlineStr">
        <is>
          <t>YESO DEHAL SPLINT 12 X 5</t>
        </is>
      </c>
      <c r="B974" s="29" t="inlineStr">
        <is>
          <t>UNIDAD</t>
        </is>
      </c>
      <c r="C974" s="187" t="n">
        <v>0</v>
      </c>
      <c r="D974" s="188" t="n">
        <v>0</v>
      </c>
      <c r="E974" s="216">
        <f>+C974-D974</f>
        <v/>
      </c>
      <c r="F974" s="187" t="n">
        <v>0</v>
      </c>
      <c r="G974" s="188" t="n">
        <v>0</v>
      </c>
      <c r="H974" s="216">
        <f>+F974-G974</f>
        <v/>
      </c>
      <c r="I974" s="187" t="n">
        <v>0</v>
      </c>
      <c r="J974" s="188" t="n">
        <v>0</v>
      </c>
      <c r="K974" s="216">
        <f>+I974-J974</f>
        <v/>
      </c>
      <c r="L974" s="187" t="n"/>
      <c r="M974" s="188" t="n"/>
      <c r="N974" s="216" t="n"/>
      <c r="R974" s="187" t="n">
        <v>0</v>
      </c>
      <c r="S974" s="188" t="n">
        <v>0</v>
      </c>
      <c r="T974" s="216">
        <f>+R974-S974</f>
        <v/>
      </c>
      <c r="U974" s="187" t="n">
        <v>0</v>
      </c>
      <c r="V974" s="188" t="n">
        <v>0</v>
      </c>
      <c r="W974" s="216">
        <f>+U974-V974</f>
        <v/>
      </c>
    </row>
    <row r="975" ht="15.75" customHeight="1">
      <c r="A975" s="217" t="inlineStr">
        <is>
          <t>YESO DEHAL SPLINT 7,5 X 3</t>
        </is>
      </c>
      <c r="B975" s="29" t="inlineStr">
        <is>
          <t>UNIDAD</t>
        </is>
      </c>
      <c r="C975" s="187" t="n">
        <v>0</v>
      </c>
      <c r="D975" s="188" t="n">
        <v>0</v>
      </c>
      <c r="E975" s="216">
        <f>+C975-D975</f>
        <v/>
      </c>
      <c r="F975" s="187" t="n">
        <v>0</v>
      </c>
      <c r="G975" s="188" t="n">
        <v>0</v>
      </c>
      <c r="H975" s="216">
        <f>+F975-G975</f>
        <v/>
      </c>
      <c r="I975" s="187" t="n">
        <v>0</v>
      </c>
      <c r="J975" s="188" t="n">
        <v>0</v>
      </c>
      <c r="K975" s="216">
        <f>+I975-J975</f>
        <v/>
      </c>
      <c r="L975" s="187" t="n"/>
      <c r="M975" s="188" t="n"/>
      <c r="N975" s="216" t="n"/>
      <c r="R975" s="187" t="n">
        <v>0</v>
      </c>
      <c r="S975" s="188" t="n">
        <v>0</v>
      </c>
      <c r="T975" s="216">
        <f>+R975-S975</f>
        <v/>
      </c>
      <c r="U975" s="187" t="n">
        <v>0</v>
      </c>
      <c r="V975" s="188" t="n">
        <v>0</v>
      </c>
      <c r="W975" s="216">
        <f>+U975-V975</f>
        <v/>
      </c>
    </row>
    <row r="976" ht="15.75" customHeight="1">
      <c r="A976" s="217" t="inlineStr">
        <is>
          <t>YESO ROSADO DUREZA TIPO IV</t>
        </is>
      </c>
      <c r="B976" s="29" t="inlineStr">
        <is>
          <t>UNIDAD</t>
        </is>
      </c>
      <c r="C976" s="187" t="n">
        <v>0</v>
      </c>
      <c r="D976" s="188" t="n">
        <v>0</v>
      </c>
      <c r="E976" s="216">
        <f>+C976-D976</f>
        <v/>
      </c>
      <c r="F976" s="187" t="n">
        <v>0</v>
      </c>
      <c r="G976" s="188" t="n">
        <v>0</v>
      </c>
      <c r="H976" s="216">
        <f>+F976-G976</f>
        <v/>
      </c>
      <c r="I976" s="187" t="n">
        <v>0</v>
      </c>
      <c r="J976" s="188" t="n">
        <v>0</v>
      </c>
      <c r="K976" s="216">
        <f>+I976-J976</f>
        <v/>
      </c>
      <c r="L976" s="187" t="n"/>
      <c r="M976" s="188" t="n"/>
      <c r="N976" s="216" t="n"/>
      <c r="R976" s="187" t="n">
        <v>0</v>
      </c>
      <c r="S976" s="188" t="n">
        <v>0</v>
      </c>
      <c r="T976" s="216">
        <f>+R976-S976</f>
        <v/>
      </c>
      <c r="U976" s="187" t="n">
        <v>0</v>
      </c>
      <c r="V976" s="188" t="n">
        <v>0</v>
      </c>
      <c r="W976" s="216">
        <f>+U976-V976</f>
        <v/>
      </c>
    </row>
    <row r="977" ht="15.75" customHeight="1">
      <c r="A977" s="215" t="inlineStr">
        <is>
          <t>yeso sintetico 10x3</t>
        </is>
      </c>
      <c r="B977" s="29" t="inlineStr">
        <is>
          <t>UNIDAD</t>
        </is>
      </c>
      <c r="C977" s="187" t="n">
        <v>0</v>
      </c>
      <c r="D977" s="188" t="n">
        <v>0</v>
      </c>
      <c r="E977" s="216">
        <f>+C977-D977</f>
        <v/>
      </c>
      <c r="F977" s="187" t="n">
        <v>0</v>
      </c>
      <c r="G977" s="188" t="n">
        <v>0</v>
      </c>
      <c r="H977" s="216">
        <f>+F977-G977</f>
        <v/>
      </c>
      <c r="I977" s="187" t="n">
        <v>0</v>
      </c>
      <c r="J977" s="188" t="n">
        <v>0</v>
      </c>
      <c r="K977" s="216">
        <f>+I977-J977</f>
        <v/>
      </c>
      <c r="L977" s="187" t="n"/>
      <c r="M977" s="188" t="n"/>
      <c r="N977" s="216" t="n"/>
      <c r="R977" s="187" t="n">
        <v>0</v>
      </c>
      <c r="S977" s="188" t="n">
        <v>0</v>
      </c>
      <c r="T977" s="216">
        <f>+R977-S977</f>
        <v/>
      </c>
      <c r="U977" s="187" t="n">
        <v>0</v>
      </c>
      <c r="V977" s="188" t="n">
        <v>0</v>
      </c>
      <c r="W977" s="216">
        <f>+U977-V977</f>
        <v/>
      </c>
    </row>
    <row r="978" ht="15.75" customHeight="1">
      <c r="A978" s="215" t="inlineStr">
        <is>
          <t>yeso sintetico 4 x 3</t>
        </is>
      </c>
      <c r="B978" s="29" t="inlineStr">
        <is>
          <t>UNIDAD</t>
        </is>
      </c>
      <c r="C978" s="187" t="n">
        <v>0</v>
      </c>
      <c r="D978" s="188" t="n">
        <v>0</v>
      </c>
      <c r="E978" s="216">
        <f>+C978-D978</f>
        <v/>
      </c>
      <c r="F978" s="187" t="n">
        <v>0</v>
      </c>
      <c r="G978" s="188" t="n">
        <v>0</v>
      </c>
      <c r="H978" s="216">
        <f>+F978-G978</f>
        <v/>
      </c>
      <c r="I978" s="187" t="n">
        <v>0</v>
      </c>
      <c r="J978" s="188" t="n">
        <v>0</v>
      </c>
      <c r="K978" s="216">
        <f>+I978-J978</f>
        <v/>
      </c>
      <c r="L978" s="187" t="n"/>
      <c r="M978" s="188" t="n"/>
      <c r="N978" s="216" t="n"/>
      <c r="R978" s="187" t="n">
        <v>0</v>
      </c>
      <c r="S978" s="188" t="n">
        <v>0</v>
      </c>
      <c r="T978" s="216">
        <f>+R978-S978</f>
        <v/>
      </c>
      <c r="U978" s="187" t="n">
        <v>0</v>
      </c>
      <c r="V978" s="188" t="n">
        <v>0</v>
      </c>
      <c r="W978" s="216">
        <f>+U978-V978</f>
        <v/>
      </c>
    </row>
    <row r="979" ht="15.75" customHeight="1">
      <c r="A979" s="220" t="inlineStr">
        <is>
          <t>Yeso sintético 4 x 3</t>
        </is>
      </c>
      <c r="B979" s="29" t="inlineStr">
        <is>
          <t>UNIDAD</t>
        </is>
      </c>
      <c r="C979" s="187" t="n">
        <v>0</v>
      </c>
      <c r="D979" s="188" t="n">
        <v>0</v>
      </c>
      <c r="E979" s="216">
        <f>+C979-D979</f>
        <v/>
      </c>
      <c r="F979" s="187" t="n">
        <v>0</v>
      </c>
      <c r="G979" s="188" t="n">
        <v>0</v>
      </c>
      <c r="H979" s="216">
        <f>+F979-G979</f>
        <v/>
      </c>
      <c r="I979" s="187" t="n">
        <v>0</v>
      </c>
      <c r="J979" s="188" t="n">
        <v>0</v>
      </c>
      <c r="K979" s="216">
        <f>+I979-J979</f>
        <v/>
      </c>
      <c r="L979" s="187" t="n"/>
      <c r="M979" s="188" t="n"/>
      <c r="N979" s="216" t="n"/>
      <c r="R979" s="187" t="n">
        <v>0</v>
      </c>
      <c r="S979" s="188" t="n">
        <v>0</v>
      </c>
      <c r="T979" s="216">
        <f>+R979-S979</f>
        <v/>
      </c>
      <c r="U979" s="187" t="n">
        <v>0</v>
      </c>
      <c r="V979" s="188" t="n">
        <v>0</v>
      </c>
      <c r="W979" s="216">
        <f>+U979-V979</f>
        <v/>
      </c>
    </row>
    <row r="980" ht="15.75" customHeight="1">
      <c r="A980" s="217" t="inlineStr">
        <is>
          <t>YESO SINTETICO DE POLIESTER PARA FERULAS 10CM X 40CM</t>
        </is>
      </c>
      <c r="B980" s="29" t="inlineStr">
        <is>
          <t>UNIDAD</t>
        </is>
      </c>
      <c r="C980" s="187" t="n">
        <v>0</v>
      </c>
      <c r="D980" s="188" t="n">
        <v>0</v>
      </c>
      <c r="E980" s="216">
        <f>+C980-D980</f>
        <v/>
      </c>
      <c r="F980" s="187" t="n">
        <v>0</v>
      </c>
      <c r="G980" s="188" t="n">
        <v>0</v>
      </c>
      <c r="H980" s="216">
        <f>+F980-G980</f>
        <v/>
      </c>
      <c r="I980" s="187" t="n">
        <v>0</v>
      </c>
      <c r="J980" s="188" t="n">
        <v>0</v>
      </c>
      <c r="K980" s="216">
        <f>+I980-J980</f>
        <v/>
      </c>
      <c r="L980" s="187" t="n"/>
      <c r="M980" s="188" t="n"/>
      <c r="N980" s="216" t="n"/>
      <c r="R980" s="187" t="n">
        <v>0</v>
      </c>
      <c r="S980" s="188" t="n">
        <v>0</v>
      </c>
      <c r="T980" s="216">
        <f>+R980-S980</f>
        <v/>
      </c>
      <c r="U980" s="187" t="n">
        <v>0</v>
      </c>
      <c r="V980" s="188" t="n">
        <v>0</v>
      </c>
      <c r="W980" s="216">
        <f>+U980-V980</f>
        <v/>
      </c>
    </row>
    <row r="981" ht="31.5" customHeight="1">
      <c r="A981" s="217" t="inlineStr">
        <is>
          <t>YESO SINTETICO DE POLIESTER PARA VENDAJE 10CM X 360CM</t>
        </is>
      </c>
      <c r="B981" s="29" t="inlineStr">
        <is>
          <t>UNIDAD</t>
        </is>
      </c>
      <c r="C981" s="187" t="n">
        <v>0</v>
      </c>
      <c r="D981" s="188" t="n">
        <v>0</v>
      </c>
      <c r="E981" s="216">
        <f>+C981-D981</f>
        <v/>
      </c>
      <c r="F981" s="187" t="n">
        <v>0</v>
      </c>
      <c r="G981" s="188" t="n">
        <v>0</v>
      </c>
      <c r="H981" s="216">
        <f>+F981-G981</f>
        <v/>
      </c>
      <c r="I981" s="187" t="n">
        <v>0</v>
      </c>
      <c r="J981" s="188" t="n">
        <v>0</v>
      </c>
      <c r="K981" s="216">
        <f>+I981-J981</f>
        <v/>
      </c>
      <c r="L981" s="187" t="n"/>
      <c r="M981" s="188" t="n"/>
      <c r="N981" s="216" t="n"/>
      <c r="R981" s="187" t="n">
        <v>0</v>
      </c>
      <c r="S981" s="188" t="n">
        <v>0</v>
      </c>
      <c r="T981" s="216">
        <f>+R981-S981</f>
        <v/>
      </c>
      <c r="U981" s="187" t="n">
        <v>0</v>
      </c>
      <c r="V981" s="188" t="n">
        <v>0</v>
      </c>
      <c r="W981" s="216">
        <f>+U981-V981</f>
        <v/>
      </c>
    </row>
    <row r="982" ht="31.5" customHeight="1">
      <c r="A982" s="217" t="inlineStr">
        <is>
          <t>YESO SINTETICO DE POLIESTER PARA VENDAJE 12,5CM X 360CM</t>
        </is>
      </c>
      <c r="B982" s="29" t="inlineStr">
        <is>
          <t>UNIDAD</t>
        </is>
      </c>
      <c r="C982" s="187" t="n">
        <v>0</v>
      </c>
      <c r="D982" s="188" t="n">
        <v>0</v>
      </c>
      <c r="E982" s="216">
        <f>+C982-D982</f>
        <v/>
      </c>
      <c r="F982" s="187" t="n">
        <v>0</v>
      </c>
      <c r="G982" s="188" t="n">
        <v>0</v>
      </c>
      <c r="H982" s="216">
        <f>+F982-G982</f>
        <v/>
      </c>
      <c r="I982" s="187" t="n">
        <v>0</v>
      </c>
      <c r="J982" s="188" t="n">
        <v>0</v>
      </c>
      <c r="K982" s="216">
        <f>+I982-J982</f>
        <v/>
      </c>
      <c r="L982" s="187" t="n"/>
      <c r="M982" s="188" t="n"/>
      <c r="N982" s="216" t="n"/>
      <c r="R982" s="187" t="n">
        <v>0</v>
      </c>
      <c r="S982" s="188" t="n">
        <v>0</v>
      </c>
      <c r="T982" s="216">
        <f>+R982-S982</f>
        <v/>
      </c>
      <c r="U982" s="187" t="n">
        <v>0</v>
      </c>
      <c r="V982" s="188" t="n">
        <v>0</v>
      </c>
      <c r="W982" s="216">
        <f>+U982-V982</f>
        <v/>
      </c>
    </row>
    <row r="983" ht="31.5" customHeight="1">
      <c r="A983" s="217" t="inlineStr">
        <is>
          <t>YESO SINTETICO DE POLIESTER PARA VENDAJE 15CM X 360CM</t>
        </is>
      </c>
      <c r="B983" s="29" t="inlineStr">
        <is>
          <t>UNIDAD</t>
        </is>
      </c>
      <c r="C983" s="187" t="n">
        <v>0</v>
      </c>
      <c r="D983" s="188" t="n">
        <v>0</v>
      </c>
      <c r="E983" s="216">
        <f>+C983-D983</f>
        <v/>
      </c>
      <c r="F983" s="187" t="n">
        <v>0</v>
      </c>
      <c r="G983" s="188" t="n">
        <v>0</v>
      </c>
      <c r="H983" s="216">
        <f>+F983-G983</f>
        <v/>
      </c>
      <c r="I983" s="187" t="n">
        <v>0</v>
      </c>
      <c r="J983" s="188" t="n">
        <v>0</v>
      </c>
      <c r="K983" s="216">
        <f>+I983-J983</f>
        <v/>
      </c>
      <c r="L983" s="187" t="n"/>
      <c r="M983" s="188" t="n"/>
      <c r="N983" s="216" t="n"/>
      <c r="R983" s="187" t="n">
        <v>0</v>
      </c>
      <c r="S983" s="188" t="n">
        <v>0</v>
      </c>
      <c r="T983" s="216">
        <f>+R983-S983</f>
        <v/>
      </c>
      <c r="U983" s="187" t="n">
        <v>0</v>
      </c>
      <c r="V983" s="188" t="n">
        <v>0</v>
      </c>
      <c r="W983" s="216">
        <f>+U983-V983</f>
        <v/>
      </c>
    </row>
    <row r="984" ht="31.5" customHeight="1">
      <c r="A984" s="217" t="inlineStr">
        <is>
          <t>YESO SINTETICO DE POLIESTER PARA VENDAJE 2/15CM X 360CM</t>
        </is>
      </c>
      <c r="B984" s="29" t="inlineStr">
        <is>
          <t>UNIDAD</t>
        </is>
      </c>
      <c r="C984" s="187" t="n">
        <v>0</v>
      </c>
      <c r="D984" s="188" t="n">
        <v>0</v>
      </c>
      <c r="E984" s="216">
        <f>+C984-D984</f>
        <v/>
      </c>
      <c r="F984" s="187" t="n">
        <v>0</v>
      </c>
      <c r="G984" s="188" t="n">
        <v>0</v>
      </c>
      <c r="H984" s="216">
        <f>+F984-G984</f>
        <v/>
      </c>
      <c r="I984" s="187" t="n">
        <v>0</v>
      </c>
      <c r="J984" s="188" t="n">
        <v>0</v>
      </c>
      <c r="K984" s="216">
        <f>+I984-J984</f>
        <v/>
      </c>
      <c r="L984" s="187" t="n"/>
      <c r="M984" s="188" t="n"/>
      <c r="N984" s="216" t="n"/>
      <c r="R984" s="187" t="n">
        <v>0</v>
      </c>
      <c r="S984" s="188" t="n">
        <v>0</v>
      </c>
      <c r="T984" s="216">
        <f>+R984-S984</f>
        <v/>
      </c>
      <c r="U984" s="187" t="n">
        <v>0</v>
      </c>
      <c r="V984" s="188" t="n">
        <v>0</v>
      </c>
      <c r="W984" s="216">
        <f>+U984-V984</f>
        <v/>
      </c>
    </row>
    <row r="985" ht="31.5" customHeight="1">
      <c r="A985" s="217" t="inlineStr">
        <is>
          <t>YESO SINTETICO DE POLIESTER PARA VENDAJE 6/15CM X 360CM</t>
        </is>
      </c>
      <c r="B985" s="29" t="inlineStr">
        <is>
          <t>UNIDAD</t>
        </is>
      </c>
      <c r="C985" s="187" t="n">
        <v>0</v>
      </c>
      <c r="D985" s="188" t="n">
        <v>0</v>
      </c>
      <c r="E985" s="216">
        <f>+C985-D985</f>
        <v/>
      </c>
      <c r="F985" s="187" t="n">
        <v>0</v>
      </c>
      <c r="G985" s="188" t="n">
        <v>0</v>
      </c>
      <c r="H985" s="216">
        <f>+F985-G985</f>
        <v/>
      </c>
      <c r="I985" s="187" t="n">
        <v>0</v>
      </c>
      <c r="J985" s="188" t="n">
        <v>0</v>
      </c>
      <c r="K985" s="216">
        <f>+I985-J985</f>
        <v/>
      </c>
      <c r="L985" s="187" t="n"/>
      <c r="M985" s="188" t="n"/>
      <c r="N985" s="216" t="n"/>
      <c r="R985" s="187" t="n">
        <v>0</v>
      </c>
      <c r="S985" s="188" t="n">
        <v>0</v>
      </c>
      <c r="T985" s="216">
        <f>+R985-S985</f>
        <v/>
      </c>
      <c r="U985" s="187" t="n">
        <v>0</v>
      </c>
      <c r="V985" s="188" t="n">
        <v>0</v>
      </c>
      <c r="W985" s="216">
        <f>+U985-V985</f>
        <v/>
      </c>
    </row>
    <row r="986" ht="31.5" customHeight="1">
      <c r="A986" s="217" t="inlineStr">
        <is>
          <t>YESO SINTETICO DE POLIESTER PARA VENDAJE 7,5CM X 360CM</t>
        </is>
      </c>
      <c r="B986" s="29" t="inlineStr">
        <is>
          <t>UNIDAD</t>
        </is>
      </c>
      <c r="C986" s="187" t="n">
        <v>0</v>
      </c>
      <c r="D986" s="188" t="n">
        <v>0</v>
      </c>
      <c r="E986" s="216">
        <f>+C986-D986</f>
        <v/>
      </c>
      <c r="F986" s="187" t="n">
        <v>0</v>
      </c>
      <c r="G986" s="188" t="n">
        <v>0</v>
      </c>
      <c r="H986" s="216">
        <f>+F986-G986</f>
        <v/>
      </c>
      <c r="I986" s="187" t="n">
        <v>0</v>
      </c>
      <c r="J986" s="188" t="n">
        <v>0</v>
      </c>
      <c r="K986" s="216">
        <f>+I986-J986</f>
        <v/>
      </c>
      <c r="L986" s="187" t="n"/>
      <c r="M986" s="188" t="n"/>
      <c r="N986" s="216" t="n"/>
      <c r="R986" s="187" t="n">
        <v>0</v>
      </c>
      <c r="S986" s="188" t="n">
        <v>0</v>
      </c>
      <c r="T986" s="216">
        <f>+R986-S986</f>
        <v/>
      </c>
      <c r="U986" s="187" t="n">
        <v>0</v>
      </c>
      <c r="V986" s="188" t="n">
        <v>0</v>
      </c>
      <c r="W986" s="216">
        <f>+U986-V986</f>
        <v/>
      </c>
    </row>
    <row r="987" ht="15.75" customHeight="1">
      <c r="A987" s="217" t="inlineStr">
        <is>
          <t>YESO SINTETICO DE POLIMERO PARA FERULA 10CM X 40CM</t>
        </is>
      </c>
      <c r="B987" s="29" t="inlineStr">
        <is>
          <t>UNIDAD</t>
        </is>
      </c>
      <c r="C987" s="187" t="n">
        <v>0</v>
      </c>
      <c r="D987" s="188" t="n">
        <v>0</v>
      </c>
      <c r="E987" s="216">
        <f>+C987-D987</f>
        <v/>
      </c>
      <c r="F987" s="187" t="n">
        <v>0</v>
      </c>
      <c r="G987" s="188" t="n">
        <v>0</v>
      </c>
      <c r="H987" s="216">
        <f>+F987-G987</f>
        <v/>
      </c>
      <c r="I987" s="187" t="n">
        <v>0</v>
      </c>
      <c r="J987" s="188" t="n">
        <v>0</v>
      </c>
      <c r="K987" s="216">
        <f>+I987-J987</f>
        <v/>
      </c>
      <c r="L987" s="187" t="n"/>
      <c r="M987" s="188" t="n"/>
      <c r="N987" s="216" t="n"/>
      <c r="R987" s="187" t="n">
        <v>0</v>
      </c>
      <c r="S987" s="188" t="n">
        <v>0</v>
      </c>
      <c r="T987" s="216">
        <f>+R987-S987</f>
        <v/>
      </c>
      <c r="U987" s="187" t="n">
        <v>0</v>
      </c>
      <c r="V987" s="188" t="n">
        <v>0</v>
      </c>
      <c r="W987" s="216">
        <f>+U987-V987</f>
        <v/>
      </c>
    </row>
    <row r="988" ht="15.75" customHeight="1">
      <c r="A988" s="217" t="inlineStr">
        <is>
          <t>YESO SINTETICO DE POLIMERO PARA FERULA 10CM X 50CM</t>
        </is>
      </c>
      <c r="B988" s="29" t="inlineStr">
        <is>
          <t>UNIDAD</t>
        </is>
      </c>
      <c r="C988" s="187" t="n">
        <v>0</v>
      </c>
      <c r="D988" s="188" t="n">
        <v>0</v>
      </c>
      <c r="E988" s="216">
        <f>+C988-D988</f>
        <v/>
      </c>
      <c r="F988" s="187" t="n">
        <v>0</v>
      </c>
      <c r="G988" s="188" t="n">
        <v>0</v>
      </c>
      <c r="H988" s="216">
        <f>+F988-G988</f>
        <v/>
      </c>
      <c r="I988" s="187" t="n">
        <v>0</v>
      </c>
      <c r="J988" s="188" t="n">
        <v>0</v>
      </c>
      <c r="K988" s="216">
        <f>+I988-J988</f>
        <v/>
      </c>
      <c r="L988" s="187" t="n"/>
      <c r="M988" s="188" t="n"/>
      <c r="N988" s="216" t="n"/>
      <c r="R988" s="187" t="n">
        <v>0</v>
      </c>
      <c r="S988" s="188" t="n">
        <v>0</v>
      </c>
      <c r="T988" s="216">
        <f>+R988-S988</f>
        <v/>
      </c>
      <c r="U988" s="187" t="n">
        <v>0</v>
      </c>
      <c r="V988" s="188" t="n">
        <v>0</v>
      </c>
      <c r="W988" s="216">
        <f>+U988-V988</f>
        <v/>
      </c>
    </row>
    <row r="989" ht="15.75" customHeight="1">
      <c r="A989" s="217" t="inlineStr">
        <is>
          <t>YESO SINTETICO DE POLIMERO PARA FERULA 10CM X 76CM</t>
        </is>
      </c>
      <c r="B989" s="29" t="inlineStr">
        <is>
          <t>UNIDAD</t>
        </is>
      </c>
      <c r="C989" s="187" t="n">
        <v>0</v>
      </c>
      <c r="D989" s="188" t="n">
        <v>0</v>
      </c>
      <c r="E989" s="216">
        <f>+C989-D989</f>
        <v/>
      </c>
      <c r="F989" s="187" t="n">
        <v>0</v>
      </c>
      <c r="G989" s="188" t="n">
        <v>0</v>
      </c>
      <c r="H989" s="216">
        <f>+F989-G989</f>
        <v/>
      </c>
      <c r="I989" s="187" t="n">
        <v>0</v>
      </c>
      <c r="J989" s="188" t="n">
        <v>0</v>
      </c>
      <c r="K989" s="216">
        <f>+I989-J989</f>
        <v/>
      </c>
      <c r="L989" s="187" t="n"/>
      <c r="M989" s="188" t="n"/>
      <c r="N989" s="216" t="n"/>
      <c r="R989" s="187" t="n">
        <v>0</v>
      </c>
      <c r="S989" s="188" t="n">
        <v>0</v>
      </c>
      <c r="T989" s="216">
        <f>+R989-S989</f>
        <v/>
      </c>
      <c r="U989" s="187" t="n">
        <v>0</v>
      </c>
      <c r="V989" s="188" t="n">
        <v>0</v>
      </c>
      <c r="W989" s="216">
        <f>+U989-V989</f>
        <v/>
      </c>
    </row>
    <row r="990" ht="15.75" customHeight="1">
      <c r="A990" s="217" t="inlineStr">
        <is>
          <t>YESO SINTETICO DE POLIMERO PARA FERULA 12,5CM X 115CM</t>
        </is>
      </c>
      <c r="B990" s="29" t="inlineStr">
        <is>
          <t>UNIDAD</t>
        </is>
      </c>
      <c r="C990" s="187" t="n">
        <v>0</v>
      </c>
      <c r="D990" s="188" t="n">
        <v>0</v>
      </c>
      <c r="E990" s="216">
        <f>+C990-D990</f>
        <v/>
      </c>
      <c r="F990" s="187" t="n">
        <v>0</v>
      </c>
      <c r="G990" s="188" t="n">
        <v>0</v>
      </c>
      <c r="H990" s="216">
        <f>+F990-G990</f>
        <v/>
      </c>
      <c r="I990" s="187" t="n">
        <v>0</v>
      </c>
      <c r="J990" s="188" t="n">
        <v>0</v>
      </c>
      <c r="K990" s="216">
        <f>+I990-J990</f>
        <v/>
      </c>
      <c r="L990" s="187" t="n"/>
      <c r="M990" s="188" t="n"/>
      <c r="N990" s="216" t="n"/>
      <c r="R990" s="187" t="n">
        <v>0</v>
      </c>
      <c r="S990" s="188" t="n">
        <v>0</v>
      </c>
      <c r="T990" s="216">
        <f>+R990-S990</f>
        <v/>
      </c>
      <c r="U990" s="187" t="n">
        <v>0</v>
      </c>
      <c r="V990" s="188" t="n">
        <v>0</v>
      </c>
      <c r="W990" s="216">
        <f>+U990-V990</f>
        <v/>
      </c>
    </row>
    <row r="991" ht="15.75" customHeight="1">
      <c r="A991" s="217" t="inlineStr">
        <is>
          <t>YESO SINTETICO DE POLIMERO PARA FERULA 12,5CM X 76CM</t>
        </is>
      </c>
      <c r="B991" s="29" t="inlineStr">
        <is>
          <t>UNIDAD</t>
        </is>
      </c>
      <c r="C991" s="187" t="n">
        <v>0</v>
      </c>
      <c r="D991" s="188" t="n">
        <v>0</v>
      </c>
      <c r="E991" s="216">
        <f>+C991-D991</f>
        <v/>
      </c>
      <c r="F991" s="187" t="n">
        <v>0</v>
      </c>
      <c r="G991" s="188" t="n">
        <v>0</v>
      </c>
      <c r="H991" s="216">
        <f>+F991-G991</f>
        <v/>
      </c>
      <c r="I991" s="187" t="n">
        <v>0</v>
      </c>
      <c r="J991" s="188" t="n">
        <v>0</v>
      </c>
      <c r="K991" s="216">
        <f>+I991-J991</f>
        <v/>
      </c>
      <c r="L991" s="187" t="n"/>
      <c r="M991" s="188" t="n"/>
      <c r="N991" s="216" t="n"/>
      <c r="R991" s="187" t="n">
        <v>0</v>
      </c>
      <c r="S991" s="188" t="n">
        <v>0</v>
      </c>
      <c r="T991" s="216">
        <f>+R991-S991</f>
        <v/>
      </c>
      <c r="U991" s="187" t="n">
        <v>0</v>
      </c>
      <c r="V991" s="188" t="n">
        <v>0</v>
      </c>
      <c r="W991" s="216">
        <f>+U991-V991</f>
        <v/>
      </c>
    </row>
    <row r="992" ht="15.75" customHeight="1">
      <c r="A992" s="217" t="inlineStr">
        <is>
          <t>YESO SINTETICO DE POLIMERO PARA FERULA 13,5CM X 76CM</t>
        </is>
      </c>
      <c r="B992" s="29" t="inlineStr">
        <is>
          <t>UNIDAD</t>
        </is>
      </c>
      <c r="C992" s="187" t="n">
        <v>0</v>
      </c>
      <c r="D992" s="188" t="n">
        <v>0</v>
      </c>
      <c r="E992" s="216">
        <f>+C992-D992</f>
        <v/>
      </c>
      <c r="F992" s="187" t="n">
        <v>0</v>
      </c>
      <c r="G992" s="188" t="n">
        <v>0</v>
      </c>
      <c r="H992" s="216">
        <f>+F992-G992</f>
        <v/>
      </c>
      <c r="I992" s="187" t="n">
        <v>0</v>
      </c>
      <c r="J992" s="188" t="n">
        <v>0</v>
      </c>
      <c r="K992" s="216">
        <f>+I992-J992</f>
        <v/>
      </c>
      <c r="L992" s="187" t="n"/>
      <c r="M992" s="188" t="n"/>
      <c r="N992" s="216" t="n"/>
      <c r="R992" s="187" t="n">
        <v>0</v>
      </c>
      <c r="S992" s="188" t="n">
        <v>0</v>
      </c>
      <c r="T992" s="216">
        <f>+R992-S992</f>
        <v/>
      </c>
      <c r="U992" s="187" t="n">
        <v>0</v>
      </c>
      <c r="V992" s="188" t="n">
        <v>0</v>
      </c>
      <c r="W992" s="216">
        <f>+U992-V992</f>
        <v/>
      </c>
    </row>
    <row r="993" ht="15.75" customHeight="1">
      <c r="A993" s="217" t="inlineStr">
        <is>
          <t>YESO SINTETICO DE POLIMERO PARA FERULA 15CM X 115CM</t>
        </is>
      </c>
      <c r="B993" s="29" t="inlineStr">
        <is>
          <t>UNIDAD</t>
        </is>
      </c>
      <c r="C993" s="187" t="n">
        <v>0</v>
      </c>
      <c r="D993" s="188" t="n">
        <v>0</v>
      </c>
      <c r="E993" s="216">
        <f>+C993-D993</f>
        <v/>
      </c>
      <c r="F993" s="187" t="n">
        <v>0</v>
      </c>
      <c r="G993" s="188" t="n">
        <v>0</v>
      </c>
      <c r="H993" s="216">
        <f>+F993-G993</f>
        <v/>
      </c>
      <c r="I993" s="187" t="n">
        <v>0</v>
      </c>
      <c r="J993" s="188" t="n">
        <v>0</v>
      </c>
      <c r="K993" s="216">
        <f>+I993-J993</f>
        <v/>
      </c>
      <c r="L993" s="187" t="n"/>
      <c r="M993" s="188" t="n"/>
      <c r="N993" s="216" t="n"/>
      <c r="R993" s="187" t="n">
        <v>0</v>
      </c>
      <c r="S993" s="188" t="n">
        <v>0</v>
      </c>
      <c r="T993" s="216">
        <f>+R993-S993</f>
        <v/>
      </c>
      <c r="U993" s="187" t="n">
        <v>0</v>
      </c>
      <c r="V993" s="188" t="n">
        <v>0</v>
      </c>
      <c r="W993" s="216">
        <f>+U993-V993</f>
        <v/>
      </c>
    </row>
    <row r="994" ht="15.75" customHeight="1">
      <c r="A994" s="217" t="inlineStr">
        <is>
          <t>YESO SINTETICO DE POLIMERO PARA FERULA 15CM X 76CM</t>
        </is>
      </c>
      <c r="B994" s="29" t="inlineStr">
        <is>
          <t>UNIDAD</t>
        </is>
      </c>
      <c r="C994" s="187" t="n">
        <v>0</v>
      </c>
      <c r="D994" s="188" t="n">
        <v>0</v>
      </c>
      <c r="E994" s="216">
        <f>+C994-D994</f>
        <v/>
      </c>
      <c r="F994" s="187" t="n">
        <v>0</v>
      </c>
      <c r="G994" s="188" t="n">
        <v>0</v>
      </c>
      <c r="H994" s="216">
        <f>+F994-G994</f>
        <v/>
      </c>
      <c r="I994" s="187" t="n">
        <v>0</v>
      </c>
      <c r="J994" s="188" t="n">
        <v>0</v>
      </c>
      <c r="K994" s="216">
        <f>+I994-J994</f>
        <v/>
      </c>
      <c r="L994" s="187" t="n"/>
      <c r="M994" s="188" t="n"/>
      <c r="N994" s="216" t="n"/>
      <c r="R994" s="187" t="n">
        <v>0</v>
      </c>
      <c r="S994" s="188" t="n">
        <v>0</v>
      </c>
      <c r="T994" s="216">
        <f>+R994-S994</f>
        <v/>
      </c>
      <c r="U994" s="187" t="n">
        <v>0</v>
      </c>
      <c r="V994" s="188" t="n">
        <v>0</v>
      </c>
      <c r="W994" s="216">
        <f>+U994-V994</f>
        <v/>
      </c>
    </row>
    <row r="995" ht="15.75" customHeight="1">
      <c r="A995" s="217" t="inlineStr">
        <is>
          <t>YESO SINTETICO DE POLIMERO PARA FERULA 7,5CM X 30CM</t>
        </is>
      </c>
      <c r="B995" s="29" t="inlineStr">
        <is>
          <t>UNIDAD</t>
        </is>
      </c>
      <c r="C995" s="187" t="n">
        <v>0</v>
      </c>
      <c r="D995" s="188" t="n">
        <v>0</v>
      </c>
      <c r="E995" s="216">
        <f>+C995-D995</f>
        <v/>
      </c>
      <c r="F995" s="187" t="n">
        <v>0</v>
      </c>
      <c r="G995" s="188" t="n">
        <v>0</v>
      </c>
      <c r="H995" s="216">
        <f>+F995-G995</f>
        <v/>
      </c>
      <c r="I995" s="187" t="n">
        <v>0</v>
      </c>
      <c r="J995" s="188" t="n">
        <v>0</v>
      </c>
      <c r="K995" s="216">
        <f>+I995-J995</f>
        <v/>
      </c>
      <c r="L995" s="187" t="n"/>
      <c r="M995" s="188" t="n"/>
      <c r="N995" s="216" t="n"/>
      <c r="R995" s="187" t="n">
        <v>0</v>
      </c>
      <c r="S995" s="188" t="n">
        <v>0</v>
      </c>
      <c r="T995" s="216">
        <f>+R995-S995</f>
        <v/>
      </c>
      <c r="U995" s="187" t="n">
        <v>0</v>
      </c>
      <c r="V995" s="188" t="n">
        <v>0</v>
      </c>
      <c r="W995" s="216">
        <f>+U995-V995</f>
        <v/>
      </c>
    </row>
    <row r="996" ht="15.75" customHeight="1">
      <c r="A996" s="217" t="inlineStr">
        <is>
          <t>YESO SINTETICO DE POLIMERO PARA FERULA 7,5CM X 90CM</t>
        </is>
      </c>
      <c r="B996" s="29" t="inlineStr">
        <is>
          <t>UNIDAD</t>
        </is>
      </c>
      <c r="C996" s="187" t="n">
        <v>0</v>
      </c>
      <c r="D996" s="188" t="n">
        <v>0</v>
      </c>
      <c r="E996" s="216">
        <f>+C996-D996</f>
        <v/>
      </c>
      <c r="F996" s="187" t="n">
        <v>0</v>
      </c>
      <c r="G996" s="188" t="n">
        <v>0</v>
      </c>
      <c r="H996" s="216">
        <f>+F996-G996</f>
        <v/>
      </c>
      <c r="I996" s="187" t="n">
        <v>0</v>
      </c>
      <c r="J996" s="188" t="n">
        <v>0</v>
      </c>
      <c r="K996" s="216">
        <f>+I996-J996</f>
        <v/>
      </c>
      <c r="L996" s="187" t="n"/>
      <c r="M996" s="188" t="n"/>
      <c r="N996" s="216" t="n"/>
      <c r="R996" s="187" t="n">
        <v>0</v>
      </c>
      <c r="S996" s="188" t="n">
        <v>0</v>
      </c>
      <c r="T996" s="216">
        <f>+R996-S996</f>
        <v/>
      </c>
      <c r="U996" s="187" t="n">
        <v>0</v>
      </c>
      <c r="V996" s="188" t="n">
        <v>0</v>
      </c>
      <c r="W996" s="216">
        <f>+U996-V996</f>
        <v/>
      </c>
    </row>
    <row r="997" ht="15.75" customHeight="1">
      <c r="A997" s="215" t="inlineStr">
        <is>
          <t xml:space="preserve">YODO POVIDINE GALON </t>
        </is>
      </c>
      <c r="B997" s="29" t="inlineStr">
        <is>
          <t>UNIDAD</t>
        </is>
      </c>
      <c r="C997" s="186" t="n">
        <v>20</v>
      </c>
      <c r="D997" s="188" t="n">
        <v>223</v>
      </c>
      <c r="E997" s="216">
        <f>+C997-D997</f>
        <v/>
      </c>
      <c r="F997" s="186" t="n">
        <v>20</v>
      </c>
      <c r="G997" s="188" t="n">
        <v>263</v>
      </c>
      <c r="H997" s="216">
        <f>+F997-G997</f>
        <v/>
      </c>
      <c r="I997" s="186" t="n">
        <v>20</v>
      </c>
      <c r="J997" s="188" t="n">
        <v>223</v>
      </c>
      <c r="K997" s="216">
        <f>+I997-J997</f>
        <v/>
      </c>
      <c r="L997" s="186" t="n"/>
      <c r="M997" s="188" t="n"/>
      <c r="N997" s="216" t="n"/>
      <c r="R997" s="186" t="n">
        <v>20</v>
      </c>
      <c r="S997" s="188" t="n">
        <v>263</v>
      </c>
      <c r="T997" s="216">
        <f>+R997-S997</f>
        <v/>
      </c>
      <c r="U997" s="186" t="n">
        <v>20</v>
      </c>
      <c r="V997" s="188" t="n">
        <v>263</v>
      </c>
      <c r="W997" s="216">
        <f>+U997-V997</f>
        <v/>
      </c>
    </row>
    <row r="998" ht="15.75" customHeight="1">
      <c r="A998" s="40" t="n"/>
      <c r="B998" s="251" t="n"/>
      <c r="C998" s="175" t="n"/>
      <c r="D998" s="175" t="n"/>
      <c r="E998" s="175" t="n"/>
      <c r="F998" s="175" t="n"/>
      <c r="G998" s="175" t="n"/>
      <c r="H998" s="196" t="n"/>
      <c r="I998" s="223" t="n"/>
      <c r="J998" s="196" t="n"/>
      <c r="K998" s="196" t="n"/>
      <c r="L998" s="252" t="n"/>
    </row>
    <row r="999" ht="15.75" customHeight="1">
      <c r="A999" s="40" t="n"/>
      <c r="B999" s="251" t="n"/>
      <c r="C999" s="175" t="n"/>
      <c r="D999" s="175" t="n"/>
      <c r="E999" s="175" t="n"/>
      <c r="F999" s="175" t="n"/>
      <c r="G999" s="175" t="n"/>
      <c r="H999" s="196" t="n"/>
      <c r="I999" s="223" t="n"/>
      <c r="J999" s="196" t="n"/>
      <c r="K999" s="196" t="n"/>
      <c r="L999" s="252" t="n"/>
    </row>
    <row r="1000" ht="15.75" customHeight="1">
      <c r="A1000" s="40" t="n"/>
      <c r="B1000" s="251" t="n"/>
      <c r="C1000" s="175" t="n"/>
      <c r="D1000" s="175" t="n"/>
      <c r="E1000" s="175" t="n"/>
      <c r="F1000" s="175" t="n"/>
      <c r="G1000" s="175" t="n"/>
      <c r="H1000" s="196" t="n"/>
      <c r="I1000" s="223" t="n"/>
      <c r="J1000" s="196" t="n"/>
      <c r="K1000" s="196" t="n"/>
      <c r="L1000" s="252" t="n"/>
    </row>
    <row r="1001" ht="15.75" customHeight="1">
      <c r="A1001" s="40" t="n"/>
      <c r="B1001" s="251" t="n"/>
      <c r="C1001" s="175" t="n"/>
      <c r="D1001" s="175" t="n"/>
      <c r="E1001" s="175" t="n"/>
      <c r="F1001" s="175" t="n"/>
      <c r="G1001" s="175" t="n"/>
      <c r="H1001" s="196" t="n"/>
      <c r="I1001" s="223" t="n"/>
      <c r="J1001" s="196" t="n"/>
      <c r="K1001" s="196" t="n"/>
      <c r="L1001" s="252" t="n"/>
    </row>
    <row r="1002" ht="15.75" customHeight="1">
      <c r="A1002" s="40" t="n"/>
      <c r="B1002" s="251" t="n"/>
      <c r="C1002" s="175" t="n"/>
      <c r="D1002" s="175" t="n"/>
      <c r="E1002" s="175" t="n"/>
      <c r="F1002" s="175" t="n"/>
      <c r="G1002" s="175" t="n"/>
      <c r="H1002" s="196" t="n"/>
      <c r="I1002" s="223" t="n"/>
      <c r="J1002" s="196" t="n"/>
      <c r="K1002" s="196" t="n"/>
      <c r="L1002" s="252" t="n"/>
    </row>
    <row r="1003" ht="15.75" customHeight="1">
      <c r="A1003" s="40" t="n"/>
      <c r="B1003" s="251" t="n"/>
      <c r="C1003" s="175" t="n"/>
      <c r="D1003" s="175" t="n"/>
      <c r="E1003" s="175" t="n"/>
      <c r="F1003" s="175" t="n"/>
      <c r="G1003" s="175" t="n"/>
      <c r="H1003" s="196" t="n"/>
      <c r="I1003" s="223" t="n"/>
      <c r="J1003" s="196" t="n"/>
      <c r="K1003" s="196" t="n"/>
      <c r="L1003" s="252" t="n"/>
    </row>
    <row r="1004" ht="15.75" customHeight="1">
      <c r="A1004" s="40" t="n"/>
      <c r="B1004" s="251" t="n"/>
      <c r="C1004" s="175" t="n"/>
      <c r="D1004" s="175" t="n"/>
      <c r="E1004" s="175" t="n"/>
      <c r="F1004" s="175" t="n"/>
      <c r="G1004" s="175" t="n"/>
      <c r="H1004" s="196" t="n"/>
      <c r="I1004" s="223" t="n"/>
      <c r="J1004" s="196" t="n"/>
      <c r="K1004" s="196" t="n"/>
      <c r="L1004" s="252" t="n"/>
    </row>
    <row r="1005" ht="15.75" customHeight="1">
      <c r="A1005" s="40" t="n"/>
      <c r="B1005" s="251" t="n"/>
      <c r="C1005" s="175" t="n"/>
      <c r="D1005" s="175" t="n"/>
      <c r="E1005" s="175" t="n"/>
      <c r="F1005" s="175" t="n"/>
      <c r="G1005" s="175" t="n"/>
      <c r="H1005" s="196" t="n"/>
      <c r="I1005" s="223" t="n"/>
      <c r="J1005" s="196" t="n"/>
      <c r="K1005" s="196" t="n"/>
      <c r="L1005" s="252" t="n"/>
    </row>
    <row r="1006" ht="15.75" customHeight="1">
      <c r="A1006" s="40" t="n"/>
      <c r="B1006" s="251" t="n"/>
      <c r="C1006" s="175" t="n"/>
      <c r="D1006" s="175" t="n"/>
      <c r="E1006" s="175" t="n"/>
      <c r="F1006" s="175" t="n"/>
      <c r="G1006" s="175" t="n"/>
      <c r="H1006" s="196" t="n"/>
      <c r="I1006" s="223" t="n"/>
      <c r="J1006" s="196" t="n"/>
      <c r="K1006" s="196" t="n"/>
      <c r="L1006" s="252" t="n"/>
    </row>
    <row r="1007" ht="15.75" customHeight="1">
      <c r="A1007" s="40" t="n"/>
      <c r="B1007" s="251" t="n"/>
      <c r="C1007" s="175" t="n"/>
      <c r="D1007" s="175" t="n"/>
      <c r="E1007" s="175" t="n"/>
      <c r="F1007" s="175" t="n"/>
      <c r="G1007" s="175" t="n"/>
      <c r="H1007" s="196" t="n"/>
      <c r="I1007" s="223" t="n"/>
      <c r="J1007" s="196" t="n"/>
      <c r="K1007" s="196" t="n"/>
      <c r="L1007" s="252" t="n"/>
    </row>
    <row r="1008" ht="15.75" customHeight="1">
      <c r="A1008" s="40" t="n"/>
      <c r="B1008" s="251" t="n"/>
      <c r="C1008" s="175" t="n"/>
      <c r="D1008" s="175" t="n"/>
      <c r="E1008" s="175" t="n"/>
      <c r="F1008" s="175" t="n"/>
      <c r="G1008" s="175" t="n"/>
      <c r="H1008" s="196" t="n"/>
      <c r="I1008" s="223" t="n"/>
      <c r="J1008" s="196" t="n"/>
      <c r="K1008" s="196" t="n"/>
      <c r="L1008" s="252" t="n"/>
    </row>
    <row r="1009" ht="15.75" customHeight="1">
      <c r="A1009" s="40" t="n"/>
      <c r="B1009" s="251" t="n"/>
      <c r="C1009" s="175" t="n"/>
      <c r="D1009" s="175" t="n"/>
      <c r="E1009" s="175" t="n"/>
      <c r="F1009" s="175" t="n"/>
      <c r="G1009" s="175" t="n"/>
      <c r="H1009" s="196" t="n"/>
      <c r="I1009" s="223" t="n"/>
      <c r="J1009" s="196" t="n"/>
      <c r="K1009" s="196" t="n"/>
      <c r="L1009" s="252" t="n"/>
    </row>
    <row r="1010" ht="15.75" customHeight="1">
      <c r="A1010" s="40" t="n"/>
      <c r="B1010" s="251" t="n"/>
      <c r="C1010" s="175" t="n"/>
      <c r="D1010" s="175" t="n"/>
      <c r="E1010" s="175" t="n"/>
      <c r="F1010" s="175" t="n"/>
      <c r="G1010" s="175" t="n"/>
      <c r="H1010" s="196" t="n"/>
      <c r="I1010" s="223" t="n"/>
      <c r="J1010" s="196" t="n"/>
      <c r="K1010" s="196" t="n"/>
      <c r="L1010" s="252" t="n"/>
    </row>
    <row r="1011" ht="15.75" customHeight="1">
      <c r="A1011" s="40" t="n"/>
      <c r="B1011" s="251" t="n"/>
      <c r="C1011" s="175" t="n"/>
      <c r="D1011" s="175" t="n"/>
      <c r="E1011" s="175" t="n"/>
      <c r="F1011" s="175" t="n"/>
      <c r="G1011" s="175" t="n"/>
      <c r="H1011" s="196" t="n"/>
      <c r="I1011" s="223" t="n"/>
      <c r="J1011" s="196" t="n"/>
      <c r="K1011" s="196" t="n"/>
      <c r="L1011" s="252" t="n"/>
    </row>
    <row r="1012" ht="15.75" customHeight="1">
      <c r="A1012" s="40" t="n"/>
      <c r="B1012" s="251" t="n"/>
      <c r="C1012" s="175" t="n"/>
      <c r="D1012" s="175" t="n"/>
      <c r="E1012" s="175" t="n"/>
      <c r="F1012" s="175" t="n"/>
      <c r="G1012" s="175" t="n"/>
      <c r="H1012" s="196" t="n"/>
      <c r="I1012" s="223" t="n"/>
      <c r="J1012" s="196" t="n"/>
      <c r="K1012" s="196" t="n"/>
      <c r="L1012" s="252" t="n"/>
    </row>
    <row r="1013" ht="15.75" customHeight="1">
      <c r="A1013" s="40" t="n"/>
      <c r="B1013" s="251" t="n"/>
      <c r="C1013" s="175" t="n"/>
      <c r="D1013" s="175" t="n"/>
      <c r="E1013" s="175" t="n"/>
      <c r="F1013" s="175" t="n"/>
      <c r="G1013" s="175" t="n"/>
      <c r="H1013" s="196" t="n"/>
      <c r="I1013" s="223" t="n"/>
      <c r="J1013" s="196" t="n"/>
      <c r="K1013" s="196" t="n"/>
      <c r="L1013" s="252" t="n"/>
    </row>
    <row r="1014" ht="15.75" customHeight="1">
      <c r="A1014" s="40" t="n"/>
      <c r="B1014" s="251" t="n"/>
      <c r="C1014" s="175" t="n"/>
      <c r="D1014" s="175" t="n"/>
      <c r="E1014" s="175" t="n"/>
      <c r="F1014" s="175" t="n"/>
      <c r="G1014" s="175" t="n"/>
      <c r="H1014" s="196" t="n"/>
      <c r="I1014" s="223" t="n"/>
      <c r="J1014" s="196" t="n"/>
      <c r="K1014" s="196" t="n"/>
      <c r="L1014" s="252" t="n"/>
    </row>
    <row r="1015" ht="15.75" customHeight="1">
      <c r="A1015" s="40" t="n"/>
      <c r="B1015" s="251" t="n"/>
      <c r="C1015" s="175" t="n"/>
      <c r="D1015" s="175" t="n"/>
      <c r="E1015" s="175" t="n"/>
      <c r="F1015" s="175" t="n"/>
      <c r="G1015" s="175" t="n"/>
      <c r="H1015" s="196" t="n"/>
      <c r="I1015" s="223" t="n"/>
      <c r="J1015" s="196" t="n"/>
      <c r="K1015" s="196" t="n"/>
      <c r="L1015" s="252" t="n"/>
    </row>
    <row r="1016" ht="15.75" customHeight="1">
      <c r="A1016" s="40" t="n"/>
      <c r="B1016" s="251" t="n"/>
      <c r="C1016" s="175" t="n"/>
      <c r="D1016" s="175" t="n"/>
      <c r="E1016" s="175" t="n"/>
      <c r="F1016" s="175" t="n"/>
      <c r="G1016" s="175" t="n"/>
      <c r="H1016" s="196" t="n"/>
      <c r="I1016" s="223" t="n"/>
      <c r="J1016" s="196" t="n"/>
      <c r="K1016" s="196" t="n"/>
      <c r="L1016" s="252" t="n"/>
    </row>
    <row r="1017" ht="15.75" customHeight="1">
      <c r="A1017" s="40" t="n"/>
      <c r="B1017" s="251" t="n"/>
      <c r="C1017" s="175" t="n"/>
      <c r="D1017" s="175" t="n"/>
      <c r="E1017" s="175" t="n"/>
      <c r="F1017" s="175" t="n"/>
      <c r="G1017" s="175" t="n"/>
      <c r="H1017" s="196" t="n"/>
      <c r="I1017" s="223" t="n"/>
      <c r="J1017" s="196" t="n"/>
      <c r="K1017" s="196" t="n"/>
      <c r="L1017" s="252" t="n"/>
    </row>
    <row r="1018" ht="15.75" customHeight="1">
      <c r="A1018" s="40" t="n"/>
      <c r="B1018" s="251" t="n"/>
      <c r="C1018" s="175" t="n"/>
      <c r="D1018" s="175" t="n"/>
      <c r="E1018" s="175" t="n"/>
      <c r="F1018" s="175" t="n"/>
      <c r="G1018" s="175" t="n"/>
      <c r="H1018" s="196" t="n"/>
      <c r="I1018" s="223" t="n"/>
      <c r="J1018" s="196" t="n"/>
      <c r="K1018" s="196" t="n"/>
      <c r="L1018" s="252" t="n"/>
    </row>
    <row r="1019" ht="15.75" customHeight="1">
      <c r="A1019" s="40" t="n"/>
      <c r="B1019" s="251" t="n"/>
      <c r="C1019" s="175" t="n"/>
      <c r="D1019" s="175" t="n"/>
      <c r="E1019" s="175" t="n"/>
      <c r="F1019" s="175" t="n"/>
      <c r="G1019" s="175" t="n"/>
      <c r="H1019" s="196" t="n"/>
      <c r="I1019" s="223" t="n"/>
      <c r="J1019" s="196" t="n"/>
      <c r="K1019" s="196" t="n"/>
      <c r="L1019" s="252" t="n"/>
    </row>
    <row r="1020" ht="15.75" customHeight="1">
      <c r="A1020" s="40" t="n"/>
      <c r="B1020" s="251" t="n"/>
      <c r="C1020" s="175" t="n"/>
      <c r="D1020" s="175" t="n"/>
      <c r="E1020" s="175" t="n"/>
      <c r="F1020" s="175" t="n"/>
      <c r="G1020" s="175" t="n"/>
      <c r="H1020" s="196" t="n"/>
      <c r="I1020" s="223" t="n"/>
      <c r="J1020" s="196" t="n"/>
      <c r="K1020" s="196" t="n"/>
      <c r="L1020" s="252" t="n"/>
    </row>
    <row r="1021" ht="15.75" customHeight="1">
      <c r="A1021" s="40" t="n"/>
      <c r="B1021" s="251" t="n"/>
      <c r="C1021" s="175" t="n"/>
      <c r="D1021" s="175" t="n"/>
      <c r="E1021" s="175" t="n"/>
      <c r="F1021" s="175" t="n"/>
      <c r="G1021" s="175" t="n"/>
      <c r="H1021" s="196" t="n"/>
      <c r="I1021" s="223" t="n"/>
      <c r="J1021" s="196" t="n"/>
      <c r="K1021" s="196" t="n"/>
      <c r="L1021" s="252" t="n"/>
    </row>
    <row r="1022" ht="15.75" customHeight="1">
      <c r="A1022" s="40" t="n"/>
      <c r="B1022" s="251" t="n"/>
      <c r="C1022" s="175" t="n"/>
      <c r="D1022" s="175" t="n"/>
      <c r="E1022" s="175" t="n"/>
      <c r="F1022" s="175" t="n"/>
      <c r="G1022" s="175" t="n"/>
      <c r="H1022" s="196" t="n"/>
      <c r="I1022" s="223" t="n"/>
      <c r="J1022" s="196" t="n"/>
      <c r="K1022" s="196" t="n"/>
      <c r="L1022" s="252" t="n"/>
    </row>
    <row r="1023" ht="15.75" customHeight="1">
      <c r="A1023" s="40" t="n"/>
      <c r="B1023" s="251" t="n"/>
      <c r="C1023" s="175" t="n"/>
      <c r="D1023" s="175" t="n"/>
      <c r="E1023" s="175" t="n"/>
      <c r="F1023" s="175" t="n"/>
      <c r="G1023" s="175" t="n"/>
      <c r="H1023" s="196" t="n"/>
      <c r="I1023" s="223" t="n"/>
      <c r="J1023" s="196" t="n"/>
      <c r="K1023" s="196" t="n"/>
      <c r="L1023" s="252" t="n"/>
    </row>
    <row r="1024" ht="15.75" customHeight="1">
      <c r="A1024" s="40" t="n"/>
      <c r="B1024" s="251" t="n"/>
      <c r="C1024" s="175" t="n"/>
      <c r="D1024" s="175" t="n"/>
      <c r="E1024" s="175" t="n"/>
      <c r="F1024" s="175" t="n"/>
      <c r="G1024" s="175" t="n"/>
      <c r="H1024" s="196" t="n"/>
      <c r="I1024" s="223" t="n"/>
      <c r="J1024" s="196" t="n"/>
      <c r="K1024" s="196" t="n"/>
      <c r="L1024" s="252" t="n"/>
    </row>
    <row r="1025" ht="15.75" customHeight="1">
      <c r="A1025" s="40" t="n"/>
      <c r="B1025" s="251" t="n"/>
      <c r="C1025" s="175" t="n"/>
      <c r="D1025" s="175" t="n"/>
      <c r="E1025" s="175" t="n"/>
      <c r="F1025" s="175" t="n"/>
      <c r="G1025" s="175" t="n"/>
      <c r="H1025" s="196" t="n"/>
      <c r="I1025" s="223" t="n"/>
      <c r="J1025" s="196" t="n"/>
      <c r="K1025" s="196" t="n"/>
      <c r="L1025" s="252" t="n"/>
    </row>
    <row r="1026" ht="15.75" customHeight="1">
      <c r="A1026" s="40" t="n"/>
      <c r="B1026" s="251" t="n"/>
      <c r="C1026" s="175" t="n"/>
      <c r="D1026" s="175" t="n"/>
      <c r="E1026" s="175" t="n"/>
      <c r="F1026" s="175" t="n"/>
      <c r="G1026" s="175" t="n"/>
      <c r="H1026" s="196" t="n"/>
      <c r="I1026" s="223" t="n"/>
      <c r="J1026" s="196" t="n"/>
      <c r="K1026" s="196" t="n"/>
      <c r="L1026" s="252" t="n"/>
    </row>
    <row r="1027" ht="15.75" customHeight="1">
      <c r="A1027" s="40" t="n"/>
      <c r="B1027" s="251" t="n"/>
      <c r="C1027" s="175" t="n"/>
      <c r="D1027" s="175" t="n"/>
      <c r="E1027" s="175" t="n"/>
      <c r="F1027" s="175" t="n"/>
      <c r="G1027" s="175" t="n"/>
      <c r="H1027" s="196" t="n"/>
      <c r="I1027" s="223" t="n"/>
      <c r="J1027" s="196" t="n"/>
      <c r="K1027" s="196" t="n"/>
      <c r="L1027" s="252" t="n"/>
    </row>
    <row r="1028" ht="15.75" customHeight="1">
      <c r="A1028" s="40" t="n"/>
      <c r="B1028" s="251" t="n"/>
      <c r="C1028" s="175" t="n"/>
      <c r="D1028" s="175" t="n"/>
      <c r="E1028" s="175" t="n"/>
      <c r="F1028" s="175" t="n"/>
      <c r="G1028" s="175" t="n"/>
      <c r="H1028" s="196" t="n"/>
      <c r="I1028" s="223" t="n"/>
      <c r="J1028" s="196" t="n"/>
      <c r="K1028" s="196" t="n"/>
      <c r="L1028" s="252" t="n"/>
    </row>
    <row r="1029" ht="15.75" customHeight="1">
      <c r="A1029" s="40" t="n"/>
      <c r="B1029" s="251" t="n"/>
      <c r="C1029" s="175" t="n"/>
      <c r="D1029" s="175" t="n"/>
      <c r="E1029" s="175" t="n"/>
      <c r="F1029" s="175" t="n"/>
      <c r="G1029" s="175" t="n"/>
      <c r="H1029" s="196" t="n"/>
      <c r="I1029" s="223" t="n"/>
      <c r="J1029" s="196" t="n"/>
      <c r="K1029" s="196" t="n"/>
      <c r="L1029" s="252" t="n"/>
    </row>
    <row r="1030" ht="15.75" customHeight="1">
      <c r="A1030" s="40" t="n"/>
      <c r="B1030" s="251" t="n"/>
      <c r="C1030" s="175" t="n"/>
      <c r="D1030" s="175" t="n"/>
      <c r="E1030" s="175" t="n"/>
      <c r="F1030" s="175" t="n"/>
      <c r="G1030" s="175" t="n"/>
      <c r="H1030" s="196" t="n"/>
      <c r="I1030" s="223" t="n"/>
      <c r="J1030" s="196" t="n"/>
      <c r="K1030" s="196" t="n"/>
      <c r="L1030" s="252" t="n"/>
    </row>
    <row r="1031" ht="15.75" customHeight="1">
      <c r="A1031" s="40" t="n"/>
      <c r="B1031" s="251" t="n"/>
      <c r="C1031" s="175" t="n"/>
      <c r="D1031" s="175" t="n"/>
      <c r="E1031" s="175" t="n"/>
      <c r="F1031" s="175" t="n"/>
      <c r="G1031" s="175" t="n"/>
      <c r="H1031" s="196" t="n"/>
      <c r="I1031" s="223" t="n"/>
      <c r="J1031" s="196" t="n"/>
      <c r="K1031" s="196" t="n"/>
      <c r="L1031" s="252" t="n"/>
    </row>
    <row r="1032" ht="15.75" customHeight="1">
      <c r="A1032" s="40" t="n"/>
      <c r="B1032" s="251" t="n"/>
      <c r="C1032" s="175" t="n"/>
      <c r="D1032" s="175" t="n"/>
      <c r="E1032" s="175" t="n"/>
      <c r="F1032" s="175" t="n"/>
      <c r="G1032" s="175" t="n"/>
      <c r="H1032" s="196" t="n"/>
      <c r="I1032" s="223" t="n"/>
      <c r="J1032" s="196" t="n"/>
      <c r="K1032" s="196" t="n"/>
      <c r="L1032" s="252" t="n"/>
    </row>
    <row r="1033" ht="15.75" customHeight="1">
      <c r="A1033" s="40" t="n"/>
      <c r="B1033" s="251" t="n"/>
      <c r="C1033" s="175" t="n"/>
      <c r="D1033" s="175" t="n"/>
      <c r="E1033" s="175" t="n"/>
      <c r="F1033" s="175" t="n"/>
      <c r="G1033" s="175" t="n"/>
      <c r="H1033" s="196" t="n"/>
      <c r="I1033" s="223" t="n"/>
      <c r="J1033" s="196" t="n"/>
      <c r="K1033" s="196" t="n"/>
      <c r="L1033" s="252" t="n"/>
    </row>
    <row r="1034" ht="15.75" customHeight="1">
      <c r="A1034" s="40" t="n"/>
      <c r="B1034" s="251" t="n"/>
      <c r="C1034" s="175" t="n"/>
      <c r="D1034" s="175" t="n"/>
      <c r="E1034" s="175" t="n"/>
      <c r="F1034" s="175" t="n"/>
      <c r="G1034" s="175" t="n"/>
      <c r="H1034" s="196" t="n"/>
      <c r="I1034" s="223" t="n"/>
      <c r="J1034" s="196" t="n"/>
      <c r="K1034" s="196" t="n"/>
      <c r="L1034" s="252" t="n"/>
    </row>
    <row r="1035" ht="15.75" customHeight="1">
      <c r="A1035" s="40" t="n"/>
      <c r="B1035" s="251" t="n"/>
      <c r="C1035" s="175" t="n"/>
      <c r="D1035" s="175" t="n"/>
      <c r="E1035" s="175" t="n"/>
      <c r="F1035" s="175" t="n"/>
      <c r="G1035" s="175" t="n"/>
      <c r="H1035" s="196" t="n"/>
      <c r="I1035" s="223" t="n"/>
      <c r="J1035" s="196" t="n"/>
      <c r="K1035" s="196" t="n"/>
      <c r="L1035" s="252" t="n"/>
    </row>
    <row r="1036" ht="15.75" customHeight="1">
      <c r="A1036" s="40" t="n"/>
      <c r="B1036" s="251" t="n"/>
      <c r="C1036" s="175" t="n"/>
      <c r="D1036" s="175" t="n"/>
      <c r="E1036" s="175" t="n"/>
      <c r="F1036" s="175" t="n"/>
      <c r="G1036" s="175" t="n"/>
      <c r="H1036" s="196" t="n"/>
      <c r="I1036" s="223" t="n"/>
      <c r="J1036" s="196" t="n"/>
      <c r="K1036" s="196" t="n"/>
      <c r="L1036" s="252" t="n"/>
    </row>
    <row r="1037" ht="15.75" customHeight="1">
      <c r="A1037" s="40" t="n"/>
      <c r="B1037" s="251" t="n"/>
      <c r="C1037" s="175" t="n"/>
      <c r="D1037" s="175" t="n"/>
      <c r="E1037" s="175" t="n"/>
      <c r="F1037" s="175" t="n"/>
      <c r="G1037" s="175" t="n"/>
      <c r="H1037" s="196" t="n"/>
      <c r="I1037" s="223" t="n"/>
      <c r="J1037" s="196" t="n"/>
      <c r="K1037" s="196" t="n"/>
      <c r="L1037" s="252" t="n"/>
    </row>
    <row r="1038" ht="15.75" customHeight="1">
      <c r="A1038" s="40" t="n"/>
      <c r="B1038" s="251" t="n"/>
      <c r="C1038" s="175" t="n"/>
      <c r="D1038" s="175" t="n"/>
      <c r="E1038" s="175" t="n"/>
      <c r="F1038" s="175" t="n"/>
      <c r="G1038" s="175" t="n"/>
      <c r="H1038" s="196" t="n"/>
      <c r="I1038" s="223" t="n"/>
      <c r="J1038" s="196" t="n"/>
      <c r="K1038" s="196" t="n"/>
      <c r="L1038" s="252" t="n"/>
    </row>
    <row r="1039" ht="15.75" customHeight="1">
      <c r="A1039" s="40" t="n"/>
      <c r="B1039" s="251" t="n"/>
      <c r="C1039" s="175" t="n"/>
      <c r="D1039" s="175" t="n"/>
      <c r="E1039" s="175" t="n"/>
      <c r="F1039" s="175" t="n"/>
      <c r="G1039" s="175" t="n"/>
      <c r="H1039" s="196" t="n"/>
      <c r="I1039" s="223" t="n"/>
      <c r="J1039" s="196" t="n"/>
      <c r="K1039" s="196" t="n"/>
      <c r="L1039" s="252" t="n"/>
    </row>
    <row r="1040" ht="15.75" customHeight="1">
      <c r="A1040" s="40" t="n"/>
      <c r="B1040" s="251" t="n"/>
      <c r="C1040" s="175" t="n"/>
      <c r="D1040" s="175" t="n"/>
      <c r="E1040" s="175" t="n"/>
      <c r="F1040" s="175" t="n"/>
      <c r="G1040" s="175" t="n"/>
      <c r="H1040" s="196" t="n"/>
      <c r="I1040" s="223" t="n"/>
      <c r="J1040" s="196" t="n"/>
      <c r="K1040" s="196" t="n"/>
      <c r="L1040" s="252" t="n"/>
    </row>
    <row r="1041" ht="15.75" customHeight="1">
      <c r="A1041" s="40" t="n"/>
      <c r="B1041" s="251" t="n"/>
      <c r="C1041" s="175" t="n"/>
      <c r="D1041" s="175" t="n"/>
      <c r="E1041" s="175" t="n"/>
      <c r="F1041" s="175" t="n"/>
      <c r="G1041" s="175" t="n"/>
      <c r="H1041" s="196" t="n"/>
      <c r="I1041" s="223" t="n"/>
      <c r="J1041" s="196" t="n"/>
      <c r="K1041" s="196" t="n"/>
      <c r="L1041" s="252" t="n"/>
    </row>
    <row r="1042" ht="15.75" customHeight="1">
      <c r="A1042" s="40" t="n"/>
      <c r="B1042" s="251" t="n"/>
      <c r="C1042" s="175" t="n"/>
      <c r="D1042" s="175" t="n"/>
      <c r="E1042" s="175" t="n"/>
      <c r="F1042" s="175" t="n"/>
      <c r="G1042" s="175" t="n"/>
      <c r="H1042" s="196" t="n"/>
      <c r="I1042" s="223" t="n"/>
      <c r="J1042" s="196" t="n"/>
      <c r="K1042" s="196" t="n"/>
      <c r="L1042" s="252" t="n"/>
    </row>
    <row r="1043" ht="15.75" customHeight="1">
      <c r="A1043" s="40" t="n"/>
      <c r="B1043" s="251" t="n"/>
      <c r="C1043" s="175" t="n"/>
      <c r="D1043" s="175" t="n"/>
      <c r="E1043" s="175" t="n"/>
      <c r="F1043" s="175" t="n"/>
      <c r="G1043" s="175" t="n"/>
      <c r="H1043" s="196" t="n"/>
      <c r="I1043" s="223" t="n"/>
      <c r="J1043" s="196" t="n"/>
      <c r="K1043" s="196" t="n"/>
      <c r="L1043" s="252" t="n"/>
    </row>
    <row r="1044" ht="15.75" customHeight="1">
      <c r="A1044" s="40" t="n"/>
      <c r="B1044" s="251" t="n"/>
      <c r="C1044" s="175" t="n"/>
      <c r="D1044" s="175" t="n"/>
      <c r="E1044" s="175" t="n"/>
      <c r="F1044" s="175" t="n"/>
      <c r="G1044" s="175" t="n"/>
      <c r="H1044" s="196" t="n"/>
      <c r="I1044" s="223" t="n"/>
      <c r="J1044" s="196" t="n"/>
      <c r="K1044" s="196" t="n"/>
      <c r="L1044" s="252" t="n"/>
    </row>
    <row r="1045" ht="15.75" customHeight="1">
      <c r="A1045" s="40" t="n"/>
      <c r="B1045" s="251" t="n"/>
      <c r="C1045" s="175" t="n"/>
      <c r="D1045" s="175" t="n"/>
      <c r="E1045" s="175" t="n"/>
      <c r="F1045" s="175" t="n"/>
      <c r="G1045" s="175" t="n"/>
      <c r="H1045" s="196" t="n"/>
      <c r="I1045" s="223" t="n"/>
      <c r="J1045" s="196" t="n"/>
      <c r="K1045" s="196" t="n"/>
      <c r="L1045" s="252" t="n"/>
    </row>
    <row r="1046" ht="15.75" customHeight="1">
      <c r="A1046" s="40" t="n"/>
      <c r="B1046" s="251" t="n"/>
      <c r="C1046" s="175" t="n"/>
      <c r="D1046" s="175" t="n"/>
      <c r="E1046" s="175" t="n"/>
      <c r="F1046" s="175" t="n"/>
      <c r="G1046" s="175" t="n"/>
      <c r="H1046" s="196" t="n"/>
      <c r="I1046" s="223" t="n"/>
      <c r="J1046" s="196" t="n"/>
      <c r="K1046" s="196" t="n"/>
      <c r="L1046" s="252" t="n"/>
    </row>
    <row r="1047" ht="15.75" customHeight="1">
      <c r="A1047" s="40" t="n"/>
      <c r="B1047" s="251" t="n"/>
      <c r="C1047" s="175" t="n"/>
      <c r="D1047" s="175" t="n"/>
      <c r="E1047" s="175" t="n"/>
      <c r="F1047" s="175" t="n"/>
      <c r="G1047" s="175" t="n"/>
      <c r="H1047" s="196" t="n"/>
      <c r="I1047" s="223" t="n"/>
      <c r="J1047" s="196" t="n"/>
      <c r="K1047" s="196" t="n"/>
      <c r="L1047" s="252" t="n"/>
    </row>
    <row r="1048" ht="15.75" customHeight="1">
      <c r="A1048" s="40" t="n"/>
      <c r="B1048" s="251" t="n"/>
      <c r="C1048" s="175" t="n"/>
      <c r="D1048" s="175" t="n"/>
      <c r="E1048" s="175" t="n"/>
      <c r="F1048" s="175" t="n"/>
      <c r="G1048" s="175" t="n"/>
      <c r="H1048" s="196" t="n"/>
      <c r="I1048" s="223" t="n"/>
      <c r="J1048" s="196" t="n"/>
      <c r="K1048" s="196" t="n"/>
      <c r="L1048" s="252" t="n"/>
    </row>
    <row r="1049" ht="15.75" customHeight="1">
      <c r="A1049" s="40" t="n"/>
      <c r="B1049" s="251" t="n"/>
      <c r="C1049" s="175" t="n"/>
      <c r="D1049" s="175" t="n"/>
      <c r="E1049" s="175" t="n"/>
      <c r="F1049" s="175" t="n"/>
      <c r="G1049" s="175" t="n"/>
      <c r="H1049" s="196" t="n"/>
      <c r="I1049" s="223" t="n"/>
      <c r="J1049" s="196" t="n"/>
      <c r="K1049" s="196" t="n"/>
      <c r="L1049" s="252" t="n"/>
    </row>
    <row r="1050" ht="15.75" customHeight="1">
      <c r="A1050" s="40" t="n"/>
      <c r="B1050" s="251" t="n"/>
      <c r="C1050" s="175" t="n"/>
      <c r="D1050" s="175" t="n"/>
      <c r="E1050" s="175" t="n"/>
      <c r="F1050" s="175" t="n"/>
      <c r="G1050" s="175" t="n"/>
      <c r="H1050" s="196" t="n"/>
      <c r="I1050" s="223" t="n"/>
      <c r="J1050" s="196" t="n"/>
      <c r="K1050" s="196" t="n"/>
      <c r="L1050" s="252" t="n"/>
    </row>
    <row r="1051" ht="15.75" customHeight="1">
      <c r="A1051" s="40" t="n"/>
      <c r="B1051" s="251" t="n"/>
      <c r="C1051" s="175" t="n"/>
      <c r="D1051" s="175" t="n"/>
      <c r="E1051" s="175" t="n"/>
      <c r="F1051" s="175" t="n"/>
      <c r="G1051" s="175" t="n"/>
      <c r="H1051" s="196" t="n"/>
      <c r="I1051" s="223" t="n"/>
      <c r="J1051" s="196" t="n"/>
      <c r="K1051" s="196" t="n"/>
      <c r="L1051" s="252" t="n"/>
    </row>
    <row r="1052" ht="15.75" customHeight="1">
      <c r="A1052" s="40" t="n"/>
      <c r="B1052" s="251" t="n"/>
      <c r="C1052" s="175" t="n"/>
      <c r="D1052" s="175" t="n"/>
      <c r="E1052" s="175" t="n"/>
      <c r="F1052" s="175" t="n"/>
      <c r="G1052" s="175" t="n"/>
      <c r="H1052" s="196" t="n"/>
      <c r="I1052" s="223" t="n"/>
      <c r="J1052" s="196" t="n"/>
      <c r="K1052" s="196" t="n"/>
      <c r="L1052" s="252" t="n"/>
    </row>
    <row r="1053" ht="15.75" customHeight="1">
      <c r="A1053" s="40" t="n"/>
      <c r="B1053" s="251" t="n"/>
      <c r="C1053" s="175" t="n"/>
      <c r="D1053" s="175" t="n"/>
      <c r="E1053" s="175" t="n"/>
      <c r="F1053" s="175" t="n"/>
      <c r="G1053" s="175" t="n"/>
      <c r="H1053" s="196" t="n"/>
      <c r="I1053" s="223" t="n"/>
      <c r="J1053" s="196" t="n"/>
      <c r="K1053" s="196" t="n"/>
      <c r="L1053" s="252" t="n"/>
    </row>
    <row r="1054" ht="15.75" customHeight="1">
      <c r="A1054" s="40" t="n"/>
      <c r="B1054" s="251" t="n"/>
      <c r="C1054" s="175" t="n"/>
      <c r="D1054" s="175" t="n"/>
      <c r="E1054" s="175" t="n"/>
      <c r="F1054" s="175" t="n"/>
      <c r="G1054" s="175" t="n"/>
      <c r="H1054" s="196" t="n"/>
      <c r="I1054" s="223" t="n"/>
      <c r="J1054" s="196" t="n"/>
      <c r="K1054" s="196" t="n"/>
      <c r="L1054" s="252" t="n"/>
    </row>
    <row r="1055" ht="15.75" customHeight="1">
      <c r="A1055" s="40" t="n"/>
      <c r="B1055" s="251" t="n"/>
      <c r="C1055" s="175" t="n"/>
      <c r="D1055" s="175" t="n"/>
      <c r="E1055" s="175" t="n"/>
      <c r="F1055" s="175" t="n"/>
      <c r="G1055" s="175" t="n"/>
      <c r="H1055" s="196" t="n"/>
      <c r="I1055" s="223" t="n"/>
      <c r="J1055" s="196" t="n"/>
      <c r="K1055" s="196" t="n"/>
      <c r="L1055" s="252" t="n"/>
    </row>
    <row r="1056" ht="15.75" customHeight="1">
      <c r="A1056" s="40" t="n"/>
      <c r="B1056" s="251" t="n"/>
      <c r="C1056" s="175" t="n"/>
      <c r="D1056" s="175" t="n"/>
      <c r="E1056" s="175" t="n"/>
      <c r="F1056" s="175" t="n"/>
      <c r="G1056" s="175" t="n"/>
      <c r="H1056" s="196" t="n"/>
      <c r="I1056" s="223" t="n"/>
      <c r="J1056" s="196" t="n"/>
      <c r="K1056" s="196" t="n"/>
      <c r="L1056" s="252" t="n"/>
    </row>
    <row r="1057" ht="15.75" customHeight="1">
      <c r="A1057" s="40" t="n"/>
      <c r="B1057" s="251" t="n"/>
      <c r="C1057" s="175" t="n"/>
      <c r="D1057" s="175" t="n"/>
      <c r="E1057" s="175" t="n"/>
      <c r="F1057" s="175" t="n"/>
      <c r="G1057" s="175" t="n"/>
      <c r="H1057" s="196" t="n"/>
      <c r="I1057" s="223" t="n"/>
      <c r="J1057" s="196" t="n"/>
      <c r="K1057" s="196" t="n"/>
      <c r="L1057" s="252" t="n"/>
    </row>
    <row r="1058" ht="15.75" customHeight="1">
      <c r="A1058" s="40" t="n"/>
      <c r="B1058" s="251" t="n"/>
      <c r="C1058" s="175" t="n"/>
      <c r="D1058" s="175" t="n"/>
      <c r="E1058" s="175" t="n"/>
      <c r="F1058" s="175" t="n"/>
      <c r="G1058" s="175" t="n"/>
      <c r="H1058" s="196" t="n"/>
      <c r="I1058" s="223" t="n"/>
      <c r="J1058" s="196" t="n"/>
      <c r="K1058" s="196" t="n"/>
      <c r="L1058" s="252" t="n"/>
    </row>
    <row r="1059" ht="15.75" customHeight="1">
      <c r="A1059" s="40" t="n"/>
      <c r="B1059" s="251" t="n"/>
      <c r="C1059" s="175" t="n"/>
      <c r="D1059" s="175" t="n"/>
      <c r="E1059" s="175" t="n"/>
      <c r="F1059" s="175" t="n"/>
      <c r="G1059" s="175" t="n"/>
      <c r="H1059" s="196" t="n"/>
      <c r="I1059" s="223" t="n"/>
      <c r="J1059" s="196" t="n"/>
      <c r="K1059" s="196" t="n"/>
      <c r="L1059" s="252" t="n"/>
    </row>
    <row r="1060" ht="15.75" customHeight="1">
      <c r="A1060" s="40" t="n"/>
      <c r="B1060" s="251" t="n"/>
      <c r="C1060" s="175" t="n"/>
      <c r="D1060" s="175" t="n"/>
      <c r="E1060" s="175" t="n"/>
      <c r="F1060" s="175" t="n"/>
      <c r="G1060" s="175" t="n"/>
      <c r="H1060" s="196" t="n"/>
      <c r="I1060" s="223" t="n"/>
      <c r="J1060" s="196" t="n"/>
      <c r="K1060" s="196" t="n"/>
      <c r="L1060" s="252" t="n"/>
    </row>
    <row r="1061" ht="15.75" customHeight="1">
      <c r="A1061" s="40" t="n"/>
      <c r="B1061" s="251" t="n"/>
      <c r="C1061" s="175" t="n"/>
      <c r="D1061" s="175" t="n"/>
      <c r="E1061" s="175" t="n"/>
      <c r="F1061" s="175" t="n"/>
      <c r="G1061" s="175" t="n"/>
      <c r="H1061" s="196" t="n"/>
      <c r="I1061" s="223" t="n"/>
      <c r="J1061" s="196" t="n"/>
      <c r="K1061" s="196" t="n"/>
      <c r="L1061" s="252" t="n"/>
    </row>
    <row r="1062" ht="15.75" customHeight="1">
      <c r="A1062" s="40" t="n"/>
      <c r="B1062" s="251" t="n"/>
      <c r="C1062" s="175" t="n"/>
      <c r="D1062" s="175" t="n"/>
      <c r="E1062" s="175" t="n"/>
      <c r="F1062" s="175" t="n"/>
      <c r="G1062" s="175" t="n"/>
      <c r="H1062" s="196" t="n"/>
      <c r="I1062" s="223" t="n"/>
      <c r="J1062" s="196" t="n"/>
      <c r="K1062" s="196" t="n"/>
      <c r="L1062" s="252" t="n"/>
    </row>
    <row r="1063" ht="15.75" customHeight="1">
      <c r="A1063" s="40" t="n"/>
      <c r="B1063" s="251" t="n"/>
      <c r="C1063" s="175" t="n"/>
      <c r="D1063" s="175" t="n"/>
      <c r="E1063" s="175" t="n"/>
      <c r="F1063" s="175" t="n"/>
      <c r="G1063" s="175" t="n"/>
      <c r="H1063" s="196" t="n"/>
      <c r="I1063" s="223" t="n"/>
      <c r="J1063" s="196" t="n"/>
      <c r="K1063" s="196" t="n"/>
      <c r="L1063" s="252" t="n"/>
    </row>
    <row r="1064" ht="15.75" customHeight="1">
      <c r="A1064" s="40" t="n"/>
      <c r="B1064" s="251" t="n"/>
      <c r="C1064" s="175" t="n"/>
      <c r="D1064" s="175" t="n"/>
      <c r="E1064" s="175" t="n"/>
      <c r="F1064" s="175" t="n"/>
      <c r="G1064" s="175" t="n"/>
      <c r="H1064" s="196" t="n"/>
      <c r="I1064" s="223" t="n"/>
      <c r="J1064" s="196" t="n"/>
      <c r="K1064" s="196" t="n"/>
      <c r="L1064" s="252" t="n"/>
    </row>
    <row r="1065" ht="15.75" customHeight="1">
      <c r="A1065" s="40" t="n"/>
      <c r="B1065" s="251" t="n"/>
      <c r="C1065" s="175" t="n"/>
      <c r="D1065" s="175" t="n"/>
      <c r="E1065" s="175" t="n"/>
      <c r="F1065" s="175" t="n"/>
      <c r="G1065" s="175" t="n"/>
      <c r="H1065" s="196" t="n"/>
      <c r="I1065" s="223" t="n"/>
      <c r="J1065" s="196" t="n"/>
      <c r="K1065" s="196" t="n"/>
      <c r="L1065" s="252" t="n"/>
    </row>
    <row r="1066" ht="15.75" customHeight="1">
      <c r="A1066" s="40" t="n"/>
      <c r="B1066" s="251" t="n"/>
      <c r="C1066" s="175" t="n"/>
      <c r="D1066" s="175" t="n"/>
      <c r="E1066" s="175" t="n"/>
      <c r="F1066" s="175" t="n"/>
      <c r="G1066" s="175" t="n"/>
      <c r="H1066" s="196" t="n"/>
      <c r="I1066" s="223" t="n"/>
      <c r="J1066" s="196" t="n"/>
      <c r="K1066" s="196" t="n"/>
      <c r="L1066" s="252" t="n"/>
    </row>
    <row r="1067" ht="15.75" customHeight="1">
      <c r="A1067" s="40" t="n"/>
      <c r="B1067" s="251" t="n"/>
      <c r="C1067" s="175" t="n"/>
      <c r="D1067" s="175" t="n"/>
      <c r="E1067" s="175" t="n"/>
      <c r="F1067" s="175" t="n"/>
      <c r="G1067" s="175" t="n"/>
      <c r="H1067" s="196" t="n"/>
      <c r="I1067" s="223" t="n"/>
      <c r="J1067" s="196" t="n"/>
      <c r="K1067" s="196" t="n"/>
      <c r="L1067" s="252" t="n"/>
    </row>
    <row r="1068" ht="15.75" customHeight="1">
      <c r="A1068" s="40" t="n"/>
      <c r="B1068" s="251" t="n"/>
      <c r="C1068" s="175" t="n"/>
      <c r="D1068" s="175" t="n"/>
      <c r="E1068" s="175" t="n"/>
      <c r="F1068" s="175" t="n"/>
      <c r="G1068" s="175" t="n"/>
      <c r="H1068" s="196" t="n"/>
      <c r="I1068" s="223" t="n"/>
      <c r="J1068" s="196" t="n"/>
      <c r="K1068" s="196" t="n"/>
      <c r="L1068" s="252" t="n"/>
    </row>
    <row r="1069" ht="15.75" customHeight="1">
      <c r="A1069" s="40" t="n"/>
      <c r="B1069" s="251" t="n"/>
      <c r="C1069" s="175" t="n"/>
      <c r="D1069" s="175" t="n"/>
      <c r="E1069" s="175" t="n"/>
      <c r="F1069" s="175" t="n"/>
      <c r="G1069" s="175" t="n"/>
      <c r="H1069" s="196" t="n"/>
      <c r="I1069" s="223" t="n"/>
      <c r="J1069" s="196" t="n"/>
      <c r="K1069" s="196" t="n"/>
      <c r="L1069" s="252" t="n"/>
    </row>
    <row r="1070" ht="15.75" customHeight="1">
      <c r="A1070" s="40" t="n"/>
      <c r="B1070" s="251" t="n"/>
      <c r="C1070" s="175" t="n"/>
      <c r="D1070" s="175" t="n"/>
      <c r="E1070" s="175" t="n"/>
      <c r="F1070" s="175" t="n"/>
      <c r="G1070" s="175" t="n"/>
      <c r="H1070" s="196" t="n"/>
      <c r="I1070" s="223" t="n"/>
      <c r="J1070" s="196" t="n"/>
      <c r="K1070" s="196" t="n"/>
      <c r="L1070" s="252" t="n"/>
    </row>
    <row r="1071" ht="15.75" customHeight="1">
      <c r="A1071" s="40" t="n"/>
      <c r="B1071" s="251" t="n"/>
      <c r="C1071" s="175" t="n"/>
      <c r="D1071" s="175" t="n"/>
      <c r="E1071" s="175" t="n"/>
      <c r="F1071" s="175" t="n"/>
      <c r="G1071" s="175" t="n"/>
      <c r="H1071" s="196" t="n"/>
      <c r="I1071" s="223" t="n"/>
      <c r="J1071" s="196" t="n"/>
      <c r="K1071" s="196" t="n"/>
      <c r="L1071" s="252" t="n"/>
    </row>
    <row r="1072" ht="15.75" customHeight="1">
      <c r="A1072" s="40" t="n"/>
      <c r="B1072" s="251" t="n"/>
      <c r="C1072" s="175" t="n"/>
      <c r="D1072" s="175" t="n"/>
      <c r="E1072" s="175" t="n"/>
      <c r="F1072" s="175" t="n"/>
      <c r="G1072" s="175" t="n"/>
      <c r="H1072" s="196" t="n"/>
      <c r="I1072" s="223" t="n"/>
      <c r="J1072" s="196" t="n"/>
      <c r="K1072" s="196" t="n"/>
      <c r="L1072" s="252" t="n"/>
    </row>
    <row r="1073" ht="15.75" customHeight="1">
      <c r="A1073" s="40" t="n"/>
      <c r="B1073" s="251" t="n"/>
      <c r="C1073" s="175" t="n"/>
      <c r="D1073" s="175" t="n"/>
      <c r="E1073" s="175" t="n"/>
      <c r="F1073" s="175" t="n"/>
      <c r="G1073" s="175" t="n"/>
      <c r="H1073" s="196" t="n"/>
      <c r="I1073" s="223" t="n"/>
      <c r="J1073" s="196" t="n"/>
      <c r="K1073" s="196" t="n"/>
      <c r="L1073" s="252" t="n"/>
    </row>
    <row r="1074" ht="15.75" customHeight="1">
      <c r="A1074" s="40" t="n"/>
      <c r="B1074" s="251" t="n"/>
      <c r="C1074" s="175" t="n"/>
      <c r="D1074" s="175" t="n"/>
      <c r="E1074" s="175" t="n"/>
      <c r="F1074" s="175" t="n"/>
      <c r="G1074" s="175" t="n"/>
      <c r="H1074" s="196" t="n"/>
      <c r="I1074" s="223" t="n"/>
      <c r="J1074" s="196" t="n"/>
      <c r="K1074" s="196" t="n"/>
      <c r="L1074" s="252" t="n"/>
    </row>
    <row r="1075" ht="15.75" customHeight="1">
      <c r="A1075" s="40" t="n"/>
      <c r="B1075" s="251" t="n"/>
      <c r="C1075" s="175" t="n"/>
      <c r="D1075" s="175" t="n"/>
      <c r="E1075" s="175" t="n"/>
      <c r="F1075" s="175" t="n"/>
      <c r="G1075" s="175" t="n"/>
      <c r="H1075" s="196" t="n"/>
      <c r="I1075" s="223" t="n"/>
      <c r="J1075" s="196" t="n"/>
      <c r="K1075" s="196" t="n"/>
      <c r="L1075" s="252" t="n"/>
    </row>
    <row r="1076" ht="15.75" customHeight="1">
      <c r="A1076" s="40" t="n"/>
      <c r="B1076" s="251" t="n"/>
      <c r="C1076" s="175" t="n"/>
      <c r="D1076" s="175" t="n"/>
      <c r="E1076" s="175" t="n"/>
      <c r="F1076" s="175" t="n"/>
      <c r="G1076" s="175" t="n"/>
      <c r="H1076" s="196" t="n"/>
      <c r="I1076" s="223" t="n"/>
      <c r="J1076" s="196" t="n"/>
      <c r="K1076" s="196" t="n"/>
      <c r="L1076" s="252" t="n"/>
    </row>
    <row r="1077" ht="15.75" customHeight="1">
      <c r="A1077" s="40" t="n"/>
      <c r="B1077" s="251" t="n"/>
      <c r="C1077" s="175" t="n"/>
      <c r="D1077" s="175" t="n"/>
      <c r="E1077" s="175" t="n"/>
      <c r="F1077" s="175" t="n"/>
      <c r="G1077" s="175" t="n"/>
      <c r="H1077" s="196" t="n"/>
      <c r="I1077" s="223" t="n"/>
      <c r="J1077" s="196" t="n"/>
      <c r="K1077" s="196" t="n"/>
      <c r="L1077" s="252" t="n"/>
    </row>
    <row r="1078" ht="15.75" customHeight="1">
      <c r="A1078" s="40" t="n"/>
      <c r="B1078" s="251" t="n"/>
      <c r="C1078" s="175" t="n"/>
      <c r="D1078" s="175" t="n"/>
      <c r="E1078" s="175" t="n"/>
      <c r="F1078" s="175" t="n"/>
      <c r="G1078" s="175" t="n"/>
      <c r="H1078" s="196" t="n"/>
      <c r="I1078" s="223" t="n"/>
      <c r="J1078" s="196" t="n"/>
      <c r="K1078" s="196" t="n"/>
      <c r="L1078" s="252" t="n"/>
    </row>
    <row r="1079" ht="15.75" customHeight="1">
      <c r="A1079" s="40" t="n"/>
      <c r="B1079" s="251" t="n"/>
      <c r="C1079" s="175" t="n"/>
      <c r="D1079" s="175" t="n"/>
      <c r="E1079" s="175" t="n"/>
      <c r="F1079" s="175" t="n"/>
      <c r="G1079" s="175" t="n"/>
      <c r="H1079" s="196" t="n"/>
      <c r="I1079" s="223" t="n"/>
      <c r="J1079" s="196" t="n"/>
      <c r="K1079" s="196" t="n"/>
      <c r="L1079" s="252" t="n"/>
    </row>
    <row r="1080" ht="15.75" customHeight="1">
      <c r="A1080" s="40" t="n"/>
      <c r="B1080" s="251" t="n"/>
      <c r="C1080" s="175" t="n"/>
      <c r="D1080" s="175" t="n"/>
      <c r="E1080" s="175" t="n"/>
      <c r="F1080" s="175" t="n"/>
      <c r="G1080" s="175" t="n"/>
      <c r="H1080" s="196" t="n"/>
      <c r="I1080" s="223" t="n"/>
      <c r="J1080" s="196" t="n"/>
      <c r="K1080" s="196" t="n"/>
      <c r="L1080" s="252" t="n"/>
    </row>
    <row r="1081" ht="15.75" customHeight="1">
      <c r="A1081" s="40" t="n"/>
      <c r="B1081" s="251" t="n"/>
      <c r="C1081" s="175" t="n"/>
      <c r="D1081" s="175" t="n"/>
      <c r="E1081" s="175" t="n"/>
      <c r="F1081" s="175" t="n"/>
      <c r="G1081" s="175" t="n"/>
      <c r="H1081" s="196" t="n"/>
      <c r="I1081" s="223" t="n"/>
      <c r="J1081" s="196" t="n"/>
      <c r="K1081" s="196" t="n"/>
      <c r="L1081" s="252" t="n"/>
    </row>
    <row r="1082" ht="15.75" customHeight="1">
      <c r="A1082" s="40" t="n"/>
      <c r="B1082" s="251" t="n"/>
      <c r="C1082" s="175" t="n"/>
      <c r="D1082" s="175" t="n"/>
      <c r="E1082" s="175" t="n"/>
      <c r="F1082" s="175" t="n"/>
      <c r="G1082" s="175" t="n"/>
      <c r="H1082" s="196" t="n"/>
      <c r="I1082" s="223" t="n"/>
      <c r="J1082" s="196" t="n"/>
      <c r="K1082" s="196" t="n"/>
      <c r="L1082" s="252" t="n"/>
    </row>
    <row r="1083" ht="15.75" customHeight="1">
      <c r="A1083" s="40" t="n"/>
      <c r="B1083" s="251" t="n"/>
      <c r="C1083" s="175" t="n"/>
      <c r="D1083" s="175" t="n"/>
      <c r="E1083" s="175" t="n"/>
      <c r="F1083" s="175" t="n"/>
      <c r="G1083" s="175" t="n"/>
      <c r="H1083" s="196" t="n"/>
      <c r="I1083" s="223" t="n"/>
      <c r="J1083" s="196" t="n"/>
      <c r="K1083" s="196" t="n"/>
      <c r="L1083" s="252" t="n"/>
    </row>
    <row r="1084" ht="15.75" customHeight="1">
      <c r="A1084" s="40" t="n"/>
      <c r="B1084" s="251" t="n"/>
      <c r="C1084" s="175" t="n"/>
      <c r="D1084" s="175" t="n"/>
      <c r="E1084" s="175" t="n"/>
      <c r="F1084" s="175" t="n"/>
      <c r="G1084" s="175" t="n"/>
      <c r="H1084" s="196" t="n"/>
      <c r="I1084" s="223" t="n"/>
      <c r="J1084" s="196" t="n"/>
      <c r="K1084" s="196" t="n"/>
      <c r="L1084" s="252" t="n"/>
    </row>
    <row r="1085" ht="15.75" customHeight="1">
      <c r="A1085" s="40" t="n"/>
      <c r="B1085" s="251" t="n"/>
      <c r="C1085" s="175" t="n"/>
      <c r="D1085" s="175" t="n"/>
      <c r="E1085" s="175" t="n"/>
      <c r="F1085" s="175" t="n"/>
      <c r="G1085" s="175" t="n"/>
      <c r="H1085" s="196" t="n"/>
      <c r="I1085" s="223" t="n"/>
      <c r="J1085" s="196" t="n"/>
      <c r="K1085" s="196" t="n"/>
      <c r="L1085" s="252" t="n"/>
    </row>
    <row r="1086" ht="15.75" customHeight="1">
      <c r="A1086" s="40" t="n"/>
      <c r="B1086" s="251" t="n"/>
      <c r="C1086" s="175" t="n"/>
      <c r="D1086" s="175" t="n"/>
      <c r="E1086" s="175" t="n"/>
      <c r="F1086" s="175" t="n"/>
      <c r="G1086" s="175" t="n"/>
      <c r="H1086" s="196" t="n"/>
      <c r="I1086" s="223" t="n"/>
      <c r="J1086" s="196" t="n"/>
      <c r="K1086" s="196" t="n"/>
      <c r="L1086" s="252" t="n"/>
    </row>
    <row r="1087" ht="15.75" customHeight="1">
      <c r="A1087" s="40" t="n"/>
      <c r="B1087" s="251" t="n"/>
      <c r="C1087" s="175" t="n"/>
      <c r="D1087" s="175" t="n"/>
      <c r="E1087" s="175" t="n"/>
      <c r="F1087" s="175" t="n"/>
      <c r="G1087" s="175" t="n"/>
      <c r="H1087" s="196" t="n"/>
      <c r="I1087" s="223" t="n"/>
      <c r="J1087" s="196" t="n"/>
      <c r="K1087" s="196" t="n"/>
      <c r="L1087" s="252" t="n"/>
    </row>
    <row r="1088" ht="15.75" customHeight="1">
      <c r="A1088" s="40" t="n"/>
      <c r="B1088" s="251" t="n"/>
      <c r="C1088" s="175" t="n"/>
      <c r="D1088" s="175" t="n"/>
      <c r="E1088" s="175" t="n"/>
      <c r="F1088" s="175" t="n"/>
      <c r="G1088" s="175" t="n"/>
      <c r="H1088" s="196" t="n"/>
      <c r="I1088" s="223" t="n"/>
      <c r="J1088" s="196" t="n"/>
      <c r="K1088" s="196" t="n"/>
      <c r="L1088" s="252" t="n"/>
    </row>
    <row r="1089" ht="15.75" customHeight="1">
      <c r="A1089" s="40" t="n"/>
      <c r="B1089" s="251" t="n"/>
      <c r="C1089" s="175" t="n"/>
      <c r="D1089" s="175" t="n"/>
      <c r="E1089" s="175" t="n"/>
      <c r="F1089" s="175" t="n"/>
      <c r="G1089" s="175" t="n"/>
      <c r="H1089" s="196" t="n"/>
      <c r="I1089" s="223" t="n"/>
      <c r="J1089" s="196" t="n"/>
      <c r="K1089" s="196" t="n"/>
      <c r="L1089" s="252" t="n"/>
    </row>
    <row r="1090" ht="15.75" customHeight="1">
      <c r="A1090" s="40" t="n"/>
      <c r="B1090" s="251" t="n"/>
      <c r="C1090" s="175" t="n"/>
      <c r="D1090" s="175" t="n"/>
      <c r="E1090" s="175" t="n"/>
      <c r="F1090" s="175" t="n"/>
      <c r="G1090" s="175" t="n"/>
      <c r="H1090" s="196" t="n"/>
      <c r="I1090" s="223" t="n"/>
      <c r="J1090" s="196" t="n"/>
      <c r="K1090" s="196" t="n"/>
      <c r="L1090" s="252" t="n"/>
    </row>
    <row r="1091" ht="15.75" customHeight="1">
      <c r="A1091" s="40" t="n"/>
      <c r="B1091" s="251" t="n"/>
      <c r="C1091" s="175" t="n"/>
      <c r="D1091" s="175" t="n"/>
      <c r="E1091" s="175" t="n"/>
      <c r="F1091" s="175" t="n"/>
      <c r="G1091" s="175" t="n"/>
      <c r="H1091" s="196" t="n"/>
      <c r="I1091" s="223" t="n"/>
      <c r="J1091" s="196" t="n"/>
      <c r="K1091" s="196" t="n"/>
      <c r="L1091" s="252" t="n"/>
    </row>
    <row r="1092" ht="15.75" customHeight="1">
      <c r="A1092" s="40" t="n"/>
      <c r="B1092" s="251" t="n"/>
      <c r="C1092" s="175" t="n"/>
      <c r="D1092" s="175" t="n"/>
      <c r="E1092" s="175" t="n"/>
      <c r="F1092" s="175" t="n"/>
      <c r="G1092" s="175" t="n"/>
      <c r="H1092" s="196" t="n"/>
      <c r="I1092" s="223" t="n"/>
      <c r="J1092" s="196" t="n"/>
      <c r="K1092" s="196" t="n"/>
      <c r="L1092" s="252" t="n"/>
    </row>
    <row r="1093" ht="15.75" customHeight="1">
      <c r="A1093" s="40" t="n"/>
      <c r="B1093" s="251" t="n"/>
      <c r="C1093" s="175" t="n"/>
      <c r="D1093" s="175" t="n"/>
      <c r="E1093" s="175" t="n"/>
      <c r="F1093" s="175" t="n"/>
      <c r="G1093" s="175" t="n"/>
      <c r="H1093" s="196" t="n"/>
      <c r="I1093" s="223" t="n"/>
      <c r="J1093" s="196" t="n"/>
      <c r="K1093" s="196" t="n"/>
      <c r="L1093" s="252" t="n"/>
    </row>
    <row r="1094" ht="15.75" customHeight="1">
      <c r="A1094" s="40" t="n"/>
      <c r="B1094" s="251" t="n"/>
      <c r="C1094" s="175" t="n"/>
      <c r="D1094" s="175" t="n"/>
      <c r="E1094" s="175" t="n"/>
      <c r="F1094" s="175" t="n"/>
      <c r="G1094" s="175" t="n"/>
      <c r="H1094" s="196" t="n"/>
      <c r="I1094" s="223" t="n"/>
      <c r="J1094" s="196" t="n"/>
      <c r="K1094" s="196" t="n"/>
      <c r="L1094" s="252" t="n"/>
    </row>
    <row r="1095" ht="15.75" customHeight="1">
      <c r="A1095" s="40" t="n"/>
      <c r="B1095" s="251" t="n"/>
      <c r="C1095" s="175" t="n"/>
      <c r="D1095" s="175" t="n"/>
      <c r="E1095" s="175" t="n"/>
      <c r="F1095" s="175" t="n"/>
      <c r="G1095" s="175" t="n"/>
      <c r="H1095" s="196" t="n"/>
      <c r="I1095" s="223" t="n"/>
      <c r="J1095" s="196" t="n"/>
      <c r="K1095" s="196" t="n"/>
      <c r="L1095" s="252" t="n"/>
    </row>
    <row r="1096" ht="15.75" customHeight="1">
      <c r="A1096" s="40" t="n"/>
      <c r="B1096" s="251" t="n"/>
      <c r="C1096" s="175" t="n"/>
      <c r="D1096" s="175" t="n"/>
      <c r="E1096" s="175" t="n"/>
      <c r="F1096" s="175" t="n"/>
      <c r="G1096" s="175" t="n"/>
      <c r="H1096" s="196" t="n"/>
      <c r="I1096" s="223" t="n"/>
      <c r="J1096" s="196" t="n"/>
      <c r="K1096" s="196" t="n"/>
      <c r="L1096" s="252" t="n"/>
    </row>
    <row r="1097" ht="15.75" customHeight="1">
      <c r="A1097" s="40" t="n"/>
      <c r="B1097" s="251" t="n"/>
      <c r="C1097" s="175" t="n"/>
      <c r="D1097" s="175" t="n"/>
      <c r="E1097" s="175" t="n"/>
      <c r="F1097" s="175" t="n"/>
      <c r="G1097" s="175" t="n"/>
      <c r="H1097" s="196" t="n"/>
      <c r="I1097" s="223" t="n"/>
      <c r="J1097" s="196" t="n"/>
      <c r="K1097" s="196" t="n"/>
      <c r="L1097" s="252" t="n"/>
    </row>
    <row r="1098" ht="15.75" customHeight="1">
      <c r="A1098" s="40" t="n"/>
      <c r="B1098" s="251" t="n"/>
      <c r="C1098" s="175" t="n"/>
      <c r="D1098" s="175" t="n"/>
      <c r="E1098" s="175" t="n"/>
      <c r="F1098" s="175" t="n"/>
      <c r="G1098" s="175" t="n"/>
      <c r="H1098" s="196" t="n"/>
      <c r="I1098" s="223" t="n"/>
      <c r="J1098" s="196" t="n"/>
      <c r="K1098" s="196" t="n"/>
      <c r="L1098" s="252" t="n"/>
    </row>
    <row r="1099" ht="15.75" customHeight="1">
      <c r="A1099" s="40" t="n"/>
      <c r="B1099" s="251" t="n"/>
      <c r="C1099" s="175" t="n"/>
      <c r="D1099" s="175" t="n"/>
      <c r="E1099" s="175" t="n"/>
      <c r="F1099" s="175" t="n"/>
      <c r="G1099" s="175" t="n"/>
      <c r="H1099" s="196" t="n"/>
      <c r="I1099" s="223" t="n"/>
      <c r="J1099" s="196" t="n"/>
      <c r="K1099" s="196" t="n"/>
      <c r="L1099" s="252" t="n"/>
    </row>
    <row r="1100" ht="15.75" customHeight="1">
      <c r="A1100" s="40" t="n"/>
      <c r="B1100" s="251" t="n"/>
      <c r="C1100" s="175" t="n"/>
      <c r="D1100" s="175" t="n"/>
      <c r="E1100" s="175" t="n"/>
      <c r="F1100" s="175" t="n"/>
      <c r="G1100" s="175" t="n"/>
      <c r="H1100" s="196" t="n"/>
      <c r="I1100" s="223" t="n"/>
      <c r="J1100" s="196" t="n"/>
      <c r="K1100" s="196" t="n"/>
      <c r="L1100" s="252" t="n"/>
    </row>
    <row r="1101" ht="15.75" customHeight="1">
      <c r="A1101" s="40" t="n"/>
      <c r="B1101" s="251" t="n"/>
      <c r="C1101" s="175" t="n"/>
      <c r="D1101" s="175" t="n"/>
      <c r="E1101" s="175" t="n"/>
      <c r="F1101" s="175" t="n"/>
      <c r="G1101" s="175" t="n"/>
      <c r="H1101" s="196" t="n"/>
      <c r="I1101" s="223" t="n"/>
      <c r="J1101" s="196" t="n"/>
      <c r="K1101" s="196" t="n"/>
      <c r="L1101" s="252" t="n"/>
    </row>
    <row r="1102" ht="15.75" customHeight="1">
      <c r="A1102" s="40" t="n"/>
      <c r="B1102" s="251" t="n"/>
      <c r="C1102" s="175" t="n"/>
      <c r="D1102" s="175" t="n"/>
      <c r="E1102" s="175" t="n"/>
      <c r="F1102" s="175" t="n"/>
      <c r="G1102" s="175" t="n"/>
      <c r="H1102" s="196" t="n"/>
      <c r="I1102" s="223" t="n"/>
      <c r="J1102" s="196" t="n"/>
      <c r="K1102" s="196" t="n"/>
      <c r="L1102" s="252" t="n"/>
    </row>
    <row r="1103" ht="15.75" customHeight="1">
      <c r="A1103" s="40" t="n"/>
      <c r="B1103" s="251" t="n"/>
      <c r="C1103" s="175" t="n"/>
      <c r="D1103" s="175" t="n"/>
      <c r="E1103" s="175" t="n"/>
      <c r="F1103" s="175" t="n"/>
      <c r="G1103" s="175" t="n"/>
      <c r="H1103" s="196" t="n"/>
      <c r="I1103" s="223" t="n"/>
      <c r="J1103" s="196" t="n"/>
      <c r="K1103" s="196" t="n"/>
      <c r="L1103" s="252" t="n"/>
    </row>
    <row r="1104" ht="15.75" customHeight="1">
      <c r="A1104" s="40" t="n"/>
      <c r="B1104" s="251" t="n"/>
      <c r="C1104" s="175" t="n"/>
      <c r="D1104" s="175" t="n"/>
      <c r="E1104" s="175" t="n"/>
      <c r="F1104" s="175" t="n"/>
      <c r="G1104" s="175" t="n"/>
      <c r="H1104" s="196" t="n"/>
      <c r="I1104" s="223" t="n"/>
      <c r="J1104" s="196" t="n"/>
      <c r="K1104" s="196" t="n"/>
      <c r="L1104" s="252" t="n"/>
    </row>
    <row r="1105" ht="15.75" customHeight="1">
      <c r="A1105" s="40" t="n"/>
      <c r="B1105" s="251" t="n"/>
      <c r="C1105" s="175" t="n"/>
      <c r="D1105" s="175" t="n"/>
      <c r="E1105" s="175" t="n"/>
      <c r="F1105" s="175" t="n"/>
      <c r="G1105" s="175" t="n"/>
      <c r="H1105" s="196" t="n"/>
      <c r="I1105" s="223" t="n"/>
      <c r="J1105" s="196" t="n"/>
      <c r="K1105" s="196" t="n"/>
      <c r="L1105" s="252" t="n"/>
    </row>
    <row r="1106" ht="15.75" customHeight="1">
      <c r="A1106" s="40" t="n"/>
      <c r="B1106" s="251" t="n"/>
      <c r="C1106" s="175" t="n"/>
      <c r="D1106" s="175" t="n"/>
      <c r="E1106" s="175" t="n"/>
      <c r="F1106" s="175" t="n"/>
      <c r="G1106" s="175" t="n"/>
      <c r="H1106" s="196" t="n"/>
      <c r="I1106" s="223" t="n"/>
      <c r="J1106" s="196" t="n"/>
      <c r="K1106" s="196" t="n"/>
      <c r="L1106" s="252" t="n"/>
    </row>
    <row r="1107" ht="15.75" customHeight="1">
      <c r="A1107" s="40" t="n"/>
      <c r="B1107" s="251" t="n"/>
      <c r="C1107" s="175" t="n"/>
      <c r="D1107" s="175" t="n"/>
      <c r="E1107" s="175" t="n"/>
      <c r="F1107" s="175" t="n"/>
      <c r="G1107" s="175" t="n"/>
      <c r="H1107" s="196" t="n"/>
      <c r="I1107" s="223" t="n"/>
      <c r="J1107" s="196" t="n"/>
      <c r="K1107" s="196" t="n"/>
      <c r="L1107" s="252" t="n"/>
    </row>
    <row r="1108" ht="15.75" customHeight="1">
      <c r="A1108" s="40" t="n"/>
      <c r="B1108" s="251" t="n"/>
      <c r="C1108" s="175" t="n"/>
      <c r="D1108" s="175" t="n"/>
      <c r="E1108" s="175" t="n"/>
      <c r="F1108" s="175" t="n"/>
      <c r="G1108" s="175" t="n"/>
      <c r="H1108" s="196" t="n"/>
      <c r="I1108" s="223" t="n"/>
      <c r="J1108" s="196" t="n"/>
      <c r="K1108" s="196" t="n"/>
      <c r="L1108" s="252" t="n"/>
    </row>
    <row r="1109" ht="15.75" customHeight="1">
      <c r="A1109" s="40" t="n"/>
      <c r="B1109" s="251" t="n"/>
      <c r="C1109" s="175" t="n"/>
      <c r="D1109" s="175" t="n"/>
      <c r="E1109" s="175" t="n"/>
      <c r="F1109" s="175" t="n"/>
      <c r="G1109" s="175" t="n"/>
      <c r="H1109" s="196" t="n"/>
      <c r="I1109" s="223" t="n"/>
      <c r="J1109" s="196" t="n"/>
      <c r="K1109" s="196" t="n"/>
      <c r="L1109" s="252" t="n"/>
    </row>
    <row r="1110" ht="15.75" customHeight="1">
      <c r="A1110" s="40" t="n"/>
      <c r="B1110" s="251" t="n"/>
      <c r="C1110" s="175" t="n"/>
      <c r="D1110" s="175" t="n"/>
      <c r="E1110" s="175" t="n"/>
      <c r="F1110" s="175" t="n"/>
      <c r="G1110" s="175" t="n"/>
      <c r="H1110" s="196" t="n"/>
      <c r="I1110" s="223" t="n"/>
      <c r="J1110" s="196" t="n"/>
      <c r="K1110" s="196" t="n"/>
      <c r="L1110" s="252" t="n"/>
    </row>
    <row r="1111" ht="15.75" customHeight="1">
      <c r="A1111" s="40" t="n"/>
      <c r="B1111" s="251" t="n"/>
      <c r="C1111" s="175" t="n"/>
      <c r="D1111" s="175" t="n"/>
      <c r="E1111" s="175" t="n"/>
      <c r="F1111" s="175" t="n"/>
      <c r="G1111" s="175" t="n"/>
      <c r="H1111" s="196" t="n"/>
      <c r="I1111" s="223" t="n"/>
      <c r="J1111" s="196" t="n"/>
      <c r="K1111" s="196" t="n"/>
      <c r="L1111" s="252" t="n"/>
    </row>
    <row r="1112" ht="15.75" customHeight="1">
      <c r="A1112" s="40" t="n"/>
      <c r="B1112" s="251" t="n"/>
      <c r="C1112" s="175" t="n"/>
      <c r="D1112" s="175" t="n"/>
      <c r="E1112" s="175" t="n"/>
      <c r="F1112" s="175" t="n"/>
      <c r="G1112" s="175" t="n"/>
      <c r="H1112" s="196" t="n"/>
      <c r="I1112" s="223" t="n"/>
      <c r="J1112" s="196" t="n"/>
      <c r="K1112" s="196" t="n"/>
      <c r="L1112" s="252" t="n"/>
    </row>
    <row r="1113" ht="15.75" customHeight="1">
      <c r="A1113" s="40" t="n"/>
      <c r="B1113" s="251" t="n"/>
      <c r="C1113" s="175" t="n"/>
      <c r="D1113" s="175" t="n"/>
      <c r="E1113" s="175" t="n"/>
      <c r="F1113" s="175" t="n"/>
      <c r="G1113" s="175" t="n"/>
      <c r="H1113" s="196" t="n"/>
      <c r="I1113" s="223" t="n"/>
      <c r="J1113" s="196" t="n"/>
      <c r="K1113" s="196" t="n"/>
      <c r="L1113" s="252" t="n"/>
    </row>
    <row r="1114" ht="15.75" customHeight="1">
      <c r="A1114" s="40" t="n"/>
      <c r="B1114" s="251" t="n"/>
      <c r="C1114" s="175" t="n"/>
      <c r="D1114" s="175" t="n"/>
      <c r="E1114" s="175" t="n"/>
      <c r="F1114" s="175" t="n"/>
      <c r="G1114" s="175" t="n"/>
      <c r="H1114" s="196" t="n"/>
      <c r="I1114" s="223" t="n"/>
      <c r="J1114" s="196" t="n"/>
      <c r="K1114" s="196" t="n"/>
      <c r="L1114" s="252" t="n"/>
    </row>
    <row r="1115" ht="15.75" customHeight="1">
      <c r="A1115" s="40" t="n"/>
      <c r="B1115" s="251" t="n"/>
      <c r="C1115" s="175" t="n"/>
      <c r="D1115" s="175" t="n"/>
      <c r="E1115" s="175" t="n"/>
      <c r="F1115" s="175" t="n"/>
      <c r="G1115" s="175" t="n"/>
      <c r="H1115" s="196" t="n"/>
      <c r="I1115" s="223" t="n"/>
      <c r="J1115" s="196" t="n"/>
      <c r="K1115" s="196" t="n"/>
      <c r="L1115" s="252" t="n"/>
    </row>
    <row r="1116" ht="15.75" customHeight="1">
      <c r="A1116" s="40" t="n"/>
      <c r="B1116" s="251" t="n"/>
      <c r="C1116" s="175" t="n"/>
      <c r="D1116" s="175" t="n"/>
      <c r="E1116" s="175" t="n"/>
      <c r="F1116" s="175" t="n"/>
      <c r="G1116" s="175" t="n"/>
      <c r="H1116" s="196" t="n"/>
      <c r="I1116" s="223" t="n"/>
      <c r="J1116" s="196" t="n"/>
      <c r="K1116" s="196" t="n"/>
      <c r="L1116" s="252" t="n"/>
    </row>
    <row r="1117" ht="15.75" customHeight="1">
      <c r="A1117" s="40" t="n"/>
      <c r="B1117" s="251" t="n"/>
      <c r="C1117" s="175" t="n"/>
      <c r="D1117" s="175" t="n"/>
      <c r="E1117" s="175" t="n"/>
      <c r="F1117" s="175" t="n"/>
      <c r="G1117" s="175" t="n"/>
      <c r="H1117" s="196" t="n"/>
      <c r="I1117" s="223" t="n"/>
      <c r="J1117" s="196" t="n"/>
      <c r="K1117" s="196" t="n"/>
      <c r="L1117" s="252" t="n"/>
    </row>
    <row r="1118" ht="15.75" customHeight="1">
      <c r="A1118" s="40" t="n"/>
      <c r="B1118" s="251" t="n"/>
      <c r="C1118" s="175" t="n"/>
      <c r="D1118" s="175" t="n"/>
      <c r="E1118" s="175" t="n"/>
      <c r="F1118" s="175" t="n"/>
      <c r="G1118" s="175" t="n"/>
      <c r="H1118" s="196" t="n"/>
      <c r="I1118" s="223" t="n"/>
      <c r="J1118" s="196" t="n"/>
      <c r="K1118" s="196" t="n"/>
      <c r="L1118" s="252" t="n"/>
    </row>
    <row r="1119" ht="15.75" customHeight="1">
      <c r="A1119" s="40" t="n"/>
      <c r="B1119" s="251" t="n"/>
      <c r="C1119" s="175" t="n"/>
      <c r="D1119" s="175" t="n"/>
      <c r="E1119" s="175" t="n"/>
      <c r="F1119" s="175" t="n"/>
      <c r="G1119" s="175" t="n"/>
      <c r="H1119" s="196" t="n"/>
      <c r="I1119" s="223" t="n"/>
      <c r="J1119" s="196" t="n"/>
      <c r="K1119" s="196" t="n"/>
      <c r="L1119" s="252" t="n"/>
    </row>
    <row r="1120" ht="15.75" customHeight="1">
      <c r="A1120" s="40" t="n"/>
      <c r="B1120" s="251" t="n"/>
      <c r="C1120" s="175" t="n"/>
      <c r="D1120" s="175" t="n"/>
      <c r="E1120" s="175" t="n"/>
      <c r="F1120" s="175" t="n"/>
      <c r="G1120" s="175" t="n"/>
      <c r="H1120" s="196" t="n"/>
      <c r="I1120" s="223" t="n"/>
      <c r="J1120" s="196" t="n"/>
      <c r="K1120" s="196" t="n"/>
      <c r="L1120" s="252" t="n"/>
    </row>
    <row r="1121" ht="15.75" customHeight="1">
      <c r="A1121" s="40" t="n"/>
      <c r="B1121" s="251" t="n"/>
      <c r="C1121" s="175" t="n"/>
      <c r="D1121" s="175" t="n"/>
      <c r="E1121" s="175" t="n"/>
      <c r="F1121" s="175" t="n"/>
      <c r="G1121" s="175" t="n"/>
      <c r="H1121" s="196" t="n"/>
      <c r="I1121" s="223" t="n"/>
      <c r="J1121" s="196" t="n"/>
      <c r="K1121" s="196" t="n"/>
      <c r="L1121" s="252" t="n"/>
    </row>
    <row r="1122" ht="15.75" customHeight="1">
      <c r="A1122" s="40" t="n"/>
      <c r="B1122" s="251" t="n"/>
      <c r="C1122" s="175" t="n"/>
      <c r="D1122" s="175" t="n"/>
      <c r="E1122" s="175" t="n"/>
      <c r="F1122" s="175" t="n"/>
      <c r="G1122" s="175" t="n"/>
      <c r="H1122" s="196" t="n"/>
      <c r="I1122" s="223" t="n"/>
      <c r="J1122" s="196" t="n"/>
      <c r="K1122" s="196" t="n"/>
      <c r="L1122" s="252" t="n"/>
    </row>
    <row r="1123" ht="15.75" customHeight="1">
      <c r="A1123" s="40" t="n"/>
      <c r="B1123" s="251" t="n"/>
      <c r="C1123" s="175" t="n"/>
      <c r="D1123" s="175" t="n"/>
      <c r="E1123" s="175" t="n"/>
      <c r="F1123" s="175" t="n"/>
      <c r="G1123" s="175" t="n"/>
      <c r="H1123" s="196" t="n"/>
      <c r="I1123" s="223" t="n"/>
      <c r="J1123" s="196" t="n"/>
      <c r="K1123" s="196" t="n"/>
      <c r="L1123" s="252" t="n"/>
    </row>
    <row r="1124" ht="15.75" customHeight="1">
      <c r="A1124" s="40" t="n"/>
      <c r="B1124" s="251" t="n"/>
      <c r="C1124" s="175" t="n"/>
      <c r="D1124" s="175" t="n"/>
      <c r="E1124" s="175" t="n"/>
      <c r="F1124" s="175" t="n"/>
      <c r="G1124" s="175" t="n"/>
      <c r="H1124" s="196" t="n"/>
      <c r="I1124" s="223" t="n"/>
      <c r="J1124" s="196" t="n"/>
      <c r="K1124" s="196" t="n"/>
      <c r="L1124" s="252" t="n"/>
    </row>
    <row r="1125" ht="15.75" customHeight="1">
      <c r="A1125" s="40" t="n"/>
      <c r="B1125" s="251" t="n"/>
      <c r="C1125" s="175" t="n"/>
      <c r="D1125" s="175" t="n"/>
      <c r="E1125" s="175" t="n"/>
      <c r="F1125" s="175" t="n"/>
      <c r="G1125" s="175" t="n"/>
      <c r="H1125" s="196" t="n"/>
      <c r="I1125" s="223" t="n"/>
      <c r="J1125" s="196" t="n"/>
      <c r="K1125" s="196" t="n"/>
      <c r="L1125" s="252" t="n"/>
    </row>
    <row r="1126" ht="15.75" customHeight="1">
      <c r="A1126" s="40" t="n"/>
      <c r="B1126" s="251" t="n"/>
      <c r="C1126" s="175" t="n"/>
      <c r="D1126" s="175" t="n"/>
      <c r="E1126" s="175" t="n"/>
      <c r="F1126" s="175" t="n"/>
      <c r="G1126" s="175" t="n"/>
      <c r="H1126" s="196" t="n"/>
      <c r="I1126" s="223" t="n"/>
      <c r="J1126" s="196" t="n"/>
      <c r="K1126" s="196" t="n"/>
      <c r="L1126" s="252" t="n"/>
    </row>
    <row r="1127" ht="15.75" customHeight="1">
      <c r="A1127" s="40" t="n"/>
      <c r="B1127" s="251" t="n"/>
      <c r="C1127" s="175" t="n"/>
      <c r="D1127" s="175" t="n"/>
      <c r="E1127" s="175" t="n"/>
      <c r="F1127" s="175" t="n"/>
      <c r="G1127" s="175" t="n"/>
      <c r="H1127" s="196" t="n"/>
      <c r="I1127" s="223" t="n"/>
      <c r="J1127" s="196" t="n"/>
      <c r="K1127" s="196" t="n"/>
      <c r="L1127" s="252" t="n"/>
    </row>
    <row r="1128" ht="15.75" customHeight="1">
      <c r="A1128" s="40" t="n"/>
      <c r="B1128" s="251" t="n"/>
      <c r="C1128" s="175" t="n"/>
      <c r="D1128" s="175" t="n"/>
      <c r="E1128" s="175" t="n"/>
      <c r="F1128" s="175" t="n"/>
      <c r="G1128" s="175" t="n"/>
      <c r="H1128" s="196" t="n"/>
      <c r="I1128" s="223" t="n"/>
      <c r="J1128" s="196" t="n"/>
      <c r="K1128" s="196" t="n"/>
      <c r="L1128" s="252" t="n"/>
    </row>
    <row r="1129" ht="15.75" customHeight="1">
      <c r="A1129" s="40" t="n"/>
      <c r="B1129" s="251" t="n"/>
      <c r="C1129" s="175" t="n"/>
      <c r="D1129" s="175" t="n"/>
      <c r="E1129" s="175" t="n"/>
      <c r="F1129" s="175" t="n"/>
      <c r="G1129" s="175" t="n"/>
      <c r="H1129" s="196" t="n"/>
      <c r="I1129" s="223" t="n"/>
      <c r="J1129" s="196" t="n"/>
      <c r="K1129" s="196" t="n"/>
      <c r="L1129" s="252" t="n"/>
    </row>
    <row r="1130" ht="15.75" customHeight="1">
      <c r="A1130" s="40" t="n"/>
      <c r="B1130" s="251" t="n"/>
      <c r="C1130" s="175" t="n"/>
      <c r="D1130" s="175" t="n"/>
      <c r="E1130" s="175" t="n"/>
      <c r="F1130" s="175" t="n"/>
      <c r="G1130" s="175" t="n"/>
      <c r="H1130" s="196" t="n"/>
      <c r="I1130" s="223" t="n"/>
      <c r="J1130" s="196" t="n"/>
      <c r="K1130" s="196" t="n"/>
      <c r="L1130" s="252" t="n"/>
    </row>
    <row r="1131" ht="15.75" customHeight="1">
      <c r="A1131" s="40" t="n"/>
      <c r="B1131" s="251" t="n"/>
      <c r="C1131" s="175" t="n"/>
      <c r="D1131" s="175" t="n"/>
      <c r="E1131" s="175" t="n"/>
      <c r="F1131" s="175" t="n"/>
      <c r="G1131" s="175" t="n"/>
      <c r="H1131" s="196" t="n"/>
      <c r="I1131" s="223" t="n"/>
      <c r="J1131" s="196" t="n"/>
      <c r="K1131" s="196" t="n"/>
      <c r="L1131" s="252" t="n"/>
    </row>
    <row r="1132" ht="15.75" customHeight="1">
      <c r="A1132" s="40" t="n"/>
      <c r="B1132" s="251" t="n"/>
      <c r="C1132" s="175" t="n"/>
      <c r="D1132" s="175" t="n"/>
      <c r="E1132" s="175" t="n"/>
      <c r="F1132" s="175" t="n"/>
      <c r="G1132" s="175" t="n"/>
      <c r="H1132" s="196" t="n"/>
      <c r="I1132" s="223" t="n"/>
      <c r="J1132" s="196" t="n"/>
      <c r="K1132" s="196" t="n"/>
      <c r="L1132" s="252" t="n"/>
    </row>
    <row r="1133" ht="15.75" customHeight="1">
      <c r="A1133" s="40" t="n"/>
      <c r="B1133" s="251" t="n"/>
      <c r="C1133" s="175" t="n"/>
      <c r="D1133" s="175" t="n"/>
      <c r="E1133" s="175" t="n"/>
      <c r="F1133" s="175" t="n"/>
      <c r="G1133" s="175" t="n"/>
      <c r="H1133" s="196" t="n"/>
      <c r="I1133" s="223" t="n"/>
      <c r="J1133" s="196" t="n"/>
      <c r="K1133" s="196" t="n"/>
      <c r="L1133" s="252" t="n"/>
    </row>
    <row r="1134" ht="15.75" customHeight="1">
      <c r="A1134" s="40" t="n"/>
      <c r="B1134" s="251" t="n"/>
      <c r="C1134" s="175" t="n"/>
      <c r="D1134" s="175" t="n"/>
      <c r="E1134" s="175" t="n"/>
      <c r="F1134" s="175" t="n"/>
      <c r="G1134" s="175" t="n"/>
      <c r="H1134" s="196" t="n"/>
      <c r="I1134" s="223" t="n"/>
      <c r="J1134" s="196" t="n"/>
      <c r="K1134" s="196" t="n"/>
      <c r="L1134" s="252" t="n"/>
    </row>
    <row r="1135" ht="15.75" customHeight="1">
      <c r="A1135" s="40" t="n"/>
      <c r="B1135" s="251" t="n"/>
      <c r="C1135" s="175" t="n"/>
      <c r="D1135" s="175" t="n"/>
      <c r="E1135" s="175" t="n"/>
      <c r="F1135" s="175" t="n"/>
      <c r="G1135" s="175" t="n"/>
      <c r="H1135" s="196" t="n"/>
      <c r="I1135" s="223" t="n"/>
      <c r="J1135" s="196" t="n"/>
      <c r="K1135" s="196" t="n"/>
      <c r="L1135" s="252" t="n"/>
    </row>
    <row r="1136" ht="15.75" customHeight="1">
      <c r="A1136" s="40" t="n"/>
      <c r="B1136" s="251" t="n"/>
      <c r="C1136" s="175" t="n"/>
      <c r="D1136" s="175" t="n"/>
      <c r="E1136" s="175" t="n"/>
      <c r="F1136" s="175" t="n"/>
      <c r="G1136" s="175" t="n"/>
      <c r="H1136" s="196" t="n"/>
      <c r="I1136" s="223" t="n"/>
      <c r="J1136" s="196" t="n"/>
      <c r="K1136" s="196" t="n"/>
      <c r="L1136" s="252" t="n"/>
    </row>
    <row r="1137" ht="15.75" customHeight="1">
      <c r="A1137" s="40" t="n"/>
      <c r="B1137" s="251" t="n"/>
      <c r="C1137" s="175" t="n"/>
      <c r="D1137" s="175" t="n"/>
      <c r="E1137" s="175" t="n"/>
      <c r="F1137" s="175" t="n"/>
      <c r="G1137" s="175" t="n"/>
      <c r="H1137" s="196" t="n"/>
      <c r="I1137" s="223" t="n"/>
      <c r="J1137" s="196" t="n"/>
      <c r="K1137" s="196" t="n"/>
      <c r="L1137" s="252" t="n"/>
    </row>
    <row r="1138" ht="15.75" customHeight="1">
      <c r="A1138" s="40" t="n"/>
      <c r="B1138" s="251" t="n"/>
      <c r="C1138" s="175" t="n"/>
      <c r="D1138" s="175" t="n"/>
      <c r="E1138" s="175" t="n"/>
      <c r="F1138" s="175" t="n"/>
      <c r="G1138" s="175" t="n"/>
      <c r="H1138" s="196" t="n"/>
      <c r="I1138" s="223" t="n"/>
      <c r="J1138" s="196" t="n"/>
      <c r="K1138" s="196" t="n"/>
      <c r="L1138" s="252" t="n"/>
    </row>
    <row r="1139" ht="15.75" customHeight="1">
      <c r="A1139" s="40" t="n"/>
      <c r="B1139" s="251" t="n"/>
      <c r="C1139" s="175" t="n"/>
      <c r="D1139" s="175" t="n"/>
      <c r="E1139" s="175" t="n"/>
      <c r="F1139" s="175" t="n"/>
      <c r="G1139" s="175" t="n"/>
      <c r="H1139" s="196" t="n"/>
      <c r="I1139" s="223" t="n"/>
      <c r="J1139" s="196" t="n"/>
      <c r="K1139" s="196" t="n"/>
      <c r="L1139" s="252" t="n"/>
    </row>
    <row r="1140" ht="15.75" customHeight="1">
      <c r="A1140" s="40" t="n"/>
      <c r="B1140" s="251" t="n"/>
      <c r="C1140" s="175" t="n"/>
      <c r="D1140" s="175" t="n"/>
      <c r="E1140" s="175" t="n"/>
      <c r="F1140" s="175" t="n"/>
      <c r="G1140" s="175" t="n"/>
      <c r="H1140" s="196" t="n"/>
      <c r="I1140" s="223" t="n"/>
      <c r="J1140" s="196" t="n"/>
      <c r="K1140" s="196" t="n"/>
      <c r="L1140" s="252" t="n"/>
    </row>
    <row r="1141" ht="15.75" customHeight="1">
      <c r="A1141" s="40" t="n"/>
      <c r="B1141" s="251" t="n"/>
      <c r="C1141" s="175" t="n"/>
      <c r="D1141" s="175" t="n"/>
      <c r="E1141" s="175" t="n"/>
      <c r="F1141" s="175" t="n"/>
      <c r="G1141" s="175" t="n"/>
      <c r="H1141" s="196" t="n"/>
      <c r="I1141" s="223" t="n"/>
      <c r="J1141" s="196" t="n"/>
      <c r="K1141" s="196" t="n"/>
      <c r="L1141" s="252" t="n"/>
    </row>
    <row r="1142" ht="15.75" customHeight="1">
      <c r="A1142" s="40" t="n"/>
      <c r="B1142" s="251" t="n"/>
      <c r="C1142" s="175" t="n"/>
      <c r="D1142" s="175" t="n"/>
      <c r="E1142" s="175" t="n"/>
      <c r="F1142" s="175" t="n"/>
      <c r="G1142" s="175" t="n"/>
      <c r="H1142" s="196" t="n"/>
      <c r="I1142" s="223" t="n"/>
      <c r="J1142" s="196" t="n"/>
      <c r="K1142" s="196" t="n"/>
      <c r="L1142" s="252" t="n"/>
    </row>
    <row r="1143" ht="15.75" customHeight="1">
      <c r="A1143" s="40" t="n"/>
      <c r="B1143" s="251" t="n"/>
      <c r="C1143" s="175" t="n"/>
      <c r="D1143" s="175" t="n"/>
      <c r="E1143" s="175" t="n"/>
      <c r="F1143" s="175" t="n"/>
      <c r="G1143" s="175" t="n"/>
      <c r="H1143" s="196" t="n"/>
      <c r="I1143" s="223" t="n"/>
      <c r="J1143" s="196" t="n"/>
      <c r="K1143" s="196" t="n"/>
      <c r="L1143" s="252" t="n"/>
    </row>
    <row r="1144" ht="15.75" customHeight="1">
      <c r="A1144" s="40" t="n"/>
      <c r="B1144" s="251" t="n"/>
      <c r="C1144" s="175" t="n"/>
      <c r="D1144" s="175" t="n"/>
      <c r="E1144" s="175" t="n"/>
      <c r="F1144" s="175" t="n"/>
      <c r="G1144" s="175" t="n"/>
      <c r="H1144" s="196" t="n"/>
      <c r="I1144" s="223" t="n"/>
      <c r="J1144" s="196" t="n"/>
      <c r="K1144" s="196" t="n"/>
      <c r="L1144" s="252" t="n"/>
    </row>
    <row r="1145" ht="15.75" customHeight="1">
      <c r="A1145" s="40" t="n"/>
      <c r="B1145" s="251" t="n"/>
      <c r="C1145" s="175" t="n"/>
      <c r="D1145" s="175" t="n"/>
      <c r="E1145" s="175" t="n"/>
      <c r="F1145" s="175" t="n"/>
      <c r="G1145" s="175" t="n"/>
      <c r="H1145" s="196" t="n"/>
      <c r="I1145" s="223" t="n"/>
      <c r="J1145" s="196" t="n"/>
      <c r="K1145" s="196" t="n"/>
      <c r="L1145" s="252" t="n"/>
    </row>
    <row r="1146" ht="15.75" customHeight="1">
      <c r="A1146" s="40" t="n"/>
      <c r="B1146" s="251" t="n"/>
      <c r="C1146" s="175" t="n"/>
      <c r="D1146" s="175" t="n"/>
      <c r="E1146" s="175" t="n"/>
      <c r="F1146" s="175" t="n"/>
      <c r="G1146" s="175" t="n"/>
      <c r="H1146" s="196" t="n"/>
      <c r="I1146" s="223" t="n"/>
      <c r="J1146" s="196" t="n"/>
      <c r="K1146" s="196" t="n"/>
      <c r="L1146" s="252" t="n"/>
    </row>
    <row r="1147" ht="15.75" customHeight="1">
      <c r="A1147" s="40" t="n"/>
      <c r="B1147" s="251" t="n"/>
      <c r="C1147" s="175" t="n"/>
      <c r="D1147" s="175" t="n"/>
      <c r="E1147" s="175" t="n"/>
      <c r="F1147" s="175" t="n"/>
      <c r="G1147" s="175" t="n"/>
      <c r="H1147" s="196" t="n"/>
      <c r="I1147" s="223" t="n"/>
      <c r="J1147" s="196" t="n"/>
      <c r="K1147" s="196" t="n"/>
      <c r="L1147" s="252" t="n"/>
    </row>
    <row r="1148" ht="15.75" customHeight="1">
      <c r="A1148" s="40" t="n"/>
      <c r="B1148" s="251" t="n"/>
      <c r="C1148" s="175" t="n"/>
      <c r="D1148" s="175" t="n"/>
      <c r="E1148" s="175" t="n"/>
      <c r="F1148" s="175" t="n"/>
      <c r="G1148" s="175" t="n"/>
      <c r="H1148" s="196" t="n"/>
      <c r="I1148" s="223" t="n"/>
      <c r="J1148" s="196" t="n"/>
      <c r="K1148" s="196" t="n"/>
      <c r="L1148" s="252" t="n"/>
    </row>
    <row r="1149" ht="15.75" customHeight="1">
      <c r="A1149" s="40" t="n"/>
      <c r="B1149" s="251" t="n"/>
      <c r="C1149" s="175" t="n"/>
      <c r="D1149" s="175" t="n"/>
      <c r="E1149" s="175" t="n"/>
      <c r="F1149" s="175" t="n"/>
      <c r="G1149" s="175" t="n"/>
      <c r="H1149" s="196" t="n"/>
      <c r="I1149" s="223" t="n"/>
      <c r="J1149" s="196" t="n"/>
      <c r="K1149" s="196" t="n"/>
      <c r="L1149" s="252" t="n"/>
    </row>
    <row r="1150" ht="15.75" customHeight="1">
      <c r="A1150" s="40" t="n"/>
      <c r="B1150" s="251" t="n"/>
      <c r="C1150" s="175" t="n"/>
      <c r="D1150" s="175" t="n"/>
      <c r="E1150" s="175" t="n"/>
      <c r="F1150" s="175" t="n"/>
      <c r="G1150" s="175" t="n"/>
      <c r="H1150" s="196" t="n"/>
      <c r="I1150" s="223" t="n"/>
      <c r="J1150" s="196" t="n"/>
      <c r="K1150" s="196" t="n"/>
      <c r="L1150" s="252" t="n"/>
    </row>
    <row r="1151" ht="15.75" customHeight="1">
      <c r="A1151" s="40" t="n"/>
      <c r="B1151" s="251" t="n"/>
      <c r="C1151" s="175" t="n"/>
      <c r="D1151" s="175" t="n"/>
      <c r="E1151" s="175" t="n"/>
      <c r="F1151" s="175" t="n"/>
      <c r="G1151" s="175" t="n"/>
      <c r="H1151" s="196" t="n"/>
      <c r="I1151" s="223" t="n"/>
      <c r="J1151" s="196" t="n"/>
      <c r="K1151" s="196" t="n"/>
      <c r="L1151" s="252" t="n"/>
    </row>
    <row r="1152" ht="15.75" customHeight="1">
      <c r="A1152" s="40" t="n"/>
      <c r="B1152" s="251" t="n"/>
      <c r="C1152" s="175" t="n"/>
      <c r="D1152" s="175" t="n"/>
      <c r="E1152" s="175" t="n"/>
      <c r="F1152" s="175" t="n"/>
      <c r="G1152" s="175" t="n"/>
      <c r="H1152" s="196" t="n"/>
      <c r="I1152" s="223" t="n"/>
      <c r="J1152" s="196" t="n"/>
      <c r="K1152" s="196" t="n"/>
      <c r="L1152" s="252" t="n"/>
    </row>
    <row r="1153" ht="15.75" customHeight="1">
      <c r="A1153" s="40" t="n"/>
      <c r="B1153" s="251" t="n"/>
      <c r="C1153" s="175" t="n"/>
      <c r="D1153" s="175" t="n"/>
      <c r="E1153" s="175" t="n"/>
      <c r="F1153" s="175" t="n"/>
      <c r="G1153" s="175" t="n"/>
      <c r="H1153" s="196" t="n"/>
      <c r="I1153" s="223" t="n"/>
      <c r="J1153" s="196" t="n"/>
      <c r="K1153" s="196" t="n"/>
      <c r="L1153" s="252" t="n"/>
    </row>
    <row r="1154" ht="15.75" customHeight="1">
      <c r="A1154" s="40" t="n"/>
      <c r="B1154" s="251" t="n"/>
      <c r="C1154" s="175" t="n"/>
      <c r="D1154" s="175" t="n"/>
      <c r="E1154" s="175" t="n"/>
      <c r="F1154" s="175" t="n"/>
      <c r="G1154" s="175" t="n"/>
      <c r="H1154" s="196" t="n"/>
      <c r="I1154" s="223" t="n"/>
      <c r="J1154" s="196" t="n"/>
      <c r="K1154" s="196" t="n"/>
      <c r="L1154" s="252" t="n"/>
    </row>
    <row r="1155" ht="15.75" customHeight="1">
      <c r="A1155" s="40" t="n"/>
      <c r="B1155" s="251" t="n"/>
      <c r="C1155" s="175" t="n"/>
      <c r="D1155" s="175" t="n"/>
      <c r="E1155" s="175" t="n"/>
      <c r="F1155" s="175" t="n"/>
      <c r="G1155" s="175" t="n"/>
      <c r="H1155" s="196" t="n"/>
      <c r="I1155" s="223" t="n"/>
      <c r="J1155" s="196" t="n"/>
      <c r="K1155" s="196" t="n"/>
      <c r="L1155" s="252" t="n"/>
    </row>
    <row r="1156" ht="15.75" customHeight="1">
      <c r="A1156" s="40" t="n"/>
      <c r="B1156" s="251" t="n"/>
      <c r="C1156" s="175" t="n"/>
      <c r="D1156" s="175" t="n"/>
      <c r="E1156" s="175" t="n"/>
      <c r="F1156" s="175" t="n"/>
      <c r="G1156" s="175" t="n"/>
      <c r="H1156" s="196" t="n"/>
      <c r="I1156" s="223" t="n"/>
      <c r="J1156" s="196" t="n"/>
      <c r="K1156" s="196" t="n"/>
      <c r="L1156" s="252" t="n"/>
    </row>
    <row r="1157" ht="15.75" customHeight="1">
      <c r="A1157" s="40" t="n"/>
      <c r="B1157" s="251" t="n"/>
      <c r="C1157" s="175" t="n"/>
      <c r="D1157" s="175" t="n"/>
      <c r="E1157" s="175" t="n"/>
      <c r="F1157" s="175" t="n"/>
      <c r="G1157" s="175" t="n"/>
      <c r="H1157" s="196" t="n"/>
      <c r="I1157" s="223" t="n"/>
      <c r="J1157" s="196" t="n"/>
      <c r="K1157" s="196" t="n"/>
      <c r="L1157" s="252" t="n"/>
    </row>
    <row r="1158" ht="15.75" customHeight="1">
      <c r="A1158" s="40" t="n"/>
      <c r="B1158" s="251" t="n"/>
      <c r="C1158" s="175" t="n"/>
      <c r="D1158" s="175" t="n"/>
      <c r="E1158" s="175" t="n"/>
      <c r="F1158" s="175" t="n"/>
      <c r="G1158" s="175" t="n"/>
      <c r="H1158" s="196" t="n"/>
      <c r="I1158" s="223" t="n"/>
      <c r="J1158" s="196" t="n"/>
      <c r="K1158" s="196" t="n"/>
      <c r="L1158" s="252" t="n"/>
    </row>
    <row r="1159" ht="15.75" customHeight="1">
      <c r="A1159" s="40" t="n"/>
      <c r="B1159" s="251" t="n"/>
      <c r="C1159" s="175" t="n"/>
      <c r="D1159" s="175" t="n"/>
      <c r="E1159" s="175" t="n"/>
      <c r="F1159" s="175" t="n"/>
      <c r="G1159" s="175" t="n"/>
      <c r="H1159" s="196" t="n"/>
      <c r="I1159" s="223" t="n"/>
      <c r="J1159" s="196" t="n"/>
      <c r="K1159" s="196" t="n"/>
      <c r="L1159" s="252" t="n"/>
    </row>
    <row r="1160" ht="15.75" customHeight="1">
      <c r="A1160" s="40" t="n"/>
      <c r="B1160" s="251" t="n"/>
      <c r="C1160" s="175" t="n"/>
      <c r="D1160" s="175" t="n"/>
      <c r="E1160" s="175" t="n"/>
      <c r="F1160" s="175" t="n"/>
      <c r="G1160" s="175" t="n"/>
      <c r="H1160" s="196" t="n"/>
      <c r="I1160" s="223" t="n"/>
      <c r="J1160" s="196" t="n"/>
      <c r="K1160" s="196" t="n"/>
      <c r="L1160" s="252" t="n"/>
    </row>
    <row r="1161" ht="15.75" customHeight="1">
      <c r="A1161" s="40" t="n"/>
      <c r="B1161" s="251" t="n"/>
      <c r="C1161" s="175" t="n"/>
      <c r="D1161" s="175" t="n"/>
      <c r="E1161" s="175" t="n"/>
      <c r="F1161" s="175" t="n"/>
      <c r="G1161" s="175" t="n"/>
      <c r="H1161" s="196" t="n"/>
      <c r="I1161" s="223" t="n"/>
      <c r="J1161" s="196" t="n"/>
      <c r="K1161" s="196" t="n"/>
      <c r="L1161" s="252" t="n"/>
    </row>
    <row r="1162" ht="15.75" customHeight="1">
      <c r="A1162" s="40" t="n"/>
      <c r="B1162" s="251" t="n"/>
      <c r="C1162" s="175" t="n"/>
      <c r="D1162" s="175" t="n"/>
      <c r="E1162" s="175" t="n"/>
      <c r="F1162" s="175" t="n"/>
      <c r="G1162" s="175" t="n"/>
      <c r="H1162" s="196" t="n"/>
      <c r="I1162" s="223" t="n"/>
      <c r="J1162" s="196" t="n"/>
      <c r="K1162" s="196" t="n"/>
      <c r="L1162" s="252" t="n"/>
    </row>
    <row r="1163" ht="15.75" customHeight="1">
      <c r="A1163" s="40" t="n"/>
      <c r="B1163" s="251" t="n"/>
      <c r="C1163" s="175" t="n"/>
      <c r="D1163" s="175" t="n"/>
      <c r="E1163" s="175" t="n"/>
      <c r="F1163" s="175" t="n"/>
      <c r="G1163" s="175" t="n"/>
      <c r="H1163" s="196" t="n"/>
      <c r="I1163" s="223" t="n"/>
      <c r="J1163" s="196" t="n"/>
      <c r="K1163" s="196" t="n"/>
      <c r="L1163" s="252" t="n"/>
    </row>
    <row r="1164" ht="15.75" customHeight="1">
      <c r="A1164" s="40" t="n"/>
      <c r="B1164" s="251" t="n"/>
      <c r="C1164" s="175" t="n"/>
      <c r="D1164" s="175" t="n"/>
      <c r="E1164" s="175" t="n"/>
      <c r="F1164" s="175" t="n"/>
      <c r="G1164" s="175" t="n"/>
      <c r="H1164" s="196" t="n"/>
      <c r="I1164" s="223" t="n"/>
      <c r="J1164" s="196" t="n"/>
      <c r="K1164" s="196" t="n"/>
      <c r="L1164" s="252" t="n"/>
    </row>
    <row r="1165" ht="15.75" customHeight="1">
      <c r="A1165" s="40" t="n"/>
      <c r="B1165" s="251" t="n"/>
      <c r="C1165" s="175" t="n"/>
      <c r="D1165" s="175" t="n"/>
      <c r="E1165" s="175" t="n"/>
      <c r="F1165" s="175" t="n"/>
      <c r="G1165" s="175" t="n"/>
      <c r="H1165" s="196" t="n"/>
      <c r="I1165" s="223" t="n"/>
      <c r="J1165" s="196" t="n"/>
      <c r="K1165" s="196" t="n"/>
      <c r="L1165" s="252" t="n"/>
    </row>
    <row r="1166" ht="15.75" customHeight="1">
      <c r="A1166" s="40" t="n"/>
      <c r="B1166" s="251" t="n"/>
      <c r="C1166" s="175" t="n"/>
      <c r="D1166" s="175" t="n"/>
      <c r="E1166" s="175" t="n"/>
      <c r="F1166" s="175" t="n"/>
      <c r="G1166" s="175" t="n"/>
      <c r="H1166" s="196" t="n"/>
      <c r="I1166" s="223" t="n"/>
      <c r="J1166" s="196" t="n"/>
      <c r="K1166" s="196" t="n"/>
      <c r="L1166" s="252" t="n"/>
    </row>
    <row r="1167" ht="15.75" customHeight="1">
      <c r="A1167" s="40" t="n"/>
      <c r="B1167" s="251" t="n"/>
      <c r="C1167" s="175" t="n"/>
      <c r="D1167" s="175" t="n"/>
      <c r="E1167" s="175" t="n"/>
      <c r="F1167" s="175" t="n"/>
      <c r="G1167" s="175" t="n"/>
      <c r="H1167" s="196" t="n"/>
      <c r="I1167" s="223" t="n"/>
      <c r="J1167" s="196" t="n"/>
      <c r="K1167" s="196" t="n"/>
      <c r="L1167" s="252" t="n"/>
    </row>
    <row r="1168" ht="15.75" customHeight="1">
      <c r="A1168" s="40" t="n"/>
      <c r="B1168" s="251" t="n"/>
      <c r="C1168" s="175" t="n"/>
      <c r="D1168" s="175" t="n"/>
      <c r="E1168" s="175" t="n"/>
      <c r="F1168" s="175" t="n"/>
      <c r="G1168" s="175" t="n"/>
      <c r="H1168" s="196" t="n"/>
      <c r="I1168" s="223" t="n"/>
      <c r="J1168" s="196" t="n"/>
      <c r="K1168" s="196" t="n"/>
      <c r="L1168" s="252" t="n"/>
    </row>
    <row r="1169" ht="15.75" customHeight="1">
      <c r="A1169" s="40" t="n"/>
      <c r="B1169" s="251" t="n"/>
      <c r="C1169" s="175" t="n"/>
      <c r="D1169" s="175" t="n"/>
      <c r="E1169" s="175" t="n"/>
      <c r="F1169" s="175" t="n"/>
      <c r="G1169" s="175" t="n"/>
      <c r="H1169" s="196" t="n"/>
      <c r="I1169" s="223" t="n"/>
      <c r="J1169" s="196" t="n"/>
      <c r="K1169" s="196" t="n"/>
      <c r="L1169" s="252" t="n"/>
    </row>
    <row r="1170" ht="15.75" customHeight="1">
      <c r="A1170" s="40" t="n"/>
      <c r="B1170" s="251" t="n"/>
      <c r="C1170" s="175" t="n"/>
      <c r="D1170" s="175" t="n"/>
      <c r="E1170" s="175" t="n"/>
      <c r="F1170" s="175" t="n"/>
      <c r="G1170" s="175" t="n"/>
      <c r="H1170" s="196" t="n"/>
      <c r="I1170" s="223" t="n"/>
      <c r="J1170" s="196" t="n"/>
      <c r="K1170" s="196" t="n"/>
      <c r="L1170" s="252" t="n"/>
    </row>
    <row r="1171" ht="15.75" customHeight="1">
      <c r="A1171" s="40" t="n"/>
      <c r="B1171" s="251" t="n"/>
      <c r="C1171" s="175" t="n"/>
      <c r="D1171" s="175" t="n"/>
      <c r="E1171" s="175" t="n"/>
      <c r="F1171" s="175" t="n"/>
      <c r="G1171" s="175" t="n"/>
      <c r="H1171" s="196" t="n"/>
      <c r="I1171" s="223" t="n"/>
      <c r="J1171" s="196" t="n"/>
      <c r="K1171" s="196" t="n"/>
      <c r="L1171" s="252" t="n"/>
    </row>
    <row r="1172" ht="15.75" customHeight="1">
      <c r="A1172" s="40" t="n"/>
      <c r="B1172" s="251" t="n"/>
      <c r="C1172" s="175" t="n"/>
      <c r="D1172" s="175" t="n"/>
      <c r="E1172" s="175" t="n"/>
      <c r="F1172" s="175" t="n"/>
      <c r="G1172" s="175" t="n"/>
      <c r="H1172" s="196" t="n"/>
      <c r="I1172" s="223" t="n"/>
      <c r="J1172" s="196" t="n"/>
      <c r="K1172" s="196" t="n"/>
      <c r="L1172" s="252" t="n"/>
    </row>
    <row r="1173" ht="15.75" customHeight="1">
      <c r="A1173" s="40" t="n"/>
      <c r="B1173" s="251" t="n"/>
      <c r="C1173" s="175" t="n"/>
      <c r="D1173" s="175" t="n"/>
      <c r="E1173" s="175" t="n"/>
      <c r="F1173" s="175" t="n"/>
      <c r="G1173" s="175" t="n"/>
      <c r="H1173" s="196" t="n"/>
      <c r="I1173" s="223" t="n"/>
      <c r="J1173" s="196" t="n"/>
      <c r="K1173" s="196" t="n"/>
      <c r="L1173" s="252" t="n"/>
    </row>
    <row r="1174" ht="15.75" customHeight="1">
      <c r="A1174" s="40" t="n"/>
      <c r="B1174" s="251" t="n"/>
      <c r="C1174" s="175" t="n"/>
      <c r="D1174" s="175" t="n"/>
      <c r="E1174" s="175" t="n"/>
      <c r="F1174" s="175" t="n"/>
      <c r="G1174" s="175" t="n"/>
      <c r="H1174" s="196" t="n"/>
      <c r="I1174" s="223" t="n"/>
      <c r="J1174" s="196" t="n"/>
      <c r="K1174" s="196" t="n"/>
      <c r="L1174" s="252" t="n"/>
    </row>
    <row r="1175" ht="15.75" customHeight="1">
      <c r="A1175" s="40" t="n"/>
      <c r="B1175" s="251" t="n"/>
      <c r="C1175" s="175" t="n"/>
      <c r="D1175" s="175" t="n"/>
      <c r="E1175" s="175" t="n"/>
      <c r="F1175" s="175" t="n"/>
      <c r="G1175" s="175" t="n"/>
      <c r="H1175" s="196" t="n"/>
      <c r="I1175" s="223" t="n"/>
      <c r="J1175" s="196" t="n"/>
      <c r="K1175" s="196" t="n"/>
      <c r="L1175" s="252" t="n"/>
    </row>
    <row r="1176" ht="15.75" customHeight="1">
      <c r="A1176" s="40" t="n"/>
      <c r="B1176" s="251" t="n"/>
      <c r="C1176" s="175" t="n"/>
      <c r="D1176" s="175" t="n"/>
      <c r="E1176" s="175" t="n"/>
      <c r="F1176" s="175" t="n"/>
      <c r="G1176" s="175" t="n"/>
      <c r="H1176" s="196" t="n"/>
      <c r="I1176" s="223" t="n"/>
      <c r="J1176" s="196" t="n"/>
      <c r="K1176" s="196" t="n"/>
      <c r="L1176" s="252" t="n"/>
    </row>
    <row r="1177" ht="15.75" customHeight="1">
      <c r="A1177" s="40" t="n"/>
      <c r="B1177" s="251" t="n"/>
      <c r="C1177" s="175" t="n"/>
      <c r="D1177" s="175" t="n"/>
      <c r="E1177" s="175" t="n"/>
      <c r="F1177" s="175" t="n"/>
      <c r="G1177" s="175" t="n"/>
      <c r="H1177" s="196" t="n"/>
      <c r="I1177" s="223" t="n"/>
      <c r="J1177" s="196" t="n"/>
      <c r="K1177" s="196" t="n"/>
      <c r="L1177" s="252" t="n"/>
    </row>
    <row r="1178" ht="15.75" customHeight="1">
      <c r="A1178" s="40" t="n"/>
      <c r="B1178" s="251" t="n"/>
      <c r="C1178" s="175" t="n"/>
      <c r="D1178" s="175" t="n"/>
      <c r="E1178" s="175" t="n"/>
      <c r="F1178" s="175" t="n"/>
      <c r="G1178" s="175" t="n"/>
      <c r="H1178" s="196" t="n"/>
      <c r="I1178" s="253" t="n"/>
      <c r="J1178" s="196" t="n"/>
      <c r="K1178" s="196" t="n"/>
      <c r="L1178" s="252" t="n"/>
    </row>
    <row r="1179" ht="15.75" customHeight="1">
      <c r="A1179" s="40" t="n"/>
      <c r="B1179" s="251" t="n"/>
      <c r="C1179" s="175" t="n"/>
      <c r="D1179" s="175" t="n"/>
      <c r="E1179" s="175" t="n"/>
      <c r="F1179" s="175" t="n"/>
      <c r="G1179" s="175" t="n"/>
      <c r="H1179" s="196" t="n"/>
      <c r="I1179" s="253" t="n"/>
      <c r="J1179" s="196" t="n"/>
      <c r="K1179" s="196" t="n"/>
      <c r="L1179" s="252" t="n"/>
    </row>
    <row r="1180" ht="15.75" customHeight="1">
      <c r="A1180" s="40" t="n"/>
      <c r="B1180" s="251" t="n"/>
      <c r="C1180" s="175" t="n"/>
      <c r="D1180" s="175" t="n"/>
      <c r="E1180" s="175" t="n"/>
      <c r="F1180" s="175" t="n"/>
      <c r="G1180" s="175" t="n"/>
      <c r="H1180" s="196" t="n"/>
      <c r="I1180" s="253" t="n"/>
      <c r="J1180" s="196" t="n"/>
      <c r="K1180" s="196" t="n"/>
      <c r="L1180" s="252" t="n"/>
    </row>
    <row r="1181" ht="15.75" customHeight="1">
      <c r="A1181" s="40" t="n"/>
      <c r="B1181" s="251" t="n"/>
      <c r="C1181" s="175" t="n"/>
      <c r="D1181" s="175" t="n"/>
      <c r="E1181" s="175" t="n"/>
      <c r="F1181" s="175" t="n"/>
      <c r="G1181" s="175" t="n"/>
      <c r="H1181" s="196" t="n"/>
      <c r="I1181" s="253" t="n"/>
      <c r="J1181" s="196" t="n"/>
      <c r="K1181" s="196" t="n"/>
      <c r="L1181" s="252" t="n"/>
    </row>
    <row r="1182" ht="15.75" customHeight="1">
      <c r="A1182" s="40" t="n"/>
      <c r="B1182" s="251" t="n"/>
      <c r="C1182" s="175" t="n"/>
      <c r="D1182" s="175" t="n"/>
      <c r="E1182" s="175" t="n"/>
      <c r="F1182" s="175" t="n"/>
      <c r="G1182" s="175" t="n"/>
      <c r="H1182" s="196" t="n"/>
      <c r="I1182" s="253" t="n"/>
      <c r="J1182" s="196" t="n"/>
      <c r="K1182" s="196" t="n"/>
      <c r="L1182" s="252" t="n"/>
    </row>
    <row r="1183" ht="15.75" customHeight="1">
      <c r="A1183" s="40" t="n"/>
      <c r="B1183" s="251" t="n"/>
      <c r="C1183" s="175" t="n"/>
      <c r="D1183" s="175" t="n"/>
      <c r="E1183" s="175" t="n"/>
      <c r="F1183" s="175" t="n"/>
      <c r="G1183" s="175" t="n"/>
      <c r="H1183" s="196" t="n"/>
      <c r="I1183" s="253" t="n"/>
      <c r="J1183" s="196" t="n"/>
      <c r="K1183" s="196" t="n"/>
      <c r="L1183" s="252" t="n"/>
    </row>
  </sheetData>
  <autoFilter ref="A9:W997"/>
  <mergeCells count="18">
    <mergeCell ref="L8:N8"/>
    <mergeCell ref="R8:T8"/>
    <mergeCell ref="I8:K8"/>
    <mergeCell ref="X8:Z8"/>
    <mergeCell ref="A5:C5"/>
    <mergeCell ref="U8:W8"/>
    <mergeCell ref="C8:E8"/>
    <mergeCell ref="D5:G5"/>
    <mergeCell ref="A7:C7"/>
    <mergeCell ref="D3:G3"/>
    <mergeCell ref="O8:Q8"/>
    <mergeCell ref="D6:G6"/>
    <mergeCell ref="D7:G7"/>
    <mergeCell ref="D4:G4"/>
    <mergeCell ref="A6:C6"/>
    <mergeCell ref="A2:G2"/>
    <mergeCell ref="F8:H8"/>
    <mergeCell ref="A4:C4"/>
  </mergeCells>
  <pageMargins left="0.7086614173228351" right="0.7086614173228351" top="0.748031496062992" bottom="0.748031496062992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9" sqref="J9"/>
    </sheetView>
  </sheetViews>
  <sheetFormatPr baseColWidth="8" defaultColWidth="11" defaultRowHeight="12.75"/>
  <sheetData/>
  <pageMargins left="0.7086614173228351" right="0.7086614173228351" top="0.748031496062992" bottom="0.748031496062992" header="0.31496062992126" footer="0.31496062992126"/>
  <pageSetup orientation="landscape" paperSize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183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54.7142857142857" customWidth="1" min="1" max="1"/>
    <col width="11.8571428571429" customWidth="1" min="2" max="2"/>
    <col width="15.7142857142857" customWidth="1" min="3" max="3"/>
    <col width="12.2857142857143" customWidth="1" min="4" max="4"/>
    <col width="13.7142857142857" customWidth="1" min="5" max="5"/>
    <col width="11.8571428571429" customWidth="1" min="6" max="6"/>
    <col width="12.2857142857143" customWidth="1" min="7" max="7"/>
    <col width="14.4285714285714" customWidth="1" min="8" max="8"/>
    <col width="15.4285714285714" customWidth="1" min="9" max="9"/>
    <col width="12.8571428571429" customWidth="1" min="10" max="10"/>
    <col width="15.7142857142857" customWidth="1" min="11" max="12"/>
    <col width="13.2857142857143" customWidth="1" min="13" max="13"/>
    <col width="16.2857142857143" customWidth="1" min="14" max="14"/>
    <col width="13.2857142857143" customWidth="1" min="15" max="15"/>
  </cols>
  <sheetData>
    <row r="1" ht="15.75" customHeight="1">
      <c r="A1" s="149" t="n"/>
      <c r="B1" s="150" t="n"/>
      <c r="E1" s="151" t="n"/>
      <c r="O1" s="175" t="n"/>
      <c r="P1" s="176" t="n"/>
      <c r="Q1" s="176" t="n"/>
      <c r="R1" s="176" t="n"/>
      <c r="S1" s="176" t="n"/>
      <c r="T1" s="176" t="n"/>
      <c r="U1" s="176" t="n"/>
      <c r="V1" s="176" t="n"/>
      <c r="W1" s="176" t="n"/>
      <c r="X1" s="176" t="n"/>
      <c r="Y1" s="176" t="n"/>
      <c r="Z1" s="176" t="n"/>
    </row>
    <row r="2" ht="38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153" t="n"/>
      <c r="I2" s="153" t="n"/>
      <c r="J2" s="177" t="n"/>
      <c r="K2" s="177" t="n"/>
      <c r="L2" s="177" t="n"/>
      <c r="M2" s="177" t="n"/>
      <c r="N2" s="177" t="n"/>
      <c r="O2" s="178" t="n"/>
      <c r="P2" s="176" t="n"/>
      <c r="Q2" s="176" t="n"/>
      <c r="R2" s="176" t="n"/>
      <c r="S2" s="176" t="n"/>
      <c r="T2" s="176" t="n"/>
      <c r="U2" s="176" t="n"/>
      <c r="V2" s="176" t="n"/>
      <c r="W2" s="176" t="n"/>
      <c r="X2" s="176" t="n"/>
      <c r="Y2" s="176" t="n"/>
      <c r="Z2" s="176" t="n"/>
    </row>
    <row r="3" ht="34.5" customHeight="1">
      <c r="A3" s="154" t="inlineStr">
        <is>
          <t>CENTRO DE SALUD:</t>
        </is>
      </c>
      <c r="B3" s="27" t="n"/>
      <c r="C3" s="66" t="n"/>
      <c r="D3" s="154" t="inlineStr">
        <is>
          <t xml:space="preserve">HOSPITAL GENERAL NACIONAL Dr. MIGUEL PEREZ CARREÑO TIPO IV </t>
        </is>
      </c>
      <c r="E3" s="27" t="n"/>
      <c r="F3" s="27" t="n"/>
      <c r="G3" s="66" t="n"/>
      <c r="H3" s="153" t="n"/>
      <c r="I3" s="153" t="n"/>
      <c r="J3" s="177" t="n"/>
      <c r="K3" s="177" t="n"/>
      <c r="L3" s="177" t="n"/>
      <c r="M3" s="177" t="n"/>
      <c r="N3" s="177" t="n"/>
      <c r="O3" s="178" t="n"/>
      <c r="P3" s="176" t="n"/>
      <c r="Q3" s="176" t="n"/>
      <c r="R3" s="176" t="n"/>
      <c r="S3" s="176" t="n"/>
      <c r="T3" s="176" t="n"/>
      <c r="U3" s="176" t="n"/>
      <c r="V3" s="176" t="n"/>
      <c r="W3" s="176" t="n"/>
      <c r="X3" s="176" t="n"/>
      <c r="Y3" s="176" t="n"/>
      <c r="Z3" s="176" t="n"/>
    </row>
    <row r="4" ht="16.5" customHeight="1">
      <c r="A4" s="154" t="inlineStr">
        <is>
          <t>CLASIFICACION DEL ESTABLECIMIENTO DE SALUD:</t>
        </is>
      </c>
      <c r="B4" s="27" t="n"/>
      <c r="C4" s="66" t="n"/>
      <c r="D4" s="154" t="inlineStr">
        <is>
          <t>HOSPITAL TIPO IV</t>
        </is>
      </c>
      <c r="E4" s="27" t="n"/>
      <c r="F4" s="27" t="n"/>
      <c r="G4" s="66" t="n"/>
      <c r="H4" s="153" t="n"/>
      <c r="I4" s="153" t="n"/>
      <c r="J4" s="177" t="n"/>
      <c r="K4" s="177" t="n"/>
      <c r="L4" s="177" t="n"/>
      <c r="M4" s="177" t="n"/>
      <c r="N4" s="177" t="n"/>
      <c r="O4" s="178" t="n"/>
      <c r="P4" s="176" t="n"/>
      <c r="Q4" s="176" t="n"/>
      <c r="R4" s="176" t="n"/>
      <c r="S4" s="176" t="n"/>
      <c r="T4" s="176" t="n"/>
      <c r="U4" s="176" t="n"/>
      <c r="V4" s="176" t="n"/>
      <c r="W4" s="176" t="n"/>
      <c r="X4" s="176" t="n"/>
      <c r="Y4" s="176" t="n"/>
      <c r="Z4" s="176" t="n"/>
    </row>
    <row r="5" ht="16.5" customHeight="1">
      <c r="A5" s="154" t="inlineStr">
        <is>
          <t>ESTADO:</t>
        </is>
      </c>
      <c r="B5" s="27" t="n"/>
      <c r="C5" s="66" t="n"/>
      <c r="D5" s="154" t="inlineStr">
        <is>
          <t>DISTRITO CAPITAL</t>
        </is>
      </c>
      <c r="E5" s="27" t="n"/>
      <c r="F5" s="27" t="n"/>
      <c r="G5" s="66" t="n"/>
      <c r="H5" s="153" t="n"/>
      <c r="I5" s="153" t="n"/>
      <c r="J5" s="177" t="n"/>
      <c r="K5" s="177" t="n"/>
      <c r="L5" s="177" t="n"/>
      <c r="M5" s="177" t="n"/>
      <c r="N5" s="177" t="n"/>
      <c r="O5" s="178" t="n"/>
      <c r="P5" s="176" t="n"/>
      <c r="Q5" s="176" t="n"/>
      <c r="R5" s="176" t="n"/>
      <c r="S5" s="176" t="n"/>
      <c r="T5" s="176" t="n"/>
      <c r="U5" s="176" t="n"/>
      <c r="V5" s="176" t="n"/>
      <c r="W5" s="176" t="n"/>
      <c r="X5" s="176" t="n"/>
      <c r="Y5" s="176" t="n"/>
      <c r="Z5" s="176" t="n"/>
    </row>
    <row r="6" ht="24" customHeight="1">
      <c r="A6" s="154" t="inlineStr">
        <is>
          <t>NOMBRE DEL DIRECTOR:</t>
        </is>
      </c>
      <c r="B6" s="27" t="n"/>
      <c r="C6" s="66" t="n"/>
      <c r="D6" s="154" t="n"/>
      <c r="E6" s="27" t="n"/>
      <c r="F6" s="27" t="n"/>
      <c r="G6" s="66" t="n"/>
      <c r="H6" s="153" t="n"/>
      <c r="I6" s="153" t="n"/>
      <c r="J6" s="177" t="n"/>
      <c r="K6" s="177" t="n"/>
      <c r="L6" s="177" t="n"/>
      <c r="M6" s="177" t="n"/>
      <c r="N6" s="177" t="n"/>
      <c r="O6" s="178" t="n"/>
      <c r="P6" s="176" t="n"/>
      <c r="Q6" s="176" t="n"/>
      <c r="R6" s="176" t="n"/>
      <c r="S6" s="176" t="n"/>
      <c r="T6" s="176" t="n"/>
      <c r="U6" s="176" t="n"/>
      <c r="V6" s="176" t="n"/>
      <c r="W6" s="176" t="n"/>
      <c r="X6" s="176" t="n"/>
      <c r="Y6" s="176" t="n"/>
      <c r="Z6" s="176" t="n"/>
    </row>
    <row r="7" ht="36.75" customHeight="1">
      <c r="A7" s="155" t="inlineStr">
        <is>
          <t>NOMBRE DEL JEFE DE ALMACEN:</t>
        </is>
      </c>
      <c r="B7" s="47" t="n"/>
      <c r="C7" s="80" t="n"/>
      <c r="D7" s="155" t="n"/>
      <c r="E7" s="47" t="n"/>
      <c r="F7" s="47" t="n"/>
      <c r="G7" s="80" t="n"/>
      <c r="H7" s="156" t="inlineStr">
        <is>
          <t>PACIENTE ATENDER EN EL MES</t>
        </is>
      </c>
      <c r="I7" s="179" t="n"/>
      <c r="J7" s="177" t="n"/>
      <c r="K7" s="177" t="n"/>
      <c r="L7" s="177" t="n"/>
      <c r="M7" s="177" t="n"/>
      <c r="N7" s="177" t="n"/>
      <c r="O7" s="178" t="n"/>
      <c r="P7" s="176" t="n"/>
      <c r="Q7" s="176" t="n"/>
      <c r="R7" s="176" t="n"/>
      <c r="S7" s="176" t="n"/>
      <c r="T7" s="176" t="n"/>
      <c r="U7" s="176" t="n"/>
      <c r="V7" s="176" t="n"/>
      <c r="W7" s="176" t="n"/>
      <c r="X7" s="176" t="n"/>
      <c r="Y7" s="176" t="n"/>
      <c r="Z7" s="176" t="n"/>
    </row>
    <row r="8" ht="36.75" customHeight="1">
      <c r="A8" s="157" t="inlineStr">
        <is>
          <t xml:space="preserve">FECHA </t>
        </is>
      </c>
      <c r="B8" s="158" t="n"/>
      <c r="C8" s="157" t="inlineStr">
        <is>
          <t>02/09/2024 AL 08/09/2024</t>
        </is>
      </c>
      <c r="D8" s="27" t="n"/>
      <c r="E8" s="66" t="n"/>
      <c r="F8" s="159" t="inlineStr">
        <is>
          <t>09/09/2024 AL 15/09/2024</t>
        </is>
      </c>
      <c r="G8" s="27" t="n"/>
      <c r="H8" s="66" t="n"/>
      <c r="I8" s="180" t="inlineStr">
        <is>
          <t>16/09/2024 AL 22/09/2024</t>
        </is>
      </c>
      <c r="J8" s="27" t="n"/>
      <c r="K8" s="66" t="n"/>
      <c r="L8" s="180" t="inlineStr">
        <is>
          <t>23/09/2024 AL 29/09/2024</t>
        </is>
      </c>
      <c r="M8" s="27" t="n"/>
      <c r="N8" s="66" t="n"/>
      <c r="O8" s="181" t="inlineStr">
        <is>
          <t xml:space="preserve">CONSUMO MASIVO EN EL MES </t>
        </is>
      </c>
      <c r="P8" s="182" t="n"/>
      <c r="Q8" s="182" t="n"/>
      <c r="R8" s="182" t="n"/>
      <c r="S8" s="182" t="n"/>
      <c r="T8" s="182" t="n"/>
      <c r="U8" s="182" t="n"/>
      <c r="V8" s="182" t="n"/>
      <c r="W8" s="182" t="n"/>
      <c r="X8" s="182" t="n"/>
      <c r="Y8" s="182" t="n"/>
      <c r="Z8" s="182" t="n"/>
    </row>
    <row r="9" ht="78" customHeight="1">
      <c r="A9" s="160" t="inlineStr">
        <is>
          <t xml:space="preserve">DESCRIPCIÓN DE MEDICAMENTOS </t>
        </is>
      </c>
      <c r="B9" s="161" t="inlineStr">
        <is>
          <t xml:space="preserve">PRESENTACION </t>
        </is>
      </c>
      <c r="C9" s="162" t="inlineStr">
        <is>
          <t xml:space="preserve">CONSUMO PROMEDIO MENSUAL </t>
        </is>
      </c>
      <c r="D9" s="163" t="inlineStr">
        <is>
          <t>INVENTARIO EXISTENTE A LA FECHA EN EL CENTRO</t>
        </is>
      </c>
      <c r="E9" s="164" t="inlineStr">
        <is>
          <t xml:space="preserve">MATERIAL A SER DESPACHADO O RETIRADO POR EXCESO </t>
        </is>
      </c>
      <c r="F9" s="162" t="inlineStr">
        <is>
          <t xml:space="preserve">CONSUMO PROMEDIO MENSUAL </t>
        </is>
      </c>
      <c r="G9" s="163" t="inlineStr">
        <is>
          <t>INVENTARIO EXISTENTE A LA FECHA EN EL CENTRO</t>
        </is>
      </c>
      <c r="H9" s="163" t="inlineStr">
        <is>
          <t xml:space="preserve">MATERIAL A SER DESPACHADO O RETIRADO POR EXCESO </t>
        </is>
      </c>
      <c r="I9" s="162" t="inlineStr">
        <is>
          <t xml:space="preserve">CONSUMO PROMEDIO MENSUAL </t>
        </is>
      </c>
      <c r="J9" s="163" t="inlineStr">
        <is>
          <t>INVENTARIO EXISTENTE A LA FECHA EN EL CENTRO</t>
        </is>
      </c>
      <c r="K9" s="183" t="inlineStr">
        <is>
          <t xml:space="preserve">MATERIAL A SER DESPACHADO O RETIRADO POR EXCESO </t>
        </is>
      </c>
      <c r="L9" s="162" t="inlineStr">
        <is>
          <t xml:space="preserve">CONSUMO PROMEDIO MENSUAL </t>
        </is>
      </c>
      <c r="M9" s="163" t="inlineStr">
        <is>
          <t>INVENTARIO EXISTENTE A LA FECHA EN EL CENTRO</t>
        </is>
      </c>
      <c r="N9" s="163" t="inlineStr">
        <is>
          <t xml:space="preserve">MATERIAL A SER DESPACHADO O RETIRADO POR EXCESO </t>
        </is>
      </c>
      <c r="O9" s="184" t="n"/>
      <c r="P9" s="176" t="n"/>
      <c r="Q9" s="176" t="n"/>
      <c r="R9" s="176" t="n"/>
      <c r="S9" s="176" t="n"/>
      <c r="T9" s="176" t="n"/>
      <c r="U9" s="176" t="n"/>
      <c r="V9" s="176" t="n"/>
      <c r="W9" s="176" t="n"/>
      <c r="X9" s="176" t="n"/>
      <c r="Y9" s="176" t="n"/>
      <c r="Z9" s="176" t="n"/>
    </row>
    <row r="10" ht="15.75" customHeight="1">
      <c r="A10" s="165" t="inlineStr">
        <is>
          <t>ACETAMINOFEN + CLORFENILAMINA + CAFEINA 500 MG/200 MG/10 MG</t>
        </is>
      </c>
      <c r="B10" s="166" t="inlineStr">
        <is>
          <t>TABLETAS</t>
        </is>
      </c>
      <c r="C10" s="167" t="n"/>
      <c r="D10" s="167" t="n"/>
      <c r="E10" s="168">
        <f>C10-D10</f>
        <v/>
      </c>
      <c r="F10" s="167">
        <f>C10</f>
        <v/>
      </c>
      <c r="G10" s="169" t="n"/>
      <c r="H10" s="167">
        <f>F10-G10</f>
        <v/>
      </c>
      <c r="I10" s="167">
        <f>C10</f>
        <v/>
      </c>
      <c r="J10" s="169" t="n"/>
      <c r="K10" s="185">
        <f>I10-J10</f>
        <v/>
      </c>
      <c r="L10" s="167">
        <f>C10</f>
        <v/>
      </c>
      <c r="M10" s="167" t="n"/>
      <c r="N10" s="167">
        <f>L10-M10</f>
        <v/>
      </c>
      <c r="O10" s="186" t="n"/>
      <c r="P10" s="176" t="n"/>
      <c r="Q10" s="176" t="n"/>
      <c r="R10" s="176" t="n"/>
      <c r="S10" s="176" t="n"/>
      <c r="T10" s="176" t="n"/>
      <c r="U10" s="176" t="n"/>
      <c r="V10" s="176" t="n"/>
      <c r="W10" s="176" t="n"/>
      <c r="X10" s="176" t="n"/>
      <c r="Y10" s="176" t="n"/>
      <c r="Z10" s="176" t="n"/>
    </row>
    <row r="11" ht="15.75" customHeight="1">
      <c r="A11" s="165" t="inlineStr">
        <is>
          <t>ACETAMINOFEN 100 MG/15 ML</t>
        </is>
      </c>
      <c r="B11" s="166" t="inlineStr">
        <is>
          <t>AMPOLLA</t>
        </is>
      </c>
      <c r="C11" s="167" t="n"/>
      <c r="D11" s="167" t="n"/>
      <c r="E11" s="168">
        <f>C11-D11</f>
        <v/>
      </c>
      <c r="F11" s="167">
        <f>C11</f>
        <v/>
      </c>
      <c r="G11" s="169" t="n"/>
      <c r="H11" s="167">
        <f>F11-G11</f>
        <v/>
      </c>
      <c r="I11" s="167">
        <f>C11</f>
        <v/>
      </c>
      <c r="J11" s="169" t="n"/>
      <c r="K11" s="185">
        <f>I11-J11</f>
        <v/>
      </c>
      <c r="L11" s="167">
        <f>C11</f>
        <v/>
      </c>
      <c r="M11" s="167" t="n"/>
      <c r="N11" s="167">
        <f>L11-M11</f>
        <v/>
      </c>
      <c r="O11" s="187" t="n"/>
      <c r="P11" s="176" t="n"/>
      <c r="Q11" s="176" t="n"/>
      <c r="R11" s="176" t="n"/>
      <c r="S11" s="176" t="n"/>
      <c r="T11" s="176" t="n"/>
      <c r="U11" s="176" t="n"/>
      <c r="V11" s="176" t="n"/>
      <c r="W11" s="176" t="n"/>
      <c r="X11" s="176" t="n"/>
      <c r="Y11" s="176" t="n"/>
      <c r="Z11" s="176" t="n"/>
    </row>
    <row r="12" ht="15.75" customHeight="1">
      <c r="A12" s="170" t="inlineStr">
        <is>
          <t>ACETAMINOFEN 100 MG/ML X 30 ML GOTAS</t>
        </is>
      </c>
      <c r="B12" s="171" t="inlineStr">
        <is>
          <t>GOTAS</t>
        </is>
      </c>
      <c r="C12" s="172" t="n"/>
      <c r="D12" s="172" t="n"/>
      <c r="E12" s="168">
        <f>C12-D12</f>
        <v/>
      </c>
      <c r="F12" s="167">
        <f>C12</f>
        <v/>
      </c>
      <c r="G12" s="172" t="n"/>
      <c r="H12" s="167">
        <f>F12-G12</f>
        <v/>
      </c>
      <c r="I12" s="167">
        <f>C12</f>
        <v/>
      </c>
      <c r="J12" s="172" t="n"/>
      <c r="K12" s="185">
        <f>I12-J12</f>
        <v/>
      </c>
      <c r="L12" s="167">
        <f>C12</f>
        <v/>
      </c>
      <c r="M12" s="167" t="n"/>
      <c r="N12" s="167">
        <f>L12-M12</f>
        <v/>
      </c>
      <c r="O12" s="186" t="n"/>
      <c r="P12" s="176" t="n"/>
      <c r="Q12" s="176" t="n"/>
      <c r="R12" s="176" t="n"/>
      <c r="S12" s="176" t="n"/>
      <c r="T12" s="176" t="n"/>
      <c r="U12" s="176" t="n"/>
      <c r="V12" s="176" t="n"/>
      <c r="W12" s="176" t="n"/>
      <c r="X12" s="176" t="n"/>
      <c r="Y12" s="176" t="n"/>
      <c r="Z12" s="176" t="n"/>
    </row>
    <row r="13" ht="15.75" customHeight="1">
      <c r="A13" s="170" t="inlineStr">
        <is>
          <t>ACETAMINOFEN 120 MG/5 ML  60 ML JBE.</t>
        </is>
      </c>
      <c r="B13" s="171" t="inlineStr">
        <is>
          <t>FRASCO</t>
        </is>
      </c>
      <c r="C13" s="172" t="n"/>
      <c r="D13" s="172" t="n"/>
      <c r="E13" s="168">
        <f>C13-D13</f>
        <v/>
      </c>
      <c r="F13" s="167">
        <f>C13</f>
        <v/>
      </c>
      <c r="G13" s="172" t="n"/>
      <c r="H13" s="167">
        <f>F13-G13</f>
        <v/>
      </c>
      <c r="I13" s="167">
        <f>C13</f>
        <v/>
      </c>
      <c r="J13" s="172" t="n"/>
      <c r="K13" s="185">
        <f>I13-J13</f>
        <v/>
      </c>
      <c r="L13" s="167">
        <f>C13</f>
        <v/>
      </c>
      <c r="M13" s="167" t="n"/>
      <c r="N13" s="167">
        <f>L13-M13</f>
        <v/>
      </c>
      <c r="O13" s="187" t="n"/>
      <c r="P13" s="176" t="n"/>
      <c r="Q13" s="176" t="n"/>
      <c r="R13" s="176" t="n"/>
      <c r="S13" s="176" t="n"/>
      <c r="T13" s="176" t="n"/>
      <c r="U13" s="176" t="n"/>
      <c r="V13" s="176" t="n"/>
      <c r="W13" s="176" t="n"/>
      <c r="X13" s="176" t="n"/>
      <c r="Y13" s="176" t="n"/>
      <c r="Z13" s="176" t="n"/>
    </row>
    <row r="14" ht="15.75" customHeight="1">
      <c r="A14" s="170" t="inlineStr">
        <is>
          <t>ACETAMINOFEN 125 MG/5 ML   JBE.</t>
        </is>
      </c>
      <c r="B14" s="171" t="inlineStr">
        <is>
          <t>FRASCO</t>
        </is>
      </c>
      <c r="C14" s="172" t="n"/>
      <c r="D14" s="172" t="n"/>
      <c r="E14" s="168">
        <f>C14-D14</f>
        <v/>
      </c>
      <c r="F14" s="167">
        <f>C14</f>
        <v/>
      </c>
      <c r="G14" s="172" t="n"/>
      <c r="H14" s="167">
        <f>F14-G14</f>
        <v/>
      </c>
      <c r="I14" s="167">
        <f>C14</f>
        <v/>
      </c>
      <c r="J14" s="172" t="n"/>
      <c r="K14" s="185">
        <f>I14-J14</f>
        <v/>
      </c>
      <c r="L14" s="167">
        <f>C14</f>
        <v/>
      </c>
      <c r="M14" s="167" t="n"/>
      <c r="N14" s="167">
        <f>L14-M14</f>
        <v/>
      </c>
      <c r="O14" s="187" t="n"/>
      <c r="P14" s="176" t="n"/>
      <c r="Q14" s="176" t="n"/>
      <c r="R14" s="176" t="n"/>
      <c r="S14" s="176" t="n"/>
      <c r="T14" s="176" t="n"/>
      <c r="U14" s="176" t="n"/>
      <c r="V14" s="176" t="n"/>
      <c r="W14" s="176" t="n"/>
      <c r="X14" s="176" t="n"/>
      <c r="Y14" s="176" t="n"/>
      <c r="Z14" s="176" t="n"/>
    </row>
    <row r="15" ht="15.75" customHeight="1">
      <c r="A15" s="170" t="inlineStr">
        <is>
          <t>ACETAMINOFEN 150 MG SUPOSITORIOS PEDIATRICOS X 6</t>
        </is>
      </c>
      <c r="B15" s="171" t="inlineStr">
        <is>
          <t>SUPOSITORIOS</t>
        </is>
      </c>
      <c r="C15" s="172" t="n"/>
      <c r="D15" s="172" t="n"/>
      <c r="E15" s="168">
        <f>C15-D15</f>
        <v/>
      </c>
      <c r="F15" s="167">
        <f>C15</f>
        <v/>
      </c>
      <c r="G15" s="172" t="n"/>
      <c r="H15" s="167">
        <f>F15-G15</f>
        <v/>
      </c>
      <c r="I15" s="167">
        <f>C15</f>
        <v/>
      </c>
      <c r="J15" s="172" t="n"/>
      <c r="K15" s="185">
        <f>I15-J15</f>
        <v/>
      </c>
      <c r="L15" s="167">
        <f>C15</f>
        <v/>
      </c>
      <c r="M15" s="167" t="n"/>
      <c r="N15" s="167">
        <f>L15-M15</f>
        <v/>
      </c>
      <c r="O15" s="186" t="n"/>
      <c r="P15" s="176" t="n"/>
      <c r="Q15" s="176" t="n"/>
      <c r="R15" s="176" t="n"/>
      <c r="S15" s="176" t="n"/>
      <c r="T15" s="176" t="n"/>
      <c r="U15" s="176" t="n"/>
      <c r="V15" s="176" t="n"/>
      <c r="W15" s="176" t="n"/>
      <c r="X15" s="176" t="n"/>
      <c r="Y15" s="176" t="n"/>
      <c r="Z15" s="176" t="n"/>
    </row>
    <row r="16" ht="15.75" customHeight="1">
      <c r="A16" s="165" t="inlineStr">
        <is>
          <t>ACETAMINOFEN 325 MG + IBUPROFENO 200 MG + CAFEINA 40 MG</t>
        </is>
      </c>
      <c r="B16" s="166" t="inlineStr">
        <is>
          <t>TABLETAS</t>
        </is>
      </c>
      <c r="C16" s="167" t="n"/>
      <c r="D16" s="167" t="n"/>
      <c r="E16" s="168">
        <f>C16-D16</f>
        <v/>
      </c>
      <c r="F16" s="167">
        <f>C16</f>
        <v/>
      </c>
      <c r="G16" s="169" t="n"/>
      <c r="H16" s="167">
        <f>F16-G16</f>
        <v/>
      </c>
      <c r="I16" s="167">
        <f>C16</f>
        <v/>
      </c>
      <c r="J16" s="169" t="n"/>
      <c r="K16" s="185">
        <f>I16-J16</f>
        <v/>
      </c>
      <c r="L16" s="167">
        <f>C16</f>
        <v/>
      </c>
      <c r="M16" s="167" t="n"/>
      <c r="N16" s="167">
        <f>L16-M16</f>
        <v/>
      </c>
      <c r="O16" s="188" t="n"/>
      <c r="P16" s="176" t="n"/>
      <c r="Q16" s="176" t="n"/>
      <c r="R16" s="176" t="n"/>
      <c r="S16" s="176" t="n"/>
      <c r="T16" s="176" t="n"/>
      <c r="U16" s="176" t="n"/>
      <c r="V16" s="176" t="n"/>
      <c r="W16" s="176" t="n"/>
      <c r="X16" s="176" t="n"/>
      <c r="Y16" s="176" t="n"/>
      <c r="Z16" s="176" t="n"/>
    </row>
    <row r="17" ht="15.75" customHeight="1">
      <c r="A17" s="165" t="inlineStr">
        <is>
          <t>ACETAMINOFEN 375 MG /TRAMADOL 37,5 MG</t>
        </is>
      </c>
      <c r="B17" s="166" t="inlineStr">
        <is>
          <t>TABLETAS</t>
        </is>
      </c>
      <c r="C17" s="167" t="n"/>
      <c r="D17" s="167" t="n"/>
      <c r="E17" s="168">
        <f>C17-D17</f>
        <v/>
      </c>
      <c r="F17" s="167">
        <f>C17</f>
        <v/>
      </c>
      <c r="G17" s="169" t="n"/>
      <c r="H17" s="167">
        <f>F17-G17</f>
        <v/>
      </c>
      <c r="I17" s="167">
        <f>C17</f>
        <v/>
      </c>
      <c r="J17" s="169" t="n"/>
      <c r="K17" s="185">
        <f>I17-J17</f>
        <v/>
      </c>
      <c r="L17" s="167">
        <f>C17</f>
        <v/>
      </c>
      <c r="M17" s="167" t="n"/>
      <c r="N17" s="167">
        <f>L17-M17</f>
        <v/>
      </c>
      <c r="O17" s="186" t="n"/>
      <c r="P17" s="176" t="n"/>
      <c r="Q17" s="176" t="n"/>
      <c r="R17" s="176" t="n"/>
      <c r="S17" s="176" t="n"/>
      <c r="T17" s="176" t="n"/>
      <c r="U17" s="176" t="n"/>
      <c r="V17" s="176" t="n"/>
      <c r="W17" s="176" t="n"/>
      <c r="X17" s="176" t="n"/>
      <c r="Y17" s="176" t="n"/>
      <c r="Z17" s="176" t="n"/>
    </row>
    <row r="18" ht="15.75" customHeight="1">
      <c r="A18" s="170" t="inlineStr">
        <is>
          <t>ACETAMINOFEN 500 MG TAB.</t>
        </is>
      </c>
      <c r="B18" s="171" t="inlineStr">
        <is>
          <t>TABLETAS</t>
        </is>
      </c>
      <c r="C18" s="172" t="n"/>
      <c r="D18" s="172" t="n"/>
      <c r="E18" s="168">
        <f>C18-D18</f>
        <v/>
      </c>
      <c r="F18" s="167">
        <f>C18</f>
        <v/>
      </c>
      <c r="G18" s="172" t="n"/>
      <c r="H18" s="167">
        <f>F18-G18</f>
        <v/>
      </c>
      <c r="I18" s="167">
        <f>C18</f>
        <v/>
      </c>
      <c r="J18" s="172" t="n"/>
      <c r="K18" s="185">
        <f>I18-J18</f>
        <v/>
      </c>
      <c r="L18" s="167">
        <f>C18</f>
        <v/>
      </c>
      <c r="M18" s="167" t="n"/>
      <c r="N18" s="167">
        <f>L18-M18</f>
        <v/>
      </c>
      <c r="O18" s="186" t="n"/>
      <c r="P18" s="176" t="n"/>
      <c r="Q18" s="176" t="n"/>
      <c r="R18" s="176" t="n"/>
      <c r="S18" s="176" t="n"/>
      <c r="T18" s="176" t="n"/>
      <c r="U18" s="176" t="n"/>
      <c r="V18" s="176" t="n"/>
      <c r="W18" s="176" t="n"/>
      <c r="X18" s="176" t="n"/>
      <c r="Y18" s="176" t="n"/>
      <c r="Z18" s="176" t="n"/>
    </row>
    <row r="19" ht="15.75" customHeight="1">
      <c r="A19" s="165" t="inlineStr">
        <is>
          <t>ACETATO DE CIPROTERONA TETINITES 0.3 MG</t>
        </is>
      </c>
      <c r="B19" s="166" t="n"/>
      <c r="C19" s="167" t="n"/>
      <c r="D19" s="167" t="n"/>
      <c r="E19" s="168">
        <f>C19-D19</f>
        <v/>
      </c>
      <c r="F19" s="167">
        <f>C19</f>
        <v/>
      </c>
      <c r="G19" s="169" t="n"/>
      <c r="H19" s="167">
        <f>F19-G19</f>
        <v/>
      </c>
      <c r="I19" s="167">
        <f>C19</f>
        <v/>
      </c>
      <c r="J19" s="169" t="n"/>
      <c r="K19" s="185">
        <f>I19-J19</f>
        <v/>
      </c>
      <c r="L19" s="167">
        <f>C19</f>
        <v/>
      </c>
      <c r="M19" s="167" t="n"/>
      <c r="N19" s="167">
        <f>L19-M19</f>
        <v/>
      </c>
      <c r="O19" s="188" t="n"/>
      <c r="P19" s="176" t="n"/>
      <c r="Q19" s="176" t="n"/>
      <c r="R19" s="176" t="n"/>
      <c r="S19" s="176" t="n"/>
      <c r="T19" s="176" t="n"/>
      <c r="U19" s="176" t="n"/>
      <c r="V19" s="176" t="n"/>
      <c r="W19" s="176" t="n"/>
      <c r="X19" s="176" t="n"/>
      <c r="Y19" s="176" t="n"/>
      <c r="Z19" s="176" t="n"/>
    </row>
    <row r="20" ht="15.75" customHeight="1">
      <c r="A20" s="170" t="inlineStr">
        <is>
          <t>ACICLOVIR 200 MG AMP.</t>
        </is>
      </c>
      <c r="B20" s="171" t="inlineStr">
        <is>
          <t>AMPOLLA</t>
        </is>
      </c>
      <c r="C20" s="172" t="n"/>
      <c r="D20" s="172" t="n"/>
      <c r="E20" s="168">
        <f>C20-D20</f>
        <v/>
      </c>
      <c r="F20" s="167">
        <f>C20</f>
        <v/>
      </c>
      <c r="G20" s="172" t="n"/>
      <c r="H20" s="167">
        <f>F20-G20</f>
        <v/>
      </c>
      <c r="I20" s="167">
        <f>C20</f>
        <v/>
      </c>
      <c r="J20" s="172" t="n"/>
      <c r="K20" s="185">
        <f>I20-J20</f>
        <v/>
      </c>
      <c r="L20" s="167">
        <f>C20</f>
        <v/>
      </c>
      <c r="M20" s="167" t="n"/>
      <c r="N20" s="167">
        <f>L20-M20</f>
        <v/>
      </c>
      <c r="O20" s="186" t="n"/>
      <c r="P20" s="176" t="n"/>
      <c r="Q20" s="176" t="n"/>
      <c r="R20" s="176" t="n"/>
      <c r="S20" s="176" t="n"/>
      <c r="T20" s="176" t="n"/>
      <c r="U20" s="176" t="n"/>
      <c r="V20" s="176" t="n"/>
      <c r="W20" s="176" t="n"/>
      <c r="X20" s="176" t="n"/>
      <c r="Y20" s="176" t="n"/>
      <c r="Z20" s="176" t="n"/>
    </row>
    <row r="21" ht="15.75" customHeight="1">
      <c r="A21" s="170" t="inlineStr">
        <is>
          <t>ACICLOVIR 200 MG COMP.</t>
        </is>
      </c>
      <c r="B21" s="171" t="inlineStr">
        <is>
          <t>COMPRIMIDO</t>
        </is>
      </c>
      <c r="C21" s="172" t="n"/>
      <c r="D21" s="172" t="n"/>
      <c r="E21" s="168">
        <f>C21-D21</f>
        <v/>
      </c>
      <c r="F21" s="167">
        <f>C21</f>
        <v/>
      </c>
      <c r="G21" s="172" t="n"/>
      <c r="H21" s="167">
        <f>F21-G21</f>
        <v/>
      </c>
      <c r="I21" s="167">
        <f>C21</f>
        <v/>
      </c>
      <c r="J21" s="172" t="n"/>
      <c r="K21" s="185">
        <f>I21-J21</f>
        <v/>
      </c>
      <c r="L21" s="167">
        <f>C21</f>
        <v/>
      </c>
      <c r="M21" s="167" t="n"/>
      <c r="N21" s="167">
        <f>L21-M21</f>
        <v/>
      </c>
      <c r="O21" s="188" t="n"/>
      <c r="P21" s="176" t="n"/>
      <c r="Q21" s="176" t="n"/>
      <c r="R21" s="176" t="n"/>
      <c r="S21" s="176" t="n"/>
      <c r="T21" s="176" t="n"/>
      <c r="U21" s="176" t="n"/>
      <c r="V21" s="176" t="n"/>
      <c r="W21" s="176" t="n"/>
      <c r="X21" s="176" t="n"/>
      <c r="Y21" s="176" t="n"/>
      <c r="Z21" s="176" t="n"/>
    </row>
    <row r="22" ht="15.75" customHeight="1">
      <c r="A22" s="170" t="inlineStr">
        <is>
          <t>ACICLOVIR 250 MG/10 ML VIAL.</t>
        </is>
      </c>
      <c r="B22" s="171" t="inlineStr">
        <is>
          <t>AMPOLLA</t>
        </is>
      </c>
      <c r="C22" s="172" t="n"/>
      <c r="D22" s="172" t="n"/>
      <c r="E22" s="168">
        <f>C22-D22</f>
        <v/>
      </c>
      <c r="F22" s="167">
        <f>C22</f>
        <v/>
      </c>
      <c r="G22" s="172" t="n"/>
      <c r="H22" s="167">
        <f>F22-G22</f>
        <v/>
      </c>
      <c r="I22" s="167">
        <f>C22</f>
        <v/>
      </c>
      <c r="J22" s="172" t="n"/>
      <c r="K22" s="185">
        <f>I22-J22</f>
        <v/>
      </c>
      <c r="L22" s="167">
        <f>C22</f>
        <v/>
      </c>
      <c r="M22" s="167" t="n"/>
      <c r="N22" s="167">
        <f>L22-M22</f>
        <v/>
      </c>
      <c r="O22" s="186" t="n"/>
      <c r="P22" s="176" t="n"/>
      <c r="Q22" s="176" t="n"/>
      <c r="R22" s="176" t="n"/>
      <c r="S22" s="176" t="n"/>
      <c r="T22" s="176" t="n"/>
      <c r="U22" s="176" t="n"/>
      <c r="V22" s="176" t="n"/>
      <c r="W22" s="176" t="n"/>
      <c r="X22" s="176" t="n"/>
      <c r="Y22" s="176" t="n"/>
      <c r="Z22" s="176" t="n"/>
    </row>
    <row r="23" ht="15.75" customHeight="1">
      <c r="A23" s="170" t="inlineStr">
        <is>
          <t xml:space="preserve">ACICLOVIR 5% CREMA </t>
        </is>
      </c>
      <c r="B23" s="171" t="inlineStr">
        <is>
          <t>CREMA</t>
        </is>
      </c>
      <c r="C23" s="172" t="n"/>
      <c r="D23" s="172" t="n"/>
      <c r="E23" s="168">
        <f>C23-D23</f>
        <v/>
      </c>
      <c r="F23" s="167">
        <f>C23</f>
        <v/>
      </c>
      <c r="G23" s="172" t="n"/>
      <c r="H23" s="167">
        <f>F23-G23</f>
        <v/>
      </c>
      <c r="I23" s="167">
        <f>C23</f>
        <v/>
      </c>
      <c r="J23" s="172" t="n"/>
      <c r="K23" s="185">
        <f>I23-J23</f>
        <v/>
      </c>
      <c r="L23" s="167">
        <f>C23</f>
        <v/>
      </c>
      <c r="M23" s="167" t="n"/>
      <c r="N23" s="167">
        <f>L23-M23</f>
        <v/>
      </c>
      <c r="O23" s="186" t="n"/>
      <c r="P23" s="176" t="n"/>
      <c r="Q23" s="176" t="n"/>
      <c r="R23" s="176" t="n"/>
      <c r="S23" s="176" t="n"/>
      <c r="T23" s="176" t="n"/>
      <c r="U23" s="176" t="n"/>
      <c r="V23" s="176" t="n"/>
      <c r="W23" s="176" t="n"/>
      <c r="X23" s="176" t="n"/>
      <c r="Y23" s="176" t="n"/>
      <c r="Z23" s="176" t="n"/>
    </row>
    <row r="24" ht="15.75" customHeight="1">
      <c r="A24" s="170" t="inlineStr">
        <is>
          <t>ACIDO ABSCORBICO 500  TAB</t>
        </is>
      </c>
      <c r="B24" s="171" t="inlineStr">
        <is>
          <t>TABLETAS</t>
        </is>
      </c>
      <c r="C24" s="172" t="n"/>
      <c r="D24" s="172" t="n"/>
      <c r="E24" s="168">
        <f>C24-D24</f>
        <v/>
      </c>
      <c r="F24" s="167">
        <f>C24</f>
        <v/>
      </c>
      <c r="G24" s="172" t="n"/>
      <c r="H24" s="167">
        <f>F24-G24</f>
        <v/>
      </c>
      <c r="I24" s="167">
        <f>C24</f>
        <v/>
      </c>
      <c r="J24" s="172" t="n"/>
      <c r="K24" s="185">
        <f>I24-J24</f>
        <v/>
      </c>
      <c r="L24" s="167">
        <f>C24</f>
        <v/>
      </c>
      <c r="M24" s="167" t="n"/>
      <c r="N24" s="167">
        <f>L24-M24</f>
        <v/>
      </c>
      <c r="O24" s="186" t="n"/>
      <c r="P24" s="176" t="n"/>
      <c r="Q24" s="176" t="n"/>
      <c r="R24" s="176" t="n"/>
      <c r="S24" s="176" t="n"/>
      <c r="T24" s="176" t="n"/>
      <c r="U24" s="176" t="n"/>
      <c r="V24" s="176" t="n"/>
      <c r="W24" s="176" t="n"/>
      <c r="X24" s="176" t="n"/>
      <c r="Y24" s="176" t="n"/>
      <c r="Z24" s="176" t="n"/>
    </row>
    <row r="25" ht="15.75" customHeight="1">
      <c r="A25" s="170" t="inlineStr">
        <is>
          <t>ACIDO ABSCORBICO 500 MG/5 ML AMP.</t>
        </is>
      </c>
      <c r="B25" s="171" t="inlineStr">
        <is>
          <t>AMPOLLA</t>
        </is>
      </c>
      <c r="C25" s="172" t="n"/>
      <c r="D25" s="172" t="n"/>
      <c r="E25" s="168">
        <f>C25-D25</f>
        <v/>
      </c>
      <c r="F25" s="167">
        <f>C25</f>
        <v/>
      </c>
      <c r="G25" s="172" t="n"/>
      <c r="H25" s="167">
        <f>F25-G25</f>
        <v/>
      </c>
      <c r="I25" s="167">
        <f>C25</f>
        <v/>
      </c>
      <c r="J25" s="172" t="n"/>
      <c r="K25" s="185">
        <f>I25-J25</f>
        <v/>
      </c>
      <c r="L25" s="167">
        <f>C25</f>
        <v/>
      </c>
      <c r="M25" s="167" t="n"/>
      <c r="N25" s="167">
        <f>L25-M25</f>
        <v/>
      </c>
      <c r="O25" s="188" t="n"/>
      <c r="P25" s="176" t="n"/>
      <c r="Q25" s="176" t="n"/>
      <c r="R25" s="176" t="n"/>
      <c r="S25" s="176" t="n"/>
      <c r="T25" s="176" t="n"/>
      <c r="U25" s="176" t="n"/>
      <c r="V25" s="176" t="n"/>
      <c r="W25" s="176" t="n"/>
      <c r="X25" s="176" t="n"/>
      <c r="Y25" s="176" t="n"/>
      <c r="Z25" s="176" t="n"/>
    </row>
    <row r="26" ht="15.75" customHeight="1">
      <c r="A26" s="170" t="inlineStr">
        <is>
          <t>ACIDO ACETILSALICILICO 100 MG. TAB.</t>
        </is>
      </c>
      <c r="B26" s="171" t="inlineStr">
        <is>
          <t>TABLETAS</t>
        </is>
      </c>
      <c r="C26" s="172" t="n"/>
      <c r="D26" s="172" t="n"/>
      <c r="E26" s="168">
        <f>C26-D26</f>
        <v/>
      </c>
      <c r="F26" s="167">
        <f>C26</f>
        <v/>
      </c>
      <c r="G26" s="172" t="n"/>
      <c r="H26" s="167">
        <f>F26-G26</f>
        <v/>
      </c>
      <c r="I26" s="167">
        <f>C26</f>
        <v/>
      </c>
      <c r="J26" s="172" t="n"/>
      <c r="K26" s="185">
        <f>I26-J26</f>
        <v/>
      </c>
      <c r="L26" s="167">
        <f>C26</f>
        <v/>
      </c>
      <c r="M26" s="167" t="n"/>
      <c r="N26" s="167">
        <f>L26-M26</f>
        <v/>
      </c>
      <c r="O26" s="188" t="n"/>
      <c r="P26" s="176" t="n"/>
      <c r="Q26" s="176" t="n"/>
      <c r="R26" s="176" t="n"/>
      <c r="S26" s="176" t="n"/>
      <c r="T26" s="176" t="n"/>
      <c r="U26" s="176" t="n"/>
      <c r="V26" s="176" t="n"/>
      <c r="W26" s="176" t="n"/>
      <c r="X26" s="176" t="n"/>
      <c r="Y26" s="176" t="n"/>
      <c r="Z26" s="176" t="n"/>
    </row>
    <row r="27" ht="15.75" customHeight="1">
      <c r="A27" s="170" t="inlineStr">
        <is>
          <t>ACIDO ACETILSALICILICO 81 MG. TAB.</t>
        </is>
      </c>
      <c r="B27" s="171" t="inlineStr">
        <is>
          <t>TABLETAS</t>
        </is>
      </c>
      <c r="C27" s="172" t="n"/>
      <c r="D27" s="172" t="n"/>
      <c r="E27" s="168">
        <f>C27-D27</f>
        <v/>
      </c>
      <c r="F27" s="167">
        <f>C27</f>
        <v/>
      </c>
      <c r="G27" s="172" t="n"/>
      <c r="H27" s="167">
        <f>F27-G27</f>
        <v/>
      </c>
      <c r="I27" s="167">
        <f>C27</f>
        <v/>
      </c>
      <c r="J27" s="172" t="n"/>
      <c r="K27" s="185">
        <f>I27-J27</f>
        <v/>
      </c>
      <c r="L27" s="167">
        <f>C27</f>
        <v/>
      </c>
      <c r="M27" s="167" t="n"/>
      <c r="N27" s="167">
        <f>L27-M27</f>
        <v/>
      </c>
      <c r="O27" s="187" t="n"/>
      <c r="P27" s="176" t="n"/>
      <c r="Q27" s="176" t="n"/>
      <c r="R27" s="176" t="n"/>
      <c r="S27" s="176" t="n"/>
      <c r="T27" s="176" t="n"/>
      <c r="U27" s="176" t="n"/>
      <c r="V27" s="176" t="n"/>
      <c r="W27" s="176" t="n"/>
      <c r="X27" s="176" t="n"/>
      <c r="Y27" s="176" t="n"/>
      <c r="Z27" s="176" t="n"/>
    </row>
    <row r="28" ht="15.75" customHeight="1">
      <c r="A28" s="165" t="inlineStr">
        <is>
          <t>ACIDO FOLICO 10 MG AMP</t>
        </is>
      </c>
      <c r="B28" s="166" t="inlineStr">
        <is>
          <t>AMPOLLA</t>
        </is>
      </c>
      <c r="C28" s="167" t="n"/>
      <c r="D28" s="167" t="n"/>
      <c r="E28" s="168">
        <f>C28-D28</f>
        <v/>
      </c>
      <c r="F28" s="167">
        <f>C28</f>
        <v/>
      </c>
      <c r="G28" s="169" t="n"/>
      <c r="H28" s="167">
        <f>F28-G28</f>
        <v/>
      </c>
      <c r="I28" s="167">
        <f>C28</f>
        <v/>
      </c>
      <c r="J28" s="169" t="n"/>
      <c r="K28" s="185">
        <f>I28-J28</f>
        <v/>
      </c>
      <c r="L28" s="167">
        <f>C28</f>
        <v/>
      </c>
      <c r="M28" s="167" t="n"/>
      <c r="N28" s="167">
        <f>L28-M28</f>
        <v/>
      </c>
      <c r="O28" s="187" t="n"/>
      <c r="P28" s="176" t="n"/>
      <c r="Q28" s="176" t="n"/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</row>
    <row r="29" ht="15.75" customHeight="1">
      <c r="A29" s="170" t="inlineStr">
        <is>
          <t>ACIDO FOLICO 10 MG TAB.</t>
        </is>
      </c>
      <c r="B29" s="171" t="inlineStr">
        <is>
          <t>TABLETAS</t>
        </is>
      </c>
      <c r="C29" s="172" t="n"/>
      <c r="D29" s="172" t="n"/>
      <c r="E29" s="168">
        <f>C29-D29</f>
        <v/>
      </c>
      <c r="F29" s="167">
        <f>C29</f>
        <v/>
      </c>
      <c r="G29" s="172" t="n"/>
      <c r="H29" s="167">
        <f>F29-G29</f>
        <v/>
      </c>
      <c r="I29" s="167">
        <f>C29</f>
        <v/>
      </c>
      <c r="J29" s="172" t="n"/>
      <c r="K29" s="185">
        <f>I29-J29</f>
        <v/>
      </c>
      <c r="L29" s="167">
        <f>C29</f>
        <v/>
      </c>
      <c r="M29" s="167" t="n"/>
      <c r="N29" s="167">
        <f>L29-M29</f>
        <v/>
      </c>
      <c r="O29" s="187" t="n"/>
      <c r="P29" s="176" t="n"/>
      <c r="Q29" s="176" t="n"/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</row>
    <row r="30" ht="15.75" customHeight="1">
      <c r="A30" s="170" t="inlineStr">
        <is>
          <t>ACIDO FOLICO 5 MG TAB.</t>
        </is>
      </c>
      <c r="B30" s="171" t="inlineStr">
        <is>
          <t>TABLETAS</t>
        </is>
      </c>
      <c r="C30" s="172" t="n"/>
      <c r="D30" s="172" t="n"/>
      <c r="E30" s="168">
        <f>C30-D30</f>
        <v/>
      </c>
      <c r="F30" s="167">
        <f>C30</f>
        <v/>
      </c>
      <c r="G30" s="172" t="n"/>
      <c r="H30" s="167">
        <f>F30-G30</f>
        <v/>
      </c>
      <c r="I30" s="167">
        <f>C30</f>
        <v/>
      </c>
      <c r="J30" s="172" t="n"/>
      <c r="K30" s="185">
        <f>I30-J30</f>
        <v/>
      </c>
      <c r="L30" s="167">
        <f>C30</f>
        <v/>
      </c>
      <c r="M30" s="167" t="n"/>
      <c r="N30" s="167">
        <f>L30-M30</f>
        <v/>
      </c>
      <c r="O30" s="187" t="n"/>
      <c r="P30" s="176" t="n"/>
      <c r="Q30" s="176" t="n"/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</row>
    <row r="31" ht="15.75" customHeight="1">
      <c r="A31" s="170" t="inlineStr">
        <is>
          <t>ACIDO FOLICO 5MG/ ML AMP.</t>
        </is>
      </c>
      <c r="B31" s="171" t="inlineStr">
        <is>
          <t>AMPOLLA</t>
        </is>
      </c>
      <c r="C31" s="172" t="n"/>
      <c r="D31" s="172" t="n"/>
      <c r="E31" s="168">
        <f>C31-D31</f>
        <v/>
      </c>
      <c r="F31" s="167">
        <f>C31</f>
        <v/>
      </c>
      <c r="G31" s="172" t="n"/>
      <c r="H31" s="167">
        <f>F31-G31</f>
        <v/>
      </c>
      <c r="I31" s="167">
        <f>C31</f>
        <v/>
      </c>
      <c r="J31" s="172" t="n"/>
      <c r="K31" s="185">
        <f>I31-J31</f>
        <v/>
      </c>
      <c r="L31" s="167">
        <f>C31</f>
        <v/>
      </c>
      <c r="M31" s="167" t="n"/>
      <c r="N31" s="167">
        <f>L31-M31</f>
        <v/>
      </c>
      <c r="O31" s="186" t="n"/>
      <c r="P31" s="176" t="n"/>
      <c r="Q31" s="176" t="n"/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</row>
    <row r="32" ht="15.75" customHeight="1">
      <c r="A32" s="170" t="inlineStr">
        <is>
          <t>ACIDO FOLICO GOTAS.</t>
        </is>
      </c>
      <c r="B32" s="171" t="inlineStr">
        <is>
          <t>GOTAS</t>
        </is>
      </c>
      <c r="C32" s="172" t="n"/>
      <c r="D32" s="172" t="n"/>
      <c r="E32" s="168">
        <f>C32-D32</f>
        <v/>
      </c>
      <c r="F32" s="167">
        <f>C32</f>
        <v/>
      </c>
      <c r="G32" s="172" t="n"/>
      <c r="H32" s="167">
        <f>F32-G32</f>
        <v/>
      </c>
      <c r="I32" s="167">
        <f>C32</f>
        <v/>
      </c>
      <c r="J32" s="172" t="n"/>
      <c r="K32" s="185">
        <f>I32-J32</f>
        <v/>
      </c>
      <c r="L32" s="167">
        <f>C32</f>
        <v/>
      </c>
      <c r="M32" s="167" t="n"/>
      <c r="N32" s="167">
        <f>L32-M32</f>
        <v/>
      </c>
      <c r="O32" s="186" t="n"/>
      <c r="P32" s="176" t="n"/>
      <c r="Q32" s="176" t="n"/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</row>
    <row r="33" ht="15.75" customHeight="1">
      <c r="A33" s="165" t="inlineStr">
        <is>
          <t>ACIDO HYALURONICO 20 MG AMP</t>
        </is>
      </c>
      <c r="B33" s="166" t="inlineStr">
        <is>
          <t>AMPOLLA</t>
        </is>
      </c>
      <c r="C33" s="29" t="n"/>
      <c r="D33" s="29" t="n"/>
      <c r="E33" s="168">
        <f>C33-D33</f>
        <v/>
      </c>
      <c r="F33" s="167">
        <f>C33</f>
        <v/>
      </c>
      <c r="G33" s="29" t="n"/>
      <c r="H33" s="167">
        <f>F33-G33</f>
        <v/>
      </c>
      <c r="I33" s="167">
        <f>C33</f>
        <v/>
      </c>
      <c r="J33" s="29" t="n"/>
      <c r="K33" s="185">
        <f>I33-J33</f>
        <v/>
      </c>
      <c r="L33" s="167">
        <f>C33</f>
        <v/>
      </c>
      <c r="M33" s="167" t="n"/>
      <c r="N33" s="167">
        <f>L33-M33</f>
        <v/>
      </c>
      <c r="O33" s="186" t="n"/>
      <c r="P33" s="176" t="n"/>
      <c r="Q33" s="176" t="n"/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</row>
    <row r="34" ht="15.75" customHeight="1">
      <c r="A34" s="165" t="inlineStr">
        <is>
          <t>ACIDO HYALURONICO 25 MG AMP</t>
        </is>
      </c>
      <c r="B34" s="166" t="inlineStr">
        <is>
          <t>AMPOLLA</t>
        </is>
      </c>
      <c r="C34" s="167" t="n"/>
      <c r="D34" s="167" t="n"/>
      <c r="E34" s="168">
        <f>C34-D34</f>
        <v/>
      </c>
      <c r="F34" s="167">
        <f>C34</f>
        <v/>
      </c>
      <c r="G34" s="169" t="n"/>
      <c r="H34" s="167">
        <f>F34-G34</f>
        <v/>
      </c>
      <c r="I34" s="167">
        <f>C34</f>
        <v/>
      </c>
      <c r="J34" s="169" t="n"/>
      <c r="K34" s="185">
        <f>I34-J34</f>
        <v/>
      </c>
      <c r="L34" s="167">
        <f>C34</f>
        <v/>
      </c>
      <c r="M34" s="167" t="n"/>
      <c r="N34" s="167">
        <f>L34-M34</f>
        <v/>
      </c>
      <c r="O34" s="186" t="n"/>
      <c r="P34" s="176" t="n"/>
      <c r="Q34" s="176" t="n"/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</row>
    <row r="35" ht="15.75" customHeight="1">
      <c r="A35" s="170" t="inlineStr">
        <is>
          <t>ACIDO TRANEXAMICO 100 MG/5 ML AMP.</t>
        </is>
      </c>
      <c r="B35" s="171" t="inlineStr">
        <is>
          <t>AMPOLLA</t>
        </is>
      </c>
      <c r="C35" s="172" t="n"/>
      <c r="D35" s="172" t="n"/>
      <c r="E35" s="168">
        <f>C35-D35</f>
        <v/>
      </c>
      <c r="F35" s="167">
        <f>C35</f>
        <v/>
      </c>
      <c r="G35" s="172" t="n"/>
      <c r="H35" s="167">
        <f>F35-G35</f>
        <v/>
      </c>
      <c r="I35" s="167">
        <f>C35</f>
        <v/>
      </c>
      <c r="J35" s="172" t="n"/>
      <c r="K35" s="185">
        <f>I35-J35</f>
        <v/>
      </c>
      <c r="L35" s="167">
        <f>C35</f>
        <v/>
      </c>
      <c r="M35" s="167" t="n"/>
      <c r="N35" s="167">
        <f>L35-M35</f>
        <v/>
      </c>
      <c r="O35" s="186" t="n"/>
      <c r="P35" s="176" t="n"/>
      <c r="Q35" s="176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</row>
    <row r="36" ht="15.75" customHeight="1">
      <c r="A36" s="173" t="inlineStr">
        <is>
          <t xml:space="preserve">ACIDO TRANEXAMICO 500 MG </t>
        </is>
      </c>
      <c r="B36" s="166" t="inlineStr">
        <is>
          <t>AMPOLLA</t>
        </is>
      </c>
      <c r="C36" s="29" t="n"/>
      <c r="D36" s="29" t="n"/>
      <c r="E36" s="168">
        <f>C36-D36</f>
        <v/>
      </c>
      <c r="F36" s="167">
        <f>C36</f>
        <v/>
      </c>
      <c r="G36" s="29" t="n"/>
      <c r="H36" s="167">
        <f>F36-G36</f>
        <v/>
      </c>
      <c r="I36" s="167">
        <f>C36</f>
        <v/>
      </c>
      <c r="J36" s="29" t="n"/>
      <c r="K36" s="185">
        <f>I36-J36</f>
        <v/>
      </c>
      <c r="L36" s="167">
        <f>C36</f>
        <v/>
      </c>
      <c r="M36" s="167" t="n"/>
      <c r="N36" s="167">
        <f>L36-M36</f>
        <v/>
      </c>
      <c r="O36" s="186" t="n"/>
      <c r="P36" s="176" t="n"/>
      <c r="Q36" s="176" t="n"/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</row>
    <row r="37" ht="15.75" customHeight="1">
      <c r="A37" s="170" t="inlineStr">
        <is>
          <t>ACIDO TRANEXAMICO 500 MG/5 ML AMP.</t>
        </is>
      </c>
      <c r="B37" s="166" t="inlineStr">
        <is>
          <t>AMPOLLA</t>
        </is>
      </c>
      <c r="C37" s="172" t="n"/>
      <c r="D37" s="172" t="n"/>
      <c r="E37" s="168">
        <f>C37-D37</f>
        <v/>
      </c>
      <c r="F37" s="167">
        <f>C37</f>
        <v/>
      </c>
      <c r="G37" s="172" t="n"/>
      <c r="H37" s="167">
        <f>F37-G37</f>
        <v/>
      </c>
      <c r="I37" s="167">
        <f>C37</f>
        <v/>
      </c>
      <c r="J37" s="172" t="n"/>
      <c r="K37" s="185">
        <f>I37-J37</f>
        <v/>
      </c>
      <c r="L37" s="167">
        <f>C37</f>
        <v/>
      </c>
      <c r="M37" s="167" t="n"/>
      <c r="N37" s="167">
        <f>L37-M37</f>
        <v/>
      </c>
      <c r="O37" s="186" t="n"/>
      <c r="P37" s="176" t="n"/>
      <c r="Q37" s="176" t="n"/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</row>
    <row r="38" ht="15.75" customHeight="1">
      <c r="A38" s="165" t="inlineStr">
        <is>
          <t>ACIDO TRANEXAMICO 500MG/5 ML</t>
        </is>
      </c>
      <c r="B38" s="166" t="inlineStr">
        <is>
          <t>AMPOLLA</t>
        </is>
      </c>
      <c r="C38" s="167" t="n"/>
      <c r="D38" s="167" t="n"/>
      <c r="E38" s="168">
        <f>C38-D38</f>
        <v/>
      </c>
      <c r="F38" s="167">
        <f>C38</f>
        <v/>
      </c>
      <c r="G38" s="169" t="n"/>
      <c r="H38" s="167">
        <f>F38-G38</f>
        <v/>
      </c>
      <c r="I38" s="167">
        <f>C38</f>
        <v/>
      </c>
      <c r="J38" s="169" t="n"/>
      <c r="K38" s="185">
        <f>I38-J38</f>
        <v/>
      </c>
      <c r="L38" s="167">
        <f>C38</f>
        <v/>
      </c>
      <c r="M38" s="167" t="n"/>
      <c r="N38" s="167">
        <f>L38-M38</f>
        <v/>
      </c>
      <c r="O38" s="186" t="n"/>
      <c r="P38" s="176" t="n"/>
      <c r="Q38" s="176" t="n"/>
      <c r="R38" s="176" t="n"/>
      <c r="S38" s="176" t="n"/>
      <c r="T38" s="176" t="n"/>
      <c r="U38" s="176" t="n"/>
      <c r="V38" s="176" t="n"/>
      <c r="W38" s="176" t="n"/>
      <c r="X38" s="176" t="n"/>
      <c r="Y38" s="176" t="n"/>
      <c r="Z38" s="176" t="n"/>
    </row>
    <row r="39" ht="15.75" customHeight="1">
      <c r="A39" s="170" t="inlineStr">
        <is>
          <t>ACIDO VALPROICO 200 MG/ML AMP.</t>
        </is>
      </c>
      <c r="B39" s="166" t="inlineStr">
        <is>
          <t>AMPOLLA</t>
        </is>
      </c>
      <c r="C39" s="172" t="n"/>
      <c r="D39" s="172" t="n"/>
      <c r="E39" s="168">
        <f>C39-D39</f>
        <v/>
      </c>
      <c r="F39" s="167">
        <f>C39</f>
        <v/>
      </c>
      <c r="G39" s="172" t="n"/>
      <c r="H39" s="167">
        <f>F39-G39</f>
        <v/>
      </c>
      <c r="I39" s="167">
        <f>C39</f>
        <v/>
      </c>
      <c r="J39" s="172" t="n"/>
      <c r="K39" s="185">
        <f>I39-J39</f>
        <v/>
      </c>
      <c r="L39" s="167">
        <f>C39</f>
        <v/>
      </c>
      <c r="M39" s="167" t="n"/>
      <c r="N39" s="167">
        <f>L39-M39</f>
        <v/>
      </c>
      <c r="O39" s="186" t="n"/>
      <c r="P39" s="176" t="n"/>
      <c r="Q39" s="176" t="n"/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</row>
    <row r="40" ht="15.75" customHeight="1">
      <c r="A40" s="170" t="inlineStr">
        <is>
          <t xml:space="preserve">ACIDO VALPROICO 200 MG/ML SOL. ORAL. </t>
        </is>
      </c>
      <c r="B40" s="166" t="inlineStr">
        <is>
          <t>AMPOLLA</t>
        </is>
      </c>
      <c r="C40" s="172" t="n"/>
      <c r="D40" s="172" t="n"/>
      <c r="E40" s="168">
        <f>C40-D40</f>
        <v/>
      </c>
      <c r="F40" s="167">
        <f>C40</f>
        <v/>
      </c>
      <c r="G40" s="172" t="n"/>
      <c r="H40" s="167">
        <f>F40-G40</f>
        <v/>
      </c>
      <c r="I40" s="167">
        <f>C40</f>
        <v/>
      </c>
      <c r="J40" s="172" t="n"/>
      <c r="K40" s="185">
        <f>I40-J40</f>
        <v/>
      </c>
      <c r="L40" s="167">
        <f>C40</f>
        <v/>
      </c>
      <c r="M40" s="167" t="n"/>
      <c r="N40" s="167">
        <f>L40-M40</f>
        <v/>
      </c>
      <c r="O40" s="186" t="n"/>
      <c r="P40" s="176" t="n"/>
      <c r="Q40" s="176" t="n"/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</row>
    <row r="41" ht="15.75" customHeight="1">
      <c r="A41" s="165" t="inlineStr">
        <is>
          <t>ACIDO VALPROICO 200MG/5 ML,</t>
        </is>
      </c>
      <c r="B41" s="166" t="inlineStr">
        <is>
          <t>AMPOLLA</t>
        </is>
      </c>
      <c r="C41" s="167" t="n"/>
      <c r="D41" s="167" t="n"/>
      <c r="E41" s="168">
        <f>C41-D41</f>
        <v/>
      </c>
      <c r="F41" s="167">
        <f>C41</f>
        <v/>
      </c>
      <c r="G41" s="169" t="n"/>
      <c r="H41" s="167">
        <f>F41-G41</f>
        <v/>
      </c>
      <c r="I41" s="167">
        <f>C41</f>
        <v/>
      </c>
      <c r="J41" s="169" t="n"/>
      <c r="K41" s="185">
        <f>I41-J41</f>
        <v/>
      </c>
      <c r="L41" s="167">
        <f>C41</f>
        <v/>
      </c>
      <c r="M41" s="167" t="n"/>
      <c r="N41" s="167">
        <f>L41-M41</f>
        <v/>
      </c>
      <c r="O41" s="186" t="n"/>
      <c r="P41" s="176" t="n"/>
      <c r="Q41" s="176" t="n"/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</row>
    <row r="42" ht="15.75" customHeight="1">
      <c r="A42" s="165" t="inlineStr">
        <is>
          <t>ACIDO VALPROICO 250MG/5 ML,</t>
        </is>
      </c>
      <c r="B42" s="166" t="inlineStr">
        <is>
          <t>AMPOLLA</t>
        </is>
      </c>
      <c r="C42" s="167" t="n"/>
      <c r="D42" s="167" t="n"/>
      <c r="E42" s="168">
        <f>C42-D42</f>
        <v/>
      </c>
      <c r="F42" s="167">
        <f>C42</f>
        <v/>
      </c>
      <c r="G42" s="169" t="n"/>
      <c r="H42" s="167">
        <f>F42-G42</f>
        <v/>
      </c>
      <c r="I42" s="167">
        <f>C42</f>
        <v/>
      </c>
      <c r="J42" s="169" t="n"/>
      <c r="K42" s="185">
        <f>I42-J42</f>
        <v/>
      </c>
      <c r="L42" s="167">
        <f>C42</f>
        <v/>
      </c>
      <c r="M42" s="167" t="n"/>
      <c r="N42" s="167">
        <f>L42-M42</f>
        <v/>
      </c>
      <c r="O42" s="186" t="n"/>
      <c r="P42" s="176" t="n"/>
      <c r="Q42" s="176" t="n"/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</row>
    <row r="43" ht="15.75" customHeight="1">
      <c r="A43" s="170" t="inlineStr">
        <is>
          <t>ACIDO VALPROICO 500 MG TAB.</t>
        </is>
      </c>
      <c r="B43" s="166" t="inlineStr">
        <is>
          <t>TABLETAS</t>
        </is>
      </c>
      <c r="C43" s="172" t="n"/>
      <c r="D43" s="172" t="n"/>
      <c r="E43" s="168">
        <f>C43-D43</f>
        <v/>
      </c>
      <c r="F43" s="167">
        <f>C43</f>
        <v/>
      </c>
      <c r="G43" s="172" t="n"/>
      <c r="H43" s="167">
        <f>F43-G43</f>
        <v/>
      </c>
      <c r="I43" s="167">
        <f>C43</f>
        <v/>
      </c>
      <c r="J43" s="172" t="n"/>
      <c r="K43" s="185">
        <f>I43-J43</f>
        <v/>
      </c>
      <c r="L43" s="167">
        <f>C43</f>
        <v/>
      </c>
      <c r="M43" s="167" t="n"/>
      <c r="N43" s="167">
        <f>L43-M43</f>
        <v/>
      </c>
      <c r="O43" s="186" t="n"/>
      <c r="P43" s="176" t="n"/>
      <c r="Q43" s="176" t="n"/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</row>
    <row r="44" ht="15.75" customHeight="1">
      <c r="A44" s="170" t="inlineStr">
        <is>
          <t>ADRENALINA  1 MG/ML AMP. (EPINEFRINA)</t>
        </is>
      </c>
      <c r="B44" s="166" t="inlineStr">
        <is>
          <t>AMPOLLA</t>
        </is>
      </c>
      <c r="C44" s="172" t="n"/>
      <c r="D44" s="172" t="n"/>
      <c r="E44" s="168">
        <f>C44-D44</f>
        <v/>
      </c>
      <c r="F44" s="167">
        <f>C44</f>
        <v/>
      </c>
      <c r="G44" s="172" t="n"/>
      <c r="H44" s="167">
        <f>F44-G44</f>
        <v/>
      </c>
      <c r="I44" s="167">
        <f>C44</f>
        <v/>
      </c>
      <c r="J44" s="172" t="n"/>
      <c r="K44" s="185">
        <f>I44-J44</f>
        <v/>
      </c>
      <c r="L44" s="167">
        <f>C44</f>
        <v/>
      </c>
      <c r="M44" s="167" t="n"/>
      <c r="N44" s="167">
        <f>L44-M44</f>
        <v/>
      </c>
      <c r="O44" s="187" t="n"/>
      <c r="P44" s="176" t="n"/>
      <c r="Q44" s="176" t="n"/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</row>
    <row r="45" ht="15.75" customHeight="1">
      <c r="A45" s="170" t="inlineStr">
        <is>
          <t>ADRENALINA 1 GRAMO AMP</t>
        </is>
      </c>
      <c r="B45" s="166" t="inlineStr">
        <is>
          <t>AMPOLLA</t>
        </is>
      </c>
      <c r="C45" s="29" t="n"/>
      <c r="D45" s="29" t="n"/>
      <c r="E45" s="168">
        <f>C45-D45</f>
        <v/>
      </c>
      <c r="F45" s="167">
        <f>C45</f>
        <v/>
      </c>
      <c r="G45" s="29" t="n"/>
      <c r="H45" s="167">
        <f>F45-G45</f>
        <v/>
      </c>
      <c r="I45" s="167">
        <f>C45</f>
        <v/>
      </c>
      <c r="J45" s="29" t="n"/>
      <c r="K45" s="185">
        <f>I45-J45</f>
        <v/>
      </c>
      <c r="L45" s="167">
        <f>C45</f>
        <v/>
      </c>
      <c r="M45" s="167" t="n"/>
      <c r="N45" s="167">
        <f>L45-M45</f>
        <v/>
      </c>
      <c r="O45" s="186" t="n"/>
      <c r="P45" s="176" t="n"/>
      <c r="Q45" s="176" t="n"/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</row>
    <row r="46" ht="15.75" customHeight="1">
      <c r="A46" s="170" t="inlineStr">
        <is>
          <t>ALBENDAZOL 200 MG TAB.</t>
        </is>
      </c>
      <c r="B46" s="166" t="inlineStr">
        <is>
          <t>TABLETAS</t>
        </is>
      </c>
      <c r="C46" s="172" t="n"/>
      <c r="D46" s="172" t="n"/>
      <c r="E46" s="168">
        <f>C46-D46</f>
        <v/>
      </c>
      <c r="F46" s="167">
        <f>C46</f>
        <v/>
      </c>
      <c r="G46" s="172" t="n"/>
      <c r="H46" s="167">
        <f>F46-G46</f>
        <v/>
      </c>
      <c r="I46" s="167">
        <f>C46</f>
        <v/>
      </c>
      <c r="J46" s="172" t="n"/>
      <c r="K46" s="185">
        <f>I46-J46</f>
        <v/>
      </c>
      <c r="L46" s="167">
        <f>C46</f>
        <v/>
      </c>
      <c r="M46" s="167" t="n"/>
      <c r="N46" s="167">
        <f>L46-M46</f>
        <v/>
      </c>
      <c r="O46" s="186" t="n"/>
      <c r="P46" s="176" t="n"/>
      <c r="Q46" s="176" t="n"/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</row>
    <row r="47" ht="15.75" customHeight="1">
      <c r="A47" s="170" t="inlineStr">
        <is>
          <t>ALBENDAZOL 400 MG/10 ML SUSP.</t>
        </is>
      </c>
      <c r="B47" s="166" t="inlineStr">
        <is>
          <t>SUSPENCIÒN</t>
        </is>
      </c>
      <c r="C47" s="172" t="n"/>
      <c r="D47" s="172" t="n"/>
      <c r="E47" s="168">
        <f>C47-D47</f>
        <v/>
      </c>
      <c r="F47" s="167">
        <f>C47</f>
        <v/>
      </c>
      <c r="G47" s="172" t="n"/>
      <c r="H47" s="167">
        <f>F47-G47</f>
        <v/>
      </c>
      <c r="I47" s="167">
        <f>C47</f>
        <v/>
      </c>
      <c r="J47" s="172" t="n"/>
      <c r="K47" s="185">
        <f>I47-J47</f>
        <v/>
      </c>
      <c r="L47" s="167">
        <f>C47</f>
        <v/>
      </c>
      <c r="M47" s="167" t="n"/>
      <c r="N47" s="167">
        <f>L47-M47</f>
        <v/>
      </c>
      <c r="O47" s="187" t="n"/>
      <c r="P47" s="176" t="n"/>
      <c r="Q47" s="176" t="n"/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</row>
    <row r="48" ht="15.75" customHeight="1">
      <c r="A48" s="170" t="inlineStr">
        <is>
          <t>ALBUMINA HUMANA 20 %  50 ML VIAL</t>
        </is>
      </c>
      <c r="B48" s="166" t="inlineStr">
        <is>
          <t>AMPOLLA</t>
        </is>
      </c>
      <c r="C48" s="172" t="n"/>
      <c r="D48" s="172" t="n"/>
      <c r="E48" s="168">
        <f>C48-D48</f>
        <v/>
      </c>
      <c r="F48" s="167">
        <f>C48</f>
        <v/>
      </c>
      <c r="G48" s="172" t="n"/>
      <c r="H48" s="167">
        <f>F48-G48</f>
        <v/>
      </c>
      <c r="I48" s="167">
        <f>C48</f>
        <v/>
      </c>
      <c r="J48" s="172" t="n"/>
      <c r="K48" s="185">
        <f>I48-J48</f>
        <v/>
      </c>
      <c r="L48" s="167">
        <f>C48</f>
        <v/>
      </c>
      <c r="M48" s="167" t="n"/>
      <c r="N48" s="167">
        <f>L48-M48</f>
        <v/>
      </c>
      <c r="O48" s="187" t="n"/>
      <c r="P48" s="176" t="n"/>
      <c r="Q48" s="176" t="n"/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</row>
    <row r="49" ht="15.75" customHeight="1">
      <c r="A49" s="165" t="inlineStr">
        <is>
          <t>ALDURAZYME 100 UI / ML</t>
        </is>
      </c>
      <c r="B49" s="166" t="inlineStr">
        <is>
          <t>AMPOLLA</t>
        </is>
      </c>
      <c r="C49" s="167" t="n"/>
      <c r="D49" s="167" t="n"/>
      <c r="E49" s="168">
        <f>C49-D49</f>
        <v/>
      </c>
      <c r="F49" s="167">
        <f>C49</f>
        <v/>
      </c>
      <c r="G49" s="169" t="n"/>
      <c r="H49" s="167">
        <f>F49-G49</f>
        <v/>
      </c>
      <c r="I49" s="167">
        <f>C49</f>
        <v/>
      </c>
      <c r="J49" s="169" t="n"/>
      <c r="K49" s="185">
        <f>I49-J49</f>
        <v/>
      </c>
      <c r="L49" s="167">
        <f>C49</f>
        <v/>
      </c>
      <c r="M49" s="167" t="n"/>
      <c r="N49" s="167">
        <f>L49-M49</f>
        <v/>
      </c>
      <c r="O49" s="186" t="n"/>
      <c r="P49" s="176" t="n"/>
      <c r="Q49" s="176" t="n"/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</row>
    <row r="50" ht="15.75" customHeight="1">
      <c r="A50" s="170" t="inlineStr">
        <is>
          <t>ALENDRONATO SODICO 70 MG CAP.</t>
        </is>
      </c>
      <c r="B50" s="166" t="inlineStr">
        <is>
          <t>CAPSULA</t>
        </is>
      </c>
      <c r="C50" s="172" t="n"/>
      <c r="D50" s="172" t="n"/>
      <c r="E50" s="168">
        <f>C50-D50</f>
        <v/>
      </c>
      <c r="F50" s="167">
        <f>C50</f>
        <v/>
      </c>
      <c r="G50" s="172" t="n"/>
      <c r="H50" s="167">
        <f>F50-G50</f>
        <v/>
      </c>
      <c r="I50" s="167">
        <f>C50</f>
        <v/>
      </c>
      <c r="J50" s="172" t="n"/>
      <c r="K50" s="185">
        <f>I50-J50</f>
        <v/>
      </c>
      <c r="L50" s="167">
        <f>C50</f>
        <v/>
      </c>
      <c r="M50" s="167" t="n"/>
      <c r="N50" s="167">
        <f>L50-M50</f>
        <v/>
      </c>
      <c r="O50" s="186" t="n"/>
      <c r="P50" s="176" t="n"/>
      <c r="Q50" s="176" t="n"/>
      <c r="R50" s="176" t="n"/>
      <c r="S50" s="176" t="n"/>
      <c r="T50" s="176" t="n"/>
      <c r="U50" s="176" t="n"/>
      <c r="V50" s="176" t="n"/>
      <c r="W50" s="176" t="n"/>
      <c r="X50" s="176" t="n"/>
      <c r="Y50" s="176" t="n"/>
      <c r="Z50" s="176" t="n"/>
    </row>
    <row r="51" ht="15.75" customHeight="1">
      <c r="A51" s="165" t="inlineStr">
        <is>
          <t>ALFA GLUCOSIDASA 50 MG AMP (MYOZYME)</t>
        </is>
      </c>
      <c r="B51" s="166" t="inlineStr">
        <is>
          <t>AMPOLLA</t>
        </is>
      </c>
      <c r="C51" s="167" t="n"/>
      <c r="D51" s="167" t="n"/>
      <c r="E51" s="168">
        <f>C51-D51</f>
        <v/>
      </c>
      <c r="F51" s="167">
        <f>C51</f>
        <v/>
      </c>
      <c r="G51" s="169" t="n"/>
      <c r="H51" s="167">
        <f>F51-G51</f>
        <v/>
      </c>
      <c r="I51" s="167">
        <f>C51</f>
        <v/>
      </c>
      <c r="J51" s="169" t="n"/>
      <c r="K51" s="185">
        <f>I51-J51</f>
        <v/>
      </c>
      <c r="L51" s="167">
        <f>C51</f>
        <v/>
      </c>
      <c r="M51" s="167" t="n"/>
      <c r="N51" s="167">
        <f>L51-M51</f>
        <v/>
      </c>
      <c r="O51" s="187" t="n"/>
      <c r="P51" s="176" t="n"/>
      <c r="Q51" s="176" t="n"/>
      <c r="R51" s="176" t="n"/>
      <c r="S51" s="176" t="n"/>
      <c r="T51" s="176" t="n"/>
      <c r="U51" s="176" t="n"/>
      <c r="V51" s="176" t="n"/>
      <c r="W51" s="176" t="n"/>
      <c r="X51" s="176" t="n"/>
      <c r="Y51" s="176" t="n"/>
      <c r="Z51" s="176" t="n"/>
    </row>
    <row r="52" ht="15.75" customHeight="1">
      <c r="A52" s="170" t="inlineStr">
        <is>
          <t>ALFAMETILDOPA 250MG</t>
        </is>
      </c>
      <c r="B52" s="166" t="inlineStr">
        <is>
          <t>AMPOLLA</t>
        </is>
      </c>
      <c r="C52" s="29" t="n"/>
      <c r="D52" s="167" t="n"/>
      <c r="E52" s="168">
        <f>C52-D52</f>
        <v/>
      </c>
      <c r="F52" s="167">
        <f>C52</f>
        <v/>
      </c>
      <c r="G52" s="29" t="n"/>
      <c r="H52" s="167">
        <f>F52-G52</f>
        <v/>
      </c>
      <c r="I52" s="167">
        <f>C52</f>
        <v/>
      </c>
      <c r="J52" s="29" t="n"/>
      <c r="K52" s="185">
        <f>I52-J52</f>
        <v/>
      </c>
      <c r="L52" s="167">
        <f>C52</f>
        <v/>
      </c>
      <c r="M52" s="167" t="n"/>
      <c r="N52" s="167">
        <f>L52-M52</f>
        <v/>
      </c>
      <c r="O52" s="187" t="n"/>
      <c r="P52" s="176" t="n"/>
      <c r="Q52" s="176" t="n"/>
      <c r="R52" s="176" t="n"/>
      <c r="S52" s="176" t="n"/>
      <c r="T52" s="176" t="n"/>
      <c r="U52" s="176" t="n"/>
      <c r="V52" s="176" t="n"/>
      <c r="W52" s="176" t="n"/>
      <c r="X52" s="176" t="n"/>
      <c r="Y52" s="176" t="n"/>
      <c r="Z52" s="176" t="n"/>
    </row>
    <row r="53" ht="15.75" customHeight="1">
      <c r="A53" s="170" t="inlineStr">
        <is>
          <t xml:space="preserve">ALGINATO DE SODIO ,BICARBONATO DE SODIO 50 MG  / 200 ML SUSP. </t>
        </is>
      </c>
      <c r="B53" s="171" t="inlineStr">
        <is>
          <t>SUSPENCIÒN</t>
        </is>
      </c>
      <c r="C53" s="172" t="n"/>
      <c r="D53" s="172" t="n"/>
      <c r="E53" s="168">
        <f>C53-D53</f>
        <v/>
      </c>
      <c r="F53" s="167">
        <f>C53</f>
        <v/>
      </c>
      <c r="G53" s="172" t="n"/>
      <c r="H53" s="167">
        <f>F53-G53</f>
        <v/>
      </c>
      <c r="I53" s="167">
        <f>C53</f>
        <v/>
      </c>
      <c r="J53" s="172" t="n"/>
      <c r="K53" s="185">
        <f>I53-J53</f>
        <v/>
      </c>
      <c r="L53" s="167">
        <f>C53</f>
        <v/>
      </c>
      <c r="M53" s="167" t="n"/>
      <c r="N53" s="167">
        <f>L53-M53</f>
        <v/>
      </c>
      <c r="O53" s="186" t="n"/>
      <c r="P53" s="176" t="n"/>
      <c r="Q53" s="176" t="n"/>
      <c r="R53" s="176" t="n"/>
      <c r="S53" s="176" t="n"/>
      <c r="T53" s="176" t="n"/>
      <c r="U53" s="176" t="n"/>
      <c r="V53" s="176" t="n"/>
      <c r="W53" s="176" t="n"/>
      <c r="X53" s="176" t="n"/>
      <c r="Y53" s="176" t="n"/>
      <c r="Z53" s="176" t="n"/>
    </row>
    <row r="54" ht="15.75" customHeight="1">
      <c r="A54" s="170" t="inlineStr">
        <is>
          <t>ALGINATO DE SODIO, BICARBONATO DE SODIO Y CARBONATO DE CALCIO SUSP</t>
        </is>
      </c>
      <c r="B54" s="171" t="inlineStr">
        <is>
          <t>SUSPENCIÒN</t>
        </is>
      </c>
      <c r="C54" s="172" t="n"/>
      <c r="D54" s="172" t="n"/>
      <c r="E54" s="168">
        <f>C54-D54</f>
        <v/>
      </c>
      <c r="F54" s="167">
        <f>C54</f>
        <v/>
      </c>
      <c r="G54" s="172" t="n"/>
      <c r="H54" s="167">
        <f>F54-G54</f>
        <v/>
      </c>
      <c r="I54" s="167">
        <f>C54</f>
        <v/>
      </c>
      <c r="J54" s="172" t="n"/>
      <c r="K54" s="185">
        <f>I54-J54</f>
        <v/>
      </c>
      <c r="L54" s="167">
        <f>C54</f>
        <v/>
      </c>
      <c r="M54" s="167" t="n"/>
      <c r="N54" s="167">
        <f>L54-M54</f>
        <v/>
      </c>
      <c r="O54" s="186" t="n"/>
      <c r="P54" s="176" t="n"/>
      <c r="Q54" s="176" t="n"/>
      <c r="R54" s="176" t="n"/>
      <c r="S54" s="176" t="n"/>
      <c r="T54" s="176" t="n"/>
      <c r="U54" s="176" t="n"/>
      <c r="V54" s="176" t="n"/>
      <c r="W54" s="176" t="n"/>
      <c r="X54" s="176" t="n"/>
      <c r="Y54" s="176" t="n"/>
      <c r="Z54" s="176" t="n"/>
    </row>
    <row r="55" ht="15.75" customHeight="1">
      <c r="A55" s="165" t="inlineStr">
        <is>
          <t>ALOPURINOL 300 MG</t>
        </is>
      </c>
      <c r="B55" s="166" t="n"/>
      <c r="C55" s="167" t="n"/>
      <c r="D55" s="167" t="n"/>
      <c r="E55" s="168">
        <f>C55-D55</f>
        <v/>
      </c>
      <c r="F55" s="167">
        <f>C55</f>
        <v/>
      </c>
      <c r="G55" s="169" t="n"/>
      <c r="H55" s="167">
        <f>F55-G55</f>
        <v/>
      </c>
      <c r="I55" s="167">
        <f>C55</f>
        <v/>
      </c>
      <c r="J55" s="169" t="n"/>
      <c r="K55" s="185">
        <f>I55-J55</f>
        <v/>
      </c>
      <c r="L55" s="167">
        <f>C55</f>
        <v/>
      </c>
      <c r="M55" s="167" t="n"/>
      <c r="N55" s="167">
        <f>L55-M55</f>
        <v/>
      </c>
      <c r="O55" s="186" t="n"/>
      <c r="P55" s="176" t="n"/>
      <c r="Q55" s="176" t="n"/>
      <c r="R55" s="176" t="n"/>
      <c r="S55" s="176" t="n"/>
      <c r="T55" s="176" t="n"/>
      <c r="U55" s="176" t="n"/>
      <c r="V55" s="176" t="n"/>
      <c r="W55" s="176" t="n"/>
      <c r="X55" s="176" t="n"/>
      <c r="Y55" s="176" t="n"/>
      <c r="Z55" s="176" t="n"/>
    </row>
    <row r="56" ht="15.75" customHeight="1">
      <c r="A56" s="170" t="inlineStr">
        <is>
          <t>ALPRAZOLAM 0.5 MG TAB.</t>
        </is>
      </c>
      <c r="B56" s="171" t="inlineStr">
        <is>
          <t>TABLETAS</t>
        </is>
      </c>
      <c r="C56" s="172" t="n"/>
      <c r="D56" s="172" t="n"/>
      <c r="E56" s="168">
        <f>C56-D56</f>
        <v/>
      </c>
      <c r="F56" s="167">
        <f>C56</f>
        <v/>
      </c>
      <c r="G56" s="172" t="n"/>
      <c r="H56" s="167">
        <f>F56-G56</f>
        <v/>
      </c>
      <c r="I56" s="167">
        <f>C56</f>
        <v/>
      </c>
      <c r="J56" s="172" t="n"/>
      <c r="K56" s="185">
        <f>I56-J56</f>
        <v/>
      </c>
      <c r="L56" s="167">
        <f>C56</f>
        <v/>
      </c>
      <c r="M56" s="167" t="n"/>
      <c r="N56" s="167">
        <f>L56-M56</f>
        <v/>
      </c>
      <c r="O56" s="186" t="n"/>
      <c r="P56" s="176" t="n"/>
      <c r="Q56" s="176" t="n"/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</row>
    <row r="57" ht="15.75" customHeight="1">
      <c r="A57" s="170" t="inlineStr">
        <is>
          <t>ALPRAZOLAM 1 MG TAB.</t>
        </is>
      </c>
      <c r="B57" s="171" t="inlineStr">
        <is>
          <t>TABLETAS</t>
        </is>
      </c>
      <c r="C57" s="172" t="n"/>
      <c r="D57" s="172" t="n"/>
      <c r="E57" s="168">
        <f>C57-D57</f>
        <v/>
      </c>
      <c r="F57" s="167">
        <f>C57</f>
        <v/>
      </c>
      <c r="G57" s="172" t="n"/>
      <c r="H57" s="167">
        <f>F57-G57</f>
        <v/>
      </c>
      <c r="I57" s="167">
        <f>C57</f>
        <v/>
      </c>
      <c r="J57" s="172" t="n"/>
      <c r="K57" s="185">
        <f>I57-J57</f>
        <v/>
      </c>
      <c r="L57" s="167">
        <f>C57</f>
        <v/>
      </c>
      <c r="M57" s="167" t="n"/>
      <c r="N57" s="167">
        <f>L57-M57</f>
        <v/>
      </c>
      <c r="O57" s="186" t="n"/>
      <c r="P57" s="176" t="n"/>
      <c r="Q57" s="176" t="n"/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</row>
    <row r="58" ht="15.75" customHeight="1">
      <c r="A58" s="165" t="inlineStr">
        <is>
          <t>AMBROXOL 120 ML</t>
        </is>
      </c>
      <c r="B58" s="166" t="inlineStr">
        <is>
          <t>FRASCO</t>
        </is>
      </c>
      <c r="C58" s="167" t="n"/>
      <c r="D58" s="167" t="n"/>
      <c r="E58" s="168">
        <f>C58-D58</f>
        <v/>
      </c>
      <c r="F58" s="167">
        <f>C58</f>
        <v/>
      </c>
      <c r="G58" s="169" t="n"/>
      <c r="H58" s="167">
        <f>F58-G58</f>
        <v/>
      </c>
      <c r="I58" s="167">
        <f>C58</f>
        <v/>
      </c>
      <c r="J58" s="169" t="n"/>
      <c r="K58" s="185">
        <f>I58-J58</f>
        <v/>
      </c>
      <c r="L58" s="167">
        <f>C58</f>
        <v/>
      </c>
      <c r="M58" s="167" t="n"/>
      <c r="N58" s="167">
        <f>L58-M58</f>
        <v/>
      </c>
      <c r="O58" s="186" t="n"/>
      <c r="P58" s="176" t="n"/>
      <c r="Q58" s="176" t="n"/>
      <c r="R58" s="176" t="n"/>
      <c r="S58" s="176" t="n"/>
      <c r="T58" s="176" t="n"/>
      <c r="U58" s="176" t="n"/>
      <c r="V58" s="176" t="n"/>
      <c r="W58" s="176" t="n"/>
      <c r="X58" s="176" t="n"/>
      <c r="Y58" s="176" t="n"/>
      <c r="Z58" s="176" t="n"/>
    </row>
    <row r="59" ht="15.75" customHeight="1">
      <c r="A59" s="170" t="inlineStr">
        <is>
          <t>AMBROXOL 15 MG /5 ML  JBE. PEDIATRICO</t>
        </is>
      </c>
      <c r="B59" s="171" t="inlineStr">
        <is>
          <t>FRASCO</t>
        </is>
      </c>
      <c r="C59" s="172" t="n"/>
      <c r="D59" s="172" t="n"/>
      <c r="E59" s="168">
        <f>C59-D59</f>
        <v/>
      </c>
      <c r="F59" s="167">
        <f>C59</f>
        <v/>
      </c>
      <c r="G59" s="172" t="n"/>
      <c r="H59" s="167">
        <f>F59-G59</f>
        <v/>
      </c>
      <c r="I59" s="167">
        <f>C59</f>
        <v/>
      </c>
      <c r="J59" s="172" t="n"/>
      <c r="K59" s="185">
        <f>I59-J59</f>
        <v/>
      </c>
      <c r="L59" s="167">
        <f>C59</f>
        <v/>
      </c>
      <c r="M59" s="167" t="n"/>
      <c r="N59" s="167">
        <f>L59-M59</f>
        <v/>
      </c>
      <c r="O59" s="186" t="n"/>
      <c r="P59" s="176" t="n"/>
      <c r="Q59" s="176" t="n"/>
      <c r="R59" s="176" t="n"/>
      <c r="S59" s="176" t="n"/>
      <c r="T59" s="176" t="n"/>
      <c r="U59" s="176" t="n"/>
      <c r="V59" s="176" t="n"/>
      <c r="W59" s="176" t="n"/>
      <c r="X59" s="176" t="n"/>
      <c r="Y59" s="176" t="n"/>
      <c r="Z59" s="176" t="n"/>
    </row>
    <row r="60" ht="15.75" customHeight="1">
      <c r="A60" s="173" t="inlineStr">
        <is>
          <t>AMBROXOL 30 MG /5ML 120 ML</t>
        </is>
      </c>
      <c r="B60" s="166" t="inlineStr">
        <is>
          <t>FRASCO</t>
        </is>
      </c>
      <c r="C60" s="29" t="n"/>
      <c r="D60" s="167" t="n"/>
      <c r="E60" s="168">
        <f>C60-D60</f>
        <v/>
      </c>
      <c r="F60" s="167">
        <f>C60</f>
        <v/>
      </c>
      <c r="G60" s="29" t="n"/>
      <c r="H60" s="167">
        <f>F60-G60</f>
        <v/>
      </c>
      <c r="I60" s="167">
        <f>C60</f>
        <v/>
      </c>
      <c r="J60" s="29" t="n"/>
      <c r="K60" s="185">
        <f>I60-J60</f>
        <v/>
      </c>
      <c r="L60" s="167">
        <f>C60</f>
        <v/>
      </c>
      <c r="M60" s="167" t="n"/>
      <c r="N60" s="167">
        <f>L60-M60</f>
        <v/>
      </c>
      <c r="O60" s="186" t="n"/>
      <c r="P60" s="176" t="n"/>
      <c r="Q60" s="176" t="n"/>
      <c r="R60" s="176" t="n"/>
      <c r="S60" s="176" t="n"/>
      <c r="T60" s="176" t="n"/>
      <c r="U60" s="176" t="n"/>
      <c r="V60" s="176" t="n"/>
      <c r="W60" s="176" t="n"/>
      <c r="X60" s="176" t="n"/>
      <c r="Y60" s="176" t="n"/>
      <c r="Z60" s="176" t="n"/>
    </row>
    <row r="61" ht="15.75" customHeight="1">
      <c r="A61" s="170" t="inlineStr">
        <is>
          <t>AMBROXOL 300 MG/100 ML.</t>
        </is>
      </c>
      <c r="B61" s="171" t="inlineStr">
        <is>
          <t>FRASCO</t>
        </is>
      </c>
      <c r="C61" s="172" t="n"/>
      <c r="D61" s="172" t="n"/>
      <c r="E61" s="168">
        <f>C61-D61</f>
        <v/>
      </c>
      <c r="F61" s="167">
        <f>C61</f>
        <v/>
      </c>
      <c r="G61" s="172" t="n"/>
      <c r="H61" s="167">
        <f>F61-G61</f>
        <v/>
      </c>
      <c r="I61" s="167">
        <f>C61</f>
        <v/>
      </c>
      <c r="J61" s="172" t="n"/>
      <c r="K61" s="185">
        <f>I61-J61</f>
        <v/>
      </c>
      <c r="L61" s="167">
        <f>C61</f>
        <v/>
      </c>
      <c r="M61" s="167" t="n"/>
      <c r="N61" s="167">
        <f>L61-M61</f>
        <v/>
      </c>
      <c r="O61" s="186" t="n"/>
      <c r="P61" s="176" t="n"/>
      <c r="Q61" s="176" t="n"/>
      <c r="R61" s="176" t="n"/>
      <c r="S61" s="176" t="n"/>
      <c r="T61" s="176" t="n"/>
      <c r="U61" s="176" t="n"/>
      <c r="V61" s="176" t="n"/>
      <c r="W61" s="176" t="n"/>
      <c r="X61" s="176" t="n"/>
      <c r="Y61" s="176" t="n"/>
      <c r="Z61" s="176" t="n"/>
    </row>
    <row r="62" ht="15.75" customHeight="1">
      <c r="A62" s="170" t="inlineStr">
        <is>
          <t>AMIKACINA 100  MG AMP.</t>
        </is>
      </c>
      <c r="B62" s="171" t="inlineStr">
        <is>
          <t>AMPOLLA</t>
        </is>
      </c>
      <c r="C62" s="172" t="n"/>
      <c r="D62" s="172" t="n"/>
      <c r="E62" s="168">
        <f>C62-D62</f>
        <v/>
      </c>
      <c r="F62" s="167">
        <f>C62</f>
        <v/>
      </c>
      <c r="G62" s="172" t="n"/>
      <c r="H62" s="167">
        <f>F62-G62</f>
        <v/>
      </c>
      <c r="I62" s="167">
        <f>C62</f>
        <v/>
      </c>
      <c r="J62" s="172" t="n"/>
      <c r="K62" s="185">
        <f>I62-J62</f>
        <v/>
      </c>
      <c r="L62" s="167">
        <f>C62</f>
        <v/>
      </c>
      <c r="M62" s="167" t="n"/>
      <c r="N62" s="167">
        <f>L62-M62</f>
        <v/>
      </c>
      <c r="O62" s="186" t="n"/>
      <c r="P62" s="176" t="n"/>
      <c r="Q62" s="176" t="n"/>
      <c r="R62" s="176" t="n"/>
      <c r="S62" s="176" t="n"/>
      <c r="T62" s="176" t="n"/>
      <c r="U62" s="176" t="n"/>
      <c r="V62" s="176" t="n"/>
      <c r="W62" s="176" t="n"/>
      <c r="X62" s="176" t="n"/>
      <c r="Y62" s="176" t="n"/>
      <c r="Z62" s="176" t="n"/>
    </row>
    <row r="63" ht="15.75" customHeight="1">
      <c r="A63" s="170" t="inlineStr">
        <is>
          <t>AMIKACINA 500 MG AMP.</t>
        </is>
      </c>
      <c r="B63" s="171" t="inlineStr">
        <is>
          <t>AMPOLLA</t>
        </is>
      </c>
      <c r="C63" s="172" t="n"/>
      <c r="D63" s="172" t="n"/>
      <c r="E63" s="168">
        <f>C63-D63</f>
        <v/>
      </c>
      <c r="F63" s="167">
        <f>C63</f>
        <v/>
      </c>
      <c r="G63" s="172" t="n"/>
      <c r="H63" s="167">
        <f>F63-G63</f>
        <v/>
      </c>
      <c r="I63" s="167">
        <f>C63</f>
        <v/>
      </c>
      <c r="J63" s="172" t="n"/>
      <c r="K63" s="185">
        <f>I63-J63</f>
        <v/>
      </c>
      <c r="L63" s="167">
        <f>C63</f>
        <v/>
      </c>
      <c r="M63" s="167" t="n"/>
      <c r="N63" s="167">
        <f>L63-M63</f>
        <v/>
      </c>
      <c r="O63" s="187" t="n"/>
      <c r="P63" s="176" t="n"/>
      <c r="Q63" s="176" t="n"/>
      <c r="R63" s="176" t="n"/>
      <c r="S63" s="176" t="n"/>
      <c r="T63" s="176" t="n"/>
      <c r="U63" s="176" t="n"/>
      <c r="V63" s="176" t="n"/>
      <c r="W63" s="176" t="n"/>
      <c r="X63" s="176" t="n"/>
      <c r="Y63" s="176" t="n"/>
      <c r="Z63" s="176" t="n"/>
    </row>
    <row r="64" ht="15.75" customHeight="1">
      <c r="A64" s="170" t="inlineStr">
        <is>
          <t>AMINOACIDOS 10 % 50G X 500ML</t>
        </is>
      </c>
      <c r="B64" s="174" t="inlineStr">
        <is>
          <t>AMPOLLA</t>
        </is>
      </c>
      <c r="C64" s="29" t="n"/>
      <c r="D64" s="167" t="n"/>
      <c r="E64" s="168">
        <f>C64-D64</f>
        <v/>
      </c>
      <c r="F64" s="167">
        <f>C64</f>
        <v/>
      </c>
      <c r="G64" s="29" t="n"/>
      <c r="H64" s="167">
        <f>F64-G64</f>
        <v/>
      </c>
      <c r="I64" s="167">
        <f>C64</f>
        <v/>
      </c>
      <c r="J64" s="29" t="n"/>
      <c r="K64" s="185">
        <f>I64-J64</f>
        <v/>
      </c>
      <c r="L64" s="167">
        <f>C64</f>
        <v/>
      </c>
      <c r="M64" s="167" t="n"/>
      <c r="N64" s="167">
        <f>L64-M64</f>
        <v/>
      </c>
      <c r="O64" s="186" t="n"/>
      <c r="P64" s="176" t="n"/>
      <c r="Q64" s="176" t="n"/>
      <c r="R64" s="176" t="n"/>
      <c r="S64" s="176" t="n"/>
      <c r="T64" s="176" t="n"/>
      <c r="U64" s="176" t="n"/>
      <c r="V64" s="176" t="n"/>
      <c r="W64" s="176" t="n"/>
      <c r="X64" s="176" t="n"/>
      <c r="Y64" s="176" t="n"/>
      <c r="Z64" s="176" t="n"/>
    </row>
    <row r="65" ht="15.75" customHeight="1">
      <c r="A65" s="170" t="inlineStr">
        <is>
          <t>AMINOACIDOS 10 % VIAL 100 CC</t>
        </is>
      </c>
      <c r="B65" s="171" t="inlineStr">
        <is>
          <t>AMPOLLA</t>
        </is>
      </c>
      <c r="C65" s="172" t="n"/>
      <c r="D65" s="172" t="n"/>
      <c r="E65" s="168">
        <f>C65-D65</f>
        <v/>
      </c>
      <c r="F65" s="167">
        <f>C65</f>
        <v/>
      </c>
      <c r="G65" s="172" t="n"/>
      <c r="H65" s="167">
        <f>F65-G65</f>
        <v/>
      </c>
      <c r="I65" s="167">
        <f>C65</f>
        <v/>
      </c>
      <c r="J65" s="172" t="n"/>
      <c r="K65" s="185">
        <f>I65-J65</f>
        <v/>
      </c>
      <c r="L65" s="167">
        <f>C65</f>
        <v/>
      </c>
      <c r="M65" s="167" t="n"/>
      <c r="N65" s="167">
        <f>L65-M65</f>
        <v/>
      </c>
      <c r="O65" s="186" t="n"/>
      <c r="P65" s="176" t="n"/>
      <c r="Q65" s="176" t="n"/>
      <c r="R65" s="176" t="n"/>
      <c r="S65" s="176" t="n"/>
      <c r="T65" s="176" t="n"/>
      <c r="U65" s="176" t="n"/>
      <c r="V65" s="176" t="n"/>
      <c r="W65" s="176" t="n"/>
      <c r="X65" s="176" t="n"/>
      <c r="Y65" s="176" t="n"/>
      <c r="Z65" s="176" t="n"/>
    </row>
    <row r="66" ht="15.75" customHeight="1">
      <c r="A66" s="170" t="inlineStr">
        <is>
          <t>AMINOACIDOS 8,5 % KIT</t>
        </is>
      </c>
      <c r="B66" s="171" t="n"/>
      <c r="C66" s="172" t="n"/>
      <c r="D66" s="172" t="n"/>
      <c r="E66" s="168">
        <f>C66-D66</f>
        <v/>
      </c>
      <c r="F66" s="167">
        <f>C66</f>
        <v/>
      </c>
      <c r="G66" s="172" t="n"/>
      <c r="H66" s="167">
        <f>F66-G66</f>
        <v/>
      </c>
      <c r="I66" s="167">
        <f>C66</f>
        <v/>
      </c>
      <c r="J66" s="172" t="n"/>
      <c r="K66" s="185">
        <f>I66-J66</f>
        <v/>
      </c>
      <c r="L66" s="167">
        <f>C66</f>
        <v/>
      </c>
      <c r="M66" s="167" t="n"/>
      <c r="N66" s="167">
        <f>L66-M66</f>
        <v/>
      </c>
      <c r="O66" s="186" t="n"/>
      <c r="P66" s="176" t="n"/>
      <c r="Q66" s="176" t="n"/>
      <c r="R66" s="176" t="n"/>
      <c r="S66" s="176" t="n"/>
      <c r="T66" s="176" t="n"/>
      <c r="U66" s="176" t="n"/>
      <c r="V66" s="176" t="n"/>
      <c r="W66" s="176" t="n"/>
      <c r="X66" s="176" t="n"/>
      <c r="Y66" s="176" t="n"/>
      <c r="Z66" s="176" t="n"/>
    </row>
    <row r="67" ht="15.75" customHeight="1">
      <c r="A67" s="170" t="inlineStr">
        <is>
          <t>AMINOFILINA 250 MG/10 ML AMP.</t>
        </is>
      </c>
      <c r="B67" s="171" t="inlineStr">
        <is>
          <t>AMPOLLA</t>
        </is>
      </c>
      <c r="C67" s="172" t="n"/>
      <c r="D67" s="172" t="n"/>
      <c r="E67" s="168">
        <f>C67-D67</f>
        <v/>
      </c>
      <c r="F67" s="167">
        <f>C67</f>
        <v/>
      </c>
      <c r="G67" s="172" t="n"/>
      <c r="H67" s="167">
        <f>F67-G67</f>
        <v/>
      </c>
      <c r="I67" s="167">
        <f>C67</f>
        <v/>
      </c>
      <c r="J67" s="172" t="n"/>
      <c r="K67" s="185">
        <f>I67-J67</f>
        <v/>
      </c>
      <c r="L67" s="167">
        <f>C67</f>
        <v/>
      </c>
      <c r="M67" s="167" t="n"/>
      <c r="N67" s="167">
        <f>L67-M67</f>
        <v/>
      </c>
      <c r="O67" s="187" t="n"/>
      <c r="P67" s="176" t="n"/>
      <c r="Q67" s="176" t="n"/>
      <c r="R67" s="176" t="n"/>
      <c r="S67" s="176" t="n"/>
      <c r="T67" s="176" t="n"/>
      <c r="U67" s="176" t="n"/>
      <c r="V67" s="176" t="n"/>
      <c r="W67" s="176" t="n"/>
      <c r="X67" s="176" t="n"/>
      <c r="Y67" s="176" t="n"/>
      <c r="Z67" s="176" t="n"/>
    </row>
    <row r="68" ht="15.75" customHeight="1">
      <c r="A68" s="170" t="inlineStr">
        <is>
          <t>AMIODARONA CLORHIDRATO 150 MG/3ML AMP.</t>
        </is>
      </c>
      <c r="B68" s="171" t="inlineStr">
        <is>
          <t>AMPOLLA</t>
        </is>
      </c>
      <c r="C68" s="172" t="n"/>
      <c r="D68" s="172" t="n"/>
      <c r="E68" s="168">
        <f>C68-D68</f>
        <v/>
      </c>
      <c r="F68" s="167">
        <f>C68</f>
        <v/>
      </c>
      <c r="G68" s="172" t="n"/>
      <c r="H68" s="167">
        <f>F68-G68</f>
        <v/>
      </c>
      <c r="I68" s="167">
        <f>C68</f>
        <v/>
      </c>
      <c r="J68" s="172" t="n"/>
      <c r="K68" s="185">
        <f>I68-J68</f>
        <v/>
      </c>
      <c r="L68" s="167">
        <f>C68</f>
        <v/>
      </c>
      <c r="M68" s="167" t="n"/>
      <c r="N68" s="167">
        <f>L68-M68</f>
        <v/>
      </c>
      <c r="O68" s="187" t="n"/>
      <c r="P68" s="176" t="n"/>
      <c r="Q68" s="176" t="n"/>
      <c r="R68" s="176" t="n"/>
      <c r="S68" s="176" t="n"/>
      <c r="T68" s="176" t="n"/>
      <c r="U68" s="176" t="n"/>
      <c r="V68" s="176" t="n"/>
      <c r="W68" s="176" t="n"/>
      <c r="X68" s="176" t="n"/>
      <c r="Y68" s="176" t="n"/>
      <c r="Z68" s="176" t="n"/>
    </row>
    <row r="69" ht="15.75" customHeight="1">
      <c r="A69" s="170" t="inlineStr">
        <is>
          <t>AMIODARONA CLORHIDRATO 200 MG COMP.</t>
        </is>
      </c>
      <c r="B69" s="171" t="inlineStr">
        <is>
          <t>COMPRIMIDO</t>
        </is>
      </c>
      <c r="C69" s="172" t="n"/>
      <c r="D69" s="172" t="n"/>
      <c r="E69" s="168">
        <f>C69-D69</f>
        <v/>
      </c>
      <c r="F69" s="167">
        <f>C69</f>
        <v/>
      </c>
      <c r="G69" s="172" t="n"/>
      <c r="H69" s="167">
        <f>F69-G69</f>
        <v/>
      </c>
      <c r="I69" s="167">
        <f>C69</f>
        <v/>
      </c>
      <c r="J69" s="172" t="n"/>
      <c r="K69" s="185">
        <f>I69-J69</f>
        <v/>
      </c>
      <c r="L69" s="167">
        <f>C69</f>
        <v/>
      </c>
      <c r="M69" s="167" t="n"/>
      <c r="N69" s="167">
        <f>L69-M69</f>
        <v/>
      </c>
      <c r="O69" s="188" t="n"/>
      <c r="P69" s="176" t="n"/>
      <c r="Q69" s="176" t="n"/>
      <c r="R69" s="176" t="n"/>
      <c r="S69" s="176" t="n"/>
      <c r="T69" s="176" t="n"/>
      <c r="U69" s="176" t="n"/>
      <c r="V69" s="176" t="n"/>
      <c r="W69" s="176" t="n"/>
      <c r="X69" s="176" t="n"/>
      <c r="Y69" s="176" t="n"/>
      <c r="Z69" s="176" t="n"/>
    </row>
    <row r="70" ht="15.75" customHeight="1">
      <c r="A70" s="170" t="inlineStr">
        <is>
          <t>AMIODARONA CLORHIDRATO 300 MG AMP.</t>
        </is>
      </c>
      <c r="B70" s="171" t="inlineStr">
        <is>
          <t>AMPOLLA</t>
        </is>
      </c>
      <c r="C70" s="172" t="n"/>
      <c r="D70" s="172" t="n"/>
      <c r="E70" s="168">
        <f>C70-D70</f>
        <v/>
      </c>
      <c r="F70" s="167">
        <f>C70</f>
        <v/>
      </c>
      <c r="G70" s="172" t="n"/>
      <c r="H70" s="167">
        <f>F70-G70</f>
        <v/>
      </c>
      <c r="I70" s="167">
        <f>C70</f>
        <v/>
      </c>
      <c r="J70" s="172" t="n"/>
      <c r="K70" s="185">
        <f>I70-J70</f>
        <v/>
      </c>
      <c r="L70" s="167">
        <f>C70</f>
        <v/>
      </c>
      <c r="M70" s="167" t="n"/>
      <c r="N70" s="167">
        <f>L70-M70</f>
        <v/>
      </c>
      <c r="O70" s="186" t="n"/>
      <c r="P70" s="176" t="n"/>
      <c r="Q70" s="176" t="n"/>
      <c r="R70" s="176" t="n"/>
      <c r="S70" s="176" t="n"/>
      <c r="T70" s="176" t="n"/>
      <c r="U70" s="176" t="n"/>
      <c r="V70" s="176" t="n"/>
      <c r="W70" s="176" t="n"/>
      <c r="X70" s="176" t="n"/>
      <c r="Y70" s="176" t="n"/>
      <c r="Z70" s="176" t="n"/>
    </row>
    <row r="71" ht="15.75" customHeight="1">
      <c r="A71" s="165" t="inlineStr">
        <is>
          <t>AMLODIPINA 20 MG</t>
        </is>
      </c>
      <c r="B71" s="166" t="inlineStr">
        <is>
          <t>TABLETAS</t>
        </is>
      </c>
      <c r="C71" s="167" t="n"/>
      <c r="D71" s="167" t="n"/>
      <c r="E71" s="168">
        <f>C71-D71</f>
        <v/>
      </c>
      <c r="F71" s="167">
        <f>C71</f>
        <v/>
      </c>
      <c r="G71" s="169" t="n"/>
      <c r="H71" s="167">
        <f>F71-G71</f>
        <v/>
      </c>
      <c r="I71" s="167">
        <f>C71</f>
        <v/>
      </c>
      <c r="J71" s="169" t="n"/>
      <c r="K71" s="185">
        <f>I71-J71</f>
        <v/>
      </c>
      <c r="L71" s="167">
        <f>C71</f>
        <v/>
      </c>
      <c r="M71" s="167" t="n"/>
      <c r="N71" s="167">
        <f>L71-M71</f>
        <v/>
      </c>
      <c r="O71" s="186" t="n"/>
      <c r="P71" s="176" t="n"/>
      <c r="Q71" s="176" t="n"/>
      <c r="R71" s="176" t="n"/>
      <c r="S71" s="176" t="n"/>
      <c r="T71" s="176" t="n"/>
      <c r="U71" s="176" t="n"/>
      <c r="V71" s="176" t="n"/>
      <c r="W71" s="176" t="n"/>
      <c r="X71" s="176" t="n"/>
      <c r="Y71" s="176" t="n"/>
      <c r="Z71" s="176" t="n"/>
    </row>
    <row r="72" ht="15.75" customHeight="1">
      <c r="A72" s="170" t="inlineStr">
        <is>
          <t>AMLODIPINA BESILATO   5 MG TAB.</t>
        </is>
      </c>
      <c r="B72" s="171" t="inlineStr">
        <is>
          <t>TABLETAS</t>
        </is>
      </c>
      <c r="C72" s="172" t="n"/>
      <c r="D72" s="172" t="n"/>
      <c r="E72" s="168">
        <f>C72-D72</f>
        <v/>
      </c>
      <c r="F72" s="167">
        <f>C72</f>
        <v/>
      </c>
      <c r="G72" s="172" t="n"/>
      <c r="H72" s="167">
        <f>F72-G72</f>
        <v/>
      </c>
      <c r="I72" s="167">
        <f>C72</f>
        <v/>
      </c>
      <c r="J72" s="172" t="n"/>
      <c r="K72" s="185">
        <f>I72-J72</f>
        <v/>
      </c>
      <c r="L72" s="167">
        <f>C72</f>
        <v/>
      </c>
      <c r="M72" s="167" t="n"/>
      <c r="N72" s="167">
        <f>L72-M72</f>
        <v/>
      </c>
      <c r="O72" s="187" t="n"/>
      <c r="P72" s="176" t="n"/>
      <c r="Q72" s="176" t="n"/>
      <c r="R72" s="176" t="n"/>
      <c r="S72" s="176" t="n"/>
      <c r="T72" s="176" t="n"/>
      <c r="U72" s="176" t="n"/>
      <c r="V72" s="176" t="n"/>
      <c r="W72" s="176" t="n"/>
      <c r="X72" s="176" t="n"/>
      <c r="Y72" s="176" t="n"/>
      <c r="Z72" s="176" t="n"/>
    </row>
    <row r="73" ht="15.75" customHeight="1">
      <c r="A73" s="170" t="inlineStr">
        <is>
          <t>AMLODIPINA BESILATO 10 MG TAB.</t>
        </is>
      </c>
      <c r="B73" s="171" t="inlineStr">
        <is>
          <t>TABLETAS</t>
        </is>
      </c>
      <c r="C73" s="172" t="n"/>
      <c r="D73" s="172" t="n"/>
      <c r="E73" s="168">
        <f>C73-D73</f>
        <v/>
      </c>
      <c r="F73" s="167">
        <f>C73</f>
        <v/>
      </c>
      <c r="G73" s="172" t="n"/>
      <c r="H73" s="167">
        <f>F73-G73</f>
        <v/>
      </c>
      <c r="I73" s="167">
        <f>C73</f>
        <v/>
      </c>
      <c r="J73" s="172" t="n"/>
      <c r="K73" s="185">
        <f>I73-J73</f>
        <v/>
      </c>
      <c r="L73" s="167">
        <f>C73</f>
        <v/>
      </c>
      <c r="M73" s="167" t="n"/>
      <c r="N73" s="167">
        <f>L73-M73</f>
        <v/>
      </c>
      <c r="O73" s="187" t="n"/>
      <c r="P73" s="176" t="n"/>
      <c r="Q73" s="176" t="n"/>
      <c r="R73" s="176" t="n"/>
      <c r="S73" s="176" t="n"/>
      <c r="T73" s="176" t="n"/>
      <c r="U73" s="176" t="n"/>
      <c r="V73" s="176" t="n"/>
      <c r="W73" s="176" t="n"/>
      <c r="X73" s="176" t="n"/>
      <c r="Y73" s="176" t="n"/>
      <c r="Z73" s="176" t="n"/>
    </row>
    <row r="74" ht="15.75" customHeight="1">
      <c r="A74" s="165" t="inlineStr">
        <is>
          <t>AMOXICILINA + CLAVULANICO 1 GR</t>
        </is>
      </c>
      <c r="B74" s="166" t="inlineStr">
        <is>
          <t>TABLETAS</t>
        </is>
      </c>
      <c r="C74" s="167" t="n"/>
      <c r="D74" s="167" t="n"/>
      <c r="E74" s="168">
        <f>C74-D74</f>
        <v/>
      </c>
      <c r="F74" s="167">
        <f>C74</f>
        <v/>
      </c>
      <c r="G74" s="169" t="n"/>
      <c r="H74" s="167">
        <f>F74-G74</f>
        <v/>
      </c>
      <c r="I74" s="167">
        <f>C74</f>
        <v/>
      </c>
      <c r="J74" s="169" t="n"/>
      <c r="K74" s="185">
        <f>I74-J74</f>
        <v/>
      </c>
      <c r="L74" s="167">
        <f>C74</f>
        <v/>
      </c>
      <c r="M74" s="167" t="n"/>
      <c r="N74" s="167">
        <f>L74-M74</f>
        <v/>
      </c>
      <c r="O74" s="187" t="n"/>
      <c r="P74" s="176" t="n"/>
      <c r="Q74" s="176" t="n"/>
      <c r="R74" s="176" t="n"/>
      <c r="S74" s="176" t="n"/>
      <c r="T74" s="176" t="n"/>
      <c r="U74" s="176" t="n"/>
      <c r="V74" s="176" t="n"/>
      <c r="W74" s="176" t="n"/>
      <c r="X74" s="176" t="n"/>
      <c r="Y74" s="176" t="n"/>
      <c r="Z74" s="176" t="n"/>
    </row>
    <row r="75" ht="15.75" customHeight="1">
      <c r="A75" s="170" t="inlineStr">
        <is>
          <t>AMOXICILINA 0,25 POLVO GRANULADO SOBRES</t>
        </is>
      </c>
      <c r="B75" s="171" t="inlineStr">
        <is>
          <t>SOBRE</t>
        </is>
      </c>
      <c r="C75" s="172" t="n"/>
      <c r="D75" s="172" t="n"/>
      <c r="E75" s="168">
        <f>C75-D75</f>
        <v/>
      </c>
      <c r="F75" s="167">
        <f>C75</f>
        <v/>
      </c>
      <c r="G75" s="172" t="n"/>
      <c r="H75" s="167">
        <f>F75-G75</f>
        <v/>
      </c>
      <c r="I75" s="167">
        <f>C75</f>
        <v/>
      </c>
      <c r="J75" s="172" t="n"/>
      <c r="K75" s="185">
        <f>I75-J75</f>
        <v/>
      </c>
      <c r="L75" s="167">
        <f>C75</f>
        <v/>
      </c>
      <c r="M75" s="167" t="n"/>
      <c r="N75" s="167">
        <f>L75-M75</f>
        <v/>
      </c>
      <c r="O75" s="187" t="n"/>
      <c r="P75" s="176" t="n"/>
      <c r="Q75" s="176" t="n"/>
      <c r="R75" s="176" t="n"/>
      <c r="S75" s="176" t="n"/>
      <c r="T75" s="176" t="n"/>
      <c r="U75" s="176" t="n"/>
      <c r="V75" s="176" t="n"/>
      <c r="W75" s="176" t="n"/>
      <c r="X75" s="176" t="n"/>
      <c r="Y75" s="176" t="n"/>
      <c r="Z75" s="176" t="n"/>
    </row>
    <row r="76" ht="15.75" customHeight="1">
      <c r="A76" s="170" t="inlineStr">
        <is>
          <t>AMOXICILINA 125 MG/ 5 ml SUSP</t>
        </is>
      </c>
      <c r="B76" s="171" t="inlineStr">
        <is>
          <t>SUSPENCIÒN</t>
        </is>
      </c>
      <c r="C76" s="172" t="n"/>
      <c r="D76" s="172" t="n"/>
      <c r="E76" s="168">
        <f>C76-D76</f>
        <v/>
      </c>
      <c r="F76" s="167">
        <f>C76</f>
        <v/>
      </c>
      <c r="G76" s="172" t="n"/>
      <c r="H76" s="167">
        <f>F76-G76</f>
        <v/>
      </c>
      <c r="I76" s="167">
        <f>C76</f>
        <v/>
      </c>
      <c r="J76" s="172" t="n"/>
      <c r="K76" s="185">
        <f>I76-J76</f>
        <v/>
      </c>
      <c r="L76" s="167">
        <f>C76</f>
        <v/>
      </c>
      <c r="M76" s="167" t="n"/>
      <c r="N76" s="167">
        <f>L76-M76</f>
        <v/>
      </c>
      <c r="O76" s="187" t="n"/>
      <c r="P76" s="176" t="n"/>
      <c r="Q76" s="176" t="n"/>
      <c r="R76" s="176" t="n"/>
      <c r="S76" s="176" t="n"/>
      <c r="T76" s="176" t="n"/>
      <c r="U76" s="176" t="n"/>
      <c r="V76" s="176" t="n"/>
      <c r="W76" s="176" t="n"/>
      <c r="X76" s="176" t="n"/>
      <c r="Y76" s="176" t="n"/>
      <c r="Z76" s="176" t="n"/>
    </row>
    <row r="77" ht="15.75" customHeight="1">
      <c r="A77" s="170" t="inlineStr">
        <is>
          <t>AMOXICILINA 250 + ACIDO CLAVULANICO 62,5 MG SUSP. FCO x 100 ML</t>
        </is>
      </c>
      <c r="B77" s="171" t="inlineStr">
        <is>
          <t>FRASCO</t>
        </is>
      </c>
      <c r="C77" s="172" t="n"/>
      <c r="D77" s="172" t="n"/>
      <c r="E77" s="168">
        <f>C77-D77</f>
        <v/>
      </c>
      <c r="F77" s="167">
        <f>C77</f>
        <v/>
      </c>
      <c r="G77" s="172" t="n"/>
      <c r="H77" s="167">
        <f>F77-G77</f>
        <v/>
      </c>
      <c r="I77" s="167">
        <f>C77</f>
        <v/>
      </c>
      <c r="J77" s="172" t="n"/>
      <c r="K77" s="185">
        <f>I77-J77</f>
        <v/>
      </c>
      <c r="L77" s="167">
        <f>C77</f>
        <v/>
      </c>
      <c r="M77" s="167" t="n"/>
      <c r="N77" s="167">
        <f>L77-M77</f>
        <v/>
      </c>
      <c r="O77" s="187" t="n"/>
      <c r="P77" s="176" t="n"/>
      <c r="Q77" s="176" t="n"/>
      <c r="R77" s="176" t="n"/>
      <c r="S77" s="176" t="n"/>
      <c r="T77" s="176" t="n"/>
      <c r="U77" s="176" t="n"/>
      <c r="V77" s="176" t="n"/>
      <c r="W77" s="176" t="n"/>
      <c r="X77" s="176" t="n"/>
      <c r="Y77" s="176" t="n"/>
      <c r="Z77" s="176" t="n"/>
    </row>
    <row r="78" ht="15.75" customHeight="1">
      <c r="A78" s="170" t="inlineStr">
        <is>
          <t>AMOXICILINA 250 MG CAP.</t>
        </is>
      </c>
      <c r="B78" s="171" t="inlineStr">
        <is>
          <t>CAPSULA</t>
        </is>
      </c>
      <c r="C78" s="172" t="n"/>
      <c r="D78" s="172" t="n"/>
      <c r="E78" s="168">
        <f>C78-D78</f>
        <v/>
      </c>
      <c r="F78" s="167">
        <f>C78</f>
        <v/>
      </c>
      <c r="G78" s="172" t="n"/>
      <c r="H78" s="167">
        <f>F78-G78</f>
        <v/>
      </c>
      <c r="I78" s="167">
        <f>C78</f>
        <v/>
      </c>
      <c r="J78" s="172" t="n"/>
      <c r="K78" s="185">
        <f>I78-J78</f>
        <v/>
      </c>
      <c r="L78" s="167">
        <f>C78</f>
        <v/>
      </c>
      <c r="M78" s="167" t="n"/>
      <c r="N78" s="167">
        <f>L78-M78</f>
        <v/>
      </c>
      <c r="O78" s="187" t="n"/>
      <c r="P78" s="176" t="n"/>
      <c r="Q78" s="176" t="n"/>
      <c r="R78" s="176" t="n"/>
      <c r="S78" s="176" t="n"/>
      <c r="T78" s="176" t="n"/>
      <c r="U78" s="176" t="n"/>
      <c r="V78" s="176" t="n"/>
      <c r="W78" s="176" t="n"/>
      <c r="X78" s="176" t="n"/>
      <c r="Y78" s="176" t="n"/>
      <c r="Z78" s="176" t="n"/>
    </row>
    <row r="79" ht="15.75" customHeight="1">
      <c r="A79" s="170" t="inlineStr">
        <is>
          <t>AMOXICILINA 250 MG/5 ML SUSP.</t>
        </is>
      </c>
      <c r="B79" s="171" t="inlineStr">
        <is>
          <t>SUSPENCIÒN</t>
        </is>
      </c>
      <c r="C79" s="172" t="n"/>
      <c r="D79" s="172" t="n"/>
      <c r="E79" s="168">
        <f>C79-D79</f>
        <v/>
      </c>
      <c r="F79" s="167">
        <f>C79</f>
        <v/>
      </c>
      <c r="G79" s="172" t="n"/>
      <c r="H79" s="167">
        <f>F79-G79</f>
        <v/>
      </c>
      <c r="I79" s="167">
        <f>C79</f>
        <v/>
      </c>
      <c r="J79" s="172" t="n"/>
      <c r="K79" s="185">
        <f>I79-J79</f>
        <v/>
      </c>
      <c r="L79" s="167">
        <f>C79</f>
        <v/>
      </c>
      <c r="M79" s="167" t="n"/>
      <c r="N79" s="167">
        <f>L79-M79</f>
        <v/>
      </c>
      <c r="O79" s="187" t="n"/>
      <c r="P79" s="176" t="n"/>
      <c r="Q79" s="176" t="n"/>
      <c r="R79" s="176" t="n"/>
      <c r="S79" s="176" t="n"/>
      <c r="T79" s="176" t="n"/>
      <c r="U79" s="176" t="n"/>
      <c r="V79" s="176" t="n"/>
      <c r="W79" s="176" t="n"/>
      <c r="X79" s="176" t="n"/>
      <c r="Y79" s="176" t="n"/>
      <c r="Z79" s="176" t="n"/>
    </row>
    <row r="80" ht="15.75" customHeight="1">
      <c r="A80" s="165" t="inlineStr">
        <is>
          <t>AMOXICILINA 400 MG / 75 ML</t>
        </is>
      </c>
      <c r="B80" s="166" t="inlineStr">
        <is>
          <t>TABLETAS</t>
        </is>
      </c>
      <c r="C80" s="167" t="n"/>
      <c r="D80" s="167" t="n"/>
      <c r="E80" s="168">
        <f>C80-D80</f>
        <v/>
      </c>
      <c r="F80" s="167">
        <f>C80</f>
        <v/>
      </c>
      <c r="G80" s="169" t="n"/>
      <c r="H80" s="167">
        <f>F80-G80</f>
        <v/>
      </c>
      <c r="I80" s="167">
        <f>C80</f>
        <v/>
      </c>
      <c r="J80" s="169" t="n"/>
      <c r="K80" s="185">
        <f>I80-J80</f>
        <v/>
      </c>
      <c r="L80" s="167">
        <f>C80</f>
        <v/>
      </c>
      <c r="M80" s="167" t="n"/>
      <c r="N80" s="167">
        <f>L80-M80</f>
        <v/>
      </c>
      <c r="O80" s="187" t="n"/>
      <c r="P80" s="176" t="n"/>
      <c r="Q80" s="176" t="n"/>
      <c r="R80" s="176" t="n"/>
      <c r="S80" s="176" t="n"/>
      <c r="T80" s="176" t="n"/>
      <c r="U80" s="176" t="n"/>
      <c r="V80" s="176" t="n"/>
      <c r="W80" s="176" t="n"/>
      <c r="X80" s="176" t="n"/>
      <c r="Y80" s="176" t="n"/>
      <c r="Z80" s="176" t="n"/>
    </row>
    <row r="81" ht="15.75" customHeight="1">
      <c r="A81" s="170" t="inlineStr">
        <is>
          <t>AMOXICILINA 400 MG +ACIDO CLAVULANICO 57 MG/5ML SUSP.</t>
        </is>
      </c>
      <c r="B81" s="171" t="inlineStr">
        <is>
          <t>SUSPENCIÒN</t>
        </is>
      </c>
      <c r="C81" s="172" t="n"/>
      <c r="D81" s="172" t="n"/>
      <c r="E81" s="168">
        <f>C81-D81</f>
        <v/>
      </c>
      <c r="F81" s="167">
        <f>C81</f>
        <v/>
      </c>
      <c r="G81" s="172" t="n"/>
      <c r="H81" s="167">
        <f>F81-G81</f>
        <v/>
      </c>
      <c r="I81" s="167">
        <f>C81</f>
        <v/>
      </c>
      <c r="J81" s="172" t="n"/>
      <c r="K81" s="185">
        <f>I81-J81</f>
        <v/>
      </c>
      <c r="L81" s="167">
        <f>C81</f>
        <v/>
      </c>
      <c r="M81" s="167" t="n"/>
      <c r="N81" s="167">
        <f>L81-M81</f>
        <v/>
      </c>
      <c r="O81" s="188" t="n"/>
      <c r="P81" s="176" t="n"/>
      <c r="Q81" s="176" t="n"/>
      <c r="R81" s="176" t="n"/>
      <c r="S81" s="176" t="n"/>
      <c r="T81" s="176" t="n"/>
      <c r="U81" s="176" t="n"/>
      <c r="V81" s="176" t="n"/>
      <c r="W81" s="176" t="n"/>
      <c r="X81" s="176" t="n"/>
      <c r="Y81" s="176" t="n"/>
      <c r="Z81" s="176" t="n"/>
    </row>
    <row r="82" ht="15.75" customHeight="1">
      <c r="A82" s="170" t="inlineStr">
        <is>
          <t>AMOXICILINA 400 MG/ 5  ML SUSP.</t>
        </is>
      </c>
      <c r="B82" s="171" t="inlineStr">
        <is>
          <t>SUSPENCIÒN</t>
        </is>
      </c>
      <c r="C82" s="172" t="n"/>
      <c r="D82" s="172" t="n"/>
      <c r="E82" s="168">
        <f>C82-D82</f>
        <v/>
      </c>
      <c r="F82" s="167">
        <f>C82</f>
        <v/>
      </c>
      <c r="G82" s="172" t="n"/>
      <c r="H82" s="167">
        <f>F82-G82</f>
        <v/>
      </c>
      <c r="I82" s="167">
        <f>C82</f>
        <v/>
      </c>
      <c r="J82" s="172" t="n"/>
      <c r="K82" s="185">
        <f>I82-J82</f>
        <v/>
      </c>
      <c r="L82" s="167">
        <f>C82</f>
        <v/>
      </c>
      <c r="M82" s="167" t="n"/>
      <c r="N82" s="167">
        <f>L82-M82</f>
        <v/>
      </c>
      <c r="O82" s="187" t="n"/>
      <c r="P82" s="176" t="n"/>
      <c r="Q82" s="176" t="n"/>
      <c r="R82" s="176" t="n"/>
      <c r="S82" s="176" t="n"/>
      <c r="T82" s="176" t="n"/>
      <c r="U82" s="176" t="n"/>
      <c r="V82" s="176" t="n"/>
      <c r="W82" s="176" t="n"/>
      <c r="X82" s="176" t="n"/>
      <c r="Y82" s="176" t="n"/>
      <c r="Z82" s="176" t="n"/>
    </row>
    <row r="83" ht="15.75" customHeight="1">
      <c r="A83" s="170" t="inlineStr">
        <is>
          <t>AMOXICILINA 500 MG</t>
        </is>
      </c>
      <c r="B83" s="174" t="inlineStr">
        <is>
          <t>SUSPENCIÒN</t>
        </is>
      </c>
      <c r="C83" s="29" t="n"/>
      <c r="D83" s="29" t="n"/>
      <c r="E83" s="168">
        <f>C83-D83</f>
        <v/>
      </c>
      <c r="F83" s="167">
        <f>C83</f>
        <v/>
      </c>
      <c r="G83" s="29" t="n"/>
      <c r="H83" s="167">
        <f>F83-G83</f>
        <v/>
      </c>
      <c r="I83" s="167">
        <f>C83</f>
        <v/>
      </c>
      <c r="J83" s="29" t="n"/>
      <c r="K83" s="185">
        <f>I83-J83</f>
        <v/>
      </c>
      <c r="L83" s="167">
        <f>C83</f>
        <v/>
      </c>
      <c r="M83" s="167" t="n"/>
      <c r="N83" s="167">
        <f>L83-M83</f>
        <v/>
      </c>
      <c r="O83" s="187" t="n"/>
      <c r="P83" s="176" t="n"/>
      <c r="Q83" s="176" t="n"/>
      <c r="R83" s="176" t="n"/>
      <c r="S83" s="176" t="n"/>
      <c r="T83" s="176" t="n"/>
      <c r="U83" s="176" t="n"/>
      <c r="V83" s="176" t="n"/>
      <c r="W83" s="176" t="n"/>
      <c r="X83" s="176" t="n"/>
      <c r="Y83" s="176" t="n"/>
      <c r="Z83" s="176" t="n"/>
    </row>
    <row r="84" ht="15.75" customHeight="1">
      <c r="A84" s="170" t="inlineStr">
        <is>
          <t>AMOXICILINA 500 MG / ACIDO CLAVULANICO 125 MG COMP.</t>
        </is>
      </c>
      <c r="B84" s="171" t="inlineStr">
        <is>
          <t>COMPRIMIDO</t>
        </is>
      </c>
      <c r="C84" s="172" t="n"/>
      <c r="D84" s="172" t="n"/>
      <c r="E84" s="168">
        <f>C84-D84</f>
        <v/>
      </c>
      <c r="F84" s="167">
        <f>C84</f>
        <v/>
      </c>
      <c r="G84" s="172" t="n"/>
      <c r="H84" s="167">
        <f>F84-G84</f>
        <v/>
      </c>
      <c r="I84" s="167">
        <f>C84</f>
        <v/>
      </c>
      <c r="J84" s="172" t="n"/>
      <c r="K84" s="185">
        <f>I84-J84</f>
        <v/>
      </c>
      <c r="L84" s="167">
        <f>C84</f>
        <v/>
      </c>
      <c r="M84" s="167" t="n"/>
      <c r="N84" s="167">
        <f>L84-M84</f>
        <v/>
      </c>
      <c r="O84" s="187" t="n"/>
      <c r="P84" s="176" t="n"/>
      <c r="Q84" s="176" t="n"/>
      <c r="R84" s="176" t="n"/>
      <c r="S84" s="176" t="n"/>
      <c r="T84" s="176" t="n"/>
      <c r="U84" s="176" t="n"/>
      <c r="V84" s="176" t="n"/>
      <c r="W84" s="176" t="n"/>
      <c r="X84" s="176" t="n"/>
      <c r="Y84" s="176" t="n"/>
      <c r="Z84" s="176" t="n"/>
    </row>
    <row r="85" ht="15.75" customHeight="1">
      <c r="A85" s="170" t="inlineStr">
        <is>
          <t>AMOXICILINA 875 MG +ACIDO CLAVULANICO 125 MG COMP.</t>
        </is>
      </c>
      <c r="B85" s="171" t="inlineStr">
        <is>
          <t>COMPRIMIDO</t>
        </is>
      </c>
      <c r="C85" s="172" t="n"/>
      <c r="D85" s="172" t="n"/>
      <c r="E85" s="168">
        <f>C85-D85</f>
        <v/>
      </c>
      <c r="F85" s="167">
        <f>C85</f>
        <v/>
      </c>
      <c r="G85" s="172" t="n"/>
      <c r="H85" s="167">
        <f>F85-G85</f>
        <v/>
      </c>
      <c r="I85" s="167">
        <f>C85</f>
        <v/>
      </c>
      <c r="J85" s="172" t="n"/>
      <c r="K85" s="185">
        <f>I85-J85</f>
        <v/>
      </c>
      <c r="L85" s="167">
        <f>C85</f>
        <v/>
      </c>
      <c r="M85" s="167" t="n"/>
      <c r="N85" s="167">
        <f>L85-M85</f>
        <v/>
      </c>
      <c r="O85" s="187" t="n"/>
      <c r="P85" s="176" t="n"/>
      <c r="Q85" s="176" t="n"/>
      <c r="R85" s="176" t="n"/>
      <c r="S85" s="176" t="n"/>
      <c r="T85" s="176" t="n"/>
      <c r="U85" s="176" t="n"/>
      <c r="V85" s="176" t="n"/>
      <c r="W85" s="176" t="n"/>
      <c r="X85" s="176" t="n"/>
      <c r="Y85" s="176" t="n"/>
      <c r="Z85" s="176" t="n"/>
    </row>
    <row r="86" ht="15.75" customHeight="1">
      <c r="A86" s="170" t="inlineStr">
        <is>
          <t>AMPICILINA 1 G AMP.</t>
        </is>
      </c>
      <c r="B86" s="171" t="inlineStr">
        <is>
          <t>AMPOLLA</t>
        </is>
      </c>
      <c r="C86" s="172" t="n"/>
      <c r="D86" s="172" t="n"/>
      <c r="E86" s="168">
        <f>C86-D86</f>
        <v/>
      </c>
      <c r="F86" s="167">
        <f>C86</f>
        <v/>
      </c>
      <c r="G86" s="172" t="n"/>
      <c r="H86" s="167">
        <f>F86-G86</f>
        <v/>
      </c>
      <c r="I86" s="167">
        <f>C86</f>
        <v/>
      </c>
      <c r="J86" s="172" t="n"/>
      <c r="K86" s="185">
        <f>I86-J86</f>
        <v/>
      </c>
      <c r="L86" s="167">
        <f>C86</f>
        <v/>
      </c>
      <c r="M86" s="167" t="n"/>
      <c r="N86" s="167">
        <f>L86-M86</f>
        <v/>
      </c>
      <c r="O86" s="187" t="n"/>
      <c r="P86" s="176" t="n"/>
      <c r="Q86" s="176" t="n"/>
      <c r="R86" s="176" t="n"/>
      <c r="S86" s="176" t="n"/>
      <c r="T86" s="176" t="n"/>
      <c r="U86" s="176" t="n"/>
      <c r="V86" s="176" t="n"/>
      <c r="W86" s="176" t="n"/>
      <c r="X86" s="176" t="n"/>
      <c r="Y86" s="176" t="n"/>
      <c r="Z86" s="176" t="n"/>
    </row>
    <row r="87" ht="15.75" customHeight="1">
      <c r="A87" s="165" t="inlineStr">
        <is>
          <t>AMPICILINA 125 / 5ML</t>
        </is>
      </c>
      <c r="B87" s="166" t="inlineStr">
        <is>
          <t>AMPOLLA</t>
        </is>
      </c>
      <c r="C87" s="167" t="n"/>
      <c r="D87" s="167" t="n"/>
      <c r="E87" s="168">
        <f>C87-D87</f>
        <v/>
      </c>
      <c r="F87" s="167">
        <f>C87</f>
        <v/>
      </c>
      <c r="G87" s="169" t="n"/>
      <c r="H87" s="167">
        <f>F87-G87</f>
        <v/>
      </c>
      <c r="I87" s="167">
        <f>C87</f>
        <v/>
      </c>
      <c r="J87" s="169" t="n"/>
      <c r="K87" s="185">
        <f>I87-J87</f>
        <v/>
      </c>
      <c r="L87" s="167">
        <f>C87</f>
        <v/>
      </c>
      <c r="M87" s="167" t="n"/>
      <c r="N87" s="167">
        <f>L87-M87</f>
        <v/>
      </c>
      <c r="O87" s="187" t="n"/>
      <c r="P87" s="176" t="n"/>
      <c r="Q87" s="176" t="n"/>
      <c r="R87" s="176" t="n"/>
      <c r="S87" s="176" t="n"/>
      <c r="T87" s="176" t="n"/>
      <c r="U87" s="176" t="n"/>
      <c r="V87" s="176" t="n"/>
      <c r="W87" s="176" t="n"/>
      <c r="X87" s="176" t="n"/>
      <c r="Y87" s="176" t="n"/>
      <c r="Z87" s="176" t="n"/>
    </row>
    <row r="88" ht="15.75" customHeight="1">
      <c r="A88" s="170" t="inlineStr">
        <is>
          <t xml:space="preserve">AMPICILINA 147 + SULBACTAM 250 MG /5 ML SUSP. FCO. X 60 ML </t>
        </is>
      </c>
      <c r="B88" s="171" t="inlineStr">
        <is>
          <t>FRASCO</t>
        </is>
      </c>
      <c r="C88" s="172" t="n"/>
      <c r="D88" s="172" t="n"/>
      <c r="E88" s="168">
        <f>C88-D88</f>
        <v/>
      </c>
      <c r="F88" s="167">
        <f>C88</f>
        <v/>
      </c>
      <c r="G88" s="172" t="n"/>
      <c r="H88" s="167">
        <f>F88-G88</f>
        <v/>
      </c>
      <c r="I88" s="167">
        <f>C88</f>
        <v/>
      </c>
      <c r="J88" s="172" t="n"/>
      <c r="K88" s="185">
        <f>I88-J88</f>
        <v/>
      </c>
      <c r="L88" s="167">
        <f>C88</f>
        <v/>
      </c>
      <c r="M88" s="167" t="n"/>
      <c r="N88" s="167">
        <f>L88-M88</f>
        <v/>
      </c>
      <c r="O88" s="187" t="n"/>
      <c r="P88" s="176" t="n"/>
      <c r="Q88" s="176" t="n"/>
      <c r="R88" s="176" t="n"/>
      <c r="S88" s="176" t="n"/>
      <c r="T88" s="176" t="n"/>
      <c r="U88" s="176" t="n"/>
      <c r="V88" s="176" t="n"/>
      <c r="W88" s="176" t="n"/>
      <c r="X88" s="176" t="n"/>
      <c r="Y88" s="176" t="n"/>
      <c r="Z88" s="176" t="n"/>
    </row>
    <row r="89" ht="15.75" customHeight="1">
      <c r="A89" s="165" t="inlineStr">
        <is>
          <t>AMPICILINA 250 MG/5 ML x 100 ml</t>
        </is>
      </c>
      <c r="B89" s="166" t="inlineStr">
        <is>
          <t>FRASCO</t>
        </is>
      </c>
      <c r="C89" s="167" t="n"/>
      <c r="D89" s="167" t="n"/>
      <c r="E89" s="168">
        <f>C89-D89</f>
        <v/>
      </c>
      <c r="F89" s="167">
        <f>C89</f>
        <v/>
      </c>
      <c r="G89" s="169" t="n"/>
      <c r="H89" s="167">
        <f>F89-G89</f>
        <v/>
      </c>
      <c r="I89" s="167">
        <f>C89</f>
        <v/>
      </c>
      <c r="J89" s="169" t="n"/>
      <c r="K89" s="185">
        <f>I89-J89</f>
        <v/>
      </c>
      <c r="L89" s="167">
        <f>C89</f>
        <v/>
      </c>
      <c r="M89" s="167" t="n"/>
      <c r="N89" s="167">
        <f>L89-M89</f>
        <v/>
      </c>
      <c r="O89" s="187" t="n"/>
      <c r="P89" s="176" t="n"/>
      <c r="Q89" s="176" t="n"/>
      <c r="R89" s="176" t="n"/>
      <c r="S89" s="176" t="n"/>
      <c r="T89" s="176" t="n"/>
      <c r="U89" s="176" t="n"/>
      <c r="V89" s="176" t="n"/>
      <c r="W89" s="176" t="n"/>
      <c r="X89" s="176" t="n"/>
      <c r="Y89" s="176" t="n"/>
      <c r="Z89" s="176" t="n"/>
    </row>
    <row r="90" ht="15.75" customHeight="1">
      <c r="A90" s="170" t="inlineStr">
        <is>
          <t>AMPICILINA 500 MG TAB.</t>
        </is>
      </c>
      <c r="B90" s="171" t="inlineStr">
        <is>
          <t>TABLETAS</t>
        </is>
      </c>
      <c r="C90" s="172" t="n"/>
      <c r="D90" s="172" t="n"/>
      <c r="E90" s="168">
        <f>C90-D90</f>
        <v/>
      </c>
      <c r="F90" s="167">
        <f>C90</f>
        <v/>
      </c>
      <c r="G90" s="172" t="n"/>
      <c r="H90" s="167">
        <f>F90-G90</f>
        <v/>
      </c>
      <c r="I90" s="167">
        <f>C90</f>
        <v/>
      </c>
      <c r="J90" s="172" t="n"/>
      <c r="K90" s="185">
        <f>I90-J90</f>
        <v/>
      </c>
      <c r="L90" s="167">
        <f>C90</f>
        <v/>
      </c>
      <c r="M90" s="167" t="n"/>
      <c r="N90" s="167">
        <f>L90-M90</f>
        <v/>
      </c>
      <c r="O90" s="187" t="n"/>
      <c r="P90" s="176" t="n"/>
      <c r="Q90" s="176" t="n"/>
      <c r="R90" s="176" t="n"/>
      <c r="S90" s="176" t="n"/>
      <c r="T90" s="176" t="n"/>
      <c r="U90" s="176" t="n"/>
      <c r="V90" s="176" t="n"/>
      <c r="W90" s="176" t="n"/>
      <c r="X90" s="176" t="n"/>
      <c r="Y90" s="176" t="n"/>
      <c r="Z90" s="176" t="n"/>
    </row>
    <row r="91" ht="15.75" customHeight="1">
      <c r="A91" s="165" t="inlineStr">
        <is>
          <t>AMPICILINA SODICA 1 G</t>
        </is>
      </c>
      <c r="B91" s="166" t="inlineStr">
        <is>
          <t>TABLETAS</t>
        </is>
      </c>
      <c r="C91" s="167" t="n"/>
      <c r="D91" s="167" t="n"/>
      <c r="E91" s="168">
        <f>C91-D91</f>
        <v/>
      </c>
      <c r="F91" s="167">
        <f>C91</f>
        <v/>
      </c>
      <c r="G91" s="169" t="n"/>
      <c r="H91" s="167">
        <f>F91-G91</f>
        <v/>
      </c>
      <c r="I91" s="167">
        <f>C91</f>
        <v/>
      </c>
      <c r="J91" s="169" t="n"/>
      <c r="K91" s="185">
        <f>I91-J91</f>
        <v/>
      </c>
      <c r="L91" s="167">
        <f>C91</f>
        <v/>
      </c>
      <c r="M91" s="167" t="n"/>
      <c r="N91" s="167">
        <f>L91-M91</f>
        <v/>
      </c>
      <c r="O91" s="187" t="n"/>
      <c r="P91" s="176" t="n"/>
      <c r="Q91" s="176" t="n"/>
      <c r="R91" s="176" t="n"/>
      <c r="S91" s="176" t="n"/>
      <c r="T91" s="176" t="n"/>
      <c r="U91" s="176" t="n"/>
      <c r="V91" s="176" t="n"/>
      <c r="W91" s="176" t="n"/>
      <c r="X91" s="176" t="n"/>
      <c r="Y91" s="176" t="n"/>
      <c r="Z91" s="176" t="n"/>
    </row>
    <row r="92" ht="15.75" customHeight="1">
      <c r="A92" s="170" t="inlineStr">
        <is>
          <t>AMPICILINA SULBACTAM 1,5 MG AMP.</t>
        </is>
      </c>
      <c r="B92" s="171" t="inlineStr">
        <is>
          <t>AMPOLLA</t>
        </is>
      </c>
      <c r="C92" s="172" t="n"/>
      <c r="D92" s="172" t="n"/>
      <c r="E92" s="168">
        <f>C92-D92</f>
        <v/>
      </c>
      <c r="F92" s="167">
        <f>C92</f>
        <v/>
      </c>
      <c r="G92" s="172" t="n"/>
      <c r="H92" s="167">
        <f>F92-G92</f>
        <v/>
      </c>
      <c r="I92" s="167">
        <f>C92</f>
        <v/>
      </c>
      <c r="J92" s="172" t="n"/>
      <c r="K92" s="185">
        <f>I92-J92</f>
        <v/>
      </c>
      <c r="L92" s="167">
        <f>C92</f>
        <v/>
      </c>
      <c r="M92" s="167" t="n"/>
      <c r="N92" s="167">
        <f>L92-M92</f>
        <v/>
      </c>
      <c r="O92" s="187" t="n"/>
      <c r="P92" s="176" t="n"/>
      <c r="Q92" s="176" t="n"/>
      <c r="R92" s="176" t="n"/>
      <c r="S92" s="176" t="n"/>
      <c r="T92" s="176" t="n"/>
      <c r="U92" s="176" t="n"/>
      <c r="V92" s="176" t="n"/>
      <c r="W92" s="176" t="n"/>
      <c r="X92" s="176" t="n"/>
      <c r="Y92" s="176" t="n"/>
      <c r="Z92" s="176" t="n"/>
    </row>
    <row r="93" ht="15.75" customHeight="1">
      <c r="A93" s="170" t="inlineStr">
        <is>
          <t xml:space="preserve">AMPICILINA SULBACTAM 750 MG AMP. </t>
        </is>
      </c>
      <c r="B93" s="171" t="inlineStr">
        <is>
          <t>AMPOLLA</t>
        </is>
      </c>
      <c r="C93" s="172" t="n"/>
      <c r="D93" s="172" t="n"/>
      <c r="E93" s="168">
        <f>C93-D93</f>
        <v/>
      </c>
      <c r="F93" s="167">
        <f>C93</f>
        <v/>
      </c>
      <c r="G93" s="172" t="n"/>
      <c r="H93" s="167">
        <f>F93-G93</f>
        <v/>
      </c>
      <c r="I93" s="167">
        <f>C93</f>
        <v/>
      </c>
      <c r="J93" s="172" t="n"/>
      <c r="K93" s="185">
        <f>I93-J93</f>
        <v/>
      </c>
      <c r="L93" s="167">
        <f>C93</f>
        <v/>
      </c>
      <c r="M93" s="167" t="n"/>
      <c r="N93" s="167">
        <f>L93-M93</f>
        <v/>
      </c>
      <c r="O93" s="187" t="n"/>
      <c r="P93" s="176" t="n"/>
      <c r="Q93" s="176" t="n"/>
      <c r="R93" s="176" t="n"/>
      <c r="S93" s="176" t="n"/>
      <c r="T93" s="176" t="n"/>
      <c r="U93" s="176" t="n"/>
      <c r="V93" s="176" t="n"/>
      <c r="W93" s="176" t="n"/>
      <c r="X93" s="176" t="n"/>
      <c r="Y93" s="176" t="n"/>
      <c r="Z93" s="176" t="n"/>
    </row>
    <row r="94" ht="15.75" customHeight="1">
      <c r="A94" s="170" t="inlineStr">
        <is>
          <t>AMPICILINA SULBACTAM 750 MG TAB.</t>
        </is>
      </c>
      <c r="B94" s="171" t="inlineStr">
        <is>
          <t>TABLETAS</t>
        </is>
      </c>
      <c r="C94" s="172" t="n"/>
      <c r="D94" s="172" t="n"/>
      <c r="E94" s="168">
        <f>C94-D94</f>
        <v/>
      </c>
      <c r="F94" s="167">
        <f>C94</f>
        <v/>
      </c>
      <c r="G94" s="172" t="n"/>
      <c r="H94" s="167">
        <f>F94-G94</f>
        <v/>
      </c>
      <c r="I94" s="167">
        <f>C94</f>
        <v/>
      </c>
      <c r="J94" s="172" t="n"/>
      <c r="K94" s="185">
        <f>I94-J94</f>
        <v/>
      </c>
      <c r="L94" s="167">
        <f>C94</f>
        <v/>
      </c>
      <c r="M94" s="167" t="n"/>
      <c r="N94" s="167">
        <f>L94-M94</f>
        <v/>
      </c>
      <c r="O94" s="187" t="n"/>
      <c r="P94" s="176" t="n"/>
      <c r="Q94" s="176" t="n"/>
      <c r="R94" s="176" t="n"/>
      <c r="S94" s="176" t="n"/>
      <c r="T94" s="176" t="n"/>
      <c r="U94" s="176" t="n"/>
      <c r="V94" s="176" t="n"/>
      <c r="W94" s="176" t="n"/>
      <c r="X94" s="176" t="n"/>
      <c r="Y94" s="176" t="n"/>
      <c r="Z94" s="176" t="n"/>
    </row>
    <row r="95" ht="15.75" customHeight="1">
      <c r="A95" s="170" t="inlineStr">
        <is>
          <t>ANFOTERICINA B 50 MG AMP.</t>
        </is>
      </c>
      <c r="B95" s="171" t="inlineStr">
        <is>
          <t>AMPOLLA</t>
        </is>
      </c>
      <c r="C95" s="172" t="n"/>
      <c r="D95" s="172" t="n"/>
      <c r="E95" s="168">
        <f>C95-D95</f>
        <v/>
      </c>
      <c r="F95" s="167">
        <f>C95</f>
        <v/>
      </c>
      <c r="G95" s="172" t="n"/>
      <c r="H95" s="167">
        <f>F95-G95</f>
        <v/>
      </c>
      <c r="I95" s="167">
        <f>C95</f>
        <v/>
      </c>
      <c r="J95" s="172" t="n"/>
      <c r="K95" s="185">
        <f>I95-J95</f>
        <v/>
      </c>
      <c r="L95" s="167">
        <f>C95</f>
        <v/>
      </c>
      <c r="M95" s="167" t="n"/>
      <c r="N95" s="167">
        <f>L95-M95</f>
        <v/>
      </c>
      <c r="O95" s="187" t="n"/>
      <c r="P95" s="176" t="n"/>
      <c r="Q95" s="176" t="n"/>
      <c r="R95" s="176" t="n"/>
      <c r="S95" s="176" t="n"/>
      <c r="T95" s="176" t="n"/>
      <c r="U95" s="176" t="n"/>
      <c r="V95" s="176" t="n"/>
      <c r="W95" s="176" t="n"/>
      <c r="X95" s="176" t="n"/>
      <c r="Y95" s="176" t="n"/>
      <c r="Z95" s="176" t="n"/>
    </row>
    <row r="96" ht="15.75" customHeight="1">
      <c r="A96" s="170" t="inlineStr">
        <is>
          <t>ATENOLOL 100 TAB.</t>
        </is>
      </c>
      <c r="B96" s="171" t="inlineStr">
        <is>
          <t>TABLETAS</t>
        </is>
      </c>
      <c r="C96" s="172" t="n"/>
      <c r="D96" s="172" t="n"/>
      <c r="E96" s="168">
        <f>C96-D96</f>
        <v/>
      </c>
      <c r="F96" s="167">
        <f>C96</f>
        <v/>
      </c>
      <c r="G96" s="172" t="n"/>
      <c r="H96" s="167">
        <f>F96-G96</f>
        <v/>
      </c>
      <c r="I96" s="167">
        <f>C96</f>
        <v/>
      </c>
      <c r="J96" s="172" t="n"/>
      <c r="K96" s="185">
        <f>I96-J96</f>
        <v/>
      </c>
      <c r="L96" s="167">
        <f>C96</f>
        <v/>
      </c>
      <c r="M96" s="167" t="n"/>
      <c r="N96" s="167">
        <f>L96-M96</f>
        <v/>
      </c>
      <c r="O96" s="187" t="n"/>
      <c r="P96" s="176" t="n"/>
      <c r="Q96" s="176" t="n"/>
      <c r="R96" s="176" t="n"/>
      <c r="S96" s="176" t="n"/>
      <c r="T96" s="176" t="n"/>
      <c r="U96" s="176" t="n"/>
      <c r="V96" s="176" t="n"/>
      <c r="W96" s="176" t="n"/>
      <c r="X96" s="176" t="n"/>
      <c r="Y96" s="176" t="n"/>
      <c r="Z96" s="176" t="n"/>
    </row>
    <row r="97" ht="15.75" customHeight="1">
      <c r="A97" s="170" t="inlineStr">
        <is>
          <t>ATENOLOL 5 MG/10 ML AMP.</t>
        </is>
      </c>
      <c r="B97" s="171" t="inlineStr">
        <is>
          <t>AMPOLLA</t>
        </is>
      </c>
      <c r="C97" s="172" t="n"/>
      <c r="D97" s="172" t="n"/>
      <c r="E97" s="168">
        <f>C97-D97</f>
        <v/>
      </c>
      <c r="F97" s="167">
        <f>C97</f>
        <v/>
      </c>
      <c r="G97" s="172" t="n"/>
      <c r="H97" s="167">
        <f>F97-G97</f>
        <v/>
      </c>
      <c r="I97" s="167">
        <f>C97</f>
        <v/>
      </c>
      <c r="J97" s="172" t="n"/>
      <c r="K97" s="185">
        <f>I97-J97</f>
        <v/>
      </c>
      <c r="L97" s="167">
        <f>C97</f>
        <v/>
      </c>
      <c r="M97" s="167" t="n"/>
      <c r="N97" s="167">
        <f>L97-M97</f>
        <v/>
      </c>
      <c r="O97" s="187" t="n"/>
      <c r="P97" s="176" t="n"/>
      <c r="Q97" s="176" t="n"/>
      <c r="R97" s="176" t="n"/>
      <c r="S97" s="176" t="n"/>
      <c r="T97" s="176" t="n"/>
      <c r="U97" s="176" t="n"/>
      <c r="V97" s="176" t="n"/>
      <c r="W97" s="176" t="n"/>
      <c r="X97" s="176" t="n"/>
      <c r="Y97" s="176" t="n"/>
      <c r="Z97" s="176" t="n"/>
    </row>
    <row r="98" ht="15.75" customHeight="1">
      <c r="A98" s="170" t="inlineStr">
        <is>
          <t>ATENOLOL 50  MG TAB.</t>
        </is>
      </c>
      <c r="B98" s="171" t="inlineStr">
        <is>
          <t>TABLETAS</t>
        </is>
      </c>
      <c r="C98" s="172" t="n"/>
      <c r="D98" s="172" t="n"/>
      <c r="E98" s="168">
        <f>C98-D98</f>
        <v/>
      </c>
      <c r="F98" s="167">
        <f>C98</f>
        <v/>
      </c>
      <c r="G98" s="172" t="n"/>
      <c r="H98" s="167">
        <f>F98-G98</f>
        <v/>
      </c>
      <c r="I98" s="167">
        <f>C98</f>
        <v/>
      </c>
      <c r="J98" s="172" t="n"/>
      <c r="K98" s="185">
        <f>I98-J98</f>
        <v/>
      </c>
      <c r="L98" s="167">
        <f>C98</f>
        <v/>
      </c>
      <c r="M98" s="167" t="n"/>
      <c r="N98" s="167">
        <f>L98-M98</f>
        <v/>
      </c>
      <c r="O98" s="187" t="n"/>
      <c r="P98" s="176" t="n"/>
      <c r="Q98" s="176" t="n"/>
      <c r="R98" s="176" t="n"/>
      <c r="S98" s="176" t="n"/>
      <c r="T98" s="176" t="n"/>
      <c r="U98" s="176" t="n"/>
      <c r="V98" s="176" t="n"/>
      <c r="W98" s="176" t="n"/>
      <c r="X98" s="176" t="n"/>
      <c r="Y98" s="176" t="n"/>
      <c r="Z98" s="176" t="n"/>
    </row>
    <row r="99" ht="15.75" customHeight="1">
      <c r="A99" s="170" t="inlineStr">
        <is>
          <t>ATOMOXETINA 10 MG CAP.</t>
        </is>
      </c>
      <c r="B99" s="171" t="inlineStr">
        <is>
          <t>CAPSULA</t>
        </is>
      </c>
      <c r="C99" s="172" t="n"/>
      <c r="D99" s="172" t="n"/>
      <c r="E99" s="168">
        <f>C99-D99</f>
        <v/>
      </c>
      <c r="F99" s="167">
        <f>C99</f>
        <v/>
      </c>
      <c r="G99" s="172" t="n"/>
      <c r="H99" s="167">
        <f>F99-G99</f>
        <v/>
      </c>
      <c r="I99" s="167">
        <f>C99</f>
        <v/>
      </c>
      <c r="J99" s="172" t="n"/>
      <c r="K99" s="185">
        <f>I99-J99</f>
        <v/>
      </c>
      <c r="L99" s="167">
        <f>C99</f>
        <v/>
      </c>
      <c r="M99" s="167" t="n"/>
      <c r="N99" s="167">
        <f>L99-M99</f>
        <v/>
      </c>
      <c r="O99" s="187" t="n"/>
      <c r="P99" s="176" t="n"/>
      <c r="Q99" s="176" t="n"/>
      <c r="R99" s="176" t="n"/>
      <c r="S99" s="176" t="n"/>
      <c r="T99" s="176" t="n"/>
      <c r="U99" s="176" t="n"/>
      <c r="V99" s="176" t="n"/>
      <c r="W99" s="176" t="n"/>
      <c r="X99" s="176" t="n"/>
      <c r="Y99" s="176" t="n"/>
      <c r="Z99" s="176" t="n"/>
    </row>
    <row r="100" ht="15.75" customHeight="1">
      <c r="A100" s="170" t="inlineStr">
        <is>
          <t>ATOMOXETINA 18 MG CAP.</t>
        </is>
      </c>
      <c r="B100" s="171" t="inlineStr">
        <is>
          <t>CAPSULA</t>
        </is>
      </c>
      <c r="C100" s="172" t="n"/>
      <c r="D100" s="172" t="n"/>
      <c r="E100" s="168">
        <f>C100-D100</f>
        <v/>
      </c>
      <c r="F100" s="167">
        <f>C100</f>
        <v/>
      </c>
      <c r="G100" s="172" t="n"/>
      <c r="H100" s="167">
        <f>F100-G100</f>
        <v/>
      </c>
      <c r="I100" s="167">
        <f>C100</f>
        <v/>
      </c>
      <c r="J100" s="172" t="n"/>
      <c r="K100" s="185">
        <f>I100-J100</f>
        <v/>
      </c>
      <c r="L100" s="167">
        <f>C100</f>
        <v/>
      </c>
      <c r="M100" s="167" t="n"/>
      <c r="N100" s="167">
        <f>L100-M100</f>
        <v/>
      </c>
      <c r="O100" s="187" t="n"/>
      <c r="P100" s="176" t="n"/>
      <c r="Q100" s="176" t="n"/>
      <c r="R100" s="176" t="n"/>
      <c r="S100" s="176" t="n"/>
      <c r="T100" s="176" t="n"/>
      <c r="U100" s="176" t="n"/>
      <c r="V100" s="176" t="n"/>
      <c r="W100" s="176" t="n"/>
      <c r="X100" s="176" t="n"/>
      <c r="Y100" s="176" t="n"/>
      <c r="Z100" s="176" t="n"/>
    </row>
    <row r="101" ht="15.75" customHeight="1">
      <c r="A101" s="170" t="inlineStr">
        <is>
          <t>ATOMOXETINA 25 MG CAP.</t>
        </is>
      </c>
      <c r="B101" s="171" t="inlineStr">
        <is>
          <t>CAPSULA</t>
        </is>
      </c>
      <c r="C101" s="172" t="n"/>
      <c r="D101" s="172" t="n"/>
      <c r="E101" s="168">
        <f>C101-D101</f>
        <v/>
      </c>
      <c r="F101" s="167">
        <f>C101</f>
        <v/>
      </c>
      <c r="G101" s="172" t="n"/>
      <c r="H101" s="167">
        <f>F101-G101</f>
        <v/>
      </c>
      <c r="I101" s="167">
        <f>C101</f>
        <v/>
      </c>
      <c r="J101" s="172" t="n"/>
      <c r="K101" s="185">
        <f>I101-J101</f>
        <v/>
      </c>
      <c r="L101" s="167">
        <f>C101</f>
        <v/>
      </c>
      <c r="M101" s="167" t="n"/>
      <c r="N101" s="167">
        <f>L101-M101</f>
        <v/>
      </c>
      <c r="O101" s="187" t="n"/>
      <c r="P101" s="176" t="n"/>
      <c r="Q101" s="176" t="n"/>
      <c r="R101" s="176" t="n"/>
      <c r="S101" s="176" t="n"/>
      <c r="T101" s="176" t="n"/>
      <c r="U101" s="176" t="n"/>
      <c r="V101" s="176" t="n"/>
      <c r="W101" s="176" t="n"/>
      <c r="X101" s="176" t="n"/>
      <c r="Y101" s="176" t="n"/>
      <c r="Z101" s="176" t="n"/>
    </row>
    <row r="102" ht="15.75" customHeight="1">
      <c r="A102" s="170" t="inlineStr">
        <is>
          <t>ATOMOXETINA 40 MG CAP.</t>
        </is>
      </c>
      <c r="B102" s="171" t="inlineStr">
        <is>
          <t>CAPSULA</t>
        </is>
      </c>
      <c r="C102" s="172" t="n"/>
      <c r="D102" s="172" t="n"/>
      <c r="E102" s="168">
        <f>C102-D102</f>
        <v/>
      </c>
      <c r="F102" s="167">
        <f>C102</f>
        <v/>
      </c>
      <c r="G102" s="172" t="n"/>
      <c r="H102" s="167">
        <f>F102-G102</f>
        <v/>
      </c>
      <c r="I102" s="167">
        <f>C102</f>
        <v/>
      </c>
      <c r="J102" s="172" t="n"/>
      <c r="K102" s="185">
        <f>I102-J102</f>
        <v/>
      </c>
      <c r="L102" s="167">
        <f>C102</f>
        <v/>
      </c>
      <c r="M102" s="167" t="n"/>
      <c r="N102" s="167">
        <f>L102-M102</f>
        <v/>
      </c>
      <c r="O102" s="187" t="n"/>
      <c r="P102" s="176" t="n"/>
      <c r="Q102" s="176" t="n"/>
      <c r="R102" s="176" t="n"/>
      <c r="S102" s="176" t="n"/>
      <c r="T102" s="176" t="n"/>
      <c r="U102" s="176" t="n"/>
      <c r="V102" s="176" t="n"/>
      <c r="W102" s="176" t="n"/>
      <c r="X102" s="176" t="n"/>
      <c r="Y102" s="176" t="n"/>
      <c r="Z102" s="176" t="n"/>
    </row>
    <row r="103" ht="15.75" customHeight="1">
      <c r="A103" s="170" t="inlineStr">
        <is>
          <t>ATORVASTATINA 10 MG TAB.</t>
        </is>
      </c>
      <c r="B103" s="171" t="inlineStr">
        <is>
          <t>TABLETAS</t>
        </is>
      </c>
      <c r="C103" s="172" t="n"/>
      <c r="D103" s="172" t="n"/>
      <c r="E103" s="168">
        <f>C103-D103</f>
        <v/>
      </c>
      <c r="F103" s="167">
        <f>C103</f>
        <v/>
      </c>
      <c r="G103" s="172" t="n"/>
      <c r="H103" s="167">
        <f>F103-G103</f>
        <v/>
      </c>
      <c r="I103" s="167">
        <f>C103</f>
        <v/>
      </c>
      <c r="J103" s="172" t="n"/>
      <c r="K103" s="185">
        <f>I103-J103</f>
        <v/>
      </c>
      <c r="L103" s="167">
        <f>C103</f>
        <v/>
      </c>
      <c r="M103" s="167" t="n"/>
      <c r="N103" s="167">
        <f>L103-M103</f>
        <v/>
      </c>
      <c r="O103" s="187" t="n"/>
      <c r="P103" s="176" t="n"/>
      <c r="Q103" s="176" t="n"/>
      <c r="R103" s="176" t="n"/>
      <c r="S103" s="176" t="n"/>
      <c r="T103" s="176" t="n"/>
      <c r="U103" s="176" t="n"/>
      <c r="V103" s="176" t="n"/>
      <c r="W103" s="176" t="n"/>
      <c r="X103" s="176" t="n"/>
      <c r="Y103" s="176" t="n"/>
      <c r="Z103" s="176" t="n"/>
    </row>
    <row r="104" ht="15.75" customHeight="1">
      <c r="A104" s="170" t="inlineStr">
        <is>
          <t>ATORVASTATINA 20 MG TAB.</t>
        </is>
      </c>
      <c r="B104" s="171" t="inlineStr">
        <is>
          <t>TABLETAS</t>
        </is>
      </c>
      <c r="C104" s="172" t="n"/>
      <c r="D104" s="172" t="n"/>
      <c r="E104" s="168">
        <f>C104-D104</f>
        <v/>
      </c>
      <c r="F104" s="167">
        <f>C104</f>
        <v/>
      </c>
      <c r="G104" s="172" t="n"/>
      <c r="H104" s="167">
        <f>F104-G104</f>
        <v/>
      </c>
      <c r="I104" s="167">
        <f>C104</f>
        <v/>
      </c>
      <c r="J104" s="172" t="n"/>
      <c r="K104" s="185">
        <f>I104-J104</f>
        <v/>
      </c>
      <c r="L104" s="167">
        <f>C104</f>
        <v/>
      </c>
      <c r="M104" s="167" t="n"/>
      <c r="N104" s="167">
        <f>L104-M104</f>
        <v/>
      </c>
      <c r="O104" s="187" t="n"/>
      <c r="P104" s="176" t="n"/>
      <c r="Q104" s="176" t="n"/>
      <c r="R104" s="176" t="n"/>
      <c r="S104" s="176" t="n"/>
      <c r="T104" s="176" t="n"/>
      <c r="U104" s="176" t="n"/>
      <c r="V104" s="176" t="n"/>
      <c r="W104" s="176" t="n"/>
      <c r="X104" s="176" t="n"/>
      <c r="Y104" s="176" t="n"/>
      <c r="Z104" s="176" t="n"/>
    </row>
    <row r="105" ht="15.75" customHeight="1">
      <c r="A105" s="170" t="inlineStr">
        <is>
          <t>ATORVASTATINA 40 MG TAB.</t>
        </is>
      </c>
      <c r="B105" s="171" t="inlineStr">
        <is>
          <t>TABLETAS</t>
        </is>
      </c>
      <c r="C105" s="172" t="n"/>
      <c r="D105" s="172" t="n"/>
      <c r="E105" s="168">
        <f>C105-D105</f>
        <v/>
      </c>
      <c r="F105" s="167">
        <f>C105</f>
        <v/>
      </c>
      <c r="G105" s="172" t="n"/>
      <c r="H105" s="167">
        <f>F105-G105</f>
        <v/>
      </c>
      <c r="I105" s="167">
        <f>C105</f>
        <v/>
      </c>
      <c r="J105" s="172" t="n"/>
      <c r="K105" s="185">
        <f>I105-J105</f>
        <v/>
      </c>
      <c r="L105" s="167">
        <f>C105</f>
        <v/>
      </c>
      <c r="M105" s="167" t="n"/>
      <c r="N105" s="167">
        <f>L105-M105</f>
        <v/>
      </c>
      <c r="O105" s="187" t="n"/>
      <c r="P105" s="176" t="n"/>
      <c r="Q105" s="176" t="n"/>
      <c r="R105" s="176" t="n"/>
      <c r="S105" s="176" t="n"/>
      <c r="T105" s="176" t="n"/>
      <c r="U105" s="176" t="n"/>
      <c r="V105" s="176" t="n"/>
      <c r="W105" s="176" t="n"/>
      <c r="X105" s="176" t="n"/>
      <c r="Y105" s="176" t="n"/>
      <c r="Z105" s="176" t="n"/>
    </row>
    <row r="106" ht="15.75" customHeight="1">
      <c r="A106" s="170" t="inlineStr">
        <is>
          <t>ATROPINA SULFATO 0,5 MG/1 ML AMP.</t>
        </is>
      </c>
      <c r="B106" s="171" t="inlineStr">
        <is>
          <t>AMPOLLA</t>
        </is>
      </c>
      <c r="C106" s="172" t="n"/>
      <c r="D106" s="172" t="n"/>
      <c r="E106" s="168">
        <f>C106-D106</f>
        <v/>
      </c>
      <c r="F106" s="167">
        <f>C106</f>
        <v/>
      </c>
      <c r="G106" s="172" t="n"/>
      <c r="H106" s="167">
        <f>F106-G106</f>
        <v/>
      </c>
      <c r="I106" s="167">
        <f>C106</f>
        <v/>
      </c>
      <c r="J106" s="172" t="n"/>
      <c r="K106" s="185">
        <f>I106-J106</f>
        <v/>
      </c>
      <c r="L106" s="167">
        <f>C106</f>
        <v/>
      </c>
      <c r="M106" s="167" t="n"/>
      <c r="N106" s="167">
        <f>L106-M106</f>
        <v/>
      </c>
      <c r="O106" s="187" t="n"/>
      <c r="P106" s="176" t="n"/>
      <c r="Q106" s="176" t="n"/>
      <c r="R106" s="176" t="n"/>
      <c r="S106" s="176" t="n"/>
      <c r="T106" s="176" t="n"/>
      <c r="U106" s="176" t="n"/>
      <c r="V106" s="176" t="n"/>
      <c r="W106" s="176" t="n"/>
      <c r="X106" s="176" t="n"/>
      <c r="Y106" s="176" t="n"/>
      <c r="Z106" s="176" t="n"/>
    </row>
    <row r="107" ht="15.75" customHeight="1">
      <c r="A107" s="170" t="inlineStr">
        <is>
          <t xml:space="preserve">ATROPINA SULFATO 1 MG/1 ML AMP. </t>
        </is>
      </c>
      <c r="B107" s="171" t="inlineStr">
        <is>
          <t>AMPOLLA</t>
        </is>
      </c>
      <c r="C107" s="172" t="n"/>
      <c r="D107" s="172" t="n"/>
      <c r="E107" s="168">
        <f>C107-D107</f>
        <v/>
      </c>
      <c r="F107" s="167">
        <f>C107</f>
        <v/>
      </c>
      <c r="G107" s="172" t="n"/>
      <c r="H107" s="167">
        <f>F107-G107</f>
        <v/>
      </c>
      <c r="I107" s="167">
        <f>C107</f>
        <v/>
      </c>
      <c r="J107" s="172" t="n"/>
      <c r="K107" s="185">
        <f>I107-J107</f>
        <v/>
      </c>
      <c r="L107" s="167">
        <f>C107</f>
        <v/>
      </c>
      <c r="M107" s="167" t="n"/>
      <c r="N107" s="167">
        <f>L107-M107</f>
        <v/>
      </c>
      <c r="O107" s="187" t="n"/>
      <c r="P107" s="176" t="n"/>
      <c r="Q107" s="176" t="n"/>
      <c r="R107" s="176" t="n"/>
      <c r="S107" s="176" t="n"/>
      <c r="T107" s="176" t="n"/>
      <c r="U107" s="176" t="n"/>
      <c r="V107" s="176" t="n"/>
      <c r="W107" s="176" t="n"/>
      <c r="X107" s="176" t="n"/>
      <c r="Y107" s="176" t="n"/>
      <c r="Z107" s="176" t="n"/>
    </row>
    <row r="108" ht="15.75" customHeight="1">
      <c r="A108" s="170" t="inlineStr">
        <is>
          <t>AZITROMICINA 1 G AMP.</t>
        </is>
      </c>
      <c r="B108" s="171" t="inlineStr">
        <is>
          <t>AMPOLLA</t>
        </is>
      </c>
      <c r="C108" s="172" t="n"/>
      <c r="D108" s="172" t="n"/>
      <c r="E108" s="168">
        <f>C108-D108</f>
        <v/>
      </c>
      <c r="F108" s="167">
        <f>C108</f>
        <v/>
      </c>
      <c r="G108" s="172" t="n"/>
      <c r="H108" s="167">
        <f>F108-G108</f>
        <v/>
      </c>
      <c r="I108" s="167">
        <f>C108</f>
        <v/>
      </c>
      <c r="J108" s="172" t="n"/>
      <c r="K108" s="185">
        <f>I108-J108</f>
        <v/>
      </c>
      <c r="L108" s="167">
        <f>C108</f>
        <v/>
      </c>
      <c r="M108" s="167" t="n"/>
      <c r="N108" s="167">
        <f>L108-M108</f>
        <v/>
      </c>
      <c r="O108" s="187" t="n"/>
      <c r="P108" s="176" t="n"/>
      <c r="Q108" s="176" t="n"/>
      <c r="R108" s="176" t="n"/>
      <c r="S108" s="176" t="n"/>
      <c r="T108" s="176" t="n"/>
      <c r="U108" s="176" t="n"/>
      <c r="V108" s="176" t="n"/>
      <c r="W108" s="176" t="n"/>
      <c r="X108" s="176" t="n"/>
      <c r="Y108" s="176" t="n"/>
      <c r="Z108" s="176" t="n"/>
    </row>
    <row r="109" ht="15.75" customHeight="1">
      <c r="A109" s="170" t="inlineStr">
        <is>
          <t>AZITROMICINA 200 MG/5 ML SUSP.</t>
        </is>
      </c>
      <c r="B109" s="171" t="inlineStr">
        <is>
          <t>SUSPENCIÒN</t>
        </is>
      </c>
      <c r="C109" s="172" t="n"/>
      <c r="D109" s="172" t="n"/>
      <c r="E109" s="168">
        <f>C109-D109</f>
        <v/>
      </c>
      <c r="F109" s="167">
        <f>C109</f>
        <v/>
      </c>
      <c r="G109" s="172" t="n"/>
      <c r="H109" s="167">
        <f>F109-G109</f>
        <v/>
      </c>
      <c r="I109" s="167">
        <f>C109</f>
        <v/>
      </c>
      <c r="J109" s="172" t="n"/>
      <c r="K109" s="185">
        <f>I109-J109</f>
        <v/>
      </c>
      <c r="L109" s="167">
        <f>C109</f>
        <v/>
      </c>
      <c r="M109" s="167" t="n"/>
      <c r="N109" s="167">
        <f>L109-M109</f>
        <v/>
      </c>
      <c r="O109" s="187" t="n"/>
      <c r="P109" s="176" t="n"/>
      <c r="Q109" s="176" t="n"/>
      <c r="R109" s="176" t="n"/>
      <c r="S109" s="176" t="n"/>
      <c r="T109" s="176" t="n"/>
      <c r="U109" s="176" t="n"/>
      <c r="V109" s="176" t="n"/>
      <c r="W109" s="176" t="n"/>
      <c r="X109" s="176" t="n"/>
      <c r="Y109" s="176" t="n"/>
      <c r="Z109" s="176" t="n"/>
    </row>
    <row r="110" ht="15.75" customHeight="1">
      <c r="A110" s="170" t="inlineStr">
        <is>
          <t>AZITROMICINA 500 MG AMP.</t>
        </is>
      </c>
      <c r="B110" s="171" t="inlineStr">
        <is>
          <t>AMPOLLA</t>
        </is>
      </c>
      <c r="C110" s="172" t="n"/>
      <c r="D110" s="172" t="n"/>
      <c r="E110" s="168">
        <f>C110-D110</f>
        <v/>
      </c>
      <c r="F110" s="167">
        <f>C110</f>
        <v/>
      </c>
      <c r="G110" s="172" t="n"/>
      <c r="H110" s="167">
        <f>F110-G110</f>
        <v/>
      </c>
      <c r="I110" s="167">
        <f>C110</f>
        <v/>
      </c>
      <c r="J110" s="172" t="n"/>
      <c r="K110" s="185">
        <f>I110-J110</f>
        <v/>
      </c>
      <c r="L110" s="167">
        <f>C110</f>
        <v/>
      </c>
      <c r="M110" s="167" t="n"/>
      <c r="N110" s="167">
        <f>L110-M110</f>
        <v/>
      </c>
      <c r="O110" s="187" t="n"/>
      <c r="P110" s="176" t="n"/>
      <c r="Q110" s="176" t="n"/>
      <c r="R110" s="176" t="n"/>
      <c r="S110" s="176" t="n"/>
      <c r="T110" s="176" t="n"/>
      <c r="U110" s="176" t="n"/>
      <c r="V110" s="176" t="n"/>
      <c r="W110" s="176" t="n"/>
      <c r="X110" s="176" t="n"/>
      <c r="Y110" s="176" t="n"/>
      <c r="Z110" s="176" t="n"/>
    </row>
    <row r="111" ht="15.75" customHeight="1">
      <c r="A111" s="170" t="inlineStr">
        <is>
          <t>AZITROMICINA 500 MG TAB.</t>
        </is>
      </c>
      <c r="B111" s="171" t="inlineStr">
        <is>
          <t>TABLETAS</t>
        </is>
      </c>
      <c r="C111" s="172" t="n"/>
      <c r="D111" s="172" t="n"/>
      <c r="E111" s="168">
        <f>C111-D111</f>
        <v/>
      </c>
      <c r="F111" s="167">
        <f>C111</f>
        <v/>
      </c>
      <c r="G111" s="172" t="n"/>
      <c r="H111" s="167">
        <f>F111-G111</f>
        <v/>
      </c>
      <c r="I111" s="167">
        <f>C111</f>
        <v/>
      </c>
      <c r="J111" s="172" t="n"/>
      <c r="K111" s="185">
        <f>I111-J111</f>
        <v/>
      </c>
      <c r="L111" s="167">
        <f>C111</f>
        <v/>
      </c>
      <c r="M111" s="167" t="n"/>
      <c r="N111" s="167">
        <f>L111-M111</f>
        <v/>
      </c>
      <c r="O111" s="187" t="n"/>
      <c r="P111" s="176" t="n"/>
      <c r="Q111" s="176" t="n"/>
      <c r="R111" s="176" t="n"/>
      <c r="S111" s="176" t="n"/>
      <c r="T111" s="176" t="n"/>
      <c r="U111" s="176" t="n"/>
      <c r="V111" s="176" t="n"/>
      <c r="W111" s="176" t="n"/>
      <c r="X111" s="176" t="n"/>
      <c r="Y111" s="176" t="n"/>
      <c r="Z111" s="176" t="n"/>
    </row>
    <row r="112" ht="15.75" customHeight="1">
      <c r="A112" s="170" t="inlineStr">
        <is>
          <t>AZTREONAM 1G AMP.</t>
        </is>
      </c>
      <c r="B112" s="171" t="inlineStr">
        <is>
          <t>AMPOLLA</t>
        </is>
      </c>
      <c r="C112" s="172" t="n"/>
      <c r="D112" s="172" t="n"/>
      <c r="E112" s="168">
        <f>C112-D112</f>
        <v/>
      </c>
      <c r="F112" s="167">
        <f>C112</f>
        <v/>
      </c>
      <c r="G112" s="172" t="n"/>
      <c r="H112" s="167">
        <f>F112-G112</f>
        <v/>
      </c>
      <c r="I112" s="167">
        <f>C112</f>
        <v/>
      </c>
      <c r="J112" s="172" t="n"/>
      <c r="K112" s="185">
        <f>I112-J112</f>
        <v/>
      </c>
      <c r="L112" s="167">
        <f>C112</f>
        <v/>
      </c>
      <c r="M112" s="167" t="n"/>
      <c r="N112" s="167">
        <f>L112-M112</f>
        <v/>
      </c>
      <c r="O112" s="187" t="n"/>
      <c r="P112" s="176" t="n"/>
      <c r="Q112" s="176" t="n"/>
      <c r="R112" s="176" t="n"/>
      <c r="S112" s="176" t="n"/>
      <c r="T112" s="176" t="n"/>
      <c r="U112" s="176" t="n"/>
      <c r="V112" s="176" t="n"/>
      <c r="W112" s="176" t="n"/>
      <c r="X112" s="176" t="n"/>
      <c r="Y112" s="176" t="n"/>
      <c r="Z112" s="176" t="n"/>
    </row>
    <row r="113" ht="15.75" customHeight="1">
      <c r="A113" s="170" t="inlineStr">
        <is>
          <t>BACITRACINA 500 UI/G UNGÜENTO.</t>
        </is>
      </c>
      <c r="B113" s="171" t="inlineStr">
        <is>
          <t>CREMA</t>
        </is>
      </c>
      <c r="C113" s="172" t="n"/>
      <c r="D113" s="172" t="n"/>
      <c r="E113" s="168">
        <f>C113-D113</f>
        <v/>
      </c>
      <c r="F113" s="167">
        <f>C113</f>
        <v/>
      </c>
      <c r="G113" s="172" t="n"/>
      <c r="H113" s="167">
        <f>F113-G113</f>
        <v/>
      </c>
      <c r="I113" s="167">
        <f>C113</f>
        <v/>
      </c>
      <c r="J113" s="172" t="n"/>
      <c r="K113" s="185">
        <f>I113-J113</f>
        <v/>
      </c>
      <c r="L113" s="167">
        <f>C113</f>
        <v/>
      </c>
      <c r="M113" s="167" t="n"/>
      <c r="N113" s="167">
        <f>L113-M113</f>
        <v/>
      </c>
      <c r="O113" s="187" t="n"/>
      <c r="P113" s="176" t="n"/>
      <c r="Q113" s="176" t="n"/>
      <c r="R113" s="176" t="n"/>
      <c r="S113" s="176" t="n"/>
      <c r="T113" s="176" t="n"/>
      <c r="U113" s="176" t="n"/>
      <c r="V113" s="176" t="n"/>
      <c r="W113" s="176" t="n"/>
      <c r="X113" s="176" t="n"/>
      <c r="Y113" s="176" t="n"/>
      <c r="Z113" s="176" t="n"/>
    </row>
    <row r="114" ht="15.75" customHeight="1">
      <c r="A114" s="170" t="inlineStr">
        <is>
          <t>BENCILPENICILINA G PROCAINICA 4.000 UI AMP.</t>
        </is>
      </c>
      <c r="B114" s="171" t="inlineStr">
        <is>
          <t>AMPOLLA</t>
        </is>
      </c>
      <c r="C114" s="172" t="n"/>
      <c r="D114" s="172" t="n"/>
      <c r="E114" s="168">
        <f>C114-D114</f>
        <v/>
      </c>
      <c r="F114" s="167">
        <f>C114</f>
        <v/>
      </c>
      <c r="G114" s="172" t="n"/>
      <c r="H114" s="167">
        <f>F114-G114</f>
        <v/>
      </c>
      <c r="I114" s="167">
        <f>C114</f>
        <v/>
      </c>
      <c r="J114" s="172" t="n"/>
      <c r="K114" s="185">
        <f>I114-J114</f>
        <v/>
      </c>
      <c r="L114" s="167">
        <f>C114</f>
        <v/>
      </c>
      <c r="M114" s="167" t="n"/>
      <c r="N114" s="167">
        <f>L114-M114</f>
        <v/>
      </c>
      <c r="O114" s="187" t="n"/>
      <c r="P114" s="176" t="n"/>
      <c r="Q114" s="176" t="n"/>
      <c r="R114" s="176" t="n"/>
      <c r="S114" s="176" t="n"/>
      <c r="T114" s="176" t="n"/>
      <c r="U114" s="176" t="n"/>
      <c r="V114" s="176" t="n"/>
      <c r="W114" s="176" t="n"/>
      <c r="X114" s="176" t="n"/>
      <c r="Y114" s="176" t="n"/>
      <c r="Z114" s="176" t="n"/>
    </row>
    <row r="115" ht="15.75" customHeight="1">
      <c r="A115" s="170" t="inlineStr">
        <is>
          <t>BENCILPENICILINA G SODICA 5.000 UI AMP.</t>
        </is>
      </c>
      <c r="B115" s="171" t="inlineStr">
        <is>
          <t>AMPOLLA</t>
        </is>
      </c>
      <c r="C115" s="172" t="n"/>
      <c r="D115" s="172" t="n"/>
      <c r="E115" s="168">
        <f>C115-D115</f>
        <v/>
      </c>
      <c r="F115" s="167">
        <f>C115</f>
        <v/>
      </c>
      <c r="G115" s="172" t="n"/>
      <c r="H115" s="167">
        <f>F115-G115</f>
        <v/>
      </c>
      <c r="I115" s="167">
        <f>C115</f>
        <v/>
      </c>
      <c r="J115" s="172" t="n"/>
      <c r="K115" s="185">
        <f>I115-J115</f>
        <v/>
      </c>
      <c r="L115" s="167">
        <f>C115</f>
        <v/>
      </c>
      <c r="M115" s="167" t="n"/>
      <c r="N115" s="167">
        <f>L115-M115</f>
        <v/>
      </c>
      <c r="O115" s="188" t="n"/>
      <c r="P115" s="176" t="n"/>
      <c r="Q115" s="176" t="n"/>
      <c r="R115" s="176" t="n"/>
      <c r="S115" s="176" t="n"/>
      <c r="T115" s="176" t="n"/>
      <c r="U115" s="176" t="n"/>
      <c r="V115" s="176" t="n"/>
      <c r="W115" s="176" t="n"/>
      <c r="X115" s="176" t="n"/>
      <c r="Y115" s="176" t="n"/>
      <c r="Z115" s="176" t="n"/>
    </row>
    <row r="116" ht="15.75" customHeight="1">
      <c r="A116" s="170" t="inlineStr">
        <is>
          <t>BENSIVIR.</t>
        </is>
      </c>
      <c r="B116" s="171" t="inlineStr">
        <is>
          <t>COMPRIMIDO</t>
        </is>
      </c>
      <c r="C116" s="172" t="n"/>
      <c r="D116" s="172" t="n"/>
      <c r="E116" s="168">
        <f>C116-D116</f>
        <v/>
      </c>
      <c r="F116" s="167">
        <f>C116</f>
        <v/>
      </c>
      <c r="G116" s="172" t="n"/>
      <c r="H116" s="167">
        <f>F116-G116</f>
        <v/>
      </c>
      <c r="I116" s="167">
        <f>C116</f>
        <v/>
      </c>
      <c r="J116" s="172" t="n"/>
      <c r="K116" s="185">
        <f>I116-J116</f>
        <v/>
      </c>
      <c r="L116" s="167">
        <f>C116</f>
        <v/>
      </c>
      <c r="M116" s="167" t="n"/>
      <c r="N116" s="167">
        <f>L116-M116</f>
        <v/>
      </c>
      <c r="O116" s="187" t="n"/>
      <c r="P116" s="176" t="n"/>
      <c r="Q116" s="176" t="n"/>
      <c r="R116" s="176" t="n"/>
      <c r="S116" s="176" t="n"/>
      <c r="T116" s="176" t="n"/>
      <c r="U116" s="176" t="n"/>
      <c r="V116" s="176" t="n"/>
      <c r="W116" s="176" t="n"/>
      <c r="X116" s="176" t="n"/>
      <c r="Y116" s="176" t="n"/>
      <c r="Z116" s="176" t="n"/>
    </row>
    <row r="117" ht="15.75" customHeight="1">
      <c r="A117" s="170" t="inlineStr">
        <is>
          <t>BENZATINA BENCILPENICILINA 2.400.000 UI AMP.</t>
        </is>
      </c>
      <c r="B117" s="171" t="inlineStr">
        <is>
          <t>AMPOLLA</t>
        </is>
      </c>
      <c r="C117" s="172" t="n"/>
      <c r="D117" s="172" t="n"/>
      <c r="E117" s="168">
        <f>C117-D117</f>
        <v/>
      </c>
      <c r="F117" s="167">
        <f>C117</f>
        <v/>
      </c>
      <c r="G117" s="172" t="n"/>
      <c r="H117" s="167">
        <f>F117-G117</f>
        <v/>
      </c>
      <c r="I117" s="167">
        <f>C117</f>
        <v/>
      </c>
      <c r="J117" s="172" t="n"/>
      <c r="K117" s="185">
        <f>I117-J117</f>
        <v/>
      </c>
      <c r="L117" s="167">
        <f>C117</f>
        <v/>
      </c>
      <c r="M117" s="167" t="n"/>
      <c r="N117" s="167">
        <f>L117-M117</f>
        <v/>
      </c>
      <c r="O117" s="187" t="n"/>
      <c r="P117" s="176" t="n"/>
      <c r="Q117" s="176" t="n"/>
      <c r="R117" s="176" t="n"/>
      <c r="S117" s="176" t="n"/>
      <c r="T117" s="176" t="n"/>
      <c r="U117" s="176" t="n"/>
      <c r="V117" s="176" t="n"/>
      <c r="W117" s="176" t="n"/>
      <c r="X117" s="176" t="n"/>
      <c r="Y117" s="176" t="n"/>
      <c r="Z117" s="176" t="n"/>
    </row>
    <row r="118" ht="15.75" customHeight="1">
      <c r="A118" s="170" t="inlineStr">
        <is>
          <t>BENZETAZYL 2.400.000 UI</t>
        </is>
      </c>
      <c r="B118" s="174" t="inlineStr">
        <is>
          <t>AMPOLLA</t>
        </is>
      </c>
      <c r="C118" s="29" t="n"/>
      <c r="D118" s="167" t="n"/>
      <c r="E118" s="168">
        <f>C118-D118</f>
        <v/>
      </c>
      <c r="F118" s="167">
        <f>C118</f>
        <v/>
      </c>
      <c r="G118" s="29" t="n"/>
      <c r="H118" s="167">
        <f>F118-G118</f>
        <v/>
      </c>
      <c r="I118" s="167">
        <f>C118</f>
        <v/>
      </c>
      <c r="J118" s="29" t="n"/>
      <c r="K118" s="185">
        <f>I118-J118</f>
        <v/>
      </c>
      <c r="L118" s="167">
        <f>C118</f>
        <v/>
      </c>
      <c r="M118" s="167" t="n"/>
      <c r="N118" s="167">
        <f>L118-M118</f>
        <v/>
      </c>
      <c r="O118" s="187" t="n"/>
      <c r="P118" s="176" t="n"/>
      <c r="Q118" s="176" t="n"/>
      <c r="R118" s="176" t="n"/>
      <c r="S118" s="176" t="n"/>
      <c r="T118" s="176" t="n"/>
      <c r="U118" s="176" t="n"/>
      <c r="V118" s="176" t="n"/>
      <c r="W118" s="176" t="n"/>
      <c r="X118" s="176" t="n"/>
      <c r="Y118" s="176" t="n"/>
      <c r="Z118" s="176" t="n"/>
    </row>
    <row r="119" ht="15.75" customHeight="1">
      <c r="A119" s="170" t="inlineStr">
        <is>
          <t>BETAMETASONA 0,5 MG CREMA TOPICA.</t>
        </is>
      </c>
      <c r="B119" s="171" t="inlineStr">
        <is>
          <t>CREMA</t>
        </is>
      </c>
      <c r="C119" s="172" t="n"/>
      <c r="D119" s="172" t="n"/>
      <c r="E119" s="168">
        <f>C119-D119</f>
        <v/>
      </c>
      <c r="F119" s="167">
        <f>C119</f>
        <v/>
      </c>
      <c r="G119" s="172" t="n"/>
      <c r="H119" s="167">
        <f>F119-G119</f>
        <v/>
      </c>
      <c r="I119" s="167">
        <f>C119</f>
        <v/>
      </c>
      <c r="J119" s="172" t="n"/>
      <c r="K119" s="185">
        <f>I119-J119</f>
        <v/>
      </c>
      <c r="L119" s="167">
        <f>C119</f>
        <v/>
      </c>
      <c r="M119" s="167" t="n"/>
      <c r="N119" s="167">
        <f>L119-M119</f>
        <v/>
      </c>
      <c r="O119" s="187" t="n"/>
      <c r="P119" s="176" t="n"/>
      <c r="Q119" s="176" t="n"/>
      <c r="R119" s="176" t="n"/>
      <c r="S119" s="176" t="n"/>
      <c r="T119" s="176" t="n"/>
      <c r="U119" s="176" t="n"/>
      <c r="V119" s="176" t="n"/>
      <c r="W119" s="176" t="n"/>
      <c r="X119" s="176" t="n"/>
      <c r="Y119" s="176" t="n"/>
      <c r="Z119" s="176" t="n"/>
    </row>
    <row r="120" ht="15.75" customHeight="1">
      <c r="A120" s="170" t="inlineStr">
        <is>
          <t>BETAMETASONA 4 MG/1 ML AMP.</t>
        </is>
      </c>
      <c r="B120" s="171" t="inlineStr">
        <is>
          <t>AMPOLLA</t>
        </is>
      </c>
      <c r="C120" s="172" t="n"/>
      <c r="D120" s="172" t="n"/>
      <c r="E120" s="168">
        <f>C120-D120</f>
        <v/>
      </c>
      <c r="F120" s="167">
        <f>C120</f>
        <v/>
      </c>
      <c r="G120" s="172" t="n"/>
      <c r="H120" s="167">
        <f>F120-G120</f>
        <v/>
      </c>
      <c r="I120" s="167">
        <f>C120</f>
        <v/>
      </c>
      <c r="J120" s="172" t="n"/>
      <c r="K120" s="185">
        <f>I120-J120</f>
        <v/>
      </c>
      <c r="L120" s="167">
        <f>C120</f>
        <v/>
      </c>
      <c r="M120" s="167" t="n"/>
      <c r="N120" s="167">
        <f>L120-M120</f>
        <v/>
      </c>
      <c r="O120" s="187" t="n"/>
      <c r="P120" s="176" t="n"/>
      <c r="Q120" s="176" t="n"/>
      <c r="R120" s="176" t="n"/>
      <c r="S120" s="176" t="n"/>
      <c r="T120" s="176" t="n"/>
      <c r="U120" s="176" t="n"/>
      <c r="V120" s="176" t="n"/>
      <c r="W120" s="176" t="n"/>
      <c r="X120" s="176" t="n"/>
      <c r="Y120" s="176" t="n"/>
      <c r="Z120" s="176" t="n"/>
    </row>
    <row r="121" ht="15.75" customHeight="1">
      <c r="A121" s="165" t="inlineStr">
        <is>
          <t>BICARBONATO DE SODIO 100 ML</t>
        </is>
      </c>
      <c r="B121" s="166" t="inlineStr">
        <is>
          <t>FRASCO</t>
        </is>
      </c>
      <c r="C121" s="29" t="n"/>
      <c r="D121" s="29" t="n"/>
      <c r="E121" s="168">
        <f>C121-D121</f>
        <v/>
      </c>
      <c r="F121" s="167">
        <f>C121</f>
        <v/>
      </c>
      <c r="G121" s="29" t="n"/>
      <c r="H121" s="167">
        <f>F121-G121</f>
        <v/>
      </c>
      <c r="I121" s="167">
        <f>C121</f>
        <v/>
      </c>
      <c r="J121" s="29" t="n"/>
      <c r="K121" s="185">
        <f>I121-J121</f>
        <v/>
      </c>
      <c r="L121" s="167">
        <f>C121</f>
        <v/>
      </c>
      <c r="M121" s="167" t="n"/>
      <c r="N121" s="167">
        <f>L121-M121</f>
        <v/>
      </c>
      <c r="O121" s="187" t="n"/>
      <c r="P121" s="176" t="n"/>
      <c r="Q121" s="176" t="n"/>
      <c r="R121" s="176" t="n"/>
      <c r="S121" s="176" t="n"/>
      <c r="T121" s="176" t="n"/>
      <c r="U121" s="176" t="n"/>
      <c r="V121" s="176" t="n"/>
      <c r="W121" s="176" t="n"/>
      <c r="X121" s="176" t="n"/>
      <c r="Y121" s="176" t="n"/>
      <c r="Z121" s="176" t="n"/>
    </row>
    <row r="122" ht="15.75" customHeight="1">
      <c r="A122" s="165" t="inlineStr">
        <is>
          <t>BICARBONATO DE SODIO 250 ML</t>
        </is>
      </c>
      <c r="B122" s="166" t="inlineStr">
        <is>
          <t>FRASCO</t>
        </is>
      </c>
      <c r="C122" s="167" t="n"/>
      <c r="D122" s="167" t="n"/>
      <c r="E122" s="168">
        <f>C122-D122</f>
        <v/>
      </c>
      <c r="F122" s="167">
        <f>C122</f>
        <v/>
      </c>
      <c r="G122" s="169" t="n"/>
      <c r="H122" s="167">
        <f>F122-G122</f>
        <v/>
      </c>
      <c r="I122" s="167">
        <f>C122</f>
        <v/>
      </c>
      <c r="J122" s="169" t="n"/>
      <c r="K122" s="185">
        <f>I122-J122</f>
        <v/>
      </c>
      <c r="L122" s="167">
        <f>C122</f>
        <v/>
      </c>
      <c r="M122" s="167" t="n"/>
      <c r="N122" s="167">
        <f>L122-M122</f>
        <v/>
      </c>
      <c r="O122" s="187" t="n"/>
      <c r="P122" s="176" t="n"/>
      <c r="Q122" s="176" t="n"/>
      <c r="R122" s="176" t="n"/>
      <c r="S122" s="176" t="n"/>
      <c r="T122" s="176" t="n"/>
      <c r="U122" s="176" t="n"/>
      <c r="V122" s="176" t="n"/>
      <c r="W122" s="176" t="n"/>
      <c r="X122" s="176" t="n"/>
      <c r="Y122" s="176" t="n"/>
      <c r="Z122" s="176" t="n"/>
    </row>
    <row r="123" ht="15.75" customHeight="1">
      <c r="A123" s="170" t="inlineStr">
        <is>
          <t xml:space="preserve">BICARBONATO DE SODIO AL  5% X 100 ML FRASCO </t>
        </is>
      </c>
      <c r="B123" s="171" t="inlineStr">
        <is>
          <t>FRASCO</t>
        </is>
      </c>
      <c r="C123" s="172" t="n"/>
      <c r="D123" s="172" t="n"/>
      <c r="E123" s="168">
        <f>C123-D123</f>
        <v/>
      </c>
      <c r="F123" s="167">
        <f>C123</f>
        <v/>
      </c>
      <c r="G123" s="172" t="n"/>
      <c r="H123" s="167">
        <f>F123-G123</f>
        <v/>
      </c>
      <c r="I123" s="167">
        <f>C123</f>
        <v/>
      </c>
      <c r="J123" s="172" t="n"/>
      <c r="K123" s="185">
        <f>I123-J123</f>
        <v/>
      </c>
      <c r="L123" s="167">
        <f>C123</f>
        <v/>
      </c>
      <c r="M123" s="167" t="n"/>
      <c r="N123" s="167">
        <f>L123-M123</f>
        <v/>
      </c>
      <c r="O123" s="187" t="n"/>
      <c r="P123" s="176" t="n"/>
      <c r="Q123" s="176" t="n"/>
      <c r="R123" s="176" t="n"/>
      <c r="S123" s="176" t="n"/>
      <c r="T123" s="176" t="n"/>
      <c r="U123" s="176" t="n"/>
      <c r="V123" s="176" t="n"/>
      <c r="W123" s="176" t="n"/>
      <c r="X123" s="176" t="n"/>
      <c r="Y123" s="176" t="n"/>
      <c r="Z123" s="176" t="n"/>
    </row>
    <row r="124" ht="15.75" customHeight="1">
      <c r="A124" s="170" t="inlineStr">
        <is>
          <t>BIPERIDENO HCI 2 MG TAB.</t>
        </is>
      </c>
      <c r="B124" s="171" t="inlineStr">
        <is>
          <t>TABLETAS</t>
        </is>
      </c>
      <c r="C124" s="172" t="n"/>
      <c r="D124" s="172" t="n"/>
      <c r="E124" s="168">
        <f>C124-D124</f>
        <v/>
      </c>
      <c r="F124" s="167">
        <f>C124</f>
        <v/>
      </c>
      <c r="G124" s="172" t="n"/>
      <c r="H124" s="167">
        <f>F124-G124</f>
        <v/>
      </c>
      <c r="I124" s="167">
        <f>C124</f>
        <v/>
      </c>
      <c r="J124" s="172" t="n"/>
      <c r="K124" s="185">
        <f>I124-J124</f>
        <v/>
      </c>
      <c r="L124" s="167">
        <f>C124</f>
        <v/>
      </c>
      <c r="M124" s="167" t="n"/>
      <c r="N124" s="167">
        <f>L124-M124</f>
        <v/>
      </c>
      <c r="O124" s="187" t="n"/>
      <c r="P124" s="176" t="n"/>
      <c r="Q124" s="176" t="n"/>
      <c r="R124" s="176" t="n"/>
      <c r="S124" s="176" t="n"/>
      <c r="T124" s="176" t="n"/>
      <c r="U124" s="176" t="n"/>
      <c r="V124" s="176" t="n"/>
      <c r="W124" s="176" t="n"/>
      <c r="X124" s="176" t="n"/>
      <c r="Y124" s="176" t="n"/>
      <c r="Z124" s="176" t="n"/>
    </row>
    <row r="125" ht="15.75" customHeight="1">
      <c r="A125" s="170" t="inlineStr">
        <is>
          <t>BIPERIDENO LACTATO 5 MG/ML AMP.</t>
        </is>
      </c>
      <c r="B125" s="171" t="inlineStr">
        <is>
          <t>AMPOLLA</t>
        </is>
      </c>
      <c r="C125" s="172" t="n"/>
      <c r="D125" s="172" t="n"/>
      <c r="E125" s="168">
        <f>C125-D125</f>
        <v/>
      </c>
      <c r="F125" s="167">
        <f>C125</f>
        <v/>
      </c>
      <c r="G125" s="172" t="n"/>
      <c r="H125" s="167">
        <f>F125-G125</f>
        <v/>
      </c>
      <c r="I125" s="167">
        <f>C125</f>
        <v/>
      </c>
      <c r="J125" s="172" t="n"/>
      <c r="K125" s="185">
        <f>I125-J125</f>
        <v/>
      </c>
      <c r="L125" s="167">
        <f>C125</f>
        <v/>
      </c>
      <c r="M125" s="167" t="n"/>
      <c r="N125" s="167">
        <f>L125-M125</f>
        <v/>
      </c>
      <c r="O125" s="187" t="n"/>
      <c r="P125" s="176" t="n"/>
      <c r="Q125" s="176" t="n"/>
      <c r="R125" s="176" t="n"/>
      <c r="S125" s="176" t="n"/>
      <c r="T125" s="176" t="n"/>
      <c r="U125" s="176" t="n"/>
      <c r="V125" s="176" t="n"/>
      <c r="W125" s="176" t="n"/>
      <c r="X125" s="176" t="n"/>
      <c r="Y125" s="176" t="n"/>
      <c r="Z125" s="176" t="n"/>
    </row>
    <row r="126" ht="15.75" customHeight="1">
      <c r="A126" s="165" t="inlineStr">
        <is>
          <t xml:space="preserve">BISOPROLOL 2,5 MG/6,25 MG HIDRCOTAZIDA </t>
        </is>
      </c>
      <c r="B126" s="166" t="inlineStr">
        <is>
          <t>TABLETAS</t>
        </is>
      </c>
      <c r="C126" s="167" t="n"/>
      <c r="D126" s="167" t="n"/>
      <c r="E126" s="168">
        <f>C126-D126</f>
        <v/>
      </c>
      <c r="F126" s="167">
        <f>C126</f>
        <v/>
      </c>
      <c r="G126" s="169" t="n"/>
      <c r="H126" s="167">
        <f>F126-G126</f>
        <v/>
      </c>
      <c r="I126" s="167">
        <f>C126</f>
        <v/>
      </c>
      <c r="J126" s="169" t="n"/>
      <c r="K126" s="185">
        <f>I126-J126</f>
        <v/>
      </c>
      <c r="L126" s="167">
        <f>C126</f>
        <v/>
      </c>
      <c r="M126" s="167" t="n"/>
      <c r="N126" s="167">
        <f>L126-M126</f>
        <v/>
      </c>
      <c r="O126" s="187" t="n"/>
      <c r="P126" s="176" t="n"/>
      <c r="Q126" s="176" t="n"/>
      <c r="R126" s="176" t="n"/>
      <c r="S126" s="176" t="n"/>
      <c r="T126" s="176" t="n"/>
      <c r="U126" s="176" t="n"/>
      <c r="V126" s="176" t="n"/>
      <c r="W126" s="176" t="n"/>
      <c r="X126" s="176" t="n"/>
      <c r="Y126" s="176" t="n"/>
      <c r="Z126" s="176" t="n"/>
    </row>
    <row r="127" ht="15.75" customHeight="1">
      <c r="A127" s="165" t="inlineStr">
        <is>
          <t xml:space="preserve">BISOPROLOL 2.5 MG </t>
        </is>
      </c>
      <c r="B127" s="166" t="inlineStr">
        <is>
          <t>TABLETAS</t>
        </is>
      </c>
      <c r="C127" s="167" t="n"/>
      <c r="D127" s="167" t="n"/>
      <c r="E127" s="168">
        <f>C127-D127</f>
        <v/>
      </c>
      <c r="F127" s="167">
        <f>C127</f>
        <v/>
      </c>
      <c r="G127" s="169" t="n"/>
      <c r="H127" s="167">
        <f>F127-G127</f>
        <v/>
      </c>
      <c r="I127" s="167">
        <f>C127</f>
        <v/>
      </c>
      <c r="J127" s="169" t="n"/>
      <c r="K127" s="185">
        <f>I127-J127</f>
        <v/>
      </c>
      <c r="L127" s="167">
        <f>C127</f>
        <v/>
      </c>
      <c r="M127" s="167" t="n"/>
      <c r="N127" s="167">
        <f>L127-M127</f>
        <v/>
      </c>
      <c r="O127" s="187" t="n"/>
      <c r="P127" s="176" t="n"/>
      <c r="Q127" s="176" t="n"/>
      <c r="R127" s="176" t="n"/>
      <c r="S127" s="176" t="n"/>
      <c r="T127" s="176" t="n"/>
      <c r="U127" s="176" t="n"/>
      <c r="V127" s="176" t="n"/>
      <c r="W127" s="176" t="n"/>
      <c r="X127" s="176" t="n"/>
      <c r="Y127" s="176" t="n"/>
      <c r="Z127" s="176" t="n"/>
    </row>
    <row r="128" ht="15.75" customHeight="1">
      <c r="A128" s="165" t="inlineStr">
        <is>
          <t xml:space="preserve">BISOPROLOL 5 MG </t>
        </is>
      </c>
      <c r="B128" s="166" t="inlineStr">
        <is>
          <t>TABLETAS</t>
        </is>
      </c>
      <c r="C128" s="167" t="n"/>
      <c r="D128" s="167" t="n"/>
      <c r="E128" s="168">
        <f>C128-D128</f>
        <v/>
      </c>
      <c r="F128" s="167">
        <f>C128</f>
        <v/>
      </c>
      <c r="G128" s="169" t="n"/>
      <c r="H128" s="167">
        <f>F128-G128</f>
        <v/>
      </c>
      <c r="I128" s="167">
        <f>C128</f>
        <v/>
      </c>
      <c r="J128" s="169" t="n"/>
      <c r="K128" s="185">
        <f>I128-J128</f>
        <v/>
      </c>
      <c r="L128" s="167">
        <f>C128</f>
        <v/>
      </c>
      <c r="M128" s="167" t="n"/>
      <c r="N128" s="167">
        <f>L128-M128</f>
        <v/>
      </c>
      <c r="O128" s="187" t="n"/>
      <c r="P128" s="176" t="n"/>
      <c r="Q128" s="176" t="n"/>
      <c r="R128" s="176" t="n"/>
      <c r="S128" s="176" t="n"/>
      <c r="T128" s="176" t="n"/>
      <c r="U128" s="176" t="n"/>
      <c r="V128" s="176" t="n"/>
      <c r="W128" s="176" t="n"/>
      <c r="X128" s="176" t="n"/>
      <c r="Y128" s="176" t="n"/>
      <c r="Z128" s="176" t="n"/>
    </row>
    <row r="129" ht="15.75" customHeight="1">
      <c r="A129" s="165" t="inlineStr">
        <is>
          <t xml:space="preserve">BISOPROLOL 6,25 MG + HCT 5 MG  </t>
        </is>
      </c>
      <c r="B129" s="166" t="inlineStr">
        <is>
          <t>TABLETAS</t>
        </is>
      </c>
      <c r="C129" s="167" t="n"/>
      <c r="D129" s="167" t="n"/>
      <c r="E129" s="168">
        <f>C129-D129</f>
        <v/>
      </c>
      <c r="F129" s="167">
        <f>C129</f>
        <v/>
      </c>
      <c r="G129" s="169" t="n"/>
      <c r="H129" s="167">
        <f>F129-G129</f>
        <v/>
      </c>
      <c r="I129" s="167">
        <f>C129</f>
        <v/>
      </c>
      <c r="J129" s="169" t="n"/>
      <c r="K129" s="185">
        <f>I129-J129</f>
        <v/>
      </c>
      <c r="L129" s="167">
        <f>C129</f>
        <v/>
      </c>
      <c r="M129" s="167" t="n"/>
      <c r="N129" s="167">
        <f>L129-M129</f>
        <v/>
      </c>
      <c r="O129" s="187" t="n"/>
      <c r="P129" s="176" t="n"/>
      <c r="Q129" s="176" t="n"/>
      <c r="R129" s="176" t="n"/>
      <c r="S129" s="176" t="n"/>
      <c r="T129" s="176" t="n"/>
      <c r="U129" s="176" t="n"/>
      <c r="V129" s="176" t="n"/>
      <c r="W129" s="176" t="n"/>
      <c r="X129" s="176" t="n"/>
      <c r="Y129" s="176" t="n"/>
      <c r="Z129" s="176" t="n"/>
    </row>
    <row r="130" ht="15.75" customHeight="1">
      <c r="A130" s="170" t="inlineStr">
        <is>
          <t>BROMAZEPAM 3 MG TAB.</t>
        </is>
      </c>
      <c r="B130" s="171" t="inlineStr">
        <is>
          <t>TABLETAS</t>
        </is>
      </c>
      <c r="C130" s="172" t="n"/>
      <c r="D130" s="172" t="n"/>
      <c r="E130" s="168">
        <f>C130-D130</f>
        <v/>
      </c>
      <c r="F130" s="167">
        <f>C130</f>
        <v/>
      </c>
      <c r="G130" s="172" t="n"/>
      <c r="H130" s="167">
        <f>F130-G130</f>
        <v/>
      </c>
      <c r="I130" s="167">
        <f>C130</f>
        <v/>
      </c>
      <c r="J130" s="172" t="n"/>
      <c r="K130" s="185">
        <f>I130-J130</f>
        <v/>
      </c>
      <c r="L130" s="167">
        <f>C130</f>
        <v/>
      </c>
      <c r="M130" s="167" t="n"/>
      <c r="N130" s="167">
        <f>L130-M130</f>
        <v/>
      </c>
      <c r="O130" s="187" t="n"/>
      <c r="P130" s="176" t="n"/>
      <c r="Q130" s="176" t="n"/>
      <c r="R130" s="176" t="n"/>
      <c r="S130" s="176" t="n"/>
      <c r="T130" s="176" t="n"/>
      <c r="U130" s="176" t="n"/>
      <c r="V130" s="176" t="n"/>
      <c r="W130" s="176" t="n"/>
      <c r="X130" s="176" t="n"/>
      <c r="Y130" s="176" t="n"/>
      <c r="Z130" s="176" t="n"/>
    </row>
    <row r="131" ht="15.75" customHeight="1">
      <c r="A131" s="170" t="inlineStr">
        <is>
          <t>BROMAZEPAM 6 MG TAB.</t>
        </is>
      </c>
      <c r="B131" s="171" t="inlineStr">
        <is>
          <t>TABLETAS</t>
        </is>
      </c>
      <c r="C131" s="172" t="n"/>
      <c r="D131" s="172" t="n"/>
      <c r="E131" s="168">
        <f>C131-D131</f>
        <v/>
      </c>
      <c r="F131" s="167">
        <f>C131</f>
        <v/>
      </c>
      <c r="G131" s="172" t="n"/>
      <c r="H131" s="167">
        <f>F131-G131</f>
        <v/>
      </c>
      <c r="I131" s="167">
        <f>C131</f>
        <v/>
      </c>
      <c r="J131" s="172" t="n"/>
      <c r="K131" s="185">
        <f>I131-J131</f>
        <v/>
      </c>
      <c r="L131" s="167">
        <f>C131</f>
        <v/>
      </c>
      <c r="M131" s="167" t="n"/>
      <c r="N131" s="167">
        <f>L131-M131</f>
        <v/>
      </c>
      <c r="O131" s="187" t="n"/>
      <c r="P131" s="176" t="n"/>
      <c r="Q131" s="176" t="n"/>
      <c r="R131" s="176" t="n"/>
      <c r="S131" s="176" t="n"/>
      <c r="T131" s="176" t="n"/>
      <c r="U131" s="176" t="n"/>
      <c r="V131" s="176" t="n"/>
      <c r="W131" s="176" t="n"/>
      <c r="X131" s="176" t="n"/>
      <c r="Y131" s="176" t="n"/>
      <c r="Z131" s="176" t="n"/>
    </row>
    <row r="132" ht="15.75" customHeight="1">
      <c r="A132" s="173" t="inlineStr">
        <is>
          <t>BROMEXINA CLORHIDRATO 4 MG / 5 ML</t>
        </is>
      </c>
      <c r="B132" s="166" t="n"/>
      <c r="C132" s="167" t="n"/>
      <c r="D132" s="167" t="n"/>
      <c r="E132" s="168">
        <f>C132-D132</f>
        <v/>
      </c>
      <c r="F132" s="167">
        <f>C132</f>
        <v/>
      </c>
      <c r="G132" s="169" t="n"/>
      <c r="H132" s="167">
        <f>F132-G132</f>
        <v/>
      </c>
      <c r="I132" s="167">
        <f>C132</f>
        <v/>
      </c>
      <c r="J132" s="169" t="n"/>
      <c r="K132" s="185">
        <f>I132-J132</f>
        <v/>
      </c>
      <c r="L132" s="167">
        <f>C132</f>
        <v/>
      </c>
      <c r="M132" s="167" t="n"/>
      <c r="N132" s="167">
        <f>L132-M132</f>
        <v/>
      </c>
      <c r="O132" s="187" t="n"/>
      <c r="P132" s="176" t="n"/>
      <c r="Q132" s="176" t="n"/>
      <c r="R132" s="176" t="n"/>
      <c r="S132" s="176" t="n"/>
      <c r="T132" s="176" t="n"/>
      <c r="U132" s="176" t="n"/>
      <c r="V132" s="176" t="n"/>
      <c r="W132" s="176" t="n"/>
      <c r="X132" s="176" t="n"/>
      <c r="Y132" s="176" t="n"/>
      <c r="Z132" s="176" t="n"/>
    </row>
    <row r="133" ht="15.75" customHeight="1">
      <c r="A133" s="170" t="inlineStr">
        <is>
          <t>BROMURO DE IPATROPIO 0,25 MG / FENOTEROL 0,50 SOL. GOTAS</t>
        </is>
      </c>
      <c r="B133" s="171" t="inlineStr">
        <is>
          <t>GOTAS</t>
        </is>
      </c>
      <c r="C133" s="172" t="n"/>
      <c r="D133" s="172" t="n"/>
      <c r="E133" s="168">
        <f>C133-D133</f>
        <v/>
      </c>
      <c r="F133" s="167">
        <f>C133</f>
        <v/>
      </c>
      <c r="G133" s="172" t="n"/>
      <c r="H133" s="167">
        <f>F133-G133</f>
        <v/>
      </c>
      <c r="I133" s="167">
        <f>C133</f>
        <v/>
      </c>
      <c r="J133" s="172" t="n"/>
      <c r="K133" s="185">
        <f>I133-J133</f>
        <v/>
      </c>
      <c r="L133" s="167">
        <f>C133</f>
        <v/>
      </c>
      <c r="M133" s="167" t="n"/>
      <c r="N133" s="167">
        <f>L133-M133</f>
        <v/>
      </c>
      <c r="O133" s="188" t="n"/>
      <c r="P133" s="176" t="n"/>
      <c r="Q133" s="176" t="n"/>
      <c r="R133" s="176" t="n"/>
      <c r="S133" s="176" t="n"/>
      <c r="T133" s="176" t="n"/>
      <c r="U133" s="176" t="n"/>
      <c r="V133" s="176" t="n"/>
      <c r="W133" s="176" t="n"/>
      <c r="X133" s="176" t="n"/>
      <c r="Y133" s="176" t="n"/>
      <c r="Z133" s="176" t="n"/>
    </row>
    <row r="134" ht="15.75" customHeight="1">
      <c r="A134" s="173" t="inlineStr">
        <is>
          <t>BROMURO DE ROCURONIO 4 MG X 50 ML</t>
        </is>
      </c>
      <c r="B134" s="166" t="inlineStr">
        <is>
          <t>AMPOLLA</t>
        </is>
      </c>
      <c r="C134" s="167" t="n"/>
      <c r="D134" s="167" t="n"/>
      <c r="E134" s="168">
        <f>C134-D134</f>
        <v/>
      </c>
      <c r="F134" s="167">
        <f>C134</f>
        <v/>
      </c>
      <c r="G134" s="169" t="n"/>
      <c r="H134" s="167">
        <f>F134-G134</f>
        <v/>
      </c>
      <c r="I134" s="167">
        <f>C134</f>
        <v/>
      </c>
      <c r="J134" s="169" t="n"/>
      <c r="K134" s="185">
        <f>I134-J134</f>
        <v/>
      </c>
      <c r="L134" s="167">
        <f>C134</f>
        <v/>
      </c>
      <c r="M134" s="167" t="n"/>
      <c r="N134" s="167">
        <f>L134-M134</f>
        <v/>
      </c>
      <c r="O134" s="187" t="n"/>
      <c r="P134" s="176" t="n"/>
      <c r="Q134" s="176" t="n"/>
      <c r="R134" s="176" t="n"/>
      <c r="S134" s="176" t="n"/>
      <c r="T134" s="176" t="n"/>
      <c r="U134" s="176" t="n"/>
      <c r="V134" s="176" t="n"/>
      <c r="W134" s="176" t="n"/>
      <c r="X134" s="176" t="n"/>
      <c r="Y134" s="176" t="n"/>
      <c r="Z134" s="176" t="n"/>
    </row>
    <row r="135" ht="22.5" customHeight="1">
      <c r="A135" s="189" t="inlineStr">
        <is>
          <t>BROMURO DE VECURONIO 4 MG</t>
        </is>
      </c>
      <c r="B135" s="166" t="inlineStr">
        <is>
          <t>AMPOLLA</t>
        </is>
      </c>
      <c r="C135" s="167" t="n"/>
      <c r="D135" s="167" t="n"/>
      <c r="E135" s="168">
        <f>C135-D135</f>
        <v/>
      </c>
      <c r="F135" s="167">
        <f>C135</f>
        <v/>
      </c>
      <c r="G135" s="169" t="n"/>
      <c r="H135" s="167">
        <f>F135-G135</f>
        <v/>
      </c>
      <c r="I135" s="167">
        <f>C135</f>
        <v/>
      </c>
      <c r="J135" s="169" t="n"/>
      <c r="K135" s="185">
        <f>I135-J135</f>
        <v/>
      </c>
      <c r="L135" s="167">
        <f>C135</f>
        <v/>
      </c>
      <c r="M135" s="167" t="n"/>
      <c r="N135" s="167">
        <f>L135-M135</f>
        <v/>
      </c>
      <c r="O135" s="187" t="n"/>
      <c r="P135" s="176" t="n"/>
      <c r="Q135" s="176" t="n"/>
      <c r="R135" s="176" t="n"/>
      <c r="S135" s="176" t="n"/>
      <c r="T135" s="176" t="n"/>
      <c r="U135" s="176" t="n"/>
      <c r="V135" s="176" t="n"/>
      <c r="W135" s="176" t="n"/>
      <c r="X135" s="176" t="n"/>
      <c r="Y135" s="176" t="n"/>
      <c r="Z135" s="176" t="n"/>
    </row>
    <row r="136" ht="20.25" customHeight="1">
      <c r="A136" s="190" t="inlineStr">
        <is>
          <t>BUDESONIDA 0,25 MG/ML GOTAS.</t>
        </is>
      </c>
      <c r="B136" s="171" t="inlineStr">
        <is>
          <t>GOTAS</t>
        </is>
      </c>
      <c r="C136" s="172" t="n"/>
      <c r="D136" s="172" t="n"/>
      <c r="E136" s="168">
        <f>C136-D136</f>
        <v/>
      </c>
      <c r="F136" s="167">
        <f>C136</f>
        <v/>
      </c>
      <c r="G136" s="172" t="n"/>
      <c r="H136" s="167">
        <f>F136-G136</f>
        <v/>
      </c>
      <c r="I136" s="167">
        <f>C136</f>
        <v/>
      </c>
      <c r="J136" s="172" t="n"/>
      <c r="K136" s="185">
        <f>I136-J136</f>
        <v/>
      </c>
      <c r="L136" s="167">
        <f>C136</f>
        <v/>
      </c>
      <c r="M136" s="167" t="n"/>
      <c r="N136" s="167">
        <f>L136-M136</f>
        <v/>
      </c>
      <c r="O136" s="187" t="n"/>
      <c r="P136" s="176" t="n"/>
      <c r="Q136" s="176" t="n"/>
      <c r="R136" s="176" t="n"/>
      <c r="S136" s="176" t="n"/>
      <c r="T136" s="176" t="n"/>
      <c r="U136" s="176" t="n"/>
      <c r="V136" s="176" t="n"/>
      <c r="W136" s="176" t="n"/>
      <c r="X136" s="176" t="n"/>
      <c r="Y136" s="176" t="n"/>
      <c r="Z136" s="176" t="n"/>
    </row>
    <row r="137" ht="18" customHeight="1">
      <c r="A137" s="190" t="inlineStr">
        <is>
          <t>BUDESONIDA 0,5 MCG DOSIS AEROSOL</t>
        </is>
      </c>
      <c r="B137" s="171" t="inlineStr">
        <is>
          <t>INHALADOR</t>
        </is>
      </c>
      <c r="C137" s="172" t="n"/>
      <c r="D137" s="172" t="n"/>
      <c r="E137" s="168">
        <f>C137-D137</f>
        <v/>
      </c>
      <c r="F137" s="167">
        <f>C137</f>
        <v/>
      </c>
      <c r="G137" s="172" t="n"/>
      <c r="H137" s="167">
        <f>F137-G137</f>
        <v/>
      </c>
      <c r="I137" s="167">
        <f>C137</f>
        <v/>
      </c>
      <c r="J137" s="172" t="n"/>
      <c r="K137" s="185">
        <f>I137-J137</f>
        <v/>
      </c>
      <c r="L137" s="167">
        <f>C137</f>
        <v/>
      </c>
      <c r="M137" s="167" t="n"/>
      <c r="N137" s="167">
        <f>L137-M137</f>
        <v/>
      </c>
      <c r="O137" s="187" t="n"/>
      <c r="P137" s="176" t="n"/>
      <c r="Q137" s="176" t="n"/>
      <c r="R137" s="176" t="n"/>
      <c r="S137" s="176" t="n"/>
      <c r="T137" s="176" t="n"/>
      <c r="U137" s="176" t="n"/>
      <c r="V137" s="176" t="n"/>
      <c r="W137" s="176" t="n"/>
      <c r="X137" s="176" t="n"/>
      <c r="Y137" s="176" t="n"/>
      <c r="Z137" s="176" t="n"/>
    </row>
    <row r="138" ht="15.75" customHeight="1">
      <c r="A138" s="173" t="inlineStr">
        <is>
          <t>BUDESONIDA 0,5 MG /2 ML</t>
        </is>
      </c>
      <c r="B138" s="166" t="inlineStr">
        <is>
          <t>AMPOLLA</t>
        </is>
      </c>
      <c r="C138" s="167" t="n"/>
      <c r="D138" s="167" t="n"/>
      <c r="E138" s="168">
        <f>C138-D138</f>
        <v/>
      </c>
      <c r="F138" s="167">
        <f>C138</f>
        <v/>
      </c>
      <c r="G138" s="169" t="n"/>
      <c r="H138" s="167">
        <f>F138-G138</f>
        <v/>
      </c>
      <c r="I138" s="167">
        <f>C138</f>
        <v/>
      </c>
      <c r="J138" s="169" t="n"/>
      <c r="K138" s="185">
        <f>I138-J138</f>
        <v/>
      </c>
      <c r="L138" s="167">
        <f>C138</f>
        <v/>
      </c>
      <c r="M138" s="167" t="n"/>
      <c r="N138" s="167">
        <f>L138-M138</f>
        <v/>
      </c>
      <c r="O138" s="187" t="n"/>
      <c r="P138" s="176" t="n"/>
      <c r="Q138" s="176" t="n"/>
      <c r="R138" s="176" t="n"/>
      <c r="S138" s="176" t="n"/>
      <c r="T138" s="176" t="n"/>
      <c r="U138" s="176" t="n"/>
      <c r="V138" s="176" t="n"/>
      <c r="W138" s="176" t="n"/>
      <c r="X138" s="176" t="n"/>
      <c r="Y138" s="176" t="n"/>
      <c r="Z138" s="176" t="n"/>
    </row>
    <row r="139" ht="15.75" customHeight="1">
      <c r="A139" s="170" t="inlineStr">
        <is>
          <t>BUDESONIDA 0,5 MG/ML GOTAS</t>
        </is>
      </c>
      <c r="B139" s="171" t="inlineStr">
        <is>
          <t>GOTAS</t>
        </is>
      </c>
      <c r="C139" s="172" t="n"/>
      <c r="D139" s="172" t="n"/>
      <c r="E139" s="168">
        <f>C139-D139</f>
        <v/>
      </c>
      <c r="F139" s="167">
        <f>C139</f>
        <v/>
      </c>
      <c r="G139" s="172" t="n"/>
      <c r="H139" s="167">
        <f>F139-G139</f>
        <v/>
      </c>
      <c r="I139" s="167">
        <f>C139</f>
        <v/>
      </c>
      <c r="J139" s="172" t="n"/>
      <c r="K139" s="185">
        <f>I139-J139</f>
        <v/>
      </c>
      <c r="L139" s="167">
        <f>C139</f>
        <v/>
      </c>
      <c r="M139" s="167" t="n"/>
      <c r="N139" s="167">
        <f>L139-M139</f>
        <v/>
      </c>
      <c r="O139" s="187" t="n"/>
      <c r="P139" s="176" t="n"/>
      <c r="Q139" s="176" t="n"/>
      <c r="R139" s="176" t="n"/>
      <c r="S139" s="176" t="n"/>
      <c r="T139" s="176" t="n"/>
      <c r="U139" s="176" t="n"/>
      <c r="V139" s="176" t="n"/>
      <c r="W139" s="176" t="n"/>
      <c r="X139" s="176" t="n"/>
      <c r="Y139" s="176" t="n"/>
      <c r="Z139" s="176" t="n"/>
    </row>
    <row r="140" ht="15.75" customHeight="1">
      <c r="A140" s="170" t="inlineStr">
        <is>
          <t>BUDESONIDA 1 MG 1 ML GOTAS</t>
        </is>
      </c>
      <c r="B140" s="174" t="inlineStr">
        <is>
          <t>GOTAS</t>
        </is>
      </c>
      <c r="C140" s="29" t="n"/>
      <c r="D140" s="167" t="n"/>
      <c r="E140" s="168">
        <f>C140-D140</f>
        <v/>
      </c>
      <c r="F140" s="167">
        <f>C140</f>
        <v/>
      </c>
      <c r="G140" s="29" t="n"/>
      <c r="H140" s="167">
        <f>F140-G140</f>
        <v/>
      </c>
      <c r="I140" s="167">
        <f>C140</f>
        <v/>
      </c>
      <c r="J140" s="29" t="n"/>
      <c r="K140" s="185">
        <f>I140-J140</f>
        <v/>
      </c>
      <c r="L140" s="167">
        <f>C140</f>
        <v/>
      </c>
      <c r="M140" s="167" t="n"/>
      <c r="N140" s="167">
        <f>L140-M140</f>
        <v/>
      </c>
      <c r="O140" s="187" t="n"/>
      <c r="P140" s="176" t="n"/>
      <c r="Q140" s="176" t="n"/>
      <c r="R140" s="176" t="n"/>
      <c r="S140" s="176" t="n"/>
      <c r="T140" s="176" t="n"/>
      <c r="U140" s="176" t="n"/>
      <c r="V140" s="176" t="n"/>
      <c r="W140" s="176" t="n"/>
      <c r="X140" s="176" t="n"/>
      <c r="Y140" s="176" t="n"/>
      <c r="Z140" s="176" t="n"/>
    </row>
    <row r="141" ht="15.75" customHeight="1">
      <c r="A141" s="170" t="inlineStr">
        <is>
          <t>BUDESONIDA 100 MCG/DOSIS AEROSOL.</t>
        </is>
      </c>
      <c r="B141" s="171" t="inlineStr">
        <is>
          <t>INHALADOR</t>
        </is>
      </c>
      <c r="C141" s="172" t="n"/>
      <c r="D141" s="172" t="n"/>
      <c r="E141" s="168">
        <f>C141-D141</f>
        <v/>
      </c>
      <c r="F141" s="167">
        <f>C141</f>
        <v/>
      </c>
      <c r="G141" s="172" t="n"/>
      <c r="H141" s="167">
        <f>F141-G141</f>
        <v/>
      </c>
      <c r="I141" s="167">
        <f>C141</f>
        <v/>
      </c>
      <c r="J141" s="172" t="n"/>
      <c r="K141" s="185">
        <f>I141-J141</f>
        <v/>
      </c>
      <c r="L141" s="167">
        <f>C141</f>
        <v/>
      </c>
      <c r="M141" s="167" t="n"/>
      <c r="N141" s="167">
        <f>L141-M141</f>
        <v/>
      </c>
      <c r="O141" s="187" t="n"/>
      <c r="P141" s="176" t="n"/>
      <c r="Q141" s="176" t="n"/>
      <c r="R141" s="176" t="n"/>
      <c r="S141" s="176" t="n"/>
      <c r="T141" s="176" t="n"/>
      <c r="U141" s="176" t="n"/>
      <c r="V141" s="176" t="n"/>
      <c r="W141" s="176" t="n"/>
      <c r="X141" s="176" t="n"/>
      <c r="Y141" s="176" t="n"/>
      <c r="Z141" s="176" t="n"/>
    </row>
    <row r="142" ht="15.75" customHeight="1">
      <c r="A142" s="165" t="inlineStr">
        <is>
          <t>BUDESONIDA 160 MCG/4.5 FORMOTEROL FUMARATO</t>
        </is>
      </c>
      <c r="B142" s="166" t="inlineStr">
        <is>
          <t>INHALADOR</t>
        </is>
      </c>
      <c r="C142" s="167" t="n"/>
      <c r="D142" s="167" t="n"/>
      <c r="E142" s="168">
        <f>C142-D142</f>
        <v/>
      </c>
      <c r="F142" s="167">
        <f>C142</f>
        <v/>
      </c>
      <c r="G142" s="169" t="n"/>
      <c r="H142" s="167">
        <f>F142-G142</f>
        <v/>
      </c>
      <c r="I142" s="167">
        <f>C142</f>
        <v/>
      </c>
      <c r="J142" s="169" t="n"/>
      <c r="K142" s="185">
        <f>I142-J142</f>
        <v/>
      </c>
      <c r="L142" s="167">
        <f>C142</f>
        <v/>
      </c>
      <c r="M142" s="167" t="n"/>
      <c r="N142" s="167">
        <f>L142-M142</f>
        <v/>
      </c>
      <c r="O142" s="187" t="n"/>
      <c r="P142" s="176" t="n"/>
      <c r="Q142" s="176" t="n"/>
      <c r="R142" s="176" t="n"/>
      <c r="S142" s="176" t="n"/>
      <c r="T142" s="176" t="n"/>
      <c r="U142" s="176" t="n"/>
      <c r="V142" s="176" t="n"/>
      <c r="W142" s="176" t="n"/>
      <c r="X142" s="176" t="n"/>
      <c r="Y142" s="176" t="n"/>
      <c r="Z142" s="176" t="n"/>
    </row>
    <row r="143" ht="15.75" customHeight="1">
      <c r="A143" s="170" t="inlineStr">
        <is>
          <t>BUDESONIDA 200 MCG/DOSIS AEROSOL.</t>
        </is>
      </c>
      <c r="B143" s="171" t="inlineStr">
        <is>
          <t>INHALADOR</t>
        </is>
      </c>
      <c r="C143" s="172" t="n"/>
      <c r="D143" s="172" t="n"/>
      <c r="E143" s="168">
        <f>C143-D143</f>
        <v/>
      </c>
      <c r="F143" s="167">
        <f>C143</f>
        <v/>
      </c>
      <c r="G143" s="172" t="n"/>
      <c r="H143" s="167">
        <f>F143-G143</f>
        <v/>
      </c>
      <c r="I143" s="167">
        <f>C143</f>
        <v/>
      </c>
      <c r="J143" s="172" t="n"/>
      <c r="K143" s="185">
        <f>I143-J143</f>
        <v/>
      </c>
      <c r="L143" s="167">
        <f>C143</f>
        <v/>
      </c>
      <c r="M143" s="167" t="n"/>
      <c r="N143" s="167">
        <f>L143-M143</f>
        <v/>
      </c>
      <c r="O143" s="187" t="n"/>
      <c r="P143" s="176" t="n"/>
      <c r="Q143" s="176" t="n"/>
      <c r="R143" s="176" t="n"/>
      <c r="S143" s="176" t="n"/>
      <c r="T143" s="176" t="n"/>
      <c r="U143" s="176" t="n"/>
      <c r="V143" s="176" t="n"/>
      <c r="W143" s="176" t="n"/>
      <c r="X143" s="176" t="n"/>
      <c r="Y143" s="176" t="n"/>
      <c r="Z143" s="176" t="n"/>
    </row>
    <row r="144" ht="15.75" customHeight="1">
      <c r="A144" s="170" t="inlineStr">
        <is>
          <t>BUMELEX 0.5 MG / 2ML</t>
        </is>
      </c>
      <c r="B144" s="174" t="inlineStr">
        <is>
          <t>AMPOLLA</t>
        </is>
      </c>
      <c r="C144" s="29" t="n"/>
      <c r="D144" s="29" t="n"/>
      <c r="E144" s="168">
        <f>C144-D144</f>
        <v/>
      </c>
      <c r="F144" s="167">
        <f>C144</f>
        <v/>
      </c>
      <c r="G144" s="29" t="n"/>
      <c r="H144" s="167">
        <f>F144-G144</f>
        <v/>
      </c>
      <c r="I144" s="167">
        <f>C144</f>
        <v/>
      </c>
      <c r="J144" s="29" t="n"/>
      <c r="K144" s="185">
        <f>I144-J144</f>
        <v/>
      </c>
      <c r="L144" s="167">
        <f>C144</f>
        <v/>
      </c>
      <c r="M144" s="167" t="n"/>
      <c r="N144" s="167">
        <f>L144-M144</f>
        <v/>
      </c>
      <c r="O144" s="187" t="n"/>
      <c r="P144" s="176" t="n"/>
      <c r="Q144" s="176" t="n"/>
      <c r="R144" s="176" t="n"/>
      <c r="S144" s="176" t="n"/>
      <c r="T144" s="176" t="n"/>
      <c r="U144" s="176" t="n"/>
      <c r="V144" s="176" t="n"/>
      <c r="W144" s="176" t="n"/>
      <c r="X144" s="176" t="n"/>
      <c r="Y144" s="176" t="n"/>
      <c r="Z144" s="176" t="n"/>
    </row>
    <row r="145" ht="15.75" customHeight="1">
      <c r="A145" s="170" t="inlineStr">
        <is>
          <t>BUPIVACAINA 0,5% 5ML AMP.</t>
        </is>
      </c>
      <c r="B145" s="171" t="inlineStr">
        <is>
          <t>AMPOLLA</t>
        </is>
      </c>
      <c r="C145" s="172" t="n"/>
      <c r="D145" s="172" t="n"/>
      <c r="E145" s="168">
        <f>C145-D145</f>
        <v/>
      </c>
      <c r="F145" s="167">
        <f>C145</f>
        <v/>
      </c>
      <c r="G145" s="172" t="n"/>
      <c r="H145" s="167">
        <f>F145-G145</f>
        <v/>
      </c>
      <c r="I145" s="167">
        <f>C145</f>
        <v/>
      </c>
      <c r="J145" s="172" t="n"/>
      <c r="K145" s="185">
        <f>I145-J145</f>
        <v/>
      </c>
      <c r="L145" s="167">
        <f>C145</f>
        <v/>
      </c>
      <c r="M145" s="167" t="n"/>
      <c r="N145" s="167">
        <f>L145-M145</f>
        <v/>
      </c>
      <c r="O145" s="187" t="n"/>
      <c r="P145" s="176" t="n"/>
      <c r="Q145" s="176" t="n"/>
      <c r="R145" s="176" t="n"/>
      <c r="S145" s="176" t="n"/>
      <c r="T145" s="176" t="n"/>
      <c r="U145" s="176" t="n"/>
      <c r="V145" s="176" t="n"/>
      <c r="W145" s="176" t="n"/>
      <c r="X145" s="176" t="n"/>
      <c r="Y145" s="176" t="n"/>
      <c r="Z145" s="176" t="n"/>
    </row>
    <row r="146" ht="15.75" customHeight="1">
      <c r="A146" s="165" t="inlineStr">
        <is>
          <t>BUPIVACAINA 15 MG + DEXTROSA ANHIDRA 240 MG / 3ML</t>
        </is>
      </c>
      <c r="B146" s="166" t="inlineStr">
        <is>
          <t>AMPOLLA</t>
        </is>
      </c>
      <c r="C146" s="167" t="n"/>
      <c r="D146" s="167" t="n"/>
      <c r="E146" s="168">
        <f>C146-D146</f>
        <v/>
      </c>
      <c r="F146" s="167">
        <f>C146</f>
        <v/>
      </c>
      <c r="G146" s="169" t="n"/>
      <c r="H146" s="167">
        <f>F146-G146</f>
        <v/>
      </c>
      <c r="I146" s="167">
        <f>C146</f>
        <v/>
      </c>
      <c r="J146" s="169" t="n"/>
      <c r="K146" s="185">
        <f>I146-J146</f>
        <v/>
      </c>
      <c r="L146" s="167">
        <f>C146</f>
        <v/>
      </c>
      <c r="M146" s="167" t="n"/>
      <c r="N146" s="167">
        <f>L146-M146</f>
        <v/>
      </c>
      <c r="O146" s="187" t="n"/>
      <c r="P146" s="176" t="n"/>
      <c r="Q146" s="176" t="n"/>
      <c r="R146" s="176" t="n"/>
      <c r="S146" s="176" t="n"/>
      <c r="T146" s="176" t="n"/>
      <c r="U146" s="176" t="n"/>
      <c r="V146" s="176" t="n"/>
      <c r="W146" s="176" t="n"/>
      <c r="X146" s="176" t="n"/>
      <c r="Y146" s="176" t="n"/>
      <c r="Z146" s="176" t="n"/>
    </row>
    <row r="147" ht="15.75" customHeight="1">
      <c r="A147" s="170" t="inlineStr">
        <is>
          <t>BUPIVACAINA 20MG/4ML</t>
        </is>
      </c>
      <c r="B147" s="174" t="inlineStr">
        <is>
          <t>AMPOLLA</t>
        </is>
      </c>
      <c r="C147" s="29" t="n"/>
      <c r="D147" s="167" t="n"/>
      <c r="E147" s="168">
        <f>C147-D147</f>
        <v/>
      </c>
      <c r="F147" s="167">
        <f>C147</f>
        <v/>
      </c>
      <c r="G147" s="29" t="n"/>
      <c r="H147" s="167">
        <f>F147-G147</f>
        <v/>
      </c>
      <c r="I147" s="167">
        <f>C147</f>
        <v/>
      </c>
      <c r="J147" s="29" t="n"/>
      <c r="K147" s="185">
        <f>I147-J147</f>
        <v/>
      </c>
      <c r="L147" s="167">
        <f>C147</f>
        <v/>
      </c>
      <c r="M147" s="167" t="n"/>
      <c r="N147" s="167">
        <f>L147-M147</f>
        <v/>
      </c>
      <c r="O147" s="187" t="n"/>
      <c r="P147" s="176" t="n"/>
      <c r="Q147" s="176" t="n"/>
      <c r="R147" s="176" t="n"/>
      <c r="S147" s="176" t="n"/>
      <c r="T147" s="176" t="n"/>
      <c r="U147" s="176" t="n"/>
      <c r="V147" s="176" t="n"/>
      <c r="W147" s="176" t="n"/>
      <c r="X147" s="176" t="n"/>
      <c r="Y147" s="176" t="n"/>
      <c r="Z147" s="176" t="n"/>
    </row>
    <row r="148" ht="15.75" customHeight="1">
      <c r="A148" s="165" t="inlineStr">
        <is>
          <t>BUPIVACAINA 5 MG + DEXTROSA 80 MG X 4 ML</t>
        </is>
      </c>
      <c r="B148" s="166" t="inlineStr">
        <is>
          <t>AMPOLLA</t>
        </is>
      </c>
      <c r="C148" s="167" t="n"/>
      <c r="D148" s="167" t="n"/>
      <c r="E148" s="168">
        <f>C148-D148</f>
        <v/>
      </c>
      <c r="F148" s="167">
        <f>C148</f>
        <v/>
      </c>
      <c r="G148" s="169" t="n"/>
      <c r="H148" s="167">
        <f>F148-G148</f>
        <v/>
      </c>
      <c r="I148" s="167">
        <f>C148</f>
        <v/>
      </c>
      <c r="J148" s="169" t="n"/>
      <c r="K148" s="185">
        <f>I148-J148</f>
        <v/>
      </c>
      <c r="L148" s="167">
        <f>C148</f>
        <v/>
      </c>
      <c r="M148" s="167" t="n"/>
      <c r="N148" s="167">
        <f>L148-M148</f>
        <v/>
      </c>
      <c r="O148" s="187" t="n"/>
      <c r="P148" s="176" t="n"/>
      <c r="Q148" s="176" t="n"/>
      <c r="R148" s="176" t="n"/>
      <c r="S148" s="176" t="n"/>
      <c r="T148" s="176" t="n"/>
      <c r="U148" s="176" t="n"/>
      <c r="V148" s="176" t="n"/>
      <c r="W148" s="176" t="n"/>
      <c r="X148" s="176" t="n"/>
      <c r="Y148" s="176" t="n"/>
      <c r="Z148" s="176" t="n"/>
    </row>
    <row r="149" ht="15.75" customHeight="1">
      <c r="A149" s="170" t="inlineStr">
        <is>
          <t>BUPIVACAINA 5 MG 10/ML</t>
        </is>
      </c>
      <c r="B149" s="174" t="inlineStr">
        <is>
          <t>AMPOLLA</t>
        </is>
      </c>
      <c r="C149" s="29" t="n"/>
      <c r="D149" s="167" t="n"/>
      <c r="E149" s="168">
        <f>C149-D149</f>
        <v/>
      </c>
      <c r="F149" s="167">
        <f>C149</f>
        <v/>
      </c>
      <c r="G149" s="29" t="n"/>
      <c r="H149" s="167">
        <f>F149-G149</f>
        <v/>
      </c>
      <c r="I149" s="167">
        <f>C149</f>
        <v/>
      </c>
      <c r="J149" s="29" t="n"/>
      <c r="K149" s="185">
        <f>I149-J149</f>
        <v/>
      </c>
      <c r="L149" s="167">
        <f>C149</f>
        <v/>
      </c>
      <c r="M149" s="167" t="n"/>
      <c r="N149" s="167">
        <f>L149-M149</f>
        <v/>
      </c>
      <c r="O149" s="187" t="n"/>
      <c r="P149" s="176" t="n"/>
      <c r="Q149" s="176" t="n"/>
      <c r="R149" s="176" t="n"/>
      <c r="S149" s="176" t="n"/>
      <c r="T149" s="176" t="n"/>
      <c r="U149" s="176" t="n"/>
      <c r="V149" s="176" t="n"/>
      <c r="W149" s="176" t="n"/>
      <c r="X149" s="176" t="n"/>
      <c r="Y149" s="176" t="n"/>
      <c r="Z149" s="176" t="n"/>
    </row>
    <row r="150" ht="15.75" customHeight="1">
      <c r="A150" s="170" t="inlineStr">
        <is>
          <t>BUPIVACAINA CLORHIDRATO 5 MG/10ML AMP. ISOBARA</t>
        </is>
      </c>
      <c r="B150" s="171" t="inlineStr">
        <is>
          <t>AMPOLLA</t>
        </is>
      </c>
      <c r="C150" s="172" t="n"/>
      <c r="D150" s="172" t="n"/>
      <c r="E150" s="168">
        <f>C150-D150</f>
        <v/>
      </c>
      <c r="F150" s="167">
        <f>C150</f>
        <v/>
      </c>
      <c r="G150" s="172" t="n"/>
      <c r="H150" s="167">
        <f>F150-G150</f>
        <v/>
      </c>
      <c r="I150" s="167">
        <f>C150</f>
        <v/>
      </c>
      <c r="J150" s="172" t="n"/>
      <c r="K150" s="185">
        <f>I150-J150</f>
        <v/>
      </c>
      <c r="L150" s="167">
        <f>C150</f>
        <v/>
      </c>
      <c r="M150" s="167" t="n"/>
      <c r="N150" s="167">
        <f>L150-M150</f>
        <v/>
      </c>
      <c r="O150" s="187" t="n"/>
      <c r="P150" s="176" t="n"/>
      <c r="Q150" s="176" t="n"/>
      <c r="R150" s="176" t="n"/>
      <c r="S150" s="176" t="n"/>
      <c r="T150" s="176" t="n"/>
      <c r="U150" s="176" t="n"/>
      <c r="V150" s="176" t="n"/>
      <c r="W150" s="176" t="n"/>
      <c r="X150" s="176" t="n"/>
      <c r="Y150" s="176" t="n"/>
      <c r="Z150" s="176" t="n"/>
    </row>
    <row r="151" ht="15.75" customHeight="1">
      <c r="A151" s="170" t="inlineStr">
        <is>
          <t>BUPIVACAINA HIPERBARICA 15 MG / 2ML</t>
        </is>
      </c>
      <c r="B151" s="171" t="inlineStr">
        <is>
          <t>AMPOLLA</t>
        </is>
      </c>
      <c r="C151" s="29" t="n"/>
      <c r="D151" s="29" t="n"/>
      <c r="E151" s="168">
        <f>C151-D151</f>
        <v/>
      </c>
      <c r="F151" s="167">
        <f>C151</f>
        <v/>
      </c>
      <c r="G151" s="29" t="n"/>
      <c r="H151" s="167">
        <f>F151-G151</f>
        <v/>
      </c>
      <c r="I151" s="167">
        <f>C151</f>
        <v/>
      </c>
      <c r="J151" s="29" t="n"/>
      <c r="K151" s="185">
        <f>I151-J151</f>
        <v/>
      </c>
      <c r="L151" s="167">
        <f>C151</f>
        <v/>
      </c>
      <c r="M151" s="167" t="n"/>
      <c r="N151" s="167">
        <f>L151-M151</f>
        <v/>
      </c>
      <c r="O151" s="187" t="n"/>
      <c r="P151" s="176" t="n"/>
      <c r="Q151" s="176" t="n"/>
      <c r="R151" s="176" t="n"/>
      <c r="S151" s="176" t="n"/>
      <c r="T151" s="176" t="n"/>
      <c r="U151" s="176" t="n"/>
      <c r="V151" s="176" t="n"/>
      <c r="W151" s="176" t="n"/>
      <c r="X151" s="176" t="n"/>
      <c r="Y151" s="176" t="n"/>
      <c r="Z151" s="176" t="n"/>
    </row>
    <row r="152" ht="15.75" customHeight="1">
      <c r="A152" s="170" t="inlineStr">
        <is>
          <t>CAFEINA CITRATO 25 MG / 2 ML  AMPOLLA</t>
        </is>
      </c>
      <c r="B152" s="171" t="inlineStr">
        <is>
          <t>AMPOLLA</t>
        </is>
      </c>
      <c r="C152" s="172" t="n"/>
      <c r="D152" s="172" t="n"/>
      <c r="E152" s="168">
        <f>C152-D152</f>
        <v/>
      </c>
      <c r="F152" s="167">
        <f>C152</f>
        <v/>
      </c>
      <c r="G152" s="172" t="n"/>
      <c r="H152" s="167">
        <f>F152-G152</f>
        <v/>
      </c>
      <c r="I152" s="167">
        <f>C152</f>
        <v/>
      </c>
      <c r="J152" s="172" t="n"/>
      <c r="K152" s="185">
        <f>I152-J152</f>
        <v/>
      </c>
      <c r="L152" s="167">
        <f>C152</f>
        <v/>
      </c>
      <c r="M152" s="167" t="n"/>
      <c r="N152" s="167">
        <f>L152-M152</f>
        <v/>
      </c>
      <c r="O152" s="187" t="n"/>
      <c r="P152" s="176" t="n"/>
      <c r="Q152" s="176" t="n"/>
      <c r="R152" s="176" t="n"/>
      <c r="S152" s="176" t="n"/>
      <c r="T152" s="176" t="n"/>
      <c r="U152" s="176" t="n"/>
      <c r="V152" s="176" t="n"/>
      <c r="W152" s="176" t="n"/>
      <c r="X152" s="176" t="n"/>
      <c r="Y152" s="176" t="n"/>
      <c r="Z152" s="176" t="n"/>
    </row>
    <row r="153" ht="15.75" customHeight="1">
      <c r="A153" s="170" t="inlineStr">
        <is>
          <t xml:space="preserve">CALCIO/COLECALCIFEROL 600 MG TAB </t>
        </is>
      </c>
      <c r="B153" s="171" t="inlineStr">
        <is>
          <t>TABLETAS</t>
        </is>
      </c>
      <c r="C153" s="172" t="n"/>
      <c r="D153" s="172" t="n"/>
      <c r="E153" s="168">
        <f>C153-D153</f>
        <v/>
      </c>
      <c r="F153" s="167">
        <f>C153</f>
        <v/>
      </c>
      <c r="G153" s="172" t="n"/>
      <c r="H153" s="167">
        <f>F153-G153</f>
        <v/>
      </c>
      <c r="I153" s="167">
        <f>C153</f>
        <v/>
      </c>
      <c r="J153" s="172" t="n"/>
      <c r="K153" s="185">
        <f>I153-J153</f>
        <v/>
      </c>
      <c r="L153" s="167">
        <f>C153</f>
        <v/>
      </c>
      <c r="M153" s="167" t="n"/>
      <c r="N153" s="167">
        <f>L153-M153</f>
        <v/>
      </c>
      <c r="O153" s="187" t="n"/>
      <c r="P153" s="176" t="n"/>
      <c r="Q153" s="176" t="n"/>
      <c r="R153" s="176" t="n"/>
      <c r="S153" s="176" t="n"/>
      <c r="T153" s="176" t="n"/>
      <c r="U153" s="176" t="n"/>
      <c r="V153" s="176" t="n"/>
      <c r="W153" s="176" t="n"/>
      <c r="X153" s="176" t="n"/>
      <c r="Y153" s="176" t="n"/>
      <c r="Z153" s="176" t="n"/>
    </row>
    <row r="154" ht="15.75" customHeight="1">
      <c r="A154" s="165" t="inlineStr">
        <is>
          <t>CAPROATO DE PREDNISOLONA /CLOHIDRATO DE CINCACAINA 30G</t>
        </is>
      </c>
      <c r="B154" s="166" t="inlineStr">
        <is>
          <t>TABLETAS</t>
        </is>
      </c>
      <c r="C154" s="167" t="n"/>
      <c r="D154" s="167" t="n"/>
      <c r="E154" s="168">
        <f>C154-D154</f>
        <v/>
      </c>
      <c r="F154" s="167">
        <f>C154</f>
        <v/>
      </c>
      <c r="G154" s="169" t="n"/>
      <c r="H154" s="167">
        <f>F154-G154</f>
        <v/>
      </c>
      <c r="I154" s="167">
        <f>C154</f>
        <v/>
      </c>
      <c r="J154" s="169" t="n"/>
      <c r="K154" s="185">
        <f>I154-J154</f>
        <v/>
      </c>
      <c r="L154" s="167">
        <f>C154</f>
        <v/>
      </c>
      <c r="M154" s="167" t="n"/>
      <c r="N154" s="167">
        <f>L154-M154</f>
        <v/>
      </c>
      <c r="O154" s="187" t="n"/>
      <c r="P154" s="176" t="n"/>
      <c r="Q154" s="176" t="n"/>
      <c r="R154" s="176" t="n"/>
      <c r="S154" s="176" t="n"/>
      <c r="T154" s="176" t="n"/>
      <c r="U154" s="176" t="n"/>
      <c r="V154" s="176" t="n"/>
      <c r="W154" s="176" t="n"/>
      <c r="X154" s="176" t="n"/>
      <c r="Y154" s="176" t="n"/>
      <c r="Z154" s="176" t="n"/>
    </row>
    <row r="155" ht="15.75" customHeight="1">
      <c r="A155" s="170" t="inlineStr">
        <is>
          <t>CAPTOPRIL 100 MG TAB.</t>
        </is>
      </c>
      <c r="B155" s="171" t="inlineStr">
        <is>
          <t>TABLETAS</t>
        </is>
      </c>
      <c r="C155" s="172" t="n"/>
      <c r="D155" s="172" t="n"/>
      <c r="E155" s="168">
        <f>C155-D155</f>
        <v/>
      </c>
      <c r="F155" s="167">
        <f>C155</f>
        <v/>
      </c>
      <c r="G155" s="172" t="n"/>
      <c r="H155" s="167">
        <f>F155-G155</f>
        <v/>
      </c>
      <c r="I155" s="167">
        <f>C155</f>
        <v/>
      </c>
      <c r="J155" s="172" t="n"/>
      <c r="K155" s="185">
        <f>I155-J155</f>
        <v/>
      </c>
      <c r="L155" s="167">
        <f>C155</f>
        <v/>
      </c>
      <c r="M155" s="167" t="n"/>
      <c r="N155" s="167">
        <f>L155-M155</f>
        <v/>
      </c>
      <c r="O155" s="187" t="n"/>
      <c r="P155" s="176" t="n"/>
      <c r="Q155" s="176" t="n"/>
      <c r="R155" s="176" t="n"/>
      <c r="S155" s="176" t="n"/>
      <c r="T155" s="176" t="n"/>
      <c r="U155" s="176" t="n"/>
      <c r="V155" s="176" t="n"/>
      <c r="W155" s="176" t="n"/>
      <c r="X155" s="176" t="n"/>
      <c r="Y155" s="176" t="n"/>
      <c r="Z155" s="176" t="n"/>
    </row>
    <row r="156" ht="15.75" customHeight="1">
      <c r="A156" s="170" t="inlineStr">
        <is>
          <t>CAPTOPRIL 25 MG TAB.</t>
        </is>
      </c>
      <c r="B156" s="171" t="inlineStr">
        <is>
          <t>TABLETAS</t>
        </is>
      </c>
      <c r="C156" s="172" t="n"/>
      <c r="D156" s="172" t="n"/>
      <c r="E156" s="168">
        <f>C156-D156</f>
        <v/>
      </c>
      <c r="F156" s="167">
        <f>C156</f>
        <v/>
      </c>
      <c r="G156" s="172" t="n"/>
      <c r="H156" s="167">
        <f>F156-G156</f>
        <v/>
      </c>
      <c r="I156" s="167">
        <f>C156</f>
        <v/>
      </c>
      <c r="J156" s="172" t="n"/>
      <c r="K156" s="185">
        <f>I156-J156</f>
        <v/>
      </c>
      <c r="L156" s="167">
        <f>C156</f>
        <v/>
      </c>
      <c r="M156" s="167" t="n"/>
      <c r="N156" s="167">
        <f>L156-M156</f>
        <v/>
      </c>
      <c r="O156" s="187" t="n"/>
      <c r="P156" s="176" t="n"/>
      <c r="Q156" s="176" t="n"/>
      <c r="R156" s="176" t="n"/>
      <c r="S156" s="176" t="n"/>
      <c r="T156" s="176" t="n"/>
      <c r="U156" s="176" t="n"/>
      <c r="V156" s="176" t="n"/>
      <c r="W156" s="176" t="n"/>
      <c r="X156" s="176" t="n"/>
      <c r="Y156" s="176" t="n"/>
      <c r="Z156" s="176" t="n"/>
    </row>
    <row r="157" ht="15.75" customHeight="1">
      <c r="A157" s="170" t="inlineStr">
        <is>
          <t>CAPTOPRIL 50 MG TAB.</t>
        </is>
      </c>
      <c r="B157" s="171" t="inlineStr">
        <is>
          <t>TABLETAS</t>
        </is>
      </c>
      <c r="C157" s="172" t="n"/>
      <c r="D157" s="172" t="n"/>
      <c r="E157" s="168">
        <f>C157-D157</f>
        <v/>
      </c>
      <c r="F157" s="167">
        <f>C157</f>
        <v/>
      </c>
      <c r="G157" s="172" t="n"/>
      <c r="H157" s="167">
        <f>F157-G157</f>
        <v/>
      </c>
      <c r="I157" s="167">
        <f>C157</f>
        <v/>
      </c>
      <c r="J157" s="172" t="n"/>
      <c r="K157" s="185">
        <f>I157-J157</f>
        <v/>
      </c>
      <c r="L157" s="167">
        <f>C157</f>
        <v/>
      </c>
      <c r="M157" s="167" t="n"/>
      <c r="N157" s="167">
        <f>L157-M157</f>
        <v/>
      </c>
      <c r="O157" s="187" t="n"/>
      <c r="P157" s="176" t="n"/>
      <c r="Q157" s="176" t="n"/>
      <c r="R157" s="176" t="n"/>
      <c r="S157" s="176" t="n"/>
      <c r="T157" s="176" t="n"/>
      <c r="U157" s="176" t="n"/>
      <c r="V157" s="176" t="n"/>
      <c r="W157" s="176" t="n"/>
      <c r="X157" s="176" t="n"/>
      <c r="Y157" s="176" t="n"/>
      <c r="Z157" s="176" t="n"/>
    </row>
    <row r="158" ht="15.75" customHeight="1">
      <c r="A158" s="170" t="inlineStr">
        <is>
          <t>CARBAMAZEPINA 200 MG COMP.</t>
        </is>
      </c>
      <c r="B158" s="171" t="inlineStr">
        <is>
          <t>COMPRIMIDO</t>
        </is>
      </c>
      <c r="C158" s="172" t="n"/>
      <c r="D158" s="172" t="n"/>
      <c r="E158" s="168">
        <f>C158-D158</f>
        <v/>
      </c>
      <c r="F158" s="167">
        <f>C158</f>
        <v/>
      </c>
      <c r="G158" s="172" t="n"/>
      <c r="H158" s="167">
        <f>F158-G158</f>
        <v/>
      </c>
      <c r="I158" s="167">
        <f>C158</f>
        <v/>
      </c>
      <c r="J158" s="172" t="n"/>
      <c r="K158" s="185">
        <f>I158-J158</f>
        <v/>
      </c>
      <c r="L158" s="167">
        <f>C158</f>
        <v/>
      </c>
      <c r="M158" s="167" t="n"/>
      <c r="N158" s="167">
        <f>L158-M158</f>
        <v/>
      </c>
      <c r="O158" s="187" t="n"/>
      <c r="P158" s="176" t="n"/>
      <c r="Q158" s="176" t="n"/>
      <c r="R158" s="176" t="n"/>
      <c r="S158" s="176" t="n"/>
      <c r="T158" s="176" t="n"/>
      <c r="U158" s="176" t="n"/>
      <c r="V158" s="176" t="n"/>
      <c r="W158" s="176" t="n"/>
      <c r="X158" s="176" t="n"/>
      <c r="Y158" s="176" t="n"/>
      <c r="Z158" s="176" t="n"/>
    </row>
    <row r="159" ht="15.75" customHeight="1">
      <c r="A159" s="170" t="inlineStr">
        <is>
          <t>CARBAMAZEPINA 400 MG COMP.</t>
        </is>
      </c>
      <c r="B159" s="171" t="inlineStr">
        <is>
          <t>COMPRIMIDO</t>
        </is>
      </c>
      <c r="C159" s="172" t="n"/>
      <c r="D159" s="172" t="n"/>
      <c r="E159" s="168">
        <f>C159-D159</f>
        <v/>
      </c>
      <c r="F159" s="167">
        <f>C159</f>
        <v/>
      </c>
      <c r="G159" s="172" t="n"/>
      <c r="H159" s="167">
        <f>F159-G159</f>
        <v/>
      </c>
      <c r="I159" s="167">
        <f>C159</f>
        <v/>
      </c>
      <c r="J159" s="172" t="n"/>
      <c r="K159" s="185">
        <f>I159-J159</f>
        <v/>
      </c>
      <c r="L159" s="167">
        <f>C159</f>
        <v/>
      </c>
      <c r="M159" s="167" t="n"/>
      <c r="N159" s="167">
        <f>L159-M159</f>
        <v/>
      </c>
      <c r="O159" s="187" t="n"/>
      <c r="P159" s="176" t="n"/>
      <c r="Q159" s="176" t="n"/>
      <c r="R159" s="176" t="n"/>
      <c r="S159" s="176" t="n"/>
      <c r="T159" s="176" t="n"/>
      <c r="U159" s="176" t="n"/>
      <c r="V159" s="176" t="n"/>
      <c r="W159" s="176" t="n"/>
      <c r="X159" s="176" t="n"/>
      <c r="Y159" s="176" t="n"/>
      <c r="Z159" s="176" t="n"/>
    </row>
    <row r="160" ht="15.75" customHeight="1">
      <c r="A160" s="165" t="inlineStr">
        <is>
          <t>CARBONATO DE LITIO 300 MG</t>
        </is>
      </c>
      <c r="B160" s="166" t="inlineStr">
        <is>
          <t>COMPRIMIDO</t>
        </is>
      </c>
      <c r="C160" s="167" t="n"/>
      <c r="D160" s="167" t="n"/>
      <c r="E160" s="168">
        <f>C160-D160</f>
        <v/>
      </c>
      <c r="F160" s="167">
        <f>C160</f>
        <v/>
      </c>
      <c r="G160" s="169" t="n"/>
      <c r="H160" s="167">
        <f>F160-G160</f>
        <v/>
      </c>
      <c r="I160" s="167">
        <f>C160</f>
        <v/>
      </c>
      <c r="J160" s="169" t="n"/>
      <c r="K160" s="185">
        <f>I160-J160</f>
        <v/>
      </c>
      <c r="L160" s="167">
        <f>C160</f>
        <v/>
      </c>
      <c r="M160" s="167" t="n"/>
      <c r="N160" s="167">
        <f>L160-M160</f>
        <v/>
      </c>
      <c r="O160" s="187" t="n"/>
      <c r="P160" s="176" t="n"/>
      <c r="Q160" s="176" t="n"/>
      <c r="R160" s="176" t="n"/>
      <c r="S160" s="176" t="n"/>
      <c r="T160" s="176" t="n"/>
      <c r="U160" s="176" t="n"/>
      <c r="V160" s="176" t="n"/>
      <c r="W160" s="176" t="n"/>
      <c r="X160" s="176" t="n"/>
      <c r="Y160" s="176" t="n"/>
      <c r="Z160" s="176" t="n"/>
    </row>
    <row r="161" ht="15.75" customHeight="1">
      <c r="A161" s="170" t="inlineStr">
        <is>
          <t>CARVEDILOL 12,5 MG TAB.</t>
        </is>
      </c>
      <c r="B161" s="171" t="inlineStr">
        <is>
          <t>TABLETAS</t>
        </is>
      </c>
      <c r="C161" s="172" t="n"/>
      <c r="D161" s="172" t="n"/>
      <c r="E161" s="168">
        <f>C161-D161</f>
        <v/>
      </c>
      <c r="F161" s="167">
        <f>C161</f>
        <v/>
      </c>
      <c r="G161" s="172" t="n"/>
      <c r="H161" s="167">
        <f>F161-G161</f>
        <v/>
      </c>
      <c r="I161" s="167">
        <f>C161</f>
        <v/>
      </c>
      <c r="J161" s="172" t="n"/>
      <c r="K161" s="185">
        <f>I161-J161</f>
        <v/>
      </c>
      <c r="L161" s="167">
        <f>C161</f>
        <v/>
      </c>
      <c r="M161" s="167" t="n"/>
      <c r="N161" s="167">
        <f>L161-M161</f>
        <v/>
      </c>
      <c r="O161" s="187" t="n"/>
      <c r="P161" s="176" t="n"/>
      <c r="Q161" s="176" t="n"/>
      <c r="R161" s="176" t="n"/>
      <c r="S161" s="176" t="n"/>
      <c r="T161" s="176" t="n"/>
      <c r="U161" s="176" t="n"/>
      <c r="V161" s="176" t="n"/>
      <c r="W161" s="176" t="n"/>
      <c r="X161" s="176" t="n"/>
      <c r="Y161" s="176" t="n"/>
      <c r="Z161" s="176" t="n"/>
    </row>
    <row r="162" ht="15.75" customHeight="1">
      <c r="A162" s="170" t="inlineStr">
        <is>
          <t>CARVEDILOL 25 MG TAB.</t>
        </is>
      </c>
      <c r="B162" s="171" t="inlineStr">
        <is>
          <t>TABLETAS</t>
        </is>
      </c>
      <c r="C162" s="172" t="n"/>
      <c r="D162" s="172" t="n"/>
      <c r="E162" s="168">
        <f>C162-D162</f>
        <v/>
      </c>
      <c r="F162" s="167">
        <f>C162</f>
        <v/>
      </c>
      <c r="G162" s="172" t="n"/>
      <c r="H162" s="167">
        <f>F162-G162</f>
        <v/>
      </c>
      <c r="I162" s="167">
        <f>C162</f>
        <v/>
      </c>
      <c r="J162" s="172" t="n"/>
      <c r="K162" s="185">
        <f>I162-J162</f>
        <v/>
      </c>
      <c r="L162" s="167">
        <f>C162</f>
        <v/>
      </c>
      <c r="M162" s="167" t="n"/>
      <c r="N162" s="167">
        <f>L162-M162</f>
        <v/>
      </c>
      <c r="O162" s="187" t="n"/>
      <c r="P162" s="176" t="n"/>
      <c r="Q162" s="176" t="n"/>
      <c r="R162" s="176" t="n"/>
      <c r="S162" s="176" t="n"/>
      <c r="T162" s="176" t="n"/>
      <c r="U162" s="176" t="n"/>
      <c r="V162" s="176" t="n"/>
      <c r="W162" s="176" t="n"/>
      <c r="X162" s="176" t="n"/>
      <c r="Y162" s="176" t="n"/>
      <c r="Z162" s="176" t="n"/>
    </row>
    <row r="163" ht="15.75" customHeight="1">
      <c r="A163" s="170" t="inlineStr">
        <is>
          <t xml:space="preserve">CARVEDILOL 6,25 MG TAB. </t>
        </is>
      </c>
      <c r="B163" s="171" t="inlineStr">
        <is>
          <t>TABLETAS</t>
        </is>
      </c>
      <c r="C163" s="172" t="n"/>
      <c r="D163" s="172" t="n"/>
      <c r="E163" s="168">
        <f>C163-D163</f>
        <v/>
      </c>
      <c r="F163" s="167">
        <f>C163</f>
        <v/>
      </c>
      <c r="G163" s="172" t="n"/>
      <c r="H163" s="167">
        <f>F163-G163</f>
        <v/>
      </c>
      <c r="I163" s="167">
        <f>C163</f>
        <v/>
      </c>
      <c r="J163" s="172" t="n"/>
      <c r="K163" s="185">
        <f>I163-J163</f>
        <v/>
      </c>
      <c r="L163" s="167">
        <f>C163</f>
        <v/>
      </c>
      <c r="M163" s="167" t="n"/>
      <c r="N163" s="167">
        <f>L163-M163</f>
        <v/>
      </c>
      <c r="O163" s="187" t="n"/>
      <c r="P163" s="176" t="n"/>
      <c r="Q163" s="176" t="n"/>
      <c r="R163" s="176" t="n"/>
      <c r="S163" s="176" t="n"/>
      <c r="T163" s="176" t="n"/>
      <c r="U163" s="176" t="n"/>
      <c r="V163" s="176" t="n"/>
      <c r="W163" s="176" t="n"/>
      <c r="X163" s="176" t="n"/>
      <c r="Y163" s="176" t="n"/>
      <c r="Z163" s="176" t="n"/>
    </row>
    <row r="164" ht="15.75" customHeight="1">
      <c r="A164" s="170" t="inlineStr">
        <is>
          <t>CASPOFUNGINA 50 MG AMP.</t>
        </is>
      </c>
      <c r="B164" s="171" t="inlineStr">
        <is>
          <t>AMPOLLA</t>
        </is>
      </c>
      <c r="C164" s="172" t="n"/>
      <c r="D164" s="172" t="n"/>
      <c r="E164" s="168">
        <f>C164-D164</f>
        <v/>
      </c>
      <c r="F164" s="167">
        <f>C164</f>
        <v/>
      </c>
      <c r="G164" s="172" t="n"/>
      <c r="H164" s="167">
        <f>F164-G164</f>
        <v/>
      </c>
      <c r="I164" s="167">
        <f>C164</f>
        <v/>
      </c>
      <c r="J164" s="172" t="n"/>
      <c r="K164" s="185">
        <f>I164-J164</f>
        <v/>
      </c>
      <c r="L164" s="167">
        <f>C164</f>
        <v/>
      </c>
      <c r="M164" s="167" t="n"/>
      <c r="N164" s="167">
        <f>L164-M164</f>
        <v/>
      </c>
      <c r="O164" s="187" t="n"/>
      <c r="P164" s="176" t="n"/>
      <c r="Q164" s="176" t="n"/>
      <c r="R164" s="176" t="n"/>
      <c r="S164" s="176" t="n"/>
      <c r="T164" s="176" t="n"/>
      <c r="U164" s="176" t="n"/>
      <c r="V164" s="176" t="n"/>
      <c r="W164" s="176" t="n"/>
      <c r="X164" s="176" t="n"/>
      <c r="Y164" s="176" t="n"/>
      <c r="Z164" s="176" t="n"/>
    </row>
    <row r="165" ht="15.75" customHeight="1">
      <c r="A165" s="170" t="inlineStr">
        <is>
          <t>CEFADROXILO 250 MG/5ML SUSP.</t>
        </is>
      </c>
      <c r="B165" s="171" t="inlineStr">
        <is>
          <t>SUSPENCIÒN</t>
        </is>
      </c>
      <c r="C165" s="172" t="n"/>
      <c r="D165" s="172" t="n"/>
      <c r="E165" s="168">
        <f>C165-D165</f>
        <v/>
      </c>
      <c r="F165" s="167">
        <f>C165</f>
        <v/>
      </c>
      <c r="G165" s="172" t="n"/>
      <c r="H165" s="167">
        <f>F165-G165</f>
        <v/>
      </c>
      <c r="I165" s="167">
        <f>C165</f>
        <v/>
      </c>
      <c r="J165" s="172" t="n"/>
      <c r="K165" s="185">
        <f>I165-J165</f>
        <v/>
      </c>
      <c r="L165" s="167">
        <f>C165</f>
        <v/>
      </c>
      <c r="M165" s="167" t="n"/>
      <c r="N165" s="167">
        <f>L165-M165</f>
        <v/>
      </c>
      <c r="O165" s="187" t="n"/>
      <c r="P165" s="176" t="n"/>
      <c r="Q165" s="176" t="n"/>
      <c r="R165" s="176" t="n"/>
      <c r="S165" s="176" t="n"/>
      <c r="T165" s="176" t="n"/>
      <c r="U165" s="176" t="n"/>
      <c r="V165" s="176" t="n"/>
      <c r="W165" s="176" t="n"/>
      <c r="X165" s="176" t="n"/>
      <c r="Y165" s="176" t="n"/>
      <c r="Z165" s="176" t="n"/>
    </row>
    <row r="166" ht="15.75" customHeight="1">
      <c r="A166" s="170" t="inlineStr">
        <is>
          <t>CEFADROXILO 500 MG CAP.</t>
        </is>
      </c>
      <c r="B166" s="171" t="inlineStr">
        <is>
          <t>CAPSULA</t>
        </is>
      </c>
      <c r="C166" s="172" t="n"/>
      <c r="D166" s="172" t="n"/>
      <c r="E166" s="168">
        <f>C166-D166</f>
        <v/>
      </c>
      <c r="F166" s="167">
        <f>C166</f>
        <v/>
      </c>
      <c r="G166" s="172" t="n"/>
      <c r="H166" s="167">
        <f>F166-G166</f>
        <v/>
      </c>
      <c r="I166" s="167">
        <f>C166</f>
        <v/>
      </c>
      <c r="J166" s="172" t="n"/>
      <c r="K166" s="185">
        <f>I166-J166</f>
        <v/>
      </c>
      <c r="L166" s="167">
        <f>C166</f>
        <v/>
      </c>
      <c r="M166" s="167" t="n"/>
      <c r="N166" s="167">
        <f>L166-M166</f>
        <v/>
      </c>
      <c r="O166" s="187" t="n"/>
      <c r="P166" s="176" t="n"/>
      <c r="Q166" s="176" t="n"/>
      <c r="R166" s="176" t="n"/>
      <c r="S166" s="176" t="n"/>
      <c r="T166" s="176" t="n"/>
      <c r="U166" s="176" t="n"/>
      <c r="V166" s="176" t="n"/>
      <c r="W166" s="176" t="n"/>
      <c r="X166" s="176" t="n"/>
      <c r="Y166" s="176" t="n"/>
      <c r="Z166" s="176" t="n"/>
    </row>
    <row r="167" ht="15.75" customHeight="1">
      <c r="A167" s="170" t="inlineStr">
        <is>
          <t>CEFALEXINA 125 MG/5 ML SUSP.</t>
        </is>
      </c>
      <c r="B167" s="171" t="inlineStr">
        <is>
          <t>SUSPENCIÒN</t>
        </is>
      </c>
      <c r="C167" s="172" t="n"/>
      <c r="D167" s="172" t="n"/>
      <c r="E167" s="168">
        <f>C167-D167</f>
        <v/>
      </c>
      <c r="F167" s="167">
        <f>C167</f>
        <v/>
      </c>
      <c r="G167" s="172" t="n"/>
      <c r="H167" s="167">
        <f>F167-G167</f>
        <v/>
      </c>
      <c r="I167" s="167">
        <f>C167</f>
        <v/>
      </c>
      <c r="J167" s="172" t="n"/>
      <c r="K167" s="185">
        <f>I167-J167</f>
        <v/>
      </c>
      <c r="L167" s="167">
        <f>C167</f>
        <v/>
      </c>
      <c r="M167" s="167" t="n"/>
      <c r="N167" s="167">
        <f>L167-M167</f>
        <v/>
      </c>
      <c r="O167" s="187" t="n"/>
      <c r="P167" s="176" t="n"/>
      <c r="Q167" s="176" t="n"/>
      <c r="R167" s="176" t="n"/>
      <c r="S167" s="176" t="n"/>
      <c r="T167" s="176" t="n"/>
      <c r="U167" s="176" t="n"/>
      <c r="V167" s="176" t="n"/>
      <c r="W167" s="176" t="n"/>
      <c r="X167" s="176" t="n"/>
      <c r="Y167" s="176" t="n"/>
      <c r="Z167" s="176" t="n"/>
    </row>
    <row r="168" ht="15.75" customHeight="1">
      <c r="A168" s="170" t="inlineStr">
        <is>
          <t>CEFALEXINA 250 MG/5 ML  SUSP.</t>
        </is>
      </c>
      <c r="B168" s="171" t="inlineStr">
        <is>
          <t>SUSPENCIÒN</t>
        </is>
      </c>
      <c r="C168" s="172" t="n"/>
      <c r="D168" s="172" t="n"/>
      <c r="E168" s="168">
        <f>C168-D168</f>
        <v/>
      </c>
      <c r="F168" s="167">
        <f>C168</f>
        <v/>
      </c>
      <c r="G168" s="172" t="n"/>
      <c r="H168" s="167">
        <f>F168-G168</f>
        <v/>
      </c>
      <c r="I168" s="167">
        <f>C168</f>
        <v/>
      </c>
      <c r="J168" s="172" t="n"/>
      <c r="K168" s="185">
        <f>I168-J168</f>
        <v/>
      </c>
      <c r="L168" s="167">
        <f>C168</f>
        <v/>
      </c>
      <c r="M168" s="167" t="n"/>
      <c r="N168" s="167">
        <f>L168-M168</f>
        <v/>
      </c>
      <c r="O168" s="187" t="n"/>
      <c r="P168" s="176" t="n"/>
      <c r="Q168" s="176" t="n"/>
      <c r="R168" s="176" t="n"/>
      <c r="S168" s="176" t="n"/>
      <c r="T168" s="176" t="n"/>
      <c r="U168" s="176" t="n"/>
      <c r="V168" s="176" t="n"/>
      <c r="W168" s="176" t="n"/>
      <c r="X168" s="176" t="n"/>
      <c r="Y168" s="176" t="n"/>
      <c r="Z168" s="176" t="n"/>
    </row>
    <row r="169" ht="15.75" customHeight="1">
      <c r="A169" s="170" t="inlineStr">
        <is>
          <t>CEFALEXINA 500 MG TAB.</t>
        </is>
      </c>
      <c r="B169" s="171" t="inlineStr">
        <is>
          <t>TABLETAS</t>
        </is>
      </c>
      <c r="C169" s="172" t="n"/>
      <c r="D169" s="172" t="n"/>
      <c r="E169" s="168">
        <f>C169-D169</f>
        <v/>
      </c>
      <c r="F169" s="167">
        <f>C169</f>
        <v/>
      </c>
      <c r="G169" s="172" t="n"/>
      <c r="H169" s="167">
        <f>F169-G169</f>
        <v/>
      </c>
      <c r="I169" s="167">
        <f>C169</f>
        <v/>
      </c>
      <c r="J169" s="172" t="n"/>
      <c r="K169" s="185">
        <f>I169-J169</f>
        <v/>
      </c>
      <c r="L169" s="167">
        <f>C169</f>
        <v/>
      </c>
      <c r="M169" s="167" t="n"/>
      <c r="N169" s="167">
        <f>L169-M169</f>
        <v/>
      </c>
      <c r="O169" s="187" t="n"/>
      <c r="P169" s="176" t="n"/>
      <c r="Q169" s="176" t="n"/>
      <c r="R169" s="176" t="n"/>
      <c r="S169" s="176" t="n"/>
      <c r="T169" s="176" t="n"/>
      <c r="U169" s="176" t="n"/>
      <c r="V169" s="176" t="n"/>
      <c r="W169" s="176" t="n"/>
      <c r="X169" s="176" t="n"/>
      <c r="Y169" s="176" t="n"/>
      <c r="Z169" s="176" t="n"/>
    </row>
    <row r="170" ht="15.75" customHeight="1">
      <c r="A170" s="170" t="inlineStr">
        <is>
          <t>CEFALOTINA 1 G AMP.</t>
        </is>
      </c>
      <c r="B170" s="171" t="inlineStr">
        <is>
          <t>AMPOLLA</t>
        </is>
      </c>
      <c r="C170" s="172" t="n"/>
      <c r="D170" s="172" t="n"/>
      <c r="E170" s="168">
        <f>C170-D170</f>
        <v/>
      </c>
      <c r="F170" s="167">
        <f>C170</f>
        <v/>
      </c>
      <c r="G170" s="172" t="n"/>
      <c r="H170" s="167">
        <f>F170-G170</f>
        <v/>
      </c>
      <c r="I170" s="167">
        <f>C170</f>
        <v/>
      </c>
      <c r="J170" s="172" t="n"/>
      <c r="K170" s="185">
        <f>I170-J170</f>
        <v/>
      </c>
      <c r="L170" s="167">
        <f>C170</f>
        <v/>
      </c>
      <c r="M170" s="167" t="n"/>
      <c r="N170" s="167">
        <f>L170-M170</f>
        <v/>
      </c>
      <c r="O170" s="187" t="n"/>
      <c r="P170" s="176" t="n"/>
      <c r="Q170" s="176" t="n"/>
      <c r="R170" s="176" t="n"/>
      <c r="S170" s="176" t="n"/>
      <c r="T170" s="176" t="n"/>
      <c r="U170" s="176" t="n"/>
      <c r="V170" s="176" t="n"/>
      <c r="W170" s="176" t="n"/>
      <c r="X170" s="176" t="n"/>
      <c r="Y170" s="176" t="n"/>
      <c r="Z170" s="176" t="n"/>
    </row>
    <row r="171" ht="15.75" customHeight="1">
      <c r="A171" s="170" t="inlineStr">
        <is>
          <t>CEFAZOLINA SODICA 1 G AMP.</t>
        </is>
      </c>
      <c r="B171" s="171" t="inlineStr">
        <is>
          <t>AMPOLLA</t>
        </is>
      </c>
      <c r="C171" s="172" t="n"/>
      <c r="D171" s="172" t="n"/>
      <c r="E171" s="168">
        <f>C171-D171</f>
        <v/>
      </c>
      <c r="F171" s="167">
        <f>C171</f>
        <v/>
      </c>
      <c r="G171" s="172" t="n"/>
      <c r="H171" s="167">
        <f>F171-G171</f>
        <v/>
      </c>
      <c r="I171" s="167">
        <f>C171</f>
        <v/>
      </c>
      <c r="J171" s="172" t="n"/>
      <c r="K171" s="185">
        <f>I171-J171</f>
        <v/>
      </c>
      <c r="L171" s="167">
        <f>C171</f>
        <v/>
      </c>
      <c r="M171" s="167" t="n"/>
      <c r="N171" s="167">
        <f>L171-M171</f>
        <v/>
      </c>
      <c r="O171" s="187" t="n"/>
      <c r="P171" s="176" t="n"/>
      <c r="Q171" s="176" t="n"/>
      <c r="R171" s="176" t="n"/>
      <c r="S171" s="176" t="n"/>
      <c r="T171" s="176" t="n"/>
      <c r="U171" s="176" t="n"/>
      <c r="V171" s="176" t="n"/>
      <c r="W171" s="176" t="n"/>
      <c r="X171" s="176" t="n"/>
      <c r="Y171" s="176" t="n"/>
      <c r="Z171" s="176" t="n"/>
    </row>
    <row r="172" ht="15.75" customHeight="1">
      <c r="A172" s="170" t="inlineStr">
        <is>
          <t>CEFAZOLINA SODICA 500 MG AMP.</t>
        </is>
      </c>
      <c r="B172" s="171" t="inlineStr">
        <is>
          <t>AMPOLLA</t>
        </is>
      </c>
      <c r="C172" s="172" t="n"/>
      <c r="D172" s="172" t="n"/>
      <c r="E172" s="168">
        <f>C172-D172</f>
        <v/>
      </c>
      <c r="F172" s="167">
        <f>C172</f>
        <v/>
      </c>
      <c r="G172" s="172" t="n"/>
      <c r="H172" s="167">
        <f>F172-G172</f>
        <v/>
      </c>
      <c r="I172" s="167">
        <f>C172</f>
        <v/>
      </c>
      <c r="J172" s="172" t="n"/>
      <c r="K172" s="185">
        <f>I172-J172</f>
        <v/>
      </c>
      <c r="L172" s="167">
        <f>C172</f>
        <v/>
      </c>
      <c r="M172" s="167" t="n"/>
      <c r="N172" s="167">
        <f>L172-M172</f>
        <v/>
      </c>
      <c r="O172" s="187" t="n"/>
      <c r="P172" s="176" t="n"/>
      <c r="Q172" s="176" t="n"/>
      <c r="R172" s="176" t="n"/>
      <c r="S172" s="176" t="n"/>
      <c r="T172" s="176" t="n"/>
      <c r="U172" s="176" t="n"/>
      <c r="V172" s="176" t="n"/>
      <c r="W172" s="176" t="n"/>
      <c r="X172" s="176" t="n"/>
      <c r="Y172" s="176" t="n"/>
      <c r="Z172" s="176" t="n"/>
    </row>
    <row r="173" ht="15.75" customHeight="1">
      <c r="A173" s="170" t="inlineStr">
        <is>
          <t>CEFDINIR 125 MG/5 ML SUSP.</t>
        </is>
      </c>
      <c r="B173" s="171" t="inlineStr">
        <is>
          <t>SUSPENCIÒN</t>
        </is>
      </c>
      <c r="C173" s="172" t="n"/>
      <c r="D173" s="172" t="n"/>
      <c r="E173" s="168">
        <f>C173-D173</f>
        <v/>
      </c>
      <c r="F173" s="167">
        <f>C173</f>
        <v/>
      </c>
      <c r="G173" s="172" t="n"/>
      <c r="H173" s="167">
        <f>F173-G173</f>
        <v/>
      </c>
      <c r="I173" s="167">
        <f>C173</f>
        <v/>
      </c>
      <c r="J173" s="172" t="n"/>
      <c r="K173" s="185">
        <f>I173-J173</f>
        <v/>
      </c>
      <c r="L173" s="167">
        <f>C173</f>
        <v/>
      </c>
      <c r="M173" s="167" t="n"/>
      <c r="N173" s="167">
        <f>L173-M173</f>
        <v/>
      </c>
      <c r="O173" s="187" t="n"/>
      <c r="P173" s="176" t="n"/>
      <c r="Q173" s="176" t="n"/>
      <c r="R173" s="176" t="n"/>
      <c r="S173" s="176" t="n"/>
      <c r="T173" s="176" t="n"/>
      <c r="U173" s="176" t="n"/>
      <c r="V173" s="176" t="n"/>
      <c r="W173" s="176" t="n"/>
      <c r="X173" s="176" t="n"/>
      <c r="Y173" s="176" t="n"/>
      <c r="Z173" s="176" t="n"/>
    </row>
    <row r="174" ht="15.75" customHeight="1">
      <c r="A174" s="170" t="inlineStr">
        <is>
          <t>CEFEPIME 1 G AMP.</t>
        </is>
      </c>
      <c r="B174" s="171" t="inlineStr">
        <is>
          <t>AMPOLLA</t>
        </is>
      </c>
      <c r="C174" s="172" t="n"/>
      <c r="D174" s="172" t="n"/>
      <c r="E174" s="168">
        <f>C174-D174</f>
        <v/>
      </c>
      <c r="F174" s="167">
        <f>C174</f>
        <v/>
      </c>
      <c r="G174" s="172" t="n"/>
      <c r="H174" s="167">
        <f>F174-G174</f>
        <v/>
      </c>
      <c r="I174" s="167">
        <f>C174</f>
        <v/>
      </c>
      <c r="J174" s="172" t="n"/>
      <c r="K174" s="185">
        <f>I174-J174</f>
        <v/>
      </c>
      <c r="L174" s="167">
        <f>C174</f>
        <v/>
      </c>
      <c r="M174" s="167" t="n"/>
      <c r="N174" s="167">
        <f>L174-M174</f>
        <v/>
      </c>
      <c r="O174" s="187" t="n"/>
      <c r="P174" s="176" t="n"/>
      <c r="Q174" s="176" t="n"/>
      <c r="R174" s="176" t="n"/>
      <c r="S174" s="176" t="n"/>
      <c r="T174" s="176" t="n"/>
      <c r="U174" s="176" t="n"/>
      <c r="V174" s="176" t="n"/>
      <c r="W174" s="176" t="n"/>
      <c r="X174" s="176" t="n"/>
      <c r="Y174" s="176" t="n"/>
      <c r="Z174" s="176" t="n"/>
    </row>
    <row r="175" ht="15.75" customHeight="1">
      <c r="A175" s="165" t="inlineStr">
        <is>
          <t>CEFIXINE 100 MG / 5 ML</t>
        </is>
      </c>
      <c r="B175" s="166" t="inlineStr">
        <is>
          <t>AMPOLLA</t>
        </is>
      </c>
      <c r="C175" s="167" t="n"/>
      <c r="D175" s="167" t="n"/>
      <c r="E175" s="168">
        <f>C175-D175</f>
        <v/>
      </c>
      <c r="F175" s="167">
        <f>C175</f>
        <v/>
      </c>
      <c r="G175" s="169" t="n"/>
      <c r="H175" s="167">
        <f>F175-G175</f>
        <v/>
      </c>
      <c r="I175" s="167">
        <f>C175</f>
        <v/>
      </c>
      <c r="J175" s="169" t="n"/>
      <c r="K175" s="185">
        <f>I175-J175</f>
        <v/>
      </c>
      <c r="L175" s="167">
        <f>C175</f>
        <v/>
      </c>
      <c r="M175" s="167" t="n"/>
      <c r="N175" s="167">
        <f>L175-M175</f>
        <v/>
      </c>
      <c r="O175" s="187" t="n"/>
      <c r="P175" s="176" t="n"/>
      <c r="Q175" s="176" t="n"/>
      <c r="R175" s="176" t="n"/>
      <c r="S175" s="176" t="n"/>
      <c r="T175" s="176" t="n"/>
      <c r="U175" s="176" t="n"/>
      <c r="V175" s="176" t="n"/>
      <c r="W175" s="176" t="n"/>
      <c r="X175" s="176" t="n"/>
      <c r="Y175" s="176" t="n"/>
      <c r="Z175" s="176" t="n"/>
    </row>
    <row r="176" ht="15.75" customHeight="1">
      <c r="A176" s="165" t="inlineStr">
        <is>
          <t xml:space="preserve">CEFIXINE 400 MG </t>
        </is>
      </c>
      <c r="B176" s="166" t="inlineStr">
        <is>
          <t>AMPOLLA</t>
        </is>
      </c>
      <c r="C176" s="167" t="n"/>
      <c r="D176" s="167" t="n"/>
      <c r="E176" s="168">
        <f>C176-D176</f>
        <v/>
      </c>
      <c r="F176" s="167">
        <f>C176</f>
        <v/>
      </c>
      <c r="G176" s="169" t="n"/>
      <c r="H176" s="167">
        <f>F176-G176</f>
        <v/>
      </c>
      <c r="I176" s="167">
        <f>C176</f>
        <v/>
      </c>
      <c r="J176" s="169" t="n"/>
      <c r="K176" s="185">
        <f>I176-J176</f>
        <v/>
      </c>
      <c r="L176" s="167">
        <f>C176</f>
        <v/>
      </c>
      <c r="M176" s="167" t="n"/>
      <c r="N176" s="167">
        <f>L176-M176</f>
        <v/>
      </c>
      <c r="O176" s="187" t="n"/>
      <c r="P176" s="176" t="n"/>
      <c r="Q176" s="176" t="n"/>
      <c r="R176" s="176" t="n"/>
      <c r="S176" s="176" t="n"/>
      <c r="T176" s="176" t="n"/>
      <c r="U176" s="176" t="n"/>
      <c r="V176" s="176" t="n"/>
      <c r="W176" s="176" t="n"/>
      <c r="X176" s="176" t="n"/>
      <c r="Y176" s="176" t="n"/>
      <c r="Z176" s="176" t="n"/>
    </row>
    <row r="177" ht="15.75" customHeight="1">
      <c r="A177" s="170" t="inlineStr">
        <is>
          <t>CEFOPERAZONA SULBACTAM 1,5 G AMP.</t>
        </is>
      </c>
      <c r="B177" s="171" t="inlineStr">
        <is>
          <t>AMPOLLA</t>
        </is>
      </c>
      <c r="C177" s="172" t="n"/>
      <c r="D177" s="172" t="n"/>
      <c r="E177" s="168">
        <f>C177-D177</f>
        <v/>
      </c>
      <c r="F177" s="167">
        <f>C177</f>
        <v/>
      </c>
      <c r="G177" s="172" t="n"/>
      <c r="H177" s="167">
        <f>F177-G177</f>
        <v/>
      </c>
      <c r="I177" s="167">
        <f>C177</f>
        <v/>
      </c>
      <c r="J177" s="192" t="n"/>
      <c r="K177" s="185">
        <f>I177-J177</f>
        <v/>
      </c>
      <c r="L177" s="167">
        <f>C177</f>
        <v/>
      </c>
      <c r="M177" s="167" t="n"/>
      <c r="N177" s="167">
        <f>L177-M177</f>
        <v/>
      </c>
      <c r="O177" s="188" t="n"/>
      <c r="P177" s="176" t="n"/>
      <c r="Q177" s="176" t="n"/>
      <c r="R177" s="176" t="n"/>
      <c r="S177" s="176" t="n"/>
      <c r="T177" s="176" t="n"/>
      <c r="U177" s="176" t="n"/>
      <c r="V177" s="176" t="n"/>
      <c r="W177" s="176" t="n"/>
      <c r="X177" s="176" t="n"/>
      <c r="Y177" s="176" t="n"/>
      <c r="Z177" s="176" t="n"/>
    </row>
    <row r="178" ht="15.75" customHeight="1">
      <c r="A178" s="170" t="inlineStr">
        <is>
          <t>CEFOTAXIMA 1 G AMP.</t>
        </is>
      </c>
      <c r="B178" s="171" t="inlineStr">
        <is>
          <t>AMPOLLA</t>
        </is>
      </c>
      <c r="C178" s="191" t="n"/>
      <c r="D178" s="191" t="n"/>
      <c r="E178" s="168">
        <f>C178-D178</f>
        <v/>
      </c>
      <c r="F178" s="167">
        <f>C178</f>
        <v/>
      </c>
      <c r="G178" s="172" t="n"/>
      <c r="H178" s="167">
        <f>F178-G178</f>
        <v/>
      </c>
      <c r="I178" s="167">
        <f>C178</f>
        <v/>
      </c>
      <c r="J178" s="172" t="n"/>
      <c r="K178" s="185">
        <f>I178-J178</f>
        <v/>
      </c>
      <c r="L178" s="167">
        <f>C178</f>
        <v/>
      </c>
      <c r="M178" s="167" t="n"/>
      <c r="N178" s="167">
        <f>L178-M178</f>
        <v/>
      </c>
      <c r="O178" s="188" t="n"/>
      <c r="P178" s="176" t="n"/>
      <c r="Q178" s="176" t="n"/>
      <c r="R178" s="176" t="n"/>
      <c r="S178" s="176" t="n"/>
      <c r="T178" s="176" t="n"/>
      <c r="U178" s="176" t="n"/>
      <c r="V178" s="176" t="n"/>
      <c r="W178" s="176" t="n"/>
      <c r="X178" s="176" t="n"/>
      <c r="Y178" s="176" t="n"/>
      <c r="Z178" s="176" t="n"/>
    </row>
    <row r="179" ht="15.75" customHeight="1">
      <c r="A179" s="165" t="inlineStr">
        <is>
          <t>CEFOXITINA 1 G</t>
        </is>
      </c>
      <c r="B179" s="171" t="inlineStr">
        <is>
          <t>AMPOLLA</t>
        </is>
      </c>
      <c r="C179" s="167" t="n"/>
      <c r="D179" s="167" t="n"/>
      <c r="E179" s="168">
        <f>C179-D179</f>
        <v/>
      </c>
      <c r="F179" s="167">
        <f>C179</f>
        <v/>
      </c>
      <c r="G179" s="169" t="n"/>
      <c r="H179" s="167">
        <f>F179-G179</f>
        <v/>
      </c>
      <c r="I179" s="167">
        <f>C179</f>
        <v/>
      </c>
      <c r="J179" s="169" t="n"/>
      <c r="K179" s="185">
        <f>I179-J179</f>
        <v/>
      </c>
      <c r="L179" s="167">
        <f>C179</f>
        <v/>
      </c>
      <c r="M179" s="167" t="n"/>
      <c r="N179" s="167">
        <f>L179-M179</f>
        <v/>
      </c>
      <c r="O179" s="187" t="n"/>
      <c r="P179" s="176" t="n"/>
      <c r="Q179" s="176" t="n"/>
      <c r="R179" s="176" t="n"/>
      <c r="S179" s="176" t="n"/>
      <c r="T179" s="176" t="n"/>
      <c r="U179" s="176" t="n"/>
      <c r="V179" s="176" t="n"/>
      <c r="W179" s="176" t="n"/>
      <c r="X179" s="176" t="n"/>
      <c r="Y179" s="176" t="n"/>
      <c r="Z179" s="176" t="n"/>
    </row>
    <row r="180" ht="15.75" customHeight="1">
      <c r="A180" s="170" t="inlineStr">
        <is>
          <t>CEFTAZIDIMA 1 G AMP.</t>
        </is>
      </c>
      <c r="B180" s="171" t="inlineStr">
        <is>
          <t>AMPOLLA</t>
        </is>
      </c>
      <c r="C180" s="191" t="n"/>
      <c r="D180" s="191" t="n"/>
      <c r="E180" s="168">
        <f>C180-D180</f>
        <v/>
      </c>
      <c r="F180" s="167">
        <f>C180</f>
        <v/>
      </c>
      <c r="G180" s="172" t="n"/>
      <c r="H180" s="167">
        <f>F180-G180</f>
        <v/>
      </c>
      <c r="I180" s="167">
        <f>C180</f>
        <v/>
      </c>
      <c r="J180" s="193" t="n"/>
      <c r="K180" s="185">
        <f>I180-J180</f>
        <v/>
      </c>
      <c r="L180" s="167">
        <f>C180</f>
        <v/>
      </c>
      <c r="M180" s="167" t="n"/>
      <c r="N180" s="167">
        <f>L180-M180</f>
        <v/>
      </c>
      <c r="O180" s="187" t="n"/>
      <c r="P180" s="176" t="n"/>
      <c r="Q180" s="176" t="n"/>
      <c r="R180" s="176" t="n"/>
      <c r="S180" s="176" t="n"/>
      <c r="T180" s="176" t="n"/>
      <c r="U180" s="176" t="n"/>
      <c r="V180" s="176" t="n"/>
      <c r="W180" s="176" t="n"/>
      <c r="X180" s="176" t="n"/>
      <c r="Y180" s="176" t="n"/>
      <c r="Z180" s="176" t="n"/>
    </row>
    <row r="181" ht="15.75" customHeight="1">
      <c r="A181" s="170" t="inlineStr">
        <is>
          <t>CEFTRIAXONA 1 G AMP.</t>
        </is>
      </c>
      <c r="B181" s="171" t="inlineStr">
        <is>
          <t>AMPOLLA</t>
        </is>
      </c>
      <c r="C181" s="191" t="n"/>
      <c r="D181" s="191" t="n"/>
      <c r="E181" s="168">
        <f>C181-D181</f>
        <v/>
      </c>
      <c r="F181" s="167">
        <f>C181</f>
        <v/>
      </c>
      <c r="G181" s="172" t="n"/>
      <c r="H181" s="167">
        <f>F181-G181</f>
        <v/>
      </c>
      <c r="I181" s="167">
        <f>C181</f>
        <v/>
      </c>
      <c r="J181" s="191" t="n"/>
      <c r="K181" s="185">
        <f>I181-J181</f>
        <v/>
      </c>
      <c r="L181" s="167">
        <f>C181</f>
        <v/>
      </c>
      <c r="M181" s="167" t="n"/>
      <c r="N181" s="167">
        <f>L181-M181</f>
        <v/>
      </c>
      <c r="O181" s="187" t="n"/>
      <c r="P181" s="176" t="n"/>
      <c r="Q181" s="176" t="n"/>
      <c r="R181" s="176" t="n"/>
      <c r="S181" s="176" t="n"/>
      <c r="T181" s="176" t="n"/>
      <c r="U181" s="176" t="n"/>
      <c r="V181" s="176" t="n"/>
      <c r="W181" s="176" t="n"/>
      <c r="X181" s="176" t="n"/>
      <c r="Y181" s="176" t="n"/>
      <c r="Z181" s="176" t="n"/>
    </row>
    <row r="182" ht="15.75" customHeight="1">
      <c r="A182" s="170" t="inlineStr">
        <is>
          <t>CEFUROXIMA 750 MG AMP.</t>
        </is>
      </c>
      <c r="B182" s="171" t="inlineStr">
        <is>
          <t>AMPOLLA</t>
        </is>
      </c>
      <c r="C182" s="191" t="n"/>
      <c r="D182" s="191" t="n"/>
      <c r="E182" s="168">
        <f>C182-D182</f>
        <v/>
      </c>
      <c r="F182" s="167">
        <f>C182</f>
        <v/>
      </c>
      <c r="G182" s="172" t="n"/>
      <c r="H182" s="167">
        <f>F182-G182</f>
        <v/>
      </c>
      <c r="I182" s="167">
        <f>C182</f>
        <v/>
      </c>
      <c r="J182" s="191" t="n"/>
      <c r="K182" s="185">
        <f>I182-J182</f>
        <v/>
      </c>
      <c r="L182" s="167">
        <f>C182</f>
        <v/>
      </c>
      <c r="M182" s="167" t="n"/>
      <c r="N182" s="167">
        <f>L182-M182</f>
        <v/>
      </c>
      <c r="O182" s="187" t="n"/>
      <c r="P182" s="176" t="n"/>
      <c r="Q182" s="176" t="n"/>
      <c r="R182" s="176" t="n"/>
      <c r="S182" s="176" t="n"/>
      <c r="T182" s="176" t="n"/>
      <c r="U182" s="176" t="n"/>
      <c r="V182" s="176" t="n"/>
      <c r="W182" s="176" t="n"/>
      <c r="X182" s="176" t="n"/>
      <c r="Y182" s="176" t="n"/>
      <c r="Z182" s="176" t="n"/>
    </row>
    <row r="183" ht="15.75" customHeight="1">
      <c r="A183" s="170" t="inlineStr">
        <is>
          <t>CETIRIZINA 10 MG. JBE.</t>
        </is>
      </c>
      <c r="B183" s="171" t="inlineStr">
        <is>
          <t>FRASCO</t>
        </is>
      </c>
      <c r="C183" s="191" t="n"/>
      <c r="D183" s="191" t="n"/>
      <c r="E183" s="168">
        <f>C183-D183</f>
        <v/>
      </c>
      <c r="F183" s="167">
        <f>C183</f>
        <v/>
      </c>
      <c r="G183" s="172" t="n"/>
      <c r="H183" s="167">
        <f>F183-G183</f>
        <v/>
      </c>
      <c r="I183" s="167">
        <f>C183</f>
        <v/>
      </c>
      <c r="J183" s="191" t="n"/>
      <c r="K183" s="185">
        <f>I183-J183</f>
        <v/>
      </c>
      <c r="L183" s="167">
        <f>C183</f>
        <v/>
      </c>
      <c r="M183" s="167" t="n"/>
      <c r="N183" s="167">
        <f>L183-M183</f>
        <v/>
      </c>
      <c r="O183" s="187" t="n"/>
      <c r="P183" s="176" t="n"/>
      <c r="Q183" s="176" t="n"/>
      <c r="R183" s="176" t="n"/>
      <c r="S183" s="176" t="n"/>
      <c r="T183" s="176" t="n"/>
      <c r="U183" s="176" t="n"/>
      <c r="V183" s="176" t="n"/>
      <c r="W183" s="176" t="n"/>
      <c r="X183" s="176" t="n"/>
      <c r="Y183" s="176" t="n"/>
      <c r="Z183" s="176" t="n"/>
    </row>
    <row r="184" ht="15.75" customHeight="1">
      <c r="A184" s="170" t="inlineStr">
        <is>
          <t>CETIRIZINA 10 MG. TAB.</t>
        </is>
      </c>
      <c r="B184" s="171" t="inlineStr">
        <is>
          <t>TABLETAS</t>
        </is>
      </c>
      <c r="C184" s="172" t="n"/>
      <c r="D184" s="172" t="n"/>
      <c r="E184" s="168">
        <f>C184-D184</f>
        <v/>
      </c>
      <c r="F184" s="167">
        <f>C184</f>
        <v/>
      </c>
      <c r="G184" s="172" t="n"/>
      <c r="H184" s="167">
        <f>F184-G184</f>
        <v/>
      </c>
      <c r="I184" s="167">
        <f>C184</f>
        <v/>
      </c>
      <c r="J184" s="172" t="n"/>
      <c r="K184" s="185">
        <f>I184-J184</f>
        <v/>
      </c>
      <c r="L184" s="167">
        <f>C184</f>
        <v/>
      </c>
      <c r="M184" s="167" t="n"/>
      <c r="N184" s="167">
        <f>L184-M184</f>
        <v/>
      </c>
      <c r="O184" s="187" t="n"/>
      <c r="P184" s="176" t="n"/>
      <c r="Q184" s="176" t="n"/>
      <c r="R184" s="176" t="n"/>
      <c r="S184" s="176" t="n"/>
      <c r="T184" s="176" t="n"/>
      <c r="U184" s="176" t="n"/>
      <c r="V184" s="176" t="n"/>
      <c r="W184" s="176" t="n"/>
      <c r="X184" s="176" t="n"/>
      <c r="Y184" s="176" t="n"/>
      <c r="Z184" s="176" t="n"/>
    </row>
    <row r="185" ht="15.75" customHeight="1">
      <c r="A185" s="165" t="inlineStr">
        <is>
          <t>CIANOCOBALAMINA 0,1 MG / 1ML</t>
        </is>
      </c>
      <c r="B185" s="166" t="inlineStr">
        <is>
          <t>AMPOLLA</t>
        </is>
      </c>
      <c r="C185" s="167" t="n"/>
      <c r="D185" s="167" t="n"/>
      <c r="E185" s="168">
        <f>C185-D185</f>
        <v/>
      </c>
      <c r="F185" s="167">
        <f>C185</f>
        <v/>
      </c>
      <c r="G185" s="169" t="n"/>
      <c r="H185" s="167">
        <f>F185-G185</f>
        <v/>
      </c>
      <c r="I185" s="167">
        <f>C185</f>
        <v/>
      </c>
      <c r="J185" s="169" t="n"/>
      <c r="K185" s="185">
        <f>I185-J185</f>
        <v/>
      </c>
      <c r="L185" s="167">
        <f>C185</f>
        <v/>
      </c>
      <c r="M185" s="167" t="n"/>
      <c r="N185" s="167">
        <f>L185-M185</f>
        <v/>
      </c>
      <c r="O185" s="187" t="n"/>
      <c r="P185" s="176" t="n"/>
      <c r="Q185" s="176" t="n"/>
      <c r="R185" s="176" t="n"/>
      <c r="S185" s="176" t="n"/>
      <c r="T185" s="176" t="n"/>
      <c r="U185" s="176" t="n"/>
      <c r="V185" s="176" t="n"/>
      <c r="W185" s="176" t="n"/>
      <c r="X185" s="176" t="n"/>
      <c r="Y185" s="176" t="n"/>
      <c r="Z185" s="176" t="n"/>
    </row>
    <row r="186" ht="15.75" customHeight="1">
      <c r="A186" s="165" t="inlineStr">
        <is>
          <t>CIANOCOBALAMINA 2 MG</t>
        </is>
      </c>
      <c r="B186" s="166" t="inlineStr">
        <is>
          <t>AMPOLLA</t>
        </is>
      </c>
      <c r="C186" s="29" t="n"/>
      <c r="D186" s="167" t="n"/>
      <c r="E186" s="168">
        <f>C186-D186</f>
        <v/>
      </c>
      <c r="F186" s="167">
        <f>C186</f>
        <v/>
      </c>
      <c r="G186" s="29" t="n"/>
      <c r="H186" s="167">
        <f>F186-G186</f>
        <v/>
      </c>
      <c r="I186" s="167">
        <f>C186</f>
        <v/>
      </c>
      <c r="J186" s="29" t="n"/>
      <c r="K186" s="185">
        <f>I186-J186</f>
        <v/>
      </c>
      <c r="L186" s="167">
        <f>C186</f>
        <v/>
      </c>
      <c r="M186" s="167" t="n"/>
      <c r="N186" s="167">
        <f>L186-M186</f>
        <v/>
      </c>
      <c r="O186" s="187" t="n"/>
      <c r="P186" s="176" t="n"/>
      <c r="Q186" s="176" t="n"/>
      <c r="R186" s="176" t="n"/>
      <c r="S186" s="176" t="n"/>
      <c r="T186" s="176" t="n"/>
      <c r="U186" s="176" t="n"/>
      <c r="V186" s="176" t="n"/>
      <c r="W186" s="176" t="n"/>
      <c r="X186" s="176" t="n"/>
      <c r="Y186" s="176" t="n"/>
      <c r="Z186" s="176" t="n"/>
    </row>
    <row r="187" ht="15.75" customHeight="1">
      <c r="A187" s="170" t="inlineStr">
        <is>
          <t>CIMETIDINA TAB 200 MG</t>
        </is>
      </c>
      <c r="B187" s="171" t="inlineStr">
        <is>
          <t>TABLETAS</t>
        </is>
      </c>
      <c r="C187" s="172" t="n"/>
      <c r="D187" s="172" t="n"/>
      <c r="E187" s="168">
        <f>C187-D187</f>
        <v/>
      </c>
      <c r="F187" s="167">
        <f>C187</f>
        <v/>
      </c>
      <c r="G187" s="172" t="n"/>
      <c r="H187" s="167">
        <f>F187-G187</f>
        <v/>
      </c>
      <c r="I187" s="167">
        <f>C187</f>
        <v/>
      </c>
      <c r="J187" s="172" t="n"/>
      <c r="K187" s="185">
        <f>I187-J187</f>
        <v/>
      </c>
      <c r="L187" s="167">
        <f>C187</f>
        <v/>
      </c>
      <c r="M187" s="167" t="n"/>
      <c r="N187" s="167">
        <f>L187-M187</f>
        <v/>
      </c>
      <c r="O187" s="187" t="n"/>
      <c r="P187" s="176" t="n"/>
      <c r="Q187" s="176" t="n"/>
      <c r="R187" s="176" t="n"/>
      <c r="S187" s="176" t="n"/>
      <c r="T187" s="176" t="n"/>
      <c r="U187" s="176" t="n"/>
      <c r="V187" s="176" t="n"/>
      <c r="W187" s="176" t="n"/>
      <c r="X187" s="176" t="n"/>
      <c r="Y187" s="176" t="n"/>
      <c r="Z187" s="176" t="n"/>
    </row>
    <row r="188" ht="15.75" customHeight="1">
      <c r="A188" s="165" t="inlineStr">
        <is>
          <t>CIPROFIBRATO 100 MG</t>
        </is>
      </c>
      <c r="B188" s="166" t="inlineStr">
        <is>
          <t>TABLETAS</t>
        </is>
      </c>
      <c r="C188" s="167" t="n"/>
      <c r="D188" s="167" t="n"/>
      <c r="E188" s="168">
        <f>C188-D188</f>
        <v/>
      </c>
      <c r="F188" s="167">
        <f>C188</f>
        <v/>
      </c>
      <c r="G188" s="169" t="n"/>
      <c r="H188" s="167">
        <f>F188-G188</f>
        <v/>
      </c>
      <c r="I188" s="167">
        <f>C188</f>
        <v/>
      </c>
      <c r="J188" s="169" t="n"/>
      <c r="K188" s="185">
        <f>I188-J188</f>
        <v/>
      </c>
      <c r="L188" s="167">
        <f>C188</f>
        <v/>
      </c>
      <c r="M188" s="167" t="n"/>
      <c r="N188" s="167">
        <f>L188-M188</f>
        <v/>
      </c>
      <c r="O188" s="187" t="n"/>
      <c r="P188" s="176" t="n"/>
      <c r="Q188" s="176" t="n"/>
      <c r="R188" s="176" t="n"/>
      <c r="S188" s="176" t="n"/>
      <c r="T188" s="176" t="n"/>
      <c r="U188" s="176" t="n"/>
      <c r="V188" s="176" t="n"/>
      <c r="W188" s="176" t="n"/>
      <c r="X188" s="176" t="n"/>
      <c r="Y188" s="176" t="n"/>
      <c r="Z188" s="176" t="n"/>
    </row>
    <row r="189" ht="15.75" customHeight="1">
      <c r="A189" s="170" t="inlineStr">
        <is>
          <t>CIPROFLOXACINA 100 MG/50 ML AMP.</t>
        </is>
      </c>
      <c r="B189" s="171" t="inlineStr">
        <is>
          <t>AMPOLLA</t>
        </is>
      </c>
      <c r="C189" s="172" t="n"/>
      <c r="D189" s="172" t="n"/>
      <c r="E189" s="168">
        <f>C189-D189</f>
        <v/>
      </c>
      <c r="F189" s="167">
        <f>C189</f>
        <v/>
      </c>
      <c r="G189" s="172" t="n"/>
      <c r="H189" s="167">
        <f>F189-G189</f>
        <v/>
      </c>
      <c r="I189" s="167">
        <f>C189</f>
        <v/>
      </c>
      <c r="J189" s="172" t="n"/>
      <c r="K189" s="185">
        <f>I189-J189</f>
        <v/>
      </c>
      <c r="L189" s="167">
        <f>C189</f>
        <v/>
      </c>
      <c r="M189" s="167" t="n"/>
      <c r="N189" s="167">
        <f>L189-M189</f>
        <v/>
      </c>
      <c r="O189" s="187" t="n"/>
      <c r="P189" s="176" t="n"/>
      <c r="Q189" s="176" t="n"/>
      <c r="R189" s="176" t="n"/>
      <c r="S189" s="176" t="n"/>
      <c r="T189" s="176" t="n"/>
      <c r="U189" s="176" t="n"/>
      <c r="V189" s="176" t="n"/>
      <c r="W189" s="176" t="n"/>
      <c r="X189" s="176" t="n"/>
      <c r="Y189" s="176" t="n"/>
      <c r="Z189" s="176" t="n"/>
    </row>
    <row r="190" ht="15.75" customHeight="1">
      <c r="A190" s="170" t="inlineStr">
        <is>
          <t>CIPROFLOXACINA 200 MG/100 ML AMP.</t>
        </is>
      </c>
      <c r="B190" s="171" t="inlineStr">
        <is>
          <t>AMPOLLA</t>
        </is>
      </c>
      <c r="C190" s="172" t="n"/>
      <c r="D190" s="172" t="n"/>
      <c r="E190" s="168">
        <f>C190-D190</f>
        <v/>
      </c>
      <c r="F190" s="167">
        <f>C190</f>
        <v/>
      </c>
      <c r="G190" s="172" t="n"/>
      <c r="H190" s="167">
        <f>F190-G190</f>
        <v/>
      </c>
      <c r="I190" s="167">
        <f>C190</f>
        <v/>
      </c>
      <c r="J190" s="172" t="n"/>
      <c r="K190" s="185">
        <f>I190-J190</f>
        <v/>
      </c>
      <c r="L190" s="167">
        <f>C190</f>
        <v/>
      </c>
      <c r="M190" s="167" t="n"/>
      <c r="N190" s="167">
        <f>L190-M190</f>
        <v/>
      </c>
      <c r="O190" s="187" t="n"/>
      <c r="P190" s="176" t="n"/>
      <c r="Q190" s="176" t="n"/>
      <c r="R190" s="176" t="n"/>
      <c r="S190" s="176" t="n"/>
      <c r="T190" s="176" t="n"/>
      <c r="U190" s="176" t="n"/>
      <c r="V190" s="176" t="n"/>
      <c r="W190" s="176" t="n"/>
      <c r="X190" s="176" t="n"/>
      <c r="Y190" s="176" t="n"/>
      <c r="Z190" s="176" t="n"/>
    </row>
    <row r="191" ht="15.75" customHeight="1">
      <c r="A191" s="170" t="inlineStr">
        <is>
          <t>CIPROFLOXACINA 400 MG/ 200 ML AMP.</t>
        </is>
      </c>
      <c r="B191" s="171" t="inlineStr">
        <is>
          <t>AMPOLLA</t>
        </is>
      </c>
      <c r="C191" s="172" t="n"/>
      <c r="D191" s="172" t="n"/>
      <c r="E191" s="168">
        <f>C191-D191</f>
        <v/>
      </c>
      <c r="F191" s="167">
        <f>C191</f>
        <v/>
      </c>
      <c r="G191" s="172" t="n"/>
      <c r="H191" s="167">
        <f>F191-G191</f>
        <v/>
      </c>
      <c r="I191" s="167">
        <f>C191</f>
        <v/>
      </c>
      <c r="J191" s="172" t="n"/>
      <c r="K191" s="185">
        <f>I191-J191</f>
        <v/>
      </c>
      <c r="L191" s="167">
        <f>C191</f>
        <v/>
      </c>
      <c r="M191" s="167" t="n"/>
      <c r="N191" s="167">
        <f>L191-M191</f>
        <v/>
      </c>
      <c r="O191" s="187" t="n"/>
      <c r="P191" s="176" t="n"/>
      <c r="Q191" s="176" t="n"/>
      <c r="R191" s="176" t="n"/>
      <c r="S191" s="176" t="n"/>
      <c r="T191" s="176" t="n"/>
      <c r="U191" s="176" t="n"/>
      <c r="V191" s="176" t="n"/>
      <c r="W191" s="176" t="n"/>
      <c r="X191" s="176" t="n"/>
      <c r="Y191" s="176" t="n"/>
      <c r="Z191" s="176" t="n"/>
    </row>
    <row r="192" ht="15.75" customHeight="1">
      <c r="A192" s="170" t="inlineStr">
        <is>
          <t>CIPROFLOXACINA 500 MG TAB.</t>
        </is>
      </c>
      <c r="B192" s="171" t="inlineStr">
        <is>
          <t>TABLETAS</t>
        </is>
      </c>
      <c r="C192" s="172" t="n"/>
      <c r="D192" s="172" t="n"/>
      <c r="E192" s="168">
        <f>C192-D192</f>
        <v/>
      </c>
      <c r="F192" s="167">
        <f>C192</f>
        <v/>
      </c>
      <c r="G192" s="172" t="n"/>
      <c r="H192" s="167">
        <f>F192-G192</f>
        <v/>
      </c>
      <c r="I192" s="167">
        <f>C192</f>
        <v/>
      </c>
      <c r="J192" s="172" t="n"/>
      <c r="K192" s="185">
        <f>I192-J192</f>
        <v/>
      </c>
      <c r="L192" s="167">
        <f>C192</f>
        <v/>
      </c>
      <c r="M192" s="167" t="n"/>
      <c r="N192" s="167">
        <f>L192-M192</f>
        <v/>
      </c>
      <c r="O192" s="187" t="n"/>
      <c r="P192" s="176" t="n"/>
      <c r="Q192" s="176" t="n"/>
      <c r="R192" s="176" t="n"/>
      <c r="S192" s="176" t="n"/>
      <c r="T192" s="176" t="n"/>
      <c r="U192" s="176" t="n"/>
      <c r="V192" s="176" t="n"/>
      <c r="W192" s="176" t="n"/>
      <c r="X192" s="176" t="n"/>
      <c r="Y192" s="176" t="n"/>
      <c r="Z192" s="176" t="n"/>
    </row>
    <row r="193" ht="15.75" customHeight="1">
      <c r="A193" s="170" t="inlineStr">
        <is>
          <t>CITICOLINA  1000 MG/4 ML AMP.</t>
        </is>
      </c>
      <c r="B193" s="171" t="inlineStr">
        <is>
          <t>AMPOLLA</t>
        </is>
      </c>
      <c r="C193" s="172" t="n"/>
      <c r="D193" s="172" t="n"/>
      <c r="E193" s="168">
        <f>C193-D193</f>
        <v/>
      </c>
      <c r="F193" s="167">
        <f>C193</f>
        <v/>
      </c>
      <c r="G193" s="172" t="n"/>
      <c r="H193" s="167">
        <f>F193-G193</f>
        <v/>
      </c>
      <c r="I193" s="167">
        <f>C193</f>
        <v/>
      </c>
      <c r="J193" s="172" t="n"/>
      <c r="K193" s="185">
        <f>I193-J193</f>
        <v/>
      </c>
      <c r="L193" s="167">
        <f>C193</f>
        <v/>
      </c>
      <c r="M193" s="167" t="n"/>
      <c r="N193" s="167">
        <f>L193-M193</f>
        <v/>
      </c>
      <c r="O193" s="187" t="n"/>
      <c r="P193" s="176" t="n"/>
      <c r="Q193" s="176" t="n"/>
      <c r="R193" s="176" t="n"/>
      <c r="S193" s="176" t="n"/>
      <c r="T193" s="176" t="n"/>
      <c r="U193" s="176" t="n"/>
      <c r="V193" s="176" t="n"/>
      <c r="W193" s="176" t="n"/>
      <c r="X193" s="176" t="n"/>
      <c r="Y193" s="176" t="n"/>
      <c r="Z193" s="176" t="n"/>
    </row>
    <row r="194" ht="15.75" customHeight="1">
      <c r="A194" s="170" t="inlineStr">
        <is>
          <t>CITICOLINA 1G/4ML (SOMAZINA)</t>
        </is>
      </c>
      <c r="B194" s="174" t="inlineStr">
        <is>
          <t>AMPOLLA</t>
        </is>
      </c>
      <c r="C194" s="29" t="n"/>
      <c r="D194" s="167" t="n"/>
      <c r="E194" s="168">
        <f>C194-D194</f>
        <v/>
      </c>
      <c r="F194" s="167">
        <f>C194</f>
        <v/>
      </c>
      <c r="G194" s="29" t="n"/>
      <c r="H194" s="167">
        <f>F194-G194</f>
        <v/>
      </c>
      <c r="I194" s="167">
        <f>C194</f>
        <v/>
      </c>
      <c r="J194" s="29" t="n"/>
      <c r="K194" s="185">
        <f>I194-J194</f>
        <v/>
      </c>
      <c r="L194" s="167">
        <f>C194</f>
        <v/>
      </c>
      <c r="M194" s="167" t="n"/>
      <c r="N194" s="167">
        <f>L194-M194</f>
        <v/>
      </c>
      <c r="O194" s="187" t="n"/>
      <c r="P194" s="176" t="n"/>
      <c r="Q194" s="176" t="n"/>
      <c r="R194" s="176" t="n"/>
      <c r="S194" s="176" t="n"/>
      <c r="T194" s="176" t="n"/>
      <c r="U194" s="176" t="n"/>
      <c r="V194" s="176" t="n"/>
      <c r="W194" s="176" t="n"/>
      <c r="X194" s="176" t="n"/>
      <c r="Y194" s="176" t="n"/>
      <c r="Z194" s="176" t="n"/>
    </row>
    <row r="195" ht="15.75" customHeight="1">
      <c r="A195" s="170" t="inlineStr">
        <is>
          <t>CITICOLINA 500 MG TAB.</t>
        </is>
      </c>
      <c r="B195" s="171" t="inlineStr">
        <is>
          <t>TABLETAS</t>
        </is>
      </c>
      <c r="C195" s="172" t="n"/>
      <c r="D195" s="172" t="n"/>
      <c r="E195" s="168">
        <f>C195-D195</f>
        <v/>
      </c>
      <c r="F195" s="167">
        <f>C195</f>
        <v/>
      </c>
      <c r="G195" s="172" t="n"/>
      <c r="H195" s="167">
        <f>F195-G195</f>
        <v/>
      </c>
      <c r="I195" s="167">
        <f>C195</f>
        <v/>
      </c>
      <c r="J195" s="172" t="n"/>
      <c r="K195" s="185">
        <f>I195-J195</f>
        <v/>
      </c>
      <c r="L195" s="167">
        <f>C195</f>
        <v/>
      </c>
      <c r="M195" s="167" t="n"/>
      <c r="N195" s="167">
        <f>L195-M195</f>
        <v/>
      </c>
      <c r="O195" s="187" t="n"/>
      <c r="P195" s="176" t="n"/>
      <c r="Q195" s="176" t="n"/>
      <c r="R195" s="176" t="n"/>
      <c r="S195" s="176" t="n"/>
      <c r="T195" s="176" t="n"/>
      <c r="U195" s="176" t="n"/>
      <c r="V195" s="176" t="n"/>
      <c r="W195" s="176" t="n"/>
      <c r="X195" s="176" t="n"/>
      <c r="Y195" s="176" t="n"/>
      <c r="Z195" s="176" t="n"/>
    </row>
    <row r="196" ht="15.75" customHeight="1">
      <c r="A196" s="165" t="inlineStr">
        <is>
          <t>CITICOLINA SODICA 125 MG / 1 ML</t>
        </is>
      </c>
      <c r="B196" s="166" t="inlineStr">
        <is>
          <t>AMPOLLA</t>
        </is>
      </c>
      <c r="C196" s="167" t="n"/>
      <c r="D196" s="167" t="n"/>
      <c r="E196" s="168">
        <f>C196-D196</f>
        <v/>
      </c>
      <c r="F196" s="167">
        <f>C196</f>
        <v/>
      </c>
      <c r="G196" s="169" t="n"/>
      <c r="H196" s="167">
        <f>F196-G196</f>
        <v/>
      </c>
      <c r="I196" s="167">
        <f>C196</f>
        <v/>
      </c>
      <c r="J196" s="169" t="n"/>
      <c r="K196" s="185">
        <f>I196-J196</f>
        <v/>
      </c>
      <c r="L196" s="167">
        <f>C196</f>
        <v/>
      </c>
      <c r="M196" s="167" t="n"/>
      <c r="N196" s="167">
        <f>L196-M196</f>
        <v/>
      </c>
      <c r="O196" s="187" t="n"/>
      <c r="P196" s="176" t="n"/>
      <c r="Q196" s="176" t="n"/>
      <c r="R196" s="176" t="n"/>
      <c r="S196" s="176" t="n"/>
      <c r="T196" s="176" t="n"/>
      <c r="U196" s="176" t="n"/>
      <c r="V196" s="176" t="n"/>
      <c r="W196" s="176" t="n"/>
      <c r="X196" s="176" t="n"/>
      <c r="Y196" s="176" t="n"/>
      <c r="Z196" s="176" t="n"/>
    </row>
    <row r="197" ht="15.75" customHeight="1">
      <c r="A197" s="165" t="inlineStr">
        <is>
          <t>CITICOLINA SODICA 250 MG / 2 ML</t>
        </is>
      </c>
      <c r="B197" s="166" t="inlineStr">
        <is>
          <t>AMPOLLA</t>
        </is>
      </c>
      <c r="C197" s="167" t="n"/>
      <c r="D197" s="167" t="n"/>
      <c r="E197" s="168">
        <f>C197-D197</f>
        <v/>
      </c>
      <c r="F197" s="167">
        <f>C197</f>
        <v/>
      </c>
      <c r="G197" s="169" t="n"/>
      <c r="H197" s="167">
        <f>F197-G197</f>
        <v/>
      </c>
      <c r="I197" s="167">
        <f>C197</f>
        <v/>
      </c>
      <c r="J197" s="169" t="n"/>
      <c r="K197" s="185">
        <f>I197-J197</f>
        <v/>
      </c>
      <c r="L197" s="167">
        <f>C197</f>
        <v/>
      </c>
      <c r="M197" s="167" t="n"/>
      <c r="N197" s="167">
        <f>L197-M197</f>
        <v/>
      </c>
      <c r="O197" s="187" t="n"/>
      <c r="P197" s="176" t="n"/>
      <c r="Q197" s="176" t="n"/>
      <c r="R197" s="176" t="n"/>
      <c r="S197" s="176" t="n"/>
      <c r="T197" s="176" t="n"/>
      <c r="U197" s="176" t="n"/>
      <c r="V197" s="176" t="n"/>
      <c r="W197" s="176" t="n"/>
      <c r="X197" s="176" t="n"/>
      <c r="Y197" s="176" t="n"/>
      <c r="Z197" s="176" t="n"/>
    </row>
    <row r="198" ht="15.75" customHeight="1">
      <c r="A198" s="165" t="inlineStr">
        <is>
          <t>CITICOLINA SODICA 500 MG / 4ML</t>
        </is>
      </c>
      <c r="B198" s="166" t="inlineStr">
        <is>
          <t>AMPOLLA</t>
        </is>
      </c>
      <c r="C198" s="167" t="n"/>
      <c r="D198" s="167" t="n"/>
      <c r="E198" s="168">
        <f>C198-D198</f>
        <v/>
      </c>
      <c r="F198" s="167">
        <f>C198</f>
        <v/>
      </c>
      <c r="G198" s="169" t="n"/>
      <c r="H198" s="167">
        <f>F198-G198</f>
        <v/>
      </c>
      <c r="I198" s="167">
        <f>C198</f>
        <v/>
      </c>
      <c r="J198" s="169" t="n"/>
      <c r="K198" s="185">
        <f>I198-J198</f>
        <v/>
      </c>
      <c r="L198" s="167">
        <f>C198</f>
        <v/>
      </c>
      <c r="M198" s="167" t="n"/>
      <c r="N198" s="167">
        <f>L198-M198</f>
        <v/>
      </c>
      <c r="O198" s="187" t="n"/>
      <c r="P198" s="176" t="n"/>
      <c r="Q198" s="176" t="n"/>
      <c r="R198" s="176" t="n"/>
      <c r="S198" s="176" t="n"/>
      <c r="T198" s="176" t="n"/>
      <c r="U198" s="176" t="n"/>
      <c r="V198" s="176" t="n"/>
      <c r="W198" s="176" t="n"/>
      <c r="X198" s="176" t="n"/>
      <c r="Y198" s="176" t="n"/>
      <c r="Z198" s="176" t="n"/>
    </row>
    <row r="199" ht="15.75" customHeight="1">
      <c r="A199" s="170" t="inlineStr">
        <is>
          <t>CITRATO DE FENTANILO  0,5 MG/10 ML Amp.</t>
        </is>
      </c>
      <c r="B199" s="171" t="inlineStr">
        <is>
          <t>AMPOLLA</t>
        </is>
      </c>
      <c r="C199" s="172" t="n"/>
      <c r="D199" s="172" t="n"/>
      <c r="E199" s="168">
        <f>C199-D199</f>
        <v/>
      </c>
      <c r="F199" s="167">
        <f>C199</f>
        <v/>
      </c>
      <c r="G199" s="172" t="n"/>
      <c r="H199" s="167">
        <f>F199-G199</f>
        <v/>
      </c>
      <c r="I199" s="167">
        <f>C199</f>
        <v/>
      </c>
      <c r="J199" s="172" t="n"/>
      <c r="K199" s="185">
        <f>I199-J199</f>
        <v/>
      </c>
      <c r="L199" s="167">
        <f>C199</f>
        <v/>
      </c>
      <c r="M199" s="167" t="n"/>
      <c r="N199" s="167">
        <f>L199-M199</f>
        <v/>
      </c>
      <c r="O199" s="187" t="n"/>
      <c r="P199" s="176" t="n"/>
      <c r="Q199" s="176" t="n"/>
      <c r="R199" s="176" t="n"/>
      <c r="S199" s="176" t="n"/>
      <c r="T199" s="176" t="n"/>
      <c r="U199" s="176" t="n"/>
      <c r="V199" s="176" t="n"/>
      <c r="W199" s="176" t="n"/>
      <c r="X199" s="176" t="n"/>
      <c r="Y199" s="176" t="n"/>
      <c r="Z199" s="176" t="n"/>
    </row>
    <row r="200" ht="15.75" customHeight="1">
      <c r="A200" s="170" t="inlineStr">
        <is>
          <t>CITRATO DE FENTANILO 0,15 MG/3 ML Amp.</t>
        </is>
      </c>
      <c r="B200" s="171" t="inlineStr">
        <is>
          <t>AMPOLLA</t>
        </is>
      </c>
      <c r="C200" s="172" t="n"/>
      <c r="D200" s="172" t="n"/>
      <c r="E200" s="168">
        <f>C200-D200</f>
        <v/>
      </c>
      <c r="F200" s="167">
        <f>C200</f>
        <v/>
      </c>
      <c r="G200" s="172" t="n"/>
      <c r="H200" s="167">
        <f>F200-G200</f>
        <v/>
      </c>
      <c r="I200" s="167">
        <f>C200</f>
        <v/>
      </c>
      <c r="J200" s="172" t="n"/>
      <c r="K200" s="185">
        <f>I200-J200</f>
        <v/>
      </c>
      <c r="L200" s="167">
        <f>C200</f>
        <v/>
      </c>
      <c r="M200" s="167" t="n"/>
      <c r="N200" s="167">
        <f>L200-M200</f>
        <v/>
      </c>
      <c r="O200" s="187" t="n"/>
      <c r="P200" s="176" t="n"/>
      <c r="Q200" s="176" t="n"/>
      <c r="R200" s="176" t="n"/>
      <c r="S200" s="176" t="n"/>
      <c r="T200" s="176" t="n"/>
      <c r="U200" s="176" t="n"/>
      <c r="V200" s="176" t="n"/>
      <c r="W200" s="176" t="n"/>
      <c r="X200" s="176" t="n"/>
      <c r="Y200" s="176" t="n"/>
      <c r="Z200" s="176" t="n"/>
    </row>
    <row r="201" ht="15.75" customHeight="1">
      <c r="A201" s="170" t="inlineStr">
        <is>
          <t>CLARITROMICINA 125 MG/ML SUSP.</t>
        </is>
      </c>
      <c r="B201" s="171" t="inlineStr">
        <is>
          <t>SUSPENCIÒN</t>
        </is>
      </c>
      <c r="C201" s="172" t="n"/>
      <c r="D201" s="172" t="n"/>
      <c r="E201" s="168">
        <f>C201-D201</f>
        <v/>
      </c>
      <c r="F201" s="167">
        <f>C201</f>
        <v/>
      </c>
      <c r="G201" s="172" t="n"/>
      <c r="H201" s="167">
        <f>F201-G201</f>
        <v/>
      </c>
      <c r="I201" s="167">
        <f>C201</f>
        <v/>
      </c>
      <c r="J201" s="172" t="n"/>
      <c r="K201" s="185">
        <f>I201-J201</f>
        <v/>
      </c>
      <c r="L201" s="167">
        <f>C201</f>
        <v/>
      </c>
      <c r="M201" s="167" t="n"/>
      <c r="N201" s="167">
        <f>L201-M201</f>
        <v/>
      </c>
      <c r="O201" s="187" t="n"/>
      <c r="P201" s="176" t="n"/>
      <c r="Q201" s="176" t="n"/>
      <c r="R201" s="176" t="n"/>
      <c r="S201" s="176" t="n"/>
      <c r="T201" s="176" t="n"/>
      <c r="U201" s="176" t="n"/>
      <c r="V201" s="176" t="n"/>
      <c r="W201" s="176" t="n"/>
      <c r="X201" s="176" t="n"/>
      <c r="Y201" s="176" t="n"/>
      <c r="Z201" s="176" t="n"/>
    </row>
    <row r="202" ht="15.75" customHeight="1">
      <c r="A202" s="170" t="inlineStr">
        <is>
          <t>CLARITROMICINA 250MG SUSP.</t>
        </is>
      </c>
      <c r="B202" s="174" t="inlineStr">
        <is>
          <t>SUSPENCIÒN</t>
        </is>
      </c>
      <c r="C202" s="29" t="n"/>
      <c r="D202" s="167" t="n"/>
      <c r="E202" s="168">
        <f>C202-D202</f>
        <v/>
      </c>
      <c r="F202" s="167">
        <f>C202</f>
        <v/>
      </c>
      <c r="G202" s="29" t="n"/>
      <c r="H202" s="167">
        <f>F202-G202</f>
        <v/>
      </c>
      <c r="I202" s="167">
        <f>C202</f>
        <v/>
      </c>
      <c r="J202" s="29" t="n"/>
      <c r="K202" s="185">
        <f>I202-J202</f>
        <v/>
      </c>
      <c r="L202" s="167">
        <f>C202</f>
        <v/>
      </c>
      <c r="M202" s="167" t="n"/>
      <c r="N202" s="167">
        <f>L202-M202</f>
        <v/>
      </c>
      <c r="O202" s="187" t="n"/>
      <c r="P202" s="176" t="n"/>
      <c r="Q202" s="176" t="n"/>
      <c r="R202" s="176" t="n"/>
      <c r="S202" s="176" t="n"/>
      <c r="T202" s="176" t="n"/>
      <c r="U202" s="176" t="n"/>
      <c r="V202" s="176" t="n"/>
      <c r="W202" s="176" t="n"/>
      <c r="X202" s="176" t="n"/>
      <c r="Y202" s="176" t="n"/>
      <c r="Z202" s="176" t="n"/>
    </row>
    <row r="203" ht="15.75" customHeight="1">
      <c r="A203" s="170" t="inlineStr">
        <is>
          <t>CLARITROMICINA 500 MG AMP.</t>
        </is>
      </c>
      <c r="B203" s="171" t="inlineStr">
        <is>
          <t>AMPOLLA</t>
        </is>
      </c>
      <c r="C203" s="172" t="n"/>
      <c r="D203" s="172" t="n"/>
      <c r="E203" s="168">
        <f>C203-D203</f>
        <v/>
      </c>
      <c r="F203" s="167">
        <f>C203</f>
        <v/>
      </c>
      <c r="G203" s="172" t="n"/>
      <c r="H203" s="167">
        <f>F203-G203</f>
        <v/>
      </c>
      <c r="I203" s="167">
        <f>C203</f>
        <v/>
      </c>
      <c r="J203" s="172" t="n"/>
      <c r="K203" s="185">
        <f>I203-J203</f>
        <v/>
      </c>
      <c r="L203" s="167">
        <f>C203</f>
        <v/>
      </c>
      <c r="M203" s="167" t="n"/>
      <c r="N203" s="167">
        <f>L203-M203</f>
        <v/>
      </c>
      <c r="O203" s="186" t="n"/>
      <c r="P203" s="176" t="n"/>
      <c r="Q203" s="176" t="n"/>
      <c r="R203" s="176" t="n"/>
      <c r="S203" s="176" t="n"/>
      <c r="T203" s="176" t="n"/>
      <c r="U203" s="176" t="n"/>
      <c r="V203" s="176" t="n"/>
      <c r="W203" s="176" t="n"/>
      <c r="X203" s="176" t="n"/>
      <c r="Y203" s="176" t="n"/>
      <c r="Z203" s="176" t="n"/>
    </row>
    <row r="204" ht="15.75" customHeight="1">
      <c r="A204" s="170" t="inlineStr">
        <is>
          <t>CLARITROMICINA 500 MG TAB.</t>
        </is>
      </c>
      <c r="B204" s="171" t="inlineStr">
        <is>
          <t>TABLETAS</t>
        </is>
      </c>
      <c r="C204" s="172" t="n"/>
      <c r="D204" s="172" t="n"/>
      <c r="E204" s="168">
        <f>C204-D204</f>
        <v/>
      </c>
      <c r="F204" s="167">
        <f>C204</f>
        <v/>
      </c>
      <c r="G204" s="172" t="n"/>
      <c r="H204" s="167">
        <f>F204-G204</f>
        <v/>
      </c>
      <c r="I204" s="167">
        <f>C204</f>
        <v/>
      </c>
      <c r="J204" s="172" t="n"/>
      <c r="K204" s="185">
        <f>I204-J204</f>
        <v/>
      </c>
      <c r="L204" s="167">
        <f>C204</f>
        <v/>
      </c>
      <c r="M204" s="167" t="n"/>
      <c r="N204" s="167">
        <f>L204-M204</f>
        <v/>
      </c>
      <c r="O204" s="186" t="n"/>
      <c r="P204" s="176" t="n"/>
      <c r="Q204" s="176" t="n"/>
      <c r="R204" s="176" t="n"/>
      <c r="S204" s="176" t="n"/>
      <c r="T204" s="176" t="n"/>
      <c r="U204" s="176" t="n"/>
      <c r="V204" s="176" t="n"/>
      <c r="W204" s="176" t="n"/>
      <c r="X204" s="176" t="n"/>
      <c r="Y204" s="176" t="n"/>
      <c r="Z204" s="176" t="n"/>
    </row>
    <row r="205" ht="15.75" customHeight="1">
      <c r="A205" s="170" t="inlineStr">
        <is>
          <t>CLINDAMICINA 600 MG AMP.</t>
        </is>
      </c>
      <c r="B205" s="171" t="inlineStr">
        <is>
          <t>AMPOLLA</t>
        </is>
      </c>
      <c r="C205" s="172" t="n"/>
      <c r="D205" s="172" t="n"/>
      <c r="E205" s="168">
        <f>C205-D205</f>
        <v/>
      </c>
      <c r="F205" s="167">
        <f>C205</f>
        <v/>
      </c>
      <c r="G205" s="172" t="n"/>
      <c r="H205" s="167">
        <f>F205-G205</f>
        <v/>
      </c>
      <c r="I205" s="167">
        <f>C205</f>
        <v/>
      </c>
      <c r="J205" s="172" t="n"/>
      <c r="K205" s="185">
        <f>I205-J205</f>
        <v/>
      </c>
      <c r="L205" s="167">
        <f>C205</f>
        <v/>
      </c>
      <c r="M205" s="167" t="n"/>
      <c r="N205" s="167">
        <f>L205-M205</f>
        <v/>
      </c>
      <c r="O205" s="186" t="n"/>
      <c r="P205" s="176" t="n"/>
      <c r="Q205" s="176" t="n"/>
      <c r="R205" s="176" t="n"/>
      <c r="S205" s="176" t="n"/>
      <c r="T205" s="176" t="n"/>
      <c r="U205" s="176" t="n"/>
      <c r="V205" s="176" t="n"/>
      <c r="W205" s="176" t="n"/>
      <c r="X205" s="176" t="n"/>
      <c r="Y205" s="176" t="n"/>
      <c r="Z205" s="176" t="n"/>
    </row>
    <row r="206" ht="15.75" customHeight="1">
      <c r="A206" s="170" t="inlineStr">
        <is>
          <t>CLINDAMICINA 900 MG AMP.</t>
        </is>
      </c>
      <c r="B206" s="171" t="inlineStr">
        <is>
          <t>AMPOLLA</t>
        </is>
      </c>
      <c r="C206" s="172" t="n"/>
      <c r="D206" s="172" t="n"/>
      <c r="E206" s="168">
        <f>C206-D206</f>
        <v/>
      </c>
      <c r="F206" s="167">
        <f>C206</f>
        <v/>
      </c>
      <c r="G206" s="172" t="n"/>
      <c r="H206" s="167">
        <f>F206-G206</f>
        <v/>
      </c>
      <c r="I206" s="167">
        <f>C206</f>
        <v/>
      </c>
      <c r="J206" s="172" t="n"/>
      <c r="K206" s="185">
        <f>I206-J206</f>
        <v/>
      </c>
      <c r="L206" s="167">
        <f>C206</f>
        <v/>
      </c>
      <c r="M206" s="167" t="n"/>
      <c r="N206" s="167">
        <f>L206-M206</f>
        <v/>
      </c>
      <c r="O206" s="186" t="n"/>
      <c r="P206" s="176" t="n"/>
      <c r="Q206" s="176" t="n"/>
      <c r="R206" s="176" t="n"/>
      <c r="S206" s="176" t="n"/>
      <c r="T206" s="176" t="n"/>
      <c r="U206" s="176" t="n"/>
      <c r="V206" s="176" t="n"/>
      <c r="W206" s="176" t="n"/>
      <c r="X206" s="176" t="n"/>
      <c r="Y206" s="176" t="n"/>
      <c r="Z206" s="176" t="n"/>
    </row>
    <row r="207" ht="15.75" customHeight="1">
      <c r="A207" s="170" t="inlineStr">
        <is>
          <t>CLONAZEPAM 0,5 MG TAB.</t>
        </is>
      </c>
      <c r="B207" s="171" t="inlineStr">
        <is>
          <t>TABLETAS</t>
        </is>
      </c>
      <c r="C207" s="172" t="n"/>
      <c r="D207" s="172" t="n"/>
      <c r="E207" s="168">
        <f>C207-D207</f>
        <v/>
      </c>
      <c r="F207" s="167">
        <f>C207</f>
        <v/>
      </c>
      <c r="G207" s="172" t="n"/>
      <c r="H207" s="167">
        <f>F207-G207</f>
        <v/>
      </c>
      <c r="I207" s="167">
        <f>C207</f>
        <v/>
      </c>
      <c r="J207" s="172" t="n"/>
      <c r="K207" s="185">
        <f>I207-J207</f>
        <v/>
      </c>
      <c r="L207" s="167">
        <f>C207</f>
        <v/>
      </c>
      <c r="M207" s="167" t="n"/>
      <c r="N207" s="167">
        <f>L207-M207</f>
        <v/>
      </c>
      <c r="O207" s="186" t="n"/>
      <c r="P207" s="176" t="n"/>
      <c r="Q207" s="176" t="n"/>
      <c r="R207" s="176" t="n"/>
      <c r="S207" s="176" t="n"/>
      <c r="T207" s="176" t="n"/>
      <c r="U207" s="176" t="n"/>
      <c r="V207" s="176" t="n"/>
      <c r="W207" s="176" t="n"/>
      <c r="X207" s="176" t="n"/>
      <c r="Y207" s="176" t="n"/>
      <c r="Z207" s="176" t="n"/>
    </row>
    <row r="208" ht="15.75" customHeight="1">
      <c r="A208" s="170" t="inlineStr">
        <is>
          <t>CLONAZEPAM 2 MG TAB.</t>
        </is>
      </c>
      <c r="B208" s="171" t="inlineStr">
        <is>
          <t>TABLETAS</t>
        </is>
      </c>
      <c r="C208" s="172" t="n"/>
      <c r="D208" s="172" t="n"/>
      <c r="E208" s="168">
        <f>C208-D208</f>
        <v/>
      </c>
      <c r="F208" s="167">
        <f>C208</f>
        <v/>
      </c>
      <c r="G208" s="172" t="n"/>
      <c r="H208" s="167">
        <f>F208-G208</f>
        <v/>
      </c>
      <c r="I208" s="167">
        <f>C208</f>
        <v/>
      </c>
      <c r="J208" s="172" t="n"/>
      <c r="K208" s="185">
        <f>I208-J208</f>
        <v/>
      </c>
      <c r="L208" s="167">
        <f>C208</f>
        <v/>
      </c>
      <c r="M208" s="167" t="n"/>
      <c r="N208" s="167">
        <f>L208-M208</f>
        <v/>
      </c>
      <c r="O208" s="186" t="n"/>
      <c r="P208" s="176" t="n"/>
      <c r="Q208" s="176" t="n"/>
      <c r="R208" s="176" t="n"/>
      <c r="S208" s="176" t="n"/>
      <c r="T208" s="176" t="n"/>
      <c r="U208" s="176" t="n"/>
      <c r="V208" s="176" t="n"/>
      <c r="W208" s="176" t="n"/>
      <c r="X208" s="176" t="n"/>
      <c r="Y208" s="176" t="n"/>
      <c r="Z208" s="176" t="n"/>
    </row>
    <row r="209" ht="15.75" customHeight="1">
      <c r="A209" s="165" t="inlineStr">
        <is>
          <t>CLONIDINA 150 MG</t>
        </is>
      </c>
      <c r="B209" s="166" t="inlineStr">
        <is>
          <t>TABLETAS</t>
        </is>
      </c>
      <c r="C209" s="167" t="n"/>
      <c r="D209" s="167" t="n"/>
      <c r="E209" s="168">
        <f>C209-D209</f>
        <v/>
      </c>
      <c r="F209" s="167">
        <f>C209</f>
        <v/>
      </c>
      <c r="G209" s="169" t="n"/>
      <c r="H209" s="167">
        <f>F209-G209</f>
        <v/>
      </c>
      <c r="I209" s="167">
        <f>C209</f>
        <v/>
      </c>
      <c r="J209" s="169" t="n"/>
      <c r="K209" s="185">
        <f>I209-J209</f>
        <v/>
      </c>
      <c r="L209" s="167">
        <f>C209</f>
        <v/>
      </c>
      <c r="M209" s="167" t="n"/>
      <c r="N209" s="167">
        <f>L209-M209</f>
        <v/>
      </c>
      <c r="O209" s="186" t="n"/>
      <c r="P209" s="176" t="n"/>
      <c r="Q209" s="176" t="n"/>
      <c r="R209" s="176" t="n"/>
      <c r="S209" s="176" t="n"/>
      <c r="T209" s="176" t="n"/>
      <c r="U209" s="176" t="n"/>
      <c r="V209" s="176" t="n"/>
      <c r="W209" s="176" t="n"/>
      <c r="X209" s="176" t="n"/>
      <c r="Y209" s="176" t="n"/>
      <c r="Z209" s="176" t="n"/>
    </row>
    <row r="210" ht="15.75" customHeight="1">
      <c r="A210" s="170" t="inlineStr">
        <is>
          <t>CLONIDINA CLORHIDRATO 0,50 MG AMP.</t>
        </is>
      </c>
      <c r="B210" s="171" t="inlineStr">
        <is>
          <t>AMPOLLA</t>
        </is>
      </c>
      <c r="C210" s="172" t="n"/>
      <c r="D210" s="172" t="n"/>
      <c r="E210" s="168">
        <f>C210-D210</f>
        <v/>
      </c>
      <c r="F210" s="167">
        <f>C210</f>
        <v/>
      </c>
      <c r="G210" s="172" t="n"/>
      <c r="H210" s="167">
        <f>F210-G210</f>
        <v/>
      </c>
      <c r="I210" s="167">
        <f>C210</f>
        <v/>
      </c>
      <c r="J210" s="172" t="n"/>
      <c r="K210" s="185">
        <f>I210-J210</f>
        <v/>
      </c>
      <c r="L210" s="167">
        <f>C210</f>
        <v/>
      </c>
      <c r="M210" s="167" t="n"/>
      <c r="N210" s="167">
        <f>L210-M210</f>
        <v/>
      </c>
      <c r="O210" s="186" t="n"/>
      <c r="P210" s="176" t="n"/>
      <c r="Q210" s="176" t="n"/>
      <c r="R210" s="176" t="n"/>
      <c r="S210" s="176" t="n"/>
      <c r="T210" s="176" t="n"/>
      <c r="U210" s="176" t="n"/>
      <c r="V210" s="176" t="n"/>
      <c r="W210" s="176" t="n"/>
      <c r="X210" s="176" t="n"/>
      <c r="Y210" s="176" t="n"/>
      <c r="Z210" s="176" t="n"/>
    </row>
    <row r="211" ht="15.75" customHeight="1">
      <c r="A211" s="165" t="inlineStr">
        <is>
          <t>CLONIXINATO DE LISINA 100 MG / 2 ML</t>
        </is>
      </c>
      <c r="B211" s="166" t="inlineStr">
        <is>
          <t>AMPOLLA</t>
        </is>
      </c>
      <c r="C211" s="167" t="n"/>
      <c r="D211" s="167" t="n"/>
      <c r="E211" s="168">
        <f>C211-D211</f>
        <v/>
      </c>
      <c r="F211" s="167">
        <f>C211</f>
        <v/>
      </c>
      <c r="G211" s="169" t="n"/>
      <c r="H211" s="167">
        <f>F211-G211</f>
        <v/>
      </c>
      <c r="I211" s="167">
        <f>C211</f>
        <v/>
      </c>
      <c r="J211" s="169" t="n"/>
      <c r="K211" s="185">
        <f>I211-J211</f>
        <v/>
      </c>
      <c r="L211" s="167">
        <f>C211</f>
        <v/>
      </c>
      <c r="M211" s="167" t="n"/>
      <c r="N211" s="167">
        <f>L211-M211</f>
        <v/>
      </c>
      <c r="O211" s="188" t="n"/>
      <c r="P211" s="176" t="n"/>
      <c r="Q211" s="176" t="n"/>
      <c r="R211" s="176" t="n"/>
      <c r="S211" s="176" t="n"/>
      <c r="T211" s="176" t="n"/>
      <c r="U211" s="176" t="n"/>
      <c r="V211" s="176" t="n"/>
      <c r="W211" s="176" t="n"/>
      <c r="X211" s="176" t="n"/>
      <c r="Y211" s="176" t="n"/>
      <c r="Z211" s="176" t="n"/>
    </row>
    <row r="212" ht="15.75" customHeight="1">
      <c r="A212" s="170" t="inlineStr">
        <is>
          <t>CLOPIDOGREL 75 MG TAB.</t>
        </is>
      </c>
      <c r="B212" s="171" t="inlineStr">
        <is>
          <t>TABLETAS</t>
        </is>
      </c>
      <c r="C212" s="172" t="n"/>
      <c r="D212" s="172" t="n"/>
      <c r="E212" s="168">
        <f>C212-D212</f>
        <v/>
      </c>
      <c r="F212" s="167">
        <f>C212</f>
        <v/>
      </c>
      <c r="G212" s="172" t="n"/>
      <c r="H212" s="167">
        <f>F212-G212</f>
        <v/>
      </c>
      <c r="I212" s="167">
        <f>C212</f>
        <v/>
      </c>
      <c r="J212" s="172" t="n"/>
      <c r="K212" s="185">
        <f>I212-J212</f>
        <v/>
      </c>
      <c r="L212" s="167">
        <f>C212</f>
        <v/>
      </c>
      <c r="M212" s="167" t="n"/>
      <c r="N212" s="167">
        <f>L212-M212</f>
        <v/>
      </c>
      <c r="O212" s="186" t="n"/>
      <c r="P212" s="176" t="n"/>
      <c r="Q212" s="176" t="n"/>
      <c r="R212" s="176" t="n"/>
      <c r="S212" s="176" t="n"/>
      <c r="T212" s="176" t="n"/>
      <c r="U212" s="176" t="n"/>
      <c r="V212" s="176" t="n"/>
      <c r="W212" s="176" t="n"/>
      <c r="X212" s="176" t="n"/>
      <c r="Y212" s="176" t="n"/>
      <c r="Z212" s="176" t="n"/>
    </row>
    <row r="213" ht="15.75" customHeight="1">
      <c r="A213" s="170" t="inlineStr">
        <is>
          <t>CLORFENIRAMINA 2 MG/ 5 ML X 100 ML JBE.</t>
        </is>
      </c>
      <c r="B213" s="171" t="inlineStr">
        <is>
          <t>FRASCO</t>
        </is>
      </c>
      <c r="C213" s="172" t="n"/>
      <c r="D213" s="172" t="n"/>
      <c r="E213" s="168">
        <f>C213-D213</f>
        <v/>
      </c>
      <c r="F213" s="167">
        <f>C213</f>
        <v/>
      </c>
      <c r="G213" s="172" t="n"/>
      <c r="H213" s="167">
        <f>F213-G213</f>
        <v/>
      </c>
      <c r="I213" s="167">
        <f>C213</f>
        <v/>
      </c>
      <c r="J213" s="172" t="n"/>
      <c r="K213" s="185">
        <f>I213-J213</f>
        <v/>
      </c>
      <c r="L213" s="167">
        <f>C213</f>
        <v/>
      </c>
      <c r="M213" s="167" t="n"/>
      <c r="N213" s="167">
        <f>L213-M213</f>
        <v/>
      </c>
      <c r="O213" s="188" t="n"/>
      <c r="P213" s="176" t="n"/>
      <c r="Q213" s="176" t="n"/>
      <c r="R213" s="176" t="n"/>
      <c r="S213" s="176" t="n"/>
      <c r="T213" s="176" t="n"/>
      <c r="U213" s="176" t="n"/>
      <c r="V213" s="176" t="n"/>
      <c r="W213" s="176" t="n"/>
      <c r="X213" s="176" t="n"/>
      <c r="Y213" s="176" t="n"/>
      <c r="Z213" s="176" t="n"/>
    </row>
    <row r="214" ht="15.75" customHeight="1">
      <c r="A214" s="170" t="inlineStr">
        <is>
          <t>CLORFENIRAMINA MALEATO 10 MG/ML  AMP.</t>
        </is>
      </c>
      <c r="B214" s="171" t="inlineStr">
        <is>
          <t>AMPOLLA</t>
        </is>
      </c>
      <c r="C214" s="172" t="n"/>
      <c r="D214" s="172" t="n"/>
      <c r="E214" s="168">
        <f>C214-D214</f>
        <v/>
      </c>
      <c r="F214" s="167">
        <f>C214</f>
        <v/>
      </c>
      <c r="G214" s="172" t="n"/>
      <c r="H214" s="167">
        <f>F214-G214</f>
        <v/>
      </c>
      <c r="I214" s="167">
        <f>C214</f>
        <v/>
      </c>
      <c r="J214" s="172" t="n"/>
      <c r="K214" s="185">
        <f>I214-J214</f>
        <v/>
      </c>
      <c r="L214" s="167">
        <f>C214</f>
        <v/>
      </c>
      <c r="M214" s="167" t="n"/>
      <c r="N214" s="167">
        <f>L214-M214</f>
        <v/>
      </c>
      <c r="O214" s="186" t="n"/>
      <c r="P214" s="176" t="n"/>
      <c r="Q214" s="176" t="n"/>
      <c r="R214" s="176" t="n"/>
      <c r="S214" s="176" t="n"/>
      <c r="T214" s="176" t="n"/>
      <c r="U214" s="176" t="n"/>
      <c r="V214" s="176" t="n"/>
      <c r="W214" s="176" t="n"/>
      <c r="X214" s="176" t="n"/>
      <c r="Y214" s="176" t="n"/>
      <c r="Z214" s="176" t="n"/>
    </row>
    <row r="215" ht="15.75" customHeight="1">
      <c r="A215" s="170" t="inlineStr">
        <is>
          <t>CLORFENIRAMNA MALEATO 10 MG</t>
        </is>
      </c>
      <c r="B215" s="174" t="inlineStr">
        <is>
          <t>AMPOLLA</t>
        </is>
      </c>
      <c r="C215" s="29" t="n"/>
      <c r="D215" s="167" t="n"/>
      <c r="E215" s="168">
        <f>C215-D215</f>
        <v/>
      </c>
      <c r="F215" s="167">
        <f>C215</f>
        <v/>
      </c>
      <c r="G215" s="29" t="n"/>
      <c r="H215" s="167">
        <f>F215-G215</f>
        <v/>
      </c>
      <c r="I215" s="167">
        <f>C215</f>
        <v/>
      </c>
      <c r="J215" s="29" t="n"/>
      <c r="K215" s="185">
        <f>I215-J215</f>
        <v/>
      </c>
      <c r="L215" s="167">
        <f>C215</f>
        <v/>
      </c>
      <c r="M215" s="167" t="n"/>
      <c r="N215" s="167">
        <f>L215-M215</f>
        <v/>
      </c>
      <c r="O215" s="188" t="n"/>
      <c r="P215" s="176" t="n"/>
      <c r="Q215" s="176" t="n"/>
      <c r="R215" s="176" t="n"/>
      <c r="S215" s="176" t="n"/>
      <c r="T215" s="176" t="n"/>
      <c r="U215" s="176" t="n"/>
      <c r="V215" s="176" t="n"/>
      <c r="W215" s="176" t="n"/>
      <c r="X215" s="176" t="n"/>
      <c r="Y215" s="176" t="n"/>
      <c r="Z215" s="176" t="n"/>
    </row>
    <row r="216" ht="15.75" customHeight="1">
      <c r="A216" s="165" t="inlineStr">
        <is>
          <t>CLORHIDRATO DE BUSPIRONA 5 MG</t>
        </is>
      </c>
      <c r="B216" s="166" t="inlineStr">
        <is>
          <t>AMPOLLA</t>
        </is>
      </c>
      <c r="C216" s="167" t="n"/>
      <c r="D216" s="167" t="n"/>
      <c r="E216" s="168">
        <f>C216-D216</f>
        <v/>
      </c>
      <c r="F216" s="167">
        <f>C216</f>
        <v/>
      </c>
      <c r="G216" s="169" t="n"/>
      <c r="H216" s="167">
        <f>F216-G216</f>
        <v/>
      </c>
      <c r="I216" s="167">
        <f>C216</f>
        <v/>
      </c>
      <c r="J216" s="169" t="n"/>
      <c r="K216" s="185">
        <f>I216-J216</f>
        <v/>
      </c>
      <c r="L216" s="167">
        <f>C216</f>
        <v/>
      </c>
      <c r="M216" s="167" t="n"/>
      <c r="N216" s="167">
        <f>L216-M216</f>
        <v/>
      </c>
      <c r="O216" s="186" t="n"/>
      <c r="P216" s="176" t="n"/>
      <c r="Q216" s="176" t="n"/>
      <c r="R216" s="176" t="n"/>
      <c r="S216" s="176" t="n"/>
      <c r="T216" s="176" t="n"/>
      <c r="U216" s="176" t="n"/>
      <c r="V216" s="176" t="n"/>
      <c r="W216" s="176" t="n"/>
      <c r="X216" s="176" t="n"/>
      <c r="Y216" s="176" t="n"/>
      <c r="Z216" s="176" t="n"/>
    </row>
    <row r="217" ht="15.75" customHeight="1">
      <c r="A217" s="165" t="inlineStr">
        <is>
          <t>CLORURO DE BENZALCONIO 60 ML</t>
        </is>
      </c>
      <c r="B217" s="166" t="inlineStr">
        <is>
          <t>FRASCO</t>
        </is>
      </c>
      <c r="C217" s="167" t="n"/>
      <c r="D217" s="167" t="n"/>
      <c r="E217" s="168">
        <f>C217-D217</f>
        <v/>
      </c>
      <c r="F217" s="167">
        <f>C217</f>
        <v/>
      </c>
      <c r="G217" s="169" t="n"/>
      <c r="H217" s="167">
        <f>F217-G217</f>
        <v/>
      </c>
      <c r="I217" s="167">
        <f>C217</f>
        <v/>
      </c>
      <c r="J217" s="169" t="n"/>
      <c r="K217" s="185">
        <f>I217-J217</f>
        <v/>
      </c>
      <c r="L217" s="167">
        <f>C217</f>
        <v/>
      </c>
      <c r="M217" s="167" t="n"/>
      <c r="N217" s="167">
        <f>L217-M217</f>
        <v/>
      </c>
      <c r="O217" s="186" t="n"/>
      <c r="P217" s="176" t="n"/>
      <c r="Q217" s="176" t="n"/>
      <c r="R217" s="176" t="n"/>
      <c r="S217" s="176" t="n"/>
      <c r="T217" s="176" t="n"/>
      <c r="U217" s="176" t="n"/>
      <c r="V217" s="176" t="n"/>
      <c r="W217" s="176" t="n"/>
      <c r="X217" s="176" t="n"/>
      <c r="Y217" s="176" t="n"/>
      <c r="Z217" s="176" t="n"/>
    </row>
    <row r="218" ht="15.75" customHeight="1">
      <c r="A218" s="165" t="inlineStr">
        <is>
          <t>CLORURO DE POTASIO (KCL) 10 ML</t>
        </is>
      </c>
      <c r="B218" s="166" t="inlineStr">
        <is>
          <t>FRASCO</t>
        </is>
      </c>
      <c r="C218" s="167" t="n"/>
      <c r="D218" s="167" t="n"/>
      <c r="E218" s="168">
        <f>C218-D218</f>
        <v/>
      </c>
      <c r="F218" s="167">
        <f>C218</f>
        <v/>
      </c>
      <c r="G218" s="169" t="n"/>
      <c r="H218" s="167">
        <f>F218-G218</f>
        <v/>
      </c>
      <c r="I218" s="167">
        <f>C218</f>
        <v/>
      </c>
      <c r="J218" s="169" t="n"/>
      <c r="K218" s="185">
        <f>I218-J218</f>
        <v/>
      </c>
      <c r="L218" s="167">
        <f>C218</f>
        <v/>
      </c>
      <c r="M218" s="167" t="n"/>
      <c r="N218" s="167">
        <f>L218-M218</f>
        <v/>
      </c>
      <c r="O218" s="187" t="n"/>
      <c r="P218" s="176" t="n"/>
      <c r="Q218" s="176" t="n"/>
      <c r="R218" s="176" t="n"/>
      <c r="S218" s="176" t="n"/>
      <c r="T218" s="176" t="n"/>
      <c r="U218" s="176" t="n"/>
      <c r="V218" s="176" t="n"/>
      <c r="W218" s="176" t="n"/>
      <c r="X218" s="176" t="n"/>
      <c r="Y218" s="176" t="n"/>
      <c r="Z218" s="176" t="n"/>
    </row>
    <row r="219" ht="15.75" customHeight="1">
      <c r="A219" s="170" t="inlineStr">
        <is>
          <t>CLORURO DE POTASIO 100 MG / 10 ML</t>
        </is>
      </c>
      <c r="B219" s="174" t="inlineStr">
        <is>
          <t>FRASCO</t>
        </is>
      </c>
      <c r="C219" s="29" t="n"/>
      <c r="D219" s="167" t="n"/>
      <c r="E219" s="168">
        <f>C219-D219</f>
        <v/>
      </c>
      <c r="F219" s="167">
        <f>C219</f>
        <v/>
      </c>
      <c r="G219" s="29" t="n"/>
      <c r="H219" s="167">
        <f>F219-G219</f>
        <v/>
      </c>
      <c r="I219" s="167">
        <f>C219</f>
        <v/>
      </c>
      <c r="J219" s="29" t="n"/>
      <c r="K219" s="185">
        <f>I219-J219</f>
        <v/>
      </c>
      <c r="L219" s="167">
        <f>C219</f>
        <v/>
      </c>
      <c r="M219" s="167" t="n"/>
      <c r="N219" s="167">
        <f>L219-M219</f>
        <v/>
      </c>
      <c r="O219" s="188" t="n"/>
      <c r="P219" s="176" t="n"/>
      <c r="Q219" s="176" t="n"/>
      <c r="R219" s="176" t="n"/>
      <c r="S219" s="176" t="n"/>
      <c r="T219" s="176" t="n"/>
      <c r="U219" s="176" t="n"/>
      <c r="V219" s="176" t="n"/>
      <c r="W219" s="176" t="n"/>
      <c r="X219" s="176" t="n"/>
      <c r="Y219" s="176" t="n"/>
      <c r="Z219" s="176" t="n"/>
    </row>
    <row r="220" ht="15.75" customHeight="1">
      <c r="A220" s="170" t="inlineStr">
        <is>
          <t>CLORURO DE POTASIO 25 MEQ/ML X 100 ML AMP.</t>
        </is>
      </c>
      <c r="B220" s="171" t="inlineStr">
        <is>
          <t>AMPOLLA</t>
        </is>
      </c>
      <c r="C220" s="172" t="n"/>
      <c r="D220" s="172" t="n"/>
      <c r="E220" s="168">
        <f>C220-D220</f>
        <v/>
      </c>
      <c r="F220" s="167">
        <f>C220</f>
        <v/>
      </c>
      <c r="G220" s="172" t="n"/>
      <c r="H220" s="167">
        <f>F220-G220</f>
        <v/>
      </c>
      <c r="I220" s="167">
        <f>C220</f>
        <v/>
      </c>
      <c r="J220" s="172" t="n"/>
      <c r="K220" s="185">
        <f>I220-J220</f>
        <v/>
      </c>
      <c r="L220" s="167">
        <f>C220</f>
        <v/>
      </c>
      <c r="M220" s="167" t="n"/>
      <c r="N220" s="167">
        <f>L220-M220</f>
        <v/>
      </c>
      <c r="O220" s="187" t="n"/>
      <c r="P220" s="176" t="n"/>
      <c r="Q220" s="176" t="n"/>
      <c r="R220" s="176" t="n"/>
      <c r="S220" s="176" t="n"/>
      <c r="T220" s="176" t="n"/>
      <c r="U220" s="176" t="n"/>
      <c r="V220" s="176" t="n"/>
      <c r="W220" s="176" t="n"/>
      <c r="X220" s="176" t="n"/>
      <c r="Y220" s="176" t="n"/>
      <c r="Z220" s="176" t="n"/>
    </row>
    <row r="221" ht="15.75" customHeight="1">
      <c r="A221" s="170" t="inlineStr">
        <is>
          <t>CLORURO DE POTASIO 7,5% 1 MEQ/ML X 100 ML FCO.</t>
        </is>
      </c>
      <c r="B221" s="171" t="inlineStr">
        <is>
          <t>FRASCO</t>
        </is>
      </c>
      <c r="C221" s="172" t="n"/>
      <c r="D221" s="172" t="n"/>
      <c r="E221" s="168">
        <f>C221-D221</f>
        <v/>
      </c>
      <c r="F221" s="167">
        <f>C221</f>
        <v/>
      </c>
      <c r="G221" s="172" t="n"/>
      <c r="H221" s="167">
        <f>F221-G221</f>
        <v/>
      </c>
      <c r="I221" s="167">
        <f>C221</f>
        <v/>
      </c>
      <c r="J221" s="172" t="n"/>
      <c r="K221" s="185">
        <f>I221-J221</f>
        <v/>
      </c>
      <c r="L221" s="167">
        <f>C221</f>
        <v/>
      </c>
      <c r="M221" s="167" t="n"/>
      <c r="N221" s="167">
        <f>L221-M221</f>
        <v/>
      </c>
      <c r="O221" s="187" t="n"/>
      <c r="P221" s="176" t="n"/>
      <c r="Q221" s="176" t="n"/>
      <c r="R221" s="176" t="n"/>
      <c r="S221" s="176" t="n"/>
      <c r="T221" s="176" t="n"/>
      <c r="U221" s="176" t="n"/>
      <c r="V221" s="176" t="n"/>
      <c r="W221" s="176" t="n"/>
      <c r="X221" s="176" t="n"/>
      <c r="Y221" s="176" t="n"/>
      <c r="Z221" s="176" t="n"/>
    </row>
    <row r="222" ht="15.75" customHeight="1">
      <c r="A222" s="170" t="inlineStr">
        <is>
          <t>CLORURO DE POTASIO 75 MG</t>
        </is>
      </c>
      <c r="B222" s="174" t="inlineStr">
        <is>
          <t>FRASCO</t>
        </is>
      </c>
      <c r="C222" s="29" t="n"/>
      <c r="D222" s="167" t="n"/>
      <c r="E222" s="168">
        <f>C222-D222</f>
        <v/>
      </c>
      <c r="F222" s="167">
        <f>C222</f>
        <v/>
      </c>
      <c r="G222" s="29" t="n"/>
      <c r="H222" s="167">
        <f>F222-G222</f>
        <v/>
      </c>
      <c r="I222" s="167">
        <f>C222</f>
        <v/>
      </c>
      <c r="J222" s="29" t="n"/>
      <c r="K222" s="185">
        <f>I222-J222</f>
        <v/>
      </c>
      <c r="L222" s="167">
        <f>C222</f>
        <v/>
      </c>
      <c r="M222" s="167" t="n"/>
      <c r="N222" s="167">
        <f>L222-M222</f>
        <v/>
      </c>
      <c r="O222" s="186" t="n"/>
      <c r="P222" s="176" t="n"/>
      <c r="Q222" s="176" t="n"/>
      <c r="R222" s="176" t="n"/>
      <c r="S222" s="176" t="n"/>
      <c r="T222" s="176" t="n"/>
      <c r="U222" s="176" t="n"/>
      <c r="V222" s="176" t="n"/>
      <c r="W222" s="176" t="n"/>
      <c r="X222" s="176" t="n"/>
      <c r="Y222" s="176" t="n"/>
      <c r="Z222" s="176" t="n"/>
    </row>
    <row r="223" ht="15.75" customHeight="1">
      <c r="A223" s="165" t="inlineStr">
        <is>
          <t>CLORURO DE SODIO 0,9% X 500 ML</t>
        </is>
      </c>
      <c r="B223" s="166" t="inlineStr">
        <is>
          <t>FRASCO</t>
        </is>
      </c>
      <c r="C223" s="167" t="n"/>
      <c r="D223" s="167" t="n"/>
      <c r="E223" s="168">
        <f>C223-D223</f>
        <v/>
      </c>
      <c r="F223" s="167">
        <f>C223</f>
        <v/>
      </c>
      <c r="G223" s="169" t="n"/>
      <c r="H223" s="167">
        <f>F223-G223</f>
        <v/>
      </c>
      <c r="I223" s="167">
        <f>C223</f>
        <v/>
      </c>
      <c r="J223" s="169" t="n"/>
      <c r="K223" s="185">
        <f>I223-J223</f>
        <v/>
      </c>
      <c r="L223" s="167">
        <f>C223</f>
        <v/>
      </c>
      <c r="M223" s="167" t="n"/>
      <c r="N223" s="167">
        <f>L223-M223</f>
        <v/>
      </c>
      <c r="O223" s="186" t="n"/>
      <c r="P223" s="176" t="n"/>
      <c r="Q223" s="176" t="n"/>
      <c r="R223" s="176" t="n"/>
      <c r="S223" s="176" t="n"/>
      <c r="T223" s="176" t="n"/>
      <c r="U223" s="176" t="n"/>
      <c r="V223" s="176" t="n"/>
      <c r="W223" s="176" t="n"/>
      <c r="X223" s="176" t="n"/>
      <c r="Y223" s="176" t="n"/>
      <c r="Z223" s="176" t="n"/>
    </row>
    <row r="224" ht="15.75" customHeight="1">
      <c r="A224" s="165" t="inlineStr">
        <is>
          <t xml:space="preserve"> CLOTRIMAZOL 40 MG / 200 ML</t>
        </is>
      </c>
      <c r="B224" s="166" t="inlineStr">
        <is>
          <t>FRASCO</t>
        </is>
      </c>
      <c r="C224" s="167" t="n"/>
      <c r="D224" s="167" t="n"/>
      <c r="E224" s="168">
        <f>C224-D224</f>
        <v/>
      </c>
      <c r="F224" s="167">
        <f>C224</f>
        <v/>
      </c>
      <c r="G224" s="169" t="n"/>
      <c r="H224" s="167">
        <f>F224-G224</f>
        <v/>
      </c>
      <c r="I224" s="167">
        <f>C224</f>
        <v/>
      </c>
      <c r="J224" s="169" t="n"/>
      <c r="K224" s="185">
        <f>I224-J224</f>
        <v/>
      </c>
      <c r="L224" s="167">
        <f>C224</f>
        <v/>
      </c>
      <c r="M224" s="167" t="n"/>
      <c r="N224" s="167">
        <f>L224-M224</f>
        <v/>
      </c>
      <c r="O224" s="186" t="n"/>
      <c r="P224" s="176" t="n"/>
      <c r="Q224" s="176" t="n"/>
      <c r="R224" s="176" t="n"/>
      <c r="S224" s="176" t="n"/>
      <c r="T224" s="176" t="n"/>
      <c r="U224" s="176" t="n"/>
      <c r="V224" s="176" t="n"/>
      <c r="W224" s="176" t="n"/>
      <c r="X224" s="176" t="n"/>
      <c r="Y224" s="176" t="n"/>
      <c r="Z224" s="176" t="n"/>
    </row>
    <row r="225" ht="15.75" customHeight="1">
      <c r="A225" s="170" t="inlineStr">
        <is>
          <t>CLOTRIMAZOL 100 MG TAB. VAGINALES.</t>
        </is>
      </c>
      <c r="B225" s="171" t="inlineStr">
        <is>
          <t>ÒVULO</t>
        </is>
      </c>
      <c r="C225" s="172" t="n"/>
      <c r="D225" s="172" t="n"/>
      <c r="E225" s="168">
        <f>C225-D225</f>
        <v/>
      </c>
      <c r="F225" s="167">
        <f>C225</f>
        <v/>
      </c>
      <c r="G225" s="172" t="n"/>
      <c r="H225" s="167">
        <f>F225-G225</f>
        <v/>
      </c>
      <c r="I225" s="167">
        <f>C225</f>
        <v/>
      </c>
      <c r="J225" s="172" t="n"/>
      <c r="K225" s="185">
        <f>I225-J225</f>
        <v/>
      </c>
      <c r="L225" s="167">
        <f>C225</f>
        <v/>
      </c>
      <c r="M225" s="167" t="n"/>
      <c r="N225" s="167">
        <f>L225-M225</f>
        <v/>
      </c>
      <c r="O225" s="186" t="n"/>
      <c r="P225" s="176" t="n"/>
      <c r="Q225" s="176" t="n"/>
      <c r="R225" s="176" t="n"/>
      <c r="S225" s="176" t="n"/>
      <c r="T225" s="176" t="n"/>
      <c r="U225" s="176" t="n"/>
      <c r="V225" s="176" t="n"/>
      <c r="W225" s="176" t="n"/>
      <c r="X225" s="176" t="n"/>
      <c r="Y225" s="176" t="n"/>
      <c r="Z225" s="176" t="n"/>
    </row>
    <row r="226" ht="15.75" customHeight="1">
      <c r="A226" s="170" t="inlineStr">
        <is>
          <t>CLOTRIMAZOL 500 MG TAB. VAGINALES.</t>
        </is>
      </c>
      <c r="B226" s="171" t="inlineStr">
        <is>
          <t>ÒVULO</t>
        </is>
      </c>
      <c r="C226" s="172" t="n"/>
      <c r="D226" s="172" t="n"/>
      <c r="E226" s="168">
        <f>C226-D226</f>
        <v/>
      </c>
      <c r="F226" s="167">
        <f>C226</f>
        <v/>
      </c>
      <c r="G226" s="172" t="n"/>
      <c r="H226" s="167">
        <f>F226-G226</f>
        <v/>
      </c>
      <c r="I226" s="167">
        <f>C226</f>
        <v/>
      </c>
      <c r="J226" s="172" t="n"/>
      <c r="K226" s="185">
        <f>I226-J226</f>
        <v/>
      </c>
      <c r="L226" s="167">
        <f>C226</f>
        <v/>
      </c>
      <c r="M226" s="167" t="n"/>
      <c r="N226" s="167">
        <f>L226-M226</f>
        <v/>
      </c>
      <c r="O226" s="186" t="n"/>
      <c r="P226" s="176" t="n"/>
      <c r="Q226" s="176" t="n"/>
      <c r="R226" s="176" t="n"/>
      <c r="S226" s="176" t="n"/>
      <c r="T226" s="176" t="n"/>
      <c r="U226" s="176" t="n"/>
      <c r="V226" s="176" t="n"/>
      <c r="W226" s="176" t="n"/>
      <c r="X226" s="176" t="n"/>
      <c r="Y226" s="176" t="n"/>
      <c r="Z226" s="176" t="n"/>
    </row>
    <row r="227" ht="15.75" customHeight="1">
      <c r="A227" s="170" t="inlineStr">
        <is>
          <t>COLCHICINA 0.5 MG COMP.</t>
        </is>
      </c>
      <c r="B227" s="171" t="inlineStr">
        <is>
          <t>COMPRIMIDO</t>
        </is>
      </c>
      <c r="C227" s="172" t="n"/>
      <c r="D227" s="172" t="n"/>
      <c r="E227" s="168">
        <f>C227-D227</f>
        <v/>
      </c>
      <c r="F227" s="167">
        <f>C227</f>
        <v/>
      </c>
      <c r="G227" s="172" t="n"/>
      <c r="H227" s="167">
        <f>F227-G227</f>
        <v/>
      </c>
      <c r="I227" s="167">
        <f>C227</f>
        <v/>
      </c>
      <c r="J227" s="172" t="n"/>
      <c r="K227" s="185">
        <f>I227-J227</f>
        <v/>
      </c>
      <c r="L227" s="167">
        <f>C227</f>
        <v/>
      </c>
      <c r="M227" s="167" t="n"/>
      <c r="N227" s="167">
        <f>L227-M227</f>
        <v/>
      </c>
      <c r="O227" s="187" t="n"/>
      <c r="P227" s="176" t="n"/>
      <c r="Q227" s="176" t="n"/>
      <c r="R227" s="176" t="n"/>
      <c r="S227" s="176" t="n"/>
      <c r="T227" s="176" t="n"/>
      <c r="U227" s="176" t="n"/>
      <c r="V227" s="176" t="n"/>
      <c r="W227" s="176" t="n"/>
      <c r="X227" s="176" t="n"/>
      <c r="Y227" s="176" t="n"/>
      <c r="Z227" s="176" t="n"/>
    </row>
    <row r="228" ht="15.75" customHeight="1">
      <c r="A228" s="165" t="inlineStr">
        <is>
          <t>COLISTIMETATO 100 MG</t>
        </is>
      </c>
      <c r="B228" s="166" t="inlineStr">
        <is>
          <t>TABLETAS</t>
        </is>
      </c>
      <c r="C228" s="167" t="n"/>
      <c r="D228" s="167" t="n"/>
      <c r="E228" s="168">
        <f>C228-D228</f>
        <v/>
      </c>
      <c r="F228" s="167">
        <f>C228</f>
        <v/>
      </c>
      <c r="G228" s="169" t="n"/>
      <c r="H228" s="167">
        <f>F228-G228</f>
        <v/>
      </c>
      <c r="I228" s="167">
        <f>C228</f>
        <v/>
      </c>
      <c r="J228" s="169" t="n"/>
      <c r="K228" s="185">
        <f>I228-J228</f>
        <v/>
      </c>
      <c r="L228" s="167">
        <f>C228</f>
        <v/>
      </c>
      <c r="M228" s="167" t="n"/>
      <c r="N228" s="167">
        <f>L228-M228</f>
        <v/>
      </c>
      <c r="O228" s="187" t="n"/>
      <c r="P228" s="176" t="n"/>
      <c r="Q228" s="176" t="n"/>
      <c r="R228" s="176" t="n"/>
      <c r="S228" s="176" t="n"/>
      <c r="T228" s="176" t="n"/>
      <c r="U228" s="176" t="n"/>
      <c r="V228" s="176" t="n"/>
      <c r="W228" s="176" t="n"/>
      <c r="X228" s="176" t="n"/>
      <c r="Y228" s="176" t="n"/>
      <c r="Z228" s="176" t="n"/>
    </row>
    <row r="229" ht="15.75" customHeight="1">
      <c r="A229" s="170" t="inlineStr">
        <is>
          <t>COLISTINA 100 MG AMP.</t>
        </is>
      </c>
      <c r="B229" s="171" t="inlineStr">
        <is>
          <t>AMPOLLA</t>
        </is>
      </c>
      <c r="C229" s="172" t="n"/>
      <c r="D229" s="172" t="n"/>
      <c r="E229" s="168">
        <f>C229-D229</f>
        <v/>
      </c>
      <c r="F229" s="167">
        <f>C229</f>
        <v/>
      </c>
      <c r="G229" s="172" t="n"/>
      <c r="H229" s="167">
        <f>F229-G229</f>
        <v/>
      </c>
      <c r="I229" s="167">
        <f>C229</f>
        <v/>
      </c>
      <c r="J229" s="172" t="n"/>
      <c r="K229" s="185">
        <f>I229-J229</f>
        <v/>
      </c>
      <c r="L229" s="167">
        <f>C229</f>
        <v/>
      </c>
      <c r="M229" s="167" t="n"/>
      <c r="N229" s="167">
        <f>L229-M229</f>
        <v/>
      </c>
      <c r="O229" s="187" t="n"/>
      <c r="P229" s="176" t="n"/>
      <c r="Q229" s="176" t="n"/>
      <c r="R229" s="176" t="n"/>
      <c r="S229" s="176" t="n"/>
      <c r="T229" s="176" t="n"/>
      <c r="U229" s="176" t="n"/>
      <c r="V229" s="176" t="n"/>
      <c r="W229" s="176" t="n"/>
      <c r="X229" s="176" t="n"/>
      <c r="Y229" s="176" t="n"/>
      <c r="Z229" s="176" t="n"/>
    </row>
    <row r="230" ht="15.75" customHeight="1">
      <c r="A230" s="170" t="inlineStr">
        <is>
          <t>COLOIDAL 4% IV X 500 ML FCO.</t>
        </is>
      </c>
      <c r="B230" s="171" t="inlineStr">
        <is>
          <t>FRASCO</t>
        </is>
      </c>
      <c r="C230" s="172" t="n"/>
      <c r="D230" s="172" t="n"/>
      <c r="E230" s="168">
        <f>C230-D230</f>
        <v/>
      </c>
      <c r="F230" s="167">
        <f>C230</f>
        <v/>
      </c>
      <c r="G230" s="172" t="n"/>
      <c r="H230" s="167">
        <f>F230-G230</f>
        <v/>
      </c>
      <c r="I230" s="167">
        <f>C230</f>
        <v/>
      </c>
      <c r="J230" s="172" t="n"/>
      <c r="K230" s="185">
        <f>I230-J230</f>
        <v/>
      </c>
      <c r="L230" s="167">
        <f>C230</f>
        <v/>
      </c>
      <c r="M230" s="167" t="n"/>
      <c r="N230" s="167">
        <f>L230-M230</f>
        <v/>
      </c>
      <c r="O230" s="187" t="n"/>
      <c r="P230" s="176" t="n"/>
      <c r="Q230" s="176" t="n"/>
      <c r="R230" s="176" t="n"/>
      <c r="S230" s="176" t="n"/>
      <c r="T230" s="176" t="n"/>
      <c r="U230" s="176" t="n"/>
      <c r="V230" s="176" t="n"/>
      <c r="W230" s="176" t="n"/>
      <c r="X230" s="176" t="n"/>
      <c r="Y230" s="176" t="n"/>
      <c r="Z230" s="176" t="n"/>
    </row>
    <row r="231" ht="15.75" customHeight="1">
      <c r="A231" s="170" t="inlineStr">
        <is>
          <t>COMPLEJO B 10 ML I.V. AMP.</t>
        </is>
      </c>
      <c r="B231" s="171" t="inlineStr">
        <is>
          <t>AMPOLLA</t>
        </is>
      </c>
      <c r="C231" s="172" t="n"/>
      <c r="D231" s="172" t="n"/>
      <c r="E231" s="168">
        <f>C231-D231</f>
        <v/>
      </c>
      <c r="F231" s="167">
        <f>C231</f>
        <v/>
      </c>
      <c r="G231" s="172" t="n"/>
      <c r="H231" s="167">
        <f>F231-G231</f>
        <v/>
      </c>
      <c r="I231" s="167">
        <f>C231</f>
        <v/>
      </c>
      <c r="J231" s="172" t="n"/>
      <c r="K231" s="185">
        <f>I231-J231</f>
        <v/>
      </c>
      <c r="L231" s="167">
        <f>C231</f>
        <v/>
      </c>
      <c r="M231" s="167" t="n"/>
      <c r="N231" s="167">
        <f>L231-M231</f>
        <v/>
      </c>
      <c r="O231" s="187" t="n"/>
      <c r="P231" s="176" t="n"/>
      <c r="Q231" s="176" t="n"/>
      <c r="R231" s="176" t="n"/>
      <c r="S231" s="176" t="n"/>
      <c r="T231" s="176" t="n"/>
      <c r="U231" s="176" t="n"/>
      <c r="V231" s="176" t="n"/>
      <c r="W231" s="176" t="n"/>
      <c r="X231" s="176" t="n"/>
      <c r="Y231" s="176" t="n"/>
      <c r="Z231" s="176" t="n"/>
    </row>
    <row r="232" ht="15.75" customHeight="1">
      <c r="A232" s="170" t="inlineStr">
        <is>
          <t>COMPLEJO B 100 ML (PLEXAMIN)</t>
        </is>
      </c>
      <c r="B232" s="174" t="inlineStr">
        <is>
          <t>AMPOLLA</t>
        </is>
      </c>
      <c r="C232" s="29" t="n"/>
      <c r="D232" s="167" t="n"/>
      <c r="E232" s="168">
        <f>C232-D232</f>
        <v/>
      </c>
      <c r="F232" s="167">
        <f>C232</f>
        <v/>
      </c>
      <c r="G232" s="29" t="n"/>
      <c r="H232" s="167">
        <f>F232-G232</f>
        <v/>
      </c>
      <c r="I232" s="167">
        <f>C232</f>
        <v/>
      </c>
      <c r="J232" s="29" t="n"/>
      <c r="K232" s="185">
        <f>I232-J232</f>
        <v/>
      </c>
      <c r="L232" s="167">
        <f>C232</f>
        <v/>
      </c>
      <c r="M232" s="167" t="n"/>
      <c r="N232" s="167">
        <f>L232-M232</f>
        <v/>
      </c>
      <c r="O232" s="187" t="n"/>
      <c r="P232" s="176" t="n"/>
      <c r="Q232" s="176" t="n"/>
      <c r="R232" s="176" t="n"/>
      <c r="S232" s="176" t="n"/>
      <c r="T232" s="176" t="n"/>
      <c r="U232" s="176" t="n"/>
      <c r="V232" s="176" t="n"/>
      <c r="W232" s="176" t="n"/>
      <c r="X232" s="176" t="n"/>
      <c r="Y232" s="176" t="n"/>
      <c r="Z232" s="176" t="n"/>
    </row>
    <row r="233" ht="15.75" customHeight="1">
      <c r="A233" s="165" t="inlineStr">
        <is>
          <t xml:space="preserve">COMPLEJO B 100 ML JARABE </t>
        </is>
      </c>
      <c r="B233" s="166" t="inlineStr">
        <is>
          <t>FRASCO</t>
        </is>
      </c>
      <c r="C233" s="167" t="n"/>
      <c r="D233" s="167" t="n"/>
      <c r="E233" s="168">
        <f>C233-D233</f>
        <v/>
      </c>
      <c r="F233" s="167">
        <f>C233</f>
        <v/>
      </c>
      <c r="G233" s="169" t="n"/>
      <c r="H233" s="167">
        <f>F233-G233</f>
        <v/>
      </c>
      <c r="I233" s="167">
        <f>C233</f>
        <v/>
      </c>
      <c r="J233" s="169" t="n"/>
      <c r="K233" s="185">
        <f>I233-J233</f>
        <v/>
      </c>
      <c r="L233" s="167">
        <f>C233</f>
        <v/>
      </c>
      <c r="M233" s="167" t="n"/>
      <c r="N233" s="167">
        <f>L233-M233</f>
        <v/>
      </c>
      <c r="O233" s="187" t="n"/>
      <c r="P233" s="176" t="n"/>
      <c r="Q233" s="176" t="n"/>
      <c r="R233" s="176" t="n"/>
      <c r="S233" s="176" t="n"/>
      <c r="T233" s="176" t="n"/>
      <c r="U233" s="176" t="n"/>
      <c r="V233" s="176" t="n"/>
      <c r="W233" s="176" t="n"/>
      <c r="X233" s="176" t="n"/>
      <c r="Y233" s="176" t="n"/>
      <c r="Z233" s="176" t="n"/>
    </row>
    <row r="234" ht="15.75" customHeight="1">
      <c r="A234" s="170" t="inlineStr">
        <is>
          <t>COMPLEJO B X 3ML</t>
        </is>
      </c>
      <c r="B234" s="174" t="inlineStr">
        <is>
          <t>FRASCO</t>
        </is>
      </c>
      <c r="C234" s="29" t="n"/>
      <c r="D234" s="167" t="n"/>
      <c r="E234" s="168">
        <f>C234-D234</f>
        <v/>
      </c>
      <c r="F234" s="167">
        <f>C234</f>
        <v/>
      </c>
      <c r="G234" s="29" t="n"/>
      <c r="H234" s="167">
        <f>F234-G234</f>
        <v/>
      </c>
      <c r="I234" s="167">
        <f>C234</f>
        <v/>
      </c>
      <c r="J234" s="29" t="n"/>
      <c r="K234" s="185">
        <f>I234-J234</f>
        <v/>
      </c>
      <c r="L234" s="167">
        <f>C234</f>
        <v/>
      </c>
      <c r="M234" s="167" t="n"/>
      <c r="N234" s="167">
        <f>L234-M234</f>
        <v/>
      </c>
      <c r="O234" s="187" t="n"/>
      <c r="P234" s="176" t="n"/>
      <c r="Q234" s="176" t="n"/>
      <c r="R234" s="176" t="n"/>
      <c r="S234" s="176" t="n"/>
      <c r="T234" s="176" t="n"/>
      <c r="U234" s="176" t="n"/>
      <c r="V234" s="176" t="n"/>
      <c r="W234" s="176" t="n"/>
      <c r="X234" s="176" t="n"/>
      <c r="Y234" s="176" t="n"/>
      <c r="Z234" s="176" t="n"/>
    </row>
    <row r="235" ht="15.75" customHeight="1">
      <c r="A235" s="170" t="inlineStr">
        <is>
          <t>COTRIMAZOL 40 MG / 200 ML SUSPEN.</t>
        </is>
      </c>
      <c r="B235" s="174" t="inlineStr">
        <is>
          <t>SUSPENCIÒN</t>
        </is>
      </c>
      <c r="C235" s="29" t="n"/>
      <c r="D235" s="167" t="n"/>
      <c r="E235" s="168">
        <f>C235-D235</f>
        <v/>
      </c>
      <c r="F235" s="167">
        <f>C235</f>
        <v/>
      </c>
      <c r="G235" s="29" t="n"/>
      <c r="H235" s="167">
        <f>F235-G235</f>
        <v/>
      </c>
      <c r="I235" s="167">
        <f>C235</f>
        <v/>
      </c>
      <c r="J235" s="29" t="n"/>
      <c r="K235" s="185">
        <f>I235-J235</f>
        <v/>
      </c>
      <c r="L235" s="167">
        <f>C235</f>
        <v/>
      </c>
      <c r="M235" s="167" t="n"/>
      <c r="N235" s="167">
        <f>L235-M235</f>
        <v/>
      </c>
      <c r="O235" s="187" t="n"/>
      <c r="P235" s="176" t="n"/>
      <c r="Q235" s="176" t="n"/>
      <c r="R235" s="176" t="n"/>
      <c r="S235" s="176" t="n"/>
      <c r="T235" s="176" t="n"/>
      <c r="U235" s="176" t="n"/>
      <c r="V235" s="176" t="n"/>
      <c r="W235" s="176" t="n"/>
      <c r="X235" s="176" t="n"/>
      <c r="Y235" s="176" t="n"/>
      <c r="Z235" s="176" t="n"/>
    </row>
    <row r="236" ht="15.75" customHeight="1">
      <c r="A236" s="170" t="inlineStr">
        <is>
          <t>DEFENILHIDANTOINA 250 MG / 5 ML AMP</t>
        </is>
      </c>
      <c r="B236" s="174" t="inlineStr">
        <is>
          <t>AMPOLLA</t>
        </is>
      </c>
      <c r="C236" s="29" t="n"/>
      <c r="D236" s="29" t="n"/>
      <c r="E236" s="168">
        <f>C236-D236</f>
        <v/>
      </c>
      <c r="F236" s="167">
        <f>C236</f>
        <v/>
      </c>
      <c r="G236" s="29" t="n"/>
      <c r="H236" s="167">
        <f>F236-G236</f>
        <v/>
      </c>
      <c r="I236" s="167">
        <f>C236</f>
        <v/>
      </c>
      <c r="J236" s="29" t="n"/>
      <c r="K236" s="185">
        <f>I236-J236</f>
        <v/>
      </c>
      <c r="L236" s="167">
        <f>C236</f>
        <v/>
      </c>
      <c r="M236" s="167" t="n"/>
      <c r="N236" s="167">
        <f>L236-M236</f>
        <v/>
      </c>
      <c r="O236" s="188" t="n"/>
      <c r="P236" s="176" t="n"/>
      <c r="Q236" s="176" t="n"/>
      <c r="R236" s="176" t="n"/>
      <c r="S236" s="176" t="n"/>
      <c r="T236" s="176" t="n"/>
      <c r="U236" s="176" t="n"/>
      <c r="V236" s="176" t="n"/>
      <c r="W236" s="176" t="n"/>
      <c r="X236" s="176" t="n"/>
      <c r="Y236" s="176" t="n"/>
      <c r="Z236" s="176" t="n"/>
    </row>
    <row r="237" ht="15.75" customHeight="1">
      <c r="A237" s="170" t="inlineStr">
        <is>
          <t>DESLORATADINA 5 MG.</t>
        </is>
      </c>
      <c r="B237" s="171" t="inlineStr">
        <is>
          <t>TABLETAS</t>
        </is>
      </c>
      <c r="C237" s="172" t="n"/>
      <c r="D237" s="172" t="n"/>
      <c r="E237" s="168">
        <f>C237-D237</f>
        <v/>
      </c>
      <c r="F237" s="167">
        <f>C237</f>
        <v/>
      </c>
      <c r="G237" s="172" t="n"/>
      <c r="H237" s="167">
        <f>F237-G237</f>
        <v/>
      </c>
      <c r="I237" s="167">
        <f>C237</f>
        <v/>
      </c>
      <c r="J237" s="172" t="n"/>
      <c r="K237" s="185">
        <f>I237-J237</f>
        <v/>
      </c>
      <c r="L237" s="167">
        <f>C237</f>
        <v/>
      </c>
      <c r="M237" s="167" t="n"/>
      <c r="N237" s="167">
        <f>L237-M237</f>
        <v/>
      </c>
      <c r="O237" s="186" t="n"/>
      <c r="P237" s="176" t="n"/>
      <c r="Q237" s="176" t="n"/>
      <c r="R237" s="176" t="n"/>
      <c r="S237" s="176" t="n"/>
      <c r="T237" s="176" t="n"/>
      <c r="U237" s="176" t="n"/>
      <c r="V237" s="176" t="n"/>
      <c r="W237" s="176" t="n"/>
      <c r="X237" s="176" t="n"/>
      <c r="Y237" s="176" t="n"/>
      <c r="Z237" s="176" t="n"/>
    </row>
    <row r="238" ht="15.75" customHeight="1">
      <c r="A238" s="170" t="inlineStr">
        <is>
          <t>DESLORATADINA 8,8 MG TAB.</t>
        </is>
      </c>
      <c r="B238" s="171" t="inlineStr">
        <is>
          <t>TABLETAS</t>
        </is>
      </c>
      <c r="C238" s="172" t="n"/>
      <c r="D238" s="172" t="n"/>
      <c r="E238" s="168">
        <f>C238-D238</f>
        <v/>
      </c>
      <c r="F238" s="167">
        <f>C238</f>
        <v/>
      </c>
      <c r="G238" s="172" t="n"/>
      <c r="H238" s="167">
        <f>F238-G238</f>
        <v/>
      </c>
      <c r="I238" s="167">
        <f>C238</f>
        <v/>
      </c>
      <c r="J238" s="172" t="n"/>
      <c r="K238" s="185">
        <f>I238-J238</f>
        <v/>
      </c>
      <c r="L238" s="167">
        <f>C238</f>
        <v/>
      </c>
      <c r="M238" s="167" t="n"/>
      <c r="N238" s="167">
        <f>L238-M238</f>
        <v/>
      </c>
      <c r="O238" s="187" t="n"/>
      <c r="P238" s="176" t="n"/>
      <c r="Q238" s="176" t="n"/>
      <c r="R238" s="176" t="n"/>
      <c r="S238" s="176" t="n"/>
      <c r="T238" s="176" t="n"/>
      <c r="U238" s="176" t="n"/>
      <c r="V238" s="176" t="n"/>
      <c r="W238" s="176" t="n"/>
      <c r="X238" s="176" t="n"/>
      <c r="Y238" s="176" t="n"/>
      <c r="Z238" s="176" t="n"/>
    </row>
    <row r="239" ht="15.75" customHeight="1">
      <c r="A239" s="170" t="inlineStr">
        <is>
          <t>DEXAMETASONA 0.5 MG TAB</t>
        </is>
      </c>
      <c r="B239" s="171" t="inlineStr">
        <is>
          <t>TABLETAS</t>
        </is>
      </c>
      <c r="C239" s="29" t="n"/>
      <c r="D239" s="29" t="n"/>
      <c r="E239" s="168">
        <f>C239-D239</f>
        <v/>
      </c>
      <c r="F239" s="167">
        <f>C239</f>
        <v/>
      </c>
      <c r="G239" s="29" t="n"/>
      <c r="H239" s="167">
        <f>F239-G239</f>
        <v/>
      </c>
      <c r="I239" s="167">
        <f>C239</f>
        <v/>
      </c>
      <c r="J239" s="29" t="n"/>
      <c r="K239" s="185">
        <f>I239-J239</f>
        <v/>
      </c>
      <c r="L239" s="167">
        <f>C239</f>
        <v/>
      </c>
      <c r="M239" s="167" t="n"/>
      <c r="N239" s="167">
        <f>L239-M239</f>
        <v/>
      </c>
      <c r="O239" s="187" t="n"/>
      <c r="P239" s="176" t="n"/>
      <c r="Q239" s="176" t="n"/>
      <c r="R239" s="176" t="n"/>
      <c r="S239" s="176" t="n"/>
      <c r="T239" s="176" t="n"/>
      <c r="U239" s="176" t="n"/>
      <c r="V239" s="176" t="n"/>
      <c r="W239" s="176" t="n"/>
      <c r="X239" s="176" t="n"/>
      <c r="Y239" s="176" t="n"/>
      <c r="Z239" s="176" t="n"/>
    </row>
    <row r="240" ht="15.75" customHeight="1">
      <c r="A240" s="173" t="inlineStr">
        <is>
          <t>DEXAMETASONA 1 MG</t>
        </is>
      </c>
      <c r="B240" s="166" t="inlineStr">
        <is>
          <t>AMPOLLA</t>
        </is>
      </c>
      <c r="C240" s="167" t="n"/>
      <c r="D240" s="167" t="n"/>
      <c r="E240" s="168">
        <f>C240-D240</f>
        <v/>
      </c>
      <c r="F240" s="167">
        <f>C240</f>
        <v/>
      </c>
      <c r="G240" s="169" t="n"/>
      <c r="H240" s="167">
        <f>F240-G240</f>
        <v/>
      </c>
      <c r="I240" s="167">
        <f>C240</f>
        <v/>
      </c>
      <c r="J240" s="169" t="n"/>
      <c r="K240" s="185">
        <f>I240-J240</f>
        <v/>
      </c>
      <c r="L240" s="167">
        <f>C240</f>
        <v/>
      </c>
      <c r="M240" s="167" t="n"/>
      <c r="N240" s="167">
        <f>L240-M240</f>
        <v/>
      </c>
      <c r="O240" s="187" t="n"/>
      <c r="P240" s="176" t="n"/>
      <c r="Q240" s="176" t="n"/>
      <c r="R240" s="176" t="n"/>
      <c r="S240" s="176" t="n"/>
      <c r="T240" s="176" t="n"/>
      <c r="U240" s="176" t="n"/>
      <c r="V240" s="176" t="n"/>
      <c r="W240" s="176" t="n"/>
      <c r="X240" s="176" t="n"/>
      <c r="Y240" s="176" t="n"/>
      <c r="Z240" s="176" t="n"/>
    </row>
    <row r="241" ht="15.75" customHeight="1">
      <c r="A241" s="170" t="inlineStr">
        <is>
          <t>DEXAMETASONA 4 MG TAB.</t>
        </is>
      </c>
      <c r="B241" s="171" t="inlineStr">
        <is>
          <t>TABLETAS</t>
        </is>
      </c>
      <c r="C241" s="172" t="n"/>
      <c r="D241" s="172" t="n"/>
      <c r="E241" s="168">
        <f>C241-D241</f>
        <v/>
      </c>
      <c r="F241" s="167">
        <f>C241</f>
        <v/>
      </c>
      <c r="G241" s="172" t="n"/>
      <c r="H241" s="167">
        <f>F241-G241</f>
        <v/>
      </c>
      <c r="I241" s="167">
        <f>C241</f>
        <v/>
      </c>
      <c r="J241" s="172" t="n"/>
      <c r="K241" s="185">
        <f>I241-J241</f>
        <v/>
      </c>
      <c r="L241" s="167">
        <f>C241</f>
        <v/>
      </c>
      <c r="M241" s="167" t="n"/>
      <c r="N241" s="167">
        <f>L241-M241</f>
        <v/>
      </c>
      <c r="O241" s="187" t="n"/>
      <c r="P241" s="176" t="n"/>
      <c r="Q241" s="176" t="n"/>
      <c r="R241" s="176" t="n"/>
      <c r="S241" s="176" t="n"/>
      <c r="T241" s="176" t="n"/>
      <c r="U241" s="176" t="n"/>
      <c r="V241" s="176" t="n"/>
      <c r="W241" s="176" t="n"/>
      <c r="X241" s="176" t="n"/>
      <c r="Y241" s="176" t="n"/>
      <c r="Z241" s="176" t="n"/>
    </row>
    <row r="242" ht="15.75" customHeight="1">
      <c r="A242" s="170" t="inlineStr">
        <is>
          <t>DEXAMETASONA 4 MG/ML AMP.</t>
        </is>
      </c>
      <c r="B242" s="171" t="inlineStr">
        <is>
          <t>AMPOLLA</t>
        </is>
      </c>
      <c r="C242" s="172" t="n"/>
      <c r="D242" s="172" t="n"/>
      <c r="E242" s="168">
        <f>C242-D242</f>
        <v/>
      </c>
      <c r="F242" s="167">
        <f>C242</f>
        <v/>
      </c>
      <c r="G242" s="172" t="n"/>
      <c r="H242" s="167">
        <f>F242-G242</f>
        <v/>
      </c>
      <c r="I242" s="167">
        <f>C242</f>
        <v/>
      </c>
      <c r="J242" s="172" t="n"/>
      <c r="K242" s="185">
        <f>I242-J242</f>
        <v/>
      </c>
      <c r="L242" s="167">
        <f>C242</f>
        <v/>
      </c>
      <c r="M242" s="167" t="n"/>
      <c r="N242" s="167">
        <f>L242-M242</f>
        <v/>
      </c>
      <c r="O242" s="187" t="n"/>
      <c r="P242" s="176" t="n"/>
      <c r="Q242" s="176" t="n"/>
      <c r="R242" s="176" t="n"/>
      <c r="S242" s="176" t="n"/>
      <c r="T242" s="176" t="n"/>
      <c r="U242" s="176" t="n"/>
      <c r="V242" s="176" t="n"/>
      <c r="W242" s="176" t="n"/>
      <c r="X242" s="176" t="n"/>
      <c r="Y242" s="176" t="n"/>
      <c r="Z242" s="176" t="n"/>
    </row>
    <row r="243" ht="15.75" customHeight="1">
      <c r="A243" s="170" t="inlineStr">
        <is>
          <t>DEXAMETASONA 8 MG/ 1 ML AMP.</t>
        </is>
      </c>
      <c r="B243" s="171" t="inlineStr">
        <is>
          <t>AMPOLLA</t>
        </is>
      </c>
      <c r="C243" s="172" t="n"/>
      <c r="D243" s="172" t="n"/>
      <c r="E243" s="168">
        <f>C243-D243</f>
        <v/>
      </c>
      <c r="F243" s="167">
        <f>C243</f>
        <v/>
      </c>
      <c r="G243" s="172" t="n"/>
      <c r="H243" s="167">
        <f>F243-G243</f>
        <v/>
      </c>
      <c r="I243" s="167">
        <f>C243</f>
        <v/>
      </c>
      <c r="J243" s="172" t="n"/>
      <c r="K243" s="185">
        <f>I243-J243</f>
        <v/>
      </c>
      <c r="L243" s="167">
        <f>C243</f>
        <v/>
      </c>
      <c r="M243" s="167" t="n"/>
      <c r="N243" s="167">
        <f>L243-M243</f>
        <v/>
      </c>
      <c r="O243" s="187" t="n"/>
      <c r="P243" s="176" t="n"/>
      <c r="Q243" s="176" t="n"/>
      <c r="R243" s="176" t="n"/>
      <c r="S243" s="176" t="n"/>
      <c r="T243" s="176" t="n"/>
      <c r="U243" s="176" t="n"/>
      <c r="V243" s="176" t="n"/>
      <c r="W243" s="176" t="n"/>
      <c r="X243" s="176" t="n"/>
      <c r="Y243" s="176" t="n"/>
      <c r="Z243" s="176" t="n"/>
    </row>
    <row r="244" ht="15.75" customHeight="1">
      <c r="A244" s="170" t="inlineStr">
        <is>
          <t>DEXAMETASONA DE FOSFATO 5 ML COLIRIO</t>
        </is>
      </c>
      <c r="B244" s="171" t="inlineStr">
        <is>
          <t>AMPOLLA</t>
        </is>
      </c>
      <c r="C244" s="172" t="n"/>
      <c r="D244" s="172" t="n"/>
      <c r="E244" s="168">
        <f>C244-D244</f>
        <v/>
      </c>
      <c r="F244" s="167">
        <f>C244</f>
        <v/>
      </c>
      <c r="G244" s="172" t="n"/>
      <c r="H244" s="167">
        <f>F244-G244</f>
        <v/>
      </c>
      <c r="I244" s="167">
        <f>C244</f>
        <v/>
      </c>
      <c r="J244" s="172" t="n"/>
      <c r="K244" s="185">
        <f>I244-J244</f>
        <v/>
      </c>
      <c r="L244" s="167">
        <f>C244</f>
        <v/>
      </c>
      <c r="M244" s="167" t="n"/>
      <c r="N244" s="167">
        <f>L244-M244</f>
        <v/>
      </c>
      <c r="O244" s="187" t="n"/>
      <c r="P244" s="176" t="n"/>
      <c r="Q244" s="176" t="n"/>
      <c r="R244" s="176" t="n"/>
      <c r="S244" s="176" t="n"/>
      <c r="T244" s="176" t="n"/>
      <c r="U244" s="176" t="n"/>
      <c r="V244" s="176" t="n"/>
      <c r="W244" s="176" t="n"/>
      <c r="X244" s="176" t="n"/>
      <c r="Y244" s="176" t="n"/>
      <c r="Z244" s="176" t="n"/>
    </row>
    <row r="245" ht="15.75" customHeight="1">
      <c r="A245" s="170" t="inlineStr">
        <is>
          <t>DEXTROSA AL 5% + CLORURO DE SODIO 0,9 X 500 ML</t>
        </is>
      </c>
      <c r="B245" s="174" t="inlineStr">
        <is>
          <t>FRASCO</t>
        </is>
      </c>
      <c r="C245" s="29" t="n"/>
      <c r="D245" s="29" t="n"/>
      <c r="E245" s="168">
        <f>C245-D245</f>
        <v/>
      </c>
      <c r="F245" s="167">
        <f>C245</f>
        <v/>
      </c>
      <c r="G245" s="29" t="n"/>
      <c r="H245" s="167">
        <f>F245-G245</f>
        <v/>
      </c>
      <c r="I245" s="167">
        <f>C245</f>
        <v/>
      </c>
      <c r="J245" s="29" t="n"/>
      <c r="K245" s="185">
        <f>I245-J245</f>
        <v/>
      </c>
      <c r="L245" s="167">
        <f>C245</f>
        <v/>
      </c>
      <c r="M245" s="167" t="n"/>
      <c r="N245" s="167">
        <f>L245-M245</f>
        <v/>
      </c>
      <c r="O245" s="187" t="n"/>
      <c r="P245" s="176" t="n"/>
      <c r="Q245" s="176" t="n"/>
      <c r="R245" s="176" t="n"/>
      <c r="S245" s="176" t="n"/>
      <c r="T245" s="176" t="n"/>
      <c r="U245" s="176" t="n"/>
      <c r="V245" s="176" t="n"/>
      <c r="W245" s="176" t="n"/>
      <c r="X245" s="176" t="n"/>
      <c r="Y245" s="176" t="n"/>
      <c r="Z245" s="176" t="n"/>
    </row>
    <row r="246" ht="15.75" customHeight="1">
      <c r="A246" s="170" t="inlineStr">
        <is>
          <t>DIAZEPAM 10 MG/2ML AMP.</t>
        </is>
      </c>
      <c r="B246" s="171" t="inlineStr">
        <is>
          <t>AMPOLLA</t>
        </is>
      </c>
      <c r="C246" s="172" t="n"/>
      <c r="D246" s="172" t="n"/>
      <c r="E246" s="168">
        <f>C246-D246</f>
        <v/>
      </c>
      <c r="F246" s="167">
        <f>C246</f>
        <v/>
      </c>
      <c r="G246" s="172" t="n"/>
      <c r="H246" s="167">
        <f>F246-G246</f>
        <v/>
      </c>
      <c r="I246" s="167">
        <f>C246</f>
        <v/>
      </c>
      <c r="J246" s="172" t="n"/>
      <c r="K246" s="185">
        <f>I246-J246</f>
        <v/>
      </c>
      <c r="L246" s="167">
        <f>C246</f>
        <v/>
      </c>
      <c r="M246" s="167" t="n"/>
      <c r="N246" s="167">
        <f>L246-M246</f>
        <v/>
      </c>
      <c r="O246" s="186" t="n"/>
      <c r="P246" s="176" t="n"/>
      <c r="Q246" s="176" t="n"/>
      <c r="R246" s="176" t="n"/>
      <c r="S246" s="176" t="n"/>
      <c r="T246" s="176" t="n"/>
      <c r="U246" s="176" t="n"/>
      <c r="V246" s="176" t="n"/>
      <c r="W246" s="176" t="n"/>
      <c r="X246" s="176" t="n"/>
      <c r="Y246" s="176" t="n"/>
      <c r="Z246" s="176" t="n"/>
    </row>
    <row r="247" ht="15.75" customHeight="1">
      <c r="A247" s="170" t="inlineStr">
        <is>
          <t>DIAZEPAM 5 MG TAB.</t>
        </is>
      </c>
      <c r="B247" s="171" t="inlineStr">
        <is>
          <t>TABLETAS</t>
        </is>
      </c>
      <c r="C247" s="172" t="n"/>
      <c r="D247" s="172" t="n"/>
      <c r="E247" s="168">
        <f>C247-D247</f>
        <v/>
      </c>
      <c r="F247" s="167">
        <f>C247</f>
        <v/>
      </c>
      <c r="G247" s="172" t="n"/>
      <c r="H247" s="167">
        <f>F247-G247</f>
        <v/>
      </c>
      <c r="I247" s="167">
        <f>C247</f>
        <v/>
      </c>
      <c r="J247" s="172" t="n"/>
      <c r="K247" s="185">
        <f>I247-J247</f>
        <v/>
      </c>
      <c r="L247" s="167">
        <f>C247</f>
        <v/>
      </c>
      <c r="M247" s="167" t="n"/>
      <c r="N247" s="167">
        <f>L247-M247</f>
        <v/>
      </c>
      <c r="O247" s="186" t="n"/>
      <c r="P247" s="176" t="n"/>
      <c r="Q247" s="176" t="n"/>
      <c r="R247" s="176" t="n"/>
      <c r="S247" s="176" t="n"/>
      <c r="T247" s="176" t="n"/>
      <c r="U247" s="176" t="n"/>
      <c r="V247" s="176" t="n"/>
      <c r="W247" s="176" t="n"/>
      <c r="X247" s="176" t="n"/>
      <c r="Y247" s="176" t="n"/>
      <c r="Z247" s="176" t="n"/>
    </row>
    <row r="248" ht="15.75" customHeight="1">
      <c r="A248" s="170" t="inlineStr">
        <is>
          <t>DIAZEPAN 10 MG TAB</t>
        </is>
      </c>
      <c r="B248" s="174" t="inlineStr">
        <is>
          <t>TABLETAS</t>
        </is>
      </c>
      <c r="C248" s="29" t="n"/>
      <c r="D248" s="167" t="n"/>
      <c r="E248" s="168">
        <f>C248-D248</f>
        <v/>
      </c>
      <c r="F248" s="167">
        <f>C248</f>
        <v/>
      </c>
      <c r="G248" s="29" t="n"/>
      <c r="H248" s="167">
        <f>F248-G248</f>
        <v/>
      </c>
      <c r="I248" s="167">
        <f>C248</f>
        <v/>
      </c>
      <c r="J248" s="29" t="n"/>
      <c r="K248" s="185">
        <f>I248-J248</f>
        <v/>
      </c>
      <c r="L248" s="167">
        <f>C248</f>
        <v/>
      </c>
      <c r="M248" s="167" t="n"/>
      <c r="N248" s="167">
        <f>L248-M248</f>
        <v/>
      </c>
      <c r="O248" s="186" t="n"/>
      <c r="P248" s="176" t="n"/>
      <c r="Q248" s="176" t="n"/>
      <c r="R248" s="176" t="n"/>
      <c r="S248" s="176" t="n"/>
      <c r="T248" s="176" t="n"/>
      <c r="U248" s="176" t="n"/>
      <c r="V248" s="176" t="n"/>
      <c r="W248" s="176" t="n"/>
      <c r="X248" s="176" t="n"/>
      <c r="Y248" s="176" t="n"/>
      <c r="Z248" s="176" t="n"/>
    </row>
    <row r="249" ht="15.75" customHeight="1">
      <c r="A249" s="173" t="inlineStr">
        <is>
          <t>DIAZEPAN 5 MG/ml x 2 ml</t>
        </is>
      </c>
      <c r="B249" s="166" t="inlineStr">
        <is>
          <t>AMPOLLA</t>
        </is>
      </c>
      <c r="C249" s="167" t="n"/>
      <c r="D249" s="167" t="n"/>
      <c r="E249" s="168">
        <f>C249-D249</f>
        <v/>
      </c>
      <c r="F249" s="167">
        <f>C249</f>
        <v/>
      </c>
      <c r="G249" s="169" t="n"/>
      <c r="H249" s="167">
        <f>F249-G249</f>
        <v/>
      </c>
      <c r="I249" s="167">
        <f>C249</f>
        <v/>
      </c>
      <c r="J249" s="169" t="n"/>
      <c r="K249" s="185">
        <f>I249-J249</f>
        <v/>
      </c>
      <c r="L249" s="167">
        <f>C249</f>
        <v/>
      </c>
      <c r="M249" s="167" t="n"/>
      <c r="N249" s="167">
        <f>L249-M249</f>
        <v/>
      </c>
      <c r="O249" s="186" t="n"/>
      <c r="P249" s="176" t="n"/>
      <c r="Q249" s="176" t="n"/>
      <c r="R249" s="176" t="n"/>
      <c r="S249" s="176" t="n"/>
      <c r="T249" s="176" t="n"/>
      <c r="U249" s="176" t="n"/>
      <c r="V249" s="176" t="n"/>
      <c r="W249" s="176" t="n"/>
      <c r="X249" s="176" t="n"/>
      <c r="Y249" s="176" t="n"/>
      <c r="Z249" s="176" t="n"/>
    </row>
    <row r="250" ht="15.75" customHeight="1">
      <c r="A250" s="170" t="inlineStr">
        <is>
          <t>DICLOFENAC 1.8 MG/ 120 ML SUSPEN.</t>
        </is>
      </c>
      <c r="B250" s="174" t="inlineStr">
        <is>
          <t>SUSPENCIÒN</t>
        </is>
      </c>
      <c r="C250" s="29" t="n"/>
      <c r="D250" s="167" t="n"/>
      <c r="E250" s="168">
        <f>C250-D250</f>
        <v/>
      </c>
      <c r="F250" s="167">
        <f>C250</f>
        <v/>
      </c>
      <c r="G250" s="29" t="n"/>
      <c r="H250" s="167">
        <f>F250-G250</f>
        <v/>
      </c>
      <c r="I250" s="167">
        <f>C250</f>
        <v/>
      </c>
      <c r="J250" s="29" t="n"/>
      <c r="K250" s="185">
        <f>I250-J250</f>
        <v/>
      </c>
      <c r="L250" s="167">
        <f>C250</f>
        <v/>
      </c>
      <c r="M250" s="167" t="n"/>
      <c r="N250" s="167">
        <f>L250-M250</f>
        <v/>
      </c>
      <c r="O250" s="187" t="n"/>
      <c r="P250" s="176" t="n"/>
      <c r="Q250" s="176" t="n"/>
      <c r="R250" s="176" t="n"/>
      <c r="S250" s="176" t="n"/>
      <c r="T250" s="176" t="n"/>
      <c r="U250" s="176" t="n"/>
      <c r="V250" s="176" t="n"/>
      <c r="W250" s="176" t="n"/>
      <c r="X250" s="176" t="n"/>
      <c r="Y250" s="176" t="n"/>
      <c r="Z250" s="176" t="n"/>
    </row>
    <row r="251" ht="15.75" customHeight="1">
      <c r="A251" s="170" t="inlineStr">
        <is>
          <t>DICLOFENAC POTASICO 1,8  MG /ML X 60 ML FCO.</t>
        </is>
      </c>
      <c r="B251" s="171" t="inlineStr">
        <is>
          <t>FRASCO</t>
        </is>
      </c>
      <c r="C251" s="172" t="n"/>
      <c r="D251" s="172" t="n"/>
      <c r="E251" s="168">
        <f>C251-D251</f>
        <v/>
      </c>
      <c r="F251" s="167">
        <f>C251</f>
        <v/>
      </c>
      <c r="G251" s="172" t="n"/>
      <c r="H251" s="167">
        <f>F251-G251</f>
        <v/>
      </c>
      <c r="I251" s="167">
        <f>C251</f>
        <v/>
      </c>
      <c r="J251" s="172" t="n"/>
      <c r="K251" s="185">
        <f>I251-J251</f>
        <v/>
      </c>
      <c r="L251" s="167">
        <f>C251</f>
        <v/>
      </c>
      <c r="M251" s="167" t="n"/>
      <c r="N251" s="167">
        <f>L251-M251</f>
        <v/>
      </c>
      <c r="O251" s="187" t="n"/>
      <c r="P251" s="176" t="n"/>
      <c r="Q251" s="176" t="n"/>
      <c r="R251" s="176" t="n"/>
      <c r="S251" s="176" t="n"/>
      <c r="T251" s="176" t="n"/>
      <c r="U251" s="176" t="n"/>
      <c r="V251" s="176" t="n"/>
      <c r="W251" s="176" t="n"/>
      <c r="X251" s="176" t="n"/>
      <c r="Y251" s="176" t="n"/>
      <c r="Z251" s="176" t="n"/>
    </row>
    <row r="252" ht="15.75" customHeight="1">
      <c r="A252" s="170" t="inlineStr">
        <is>
          <t xml:space="preserve">DICLOFENAC POTASICO 100  MG TAB. </t>
        </is>
      </c>
      <c r="B252" s="171" t="inlineStr">
        <is>
          <t>TABLETAS</t>
        </is>
      </c>
      <c r="C252" s="172" t="n"/>
      <c r="D252" s="172" t="n"/>
      <c r="E252" s="168">
        <f>C252-D252</f>
        <v/>
      </c>
      <c r="F252" s="167">
        <f>C252</f>
        <v/>
      </c>
      <c r="G252" s="172" t="n"/>
      <c r="H252" s="167">
        <f>F252-G252</f>
        <v/>
      </c>
      <c r="I252" s="167">
        <f>C252</f>
        <v/>
      </c>
      <c r="J252" s="172" t="n"/>
      <c r="K252" s="185">
        <f>I252-J252</f>
        <v/>
      </c>
      <c r="L252" s="167">
        <f>C252</f>
        <v/>
      </c>
      <c r="M252" s="167" t="n"/>
      <c r="N252" s="167">
        <f>L252-M252</f>
        <v/>
      </c>
      <c r="O252" s="186" t="n"/>
      <c r="P252" s="176" t="n"/>
      <c r="Q252" s="176" t="n"/>
      <c r="R252" s="176" t="n"/>
      <c r="S252" s="176" t="n"/>
      <c r="T252" s="176" t="n"/>
      <c r="U252" s="176" t="n"/>
      <c r="V252" s="176" t="n"/>
      <c r="W252" s="176" t="n"/>
      <c r="X252" s="176" t="n"/>
      <c r="Y252" s="176" t="n"/>
      <c r="Z252" s="176" t="n"/>
    </row>
    <row r="253" ht="15.75" customHeight="1">
      <c r="A253" s="170" t="inlineStr">
        <is>
          <t xml:space="preserve">DICLOFENAC POTASICO 50  MG TAB. </t>
        </is>
      </c>
      <c r="B253" s="171" t="inlineStr">
        <is>
          <t>TABLETAS</t>
        </is>
      </c>
      <c r="C253" s="172" t="n"/>
      <c r="D253" s="172" t="n"/>
      <c r="E253" s="168">
        <f>C253-D253</f>
        <v/>
      </c>
      <c r="F253" s="167">
        <f>C253</f>
        <v/>
      </c>
      <c r="G253" s="172" t="n"/>
      <c r="H253" s="167">
        <f>F253-G253</f>
        <v/>
      </c>
      <c r="I253" s="167">
        <f>C253</f>
        <v/>
      </c>
      <c r="J253" s="172" t="n"/>
      <c r="K253" s="185">
        <f>I253-J253</f>
        <v/>
      </c>
      <c r="L253" s="167">
        <f>C253</f>
        <v/>
      </c>
      <c r="M253" s="167" t="n"/>
      <c r="N253" s="167">
        <f>L253-M253</f>
        <v/>
      </c>
      <c r="O253" s="187" t="n"/>
      <c r="P253" s="176" t="n"/>
      <c r="Q253" s="176" t="n"/>
      <c r="R253" s="176" t="n"/>
      <c r="S253" s="176" t="n"/>
      <c r="T253" s="176" t="n"/>
      <c r="U253" s="176" t="n"/>
      <c r="V253" s="176" t="n"/>
      <c r="W253" s="176" t="n"/>
      <c r="X253" s="176" t="n"/>
      <c r="Y253" s="176" t="n"/>
      <c r="Z253" s="176" t="n"/>
    </row>
    <row r="254" ht="15.75" customHeight="1">
      <c r="A254" s="170" t="inlineStr">
        <is>
          <t>DICLOFENAC POTASICO 75MG/3ML</t>
        </is>
      </c>
      <c r="B254" s="174" t="inlineStr">
        <is>
          <t>AMPOLLA</t>
        </is>
      </c>
      <c r="C254" s="29" t="n"/>
      <c r="D254" s="167" t="n"/>
      <c r="E254" s="168">
        <f>C254-D254</f>
        <v/>
      </c>
      <c r="F254" s="167">
        <f>C254</f>
        <v/>
      </c>
      <c r="G254" s="29" t="n"/>
      <c r="H254" s="167">
        <f>F254-G254</f>
        <v/>
      </c>
      <c r="I254" s="167">
        <f>C254</f>
        <v/>
      </c>
      <c r="J254" s="29" t="n"/>
      <c r="K254" s="185">
        <f>I254-J254</f>
        <v/>
      </c>
      <c r="L254" s="167">
        <f>C254</f>
        <v/>
      </c>
      <c r="M254" s="167" t="n"/>
      <c r="N254" s="167">
        <f>L254-M254</f>
        <v/>
      </c>
      <c r="O254" s="187" t="n"/>
      <c r="P254" s="176" t="n"/>
      <c r="Q254" s="176" t="n"/>
      <c r="R254" s="176" t="n"/>
      <c r="S254" s="176" t="n"/>
      <c r="T254" s="176" t="n"/>
      <c r="U254" s="176" t="n"/>
      <c r="V254" s="176" t="n"/>
      <c r="W254" s="176" t="n"/>
      <c r="X254" s="176" t="n"/>
      <c r="Y254" s="176" t="n"/>
      <c r="Z254" s="176" t="n"/>
    </row>
    <row r="255" ht="15.75" customHeight="1">
      <c r="A255" s="170" t="inlineStr">
        <is>
          <t>DICLOFENAC POTASICO AMP.</t>
        </is>
      </c>
      <c r="B255" s="171" t="inlineStr">
        <is>
          <t>AMPOLLA</t>
        </is>
      </c>
      <c r="C255" s="172" t="n"/>
      <c r="D255" s="172" t="n"/>
      <c r="E255" s="168">
        <f>C255-D255</f>
        <v/>
      </c>
      <c r="F255" s="167">
        <f>C255</f>
        <v/>
      </c>
      <c r="G255" s="172" t="n"/>
      <c r="H255" s="167">
        <f>F255-G255</f>
        <v/>
      </c>
      <c r="I255" s="167">
        <f>C255</f>
        <v/>
      </c>
      <c r="J255" s="172" t="n"/>
      <c r="K255" s="185">
        <f>I255-J255</f>
        <v/>
      </c>
      <c r="L255" s="167">
        <f>C255</f>
        <v/>
      </c>
      <c r="M255" s="167" t="n"/>
      <c r="N255" s="167">
        <f>L255-M255</f>
        <v/>
      </c>
      <c r="O255" s="187" t="n"/>
      <c r="P255" s="176" t="n"/>
      <c r="Q255" s="176" t="n"/>
      <c r="R255" s="176" t="n"/>
      <c r="S255" s="176" t="n"/>
      <c r="T255" s="176" t="n"/>
      <c r="U255" s="176" t="n"/>
      <c r="V255" s="176" t="n"/>
      <c r="W255" s="176" t="n"/>
      <c r="X255" s="176" t="n"/>
      <c r="Y255" s="176" t="n"/>
      <c r="Z255" s="176" t="n"/>
    </row>
    <row r="256" ht="15.75" customHeight="1">
      <c r="A256" s="170" t="inlineStr">
        <is>
          <t>DICLOFENAC SODICO 5% X 50 G CREMA</t>
        </is>
      </c>
      <c r="B256" s="171" t="inlineStr">
        <is>
          <t>CREMA</t>
        </is>
      </c>
      <c r="C256" s="172" t="n"/>
      <c r="D256" s="172" t="n"/>
      <c r="E256" s="168">
        <f>C256-D256</f>
        <v/>
      </c>
      <c r="F256" s="167">
        <f>C256</f>
        <v/>
      </c>
      <c r="G256" s="172" t="n"/>
      <c r="H256" s="167">
        <f>F256-G256</f>
        <v/>
      </c>
      <c r="I256" s="167">
        <f>C256</f>
        <v/>
      </c>
      <c r="J256" s="172" t="n"/>
      <c r="K256" s="185">
        <f>I256-J256</f>
        <v/>
      </c>
      <c r="L256" s="167">
        <f>C256</f>
        <v/>
      </c>
      <c r="M256" s="167" t="n"/>
      <c r="N256" s="167">
        <f>L256-M256</f>
        <v/>
      </c>
      <c r="O256" s="187" t="n"/>
      <c r="P256" s="176" t="n"/>
      <c r="Q256" s="176" t="n"/>
      <c r="R256" s="176" t="n"/>
      <c r="S256" s="176" t="n"/>
      <c r="T256" s="176" t="n"/>
      <c r="U256" s="176" t="n"/>
      <c r="V256" s="176" t="n"/>
      <c r="W256" s="176" t="n"/>
      <c r="X256" s="176" t="n"/>
      <c r="Y256" s="176" t="n"/>
      <c r="Z256" s="176" t="n"/>
    </row>
    <row r="257" ht="15.75" customHeight="1">
      <c r="A257" s="170" t="inlineStr">
        <is>
          <t>DICLOFENAC SODICO 50 MG TAB.</t>
        </is>
      </c>
      <c r="B257" s="171" t="inlineStr">
        <is>
          <t>TABLETAS</t>
        </is>
      </c>
      <c r="C257" s="172" t="n"/>
      <c r="D257" s="172" t="n"/>
      <c r="E257" s="168">
        <f>C257-D257</f>
        <v/>
      </c>
      <c r="F257" s="167">
        <f>C257</f>
        <v/>
      </c>
      <c r="G257" s="172" t="n"/>
      <c r="H257" s="167">
        <f>F257-G257</f>
        <v/>
      </c>
      <c r="I257" s="167">
        <f>C257</f>
        <v/>
      </c>
      <c r="J257" s="172" t="n"/>
      <c r="K257" s="185">
        <f>I257-J257</f>
        <v/>
      </c>
      <c r="L257" s="167">
        <f>C257</f>
        <v/>
      </c>
      <c r="M257" s="167" t="n"/>
      <c r="N257" s="167">
        <f>L257-M257</f>
        <v/>
      </c>
      <c r="O257" s="187" t="n"/>
      <c r="P257" s="176" t="n"/>
      <c r="Q257" s="176" t="n"/>
      <c r="R257" s="176" t="n"/>
      <c r="S257" s="176" t="n"/>
      <c r="T257" s="176" t="n"/>
      <c r="U257" s="176" t="n"/>
      <c r="V257" s="176" t="n"/>
      <c r="W257" s="176" t="n"/>
      <c r="X257" s="176" t="n"/>
      <c r="Y257" s="176" t="n"/>
      <c r="Z257" s="176" t="n"/>
    </row>
    <row r="258" ht="15.75" customHeight="1">
      <c r="A258" s="170" t="inlineStr">
        <is>
          <t>DICLOFENAC SODICO 75 MG/3 ML AMP.</t>
        </is>
      </c>
      <c r="B258" s="171" t="inlineStr">
        <is>
          <t>AMPOLLA</t>
        </is>
      </c>
      <c r="C258" s="172" t="n"/>
      <c r="D258" s="172" t="n"/>
      <c r="E258" s="168">
        <f>C258-D258</f>
        <v/>
      </c>
      <c r="F258" s="167">
        <f>C258</f>
        <v/>
      </c>
      <c r="G258" s="172" t="n"/>
      <c r="H258" s="167">
        <f>F258-G258</f>
        <v/>
      </c>
      <c r="I258" s="167">
        <f>C258</f>
        <v/>
      </c>
      <c r="J258" s="172" t="n"/>
      <c r="K258" s="185">
        <f>I258-J258</f>
        <v/>
      </c>
      <c r="L258" s="167">
        <f>C258</f>
        <v/>
      </c>
      <c r="M258" s="167" t="n"/>
      <c r="N258" s="167">
        <f>L258-M258</f>
        <v/>
      </c>
      <c r="O258" s="186" t="n"/>
      <c r="P258" s="176" t="n"/>
      <c r="Q258" s="176" t="n"/>
      <c r="R258" s="176" t="n"/>
      <c r="S258" s="176" t="n"/>
      <c r="T258" s="176" t="n"/>
      <c r="U258" s="176" t="n"/>
      <c r="V258" s="176" t="n"/>
      <c r="W258" s="176" t="n"/>
      <c r="X258" s="176" t="n"/>
      <c r="Y258" s="176" t="n"/>
      <c r="Z258" s="176" t="n"/>
    </row>
    <row r="259" ht="15.75" customHeight="1">
      <c r="A259" s="170" t="inlineStr">
        <is>
          <t>DIFENHIDRAMINA JARABE 1MG/1 ML FRASCO</t>
        </is>
      </c>
      <c r="B259" s="171" t="inlineStr">
        <is>
          <t>FRASCO</t>
        </is>
      </c>
      <c r="C259" s="172" t="n"/>
      <c r="D259" s="172" t="n"/>
      <c r="E259" s="168">
        <f>C259-D259</f>
        <v/>
      </c>
      <c r="F259" s="167">
        <f>C259</f>
        <v/>
      </c>
      <c r="G259" s="172" t="n"/>
      <c r="H259" s="167">
        <f>F259-G259</f>
        <v/>
      </c>
      <c r="I259" s="167">
        <f>C259</f>
        <v/>
      </c>
      <c r="J259" s="172" t="n"/>
      <c r="K259" s="185">
        <f>I259-J259</f>
        <v/>
      </c>
      <c r="L259" s="167">
        <f>C259</f>
        <v/>
      </c>
      <c r="M259" s="167" t="n"/>
      <c r="N259" s="167">
        <f>L259-M259</f>
        <v/>
      </c>
      <c r="O259" s="187" t="n"/>
      <c r="P259" s="176" t="n"/>
      <c r="Q259" s="176" t="n"/>
      <c r="R259" s="176" t="n"/>
      <c r="S259" s="176" t="n"/>
      <c r="T259" s="176" t="n"/>
      <c r="U259" s="176" t="n"/>
      <c r="V259" s="176" t="n"/>
      <c r="W259" s="176" t="n"/>
      <c r="X259" s="176" t="n"/>
      <c r="Y259" s="176" t="n"/>
      <c r="Z259" s="176" t="n"/>
    </row>
    <row r="260" ht="15.75" customHeight="1">
      <c r="A260" s="170" t="inlineStr">
        <is>
          <t>DIFENILHIDANTOINA 100 MG TAB.</t>
        </is>
      </c>
      <c r="B260" s="171" t="inlineStr">
        <is>
          <t>TABLETAS</t>
        </is>
      </c>
      <c r="C260" s="172" t="n"/>
      <c r="D260" s="172" t="n"/>
      <c r="E260" s="168">
        <f>C260-D260</f>
        <v/>
      </c>
      <c r="F260" s="167">
        <f>C260</f>
        <v/>
      </c>
      <c r="G260" s="172" t="n"/>
      <c r="H260" s="167">
        <f>F260-G260</f>
        <v/>
      </c>
      <c r="I260" s="167">
        <f>C260</f>
        <v/>
      </c>
      <c r="J260" s="172" t="n"/>
      <c r="K260" s="185">
        <f>I260-J260</f>
        <v/>
      </c>
      <c r="L260" s="167">
        <f>C260</f>
        <v/>
      </c>
      <c r="M260" s="167" t="n"/>
      <c r="N260" s="167">
        <f>L260-M260</f>
        <v/>
      </c>
      <c r="O260" s="187" t="n"/>
      <c r="P260" s="176" t="n"/>
      <c r="Q260" s="176" t="n"/>
      <c r="R260" s="176" t="n"/>
      <c r="S260" s="176" t="n"/>
      <c r="T260" s="176" t="n"/>
      <c r="U260" s="176" t="n"/>
      <c r="V260" s="176" t="n"/>
      <c r="W260" s="176" t="n"/>
      <c r="X260" s="176" t="n"/>
      <c r="Y260" s="176" t="n"/>
      <c r="Z260" s="176" t="n"/>
    </row>
    <row r="261" ht="15.75" customHeight="1">
      <c r="A261" s="170" t="inlineStr">
        <is>
          <t>DIFENILHIDANTOINA 100 MG/2 ML AMP.</t>
        </is>
      </c>
      <c r="B261" s="171" t="inlineStr">
        <is>
          <t>AMPOLLA</t>
        </is>
      </c>
      <c r="C261" s="172" t="n"/>
      <c r="D261" s="172" t="n"/>
      <c r="E261" s="168">
        <f>C261-D261</f>
        <v/>
      </c>
      <c r="F261" s="167">
        <f>C261</f>
        <v/>
      </c>
      <c r="G261" s="172" t="n"/>
      <c r="H261" s="167">
        <f>F261-G261</f>
        <v/>
      </c>
      <c r="I261" s="167">
        <f>C261</f>
        <v/>
      </c>
      <c r="J261" s="172" t="n"/>
      <c r="K261" s="185">
        <f>I261-J261</f>
        <v/>
      </c>
      <c r="L261" s="167">
        <f>C261</f>
        <v/>
      </c>
      <c r="M261" s="167" t="n"/>
      <c r="N261" s="167">
        <f>L261-M261</f>
        <v/>
      </c>
      <c r="O261" s="188" t="n"/>
      <c r="P261" s="176" t="n"/>
      <c r="Q261" s="176" t="n"/>
      <c r="R261" s="176" t="n"/>
      <c r="S261" s="176" t="n"/>
      <c r="T261" s="176" t="n"/>
      <c r="U261" s="176" t="n"/>
      <c r="V261" s="176" t="n"/>
      <c r="W261" s="176" t="n"/>
      <c r="X261" s="176" t="n"/>
      <c r="Y261" s="176" t="n"/>
      <c r="Z261" s="176" t="n"/>
    </row>
    <row r="262" ht="15.75" customHeight="1">
      <c r="A262" s="165" t="inlineStr">
        <is>
          <t>DIFENILHIDANTOINA 250mg/5mg</t>
        </is>
      </c>
      <c r="B262" s="166" t="inlineStr">
        <is>
          <t>SUSPENCIÒN</t>
        </is>
      </c>
      <c r="C262" s="29" t="n"/>
      <c r="D262" s="29" t="n"/>
      <c r="E262" s="168">
        <f>C262-D262</f>
        <v/>
      </c>
      <c r="F262" s="167">
        <f>C262</f>
        <v/>
      </c>
      <c r="G262" s="29" t="n"/>
      <c r="H262" s="167">
        <f>F262-G262</f>
        <v/>
      </c>
      <c r="I262" s="167">
        <f>C262</f>
        <v/>
      </c>
      <c r="J262" s="29" t="n"/>
      <c r="K262" s="185">
        <f>I262-J262</f>
        <v/>
      </c>
      <c r="L262" s="167">
        <f>C262</f>
        <v/>
      </c>
      <c r="M262" s="167" t="n"/>
      <c r="N262" s="167">
        <f>L262-M262</f>
        <v/>
      </c>
      <c r="O262" s="186" t="n"/>
      <c r="P262" s="176" t="n"/>
      <c r="Q262" s="176" t="n"/>
      <c r="R262" s="176" t="n"/>
      <c r="S262" s="176" t="n"/>
      <c r="T262" s="176" t="n"/>
      <c r="U262" s="176" t="n"/>
      <c r="V262" s="176" t="n"/>
      <c r="W262" s="176" t="n"/>
      <c r="X262" s="176" t="n"/>
      <c r="Y262" s="176" t="n"/>
      <c r="Z262" s="176" t="n"/>
    </row>
    <row r="263" ht="15.75" customHeight="1">
      <c r="A263" s="170" t="inlineStr">
        <is>
          <t>DIFENILHIDANTOINA 500 MG/5 ML AMP.</t>
        </is>
      </c>
      <c r="B263" s="171" t="inlineStr">
        <is>
          <t>AMPOLLA</t>
        </is>
      </c>
      <c r="C263" s="172" t="n"/>
      <c r="D263" s="172" t="n"/>
      <c r="E263" s="168">
        <f>C263-D263</f>
        <v/>
      </c>
      <c r="F263" s="167">
        <f>C263</f>
        <v/>
      </c>
      <c r="G263" s="172" t="n"/>
      <c r="H263" s="167">
        <f>F263-G263</f>
        <v/>
      </c>
      <c r="I263" s="167">
        <f>C263</f>
        <v/>
      </c>
      <c r="J263" s="172" t="n"/>
      <c r="K263" s="185">
        <f>I263-J263</f>
        <v/>
      </c>
      <c r="L263" s="167">
        <f>C263</f>
        <v/>
      </c>
      <c r="M263" s="167" t="n"/>
      <c r="N263" s="167">
        <f>L263-M263</f>
        <v/>
      </c>
      <c r="O263" s="186" t="n"/>
      <c r="P263" s="176" t="n"/>
      <c r="Q263" s="176" t="n"/>
      <c r="R263" s="176" t="n"/>
      <c r="S263" s="176" t="n"/>
      <c r="T263" s="176" t="n"/>
      <c r="U263" s="176" t="n"/>
      <c r="V263" s="176" t="n"/>
      <c r="W263" s="176" t="n"/>
      <c r="X263" s="176" t="n"/>
      <c r="Y263" s="176" t="n"/>
      <c r="Z263" s="176" t="n"/>
    </row>
    <row r="264" ht="15.75" customHeight="1">
      <c r="A264" s="170" t="inlineStr">
        <is>
          <t>DIFENILHIDANTOINA 60 MG/ SUSP</t>
        </is>
      </c>
      <c r="B264" s="171" t="inlineStr">
        <is>
          <t>SUSPENCIÒN</t>
        </is>
      </c>
      <c r="C264" s="172" t="n"/>
      <c r="D264" s="172" t="n"/>
      <c r="E264" s="168">
        <f>C264-D264</f>
        <v/>
      </c>
      <c r="F264" s="167">
        <f>C264</f>
        <v/>
      </c>
      <c r="G264" s="172" t="n"/>
      <c r="H264" s="167">
        <f>F264-G264</f>
        <v/>
      </c>
      <c r="I264" s="167">
        <f>C264</f>
        <v/>
      </c>
      <c r="J264" s="172" t="n"/>
      <c r="K264" s="185">
        <f>I264-J264</f>
        <v/>
      </c>
      <c r="L264" s="167">
        <f>C264</f>
        <v/>
      </c>
      <c r="M264" s="167" t="n"/>
      <c r="N264" s="167">
        <f>L264-M264</f>
        <v/>
      </c>
      <c r="O264" s="186" t="n"/>
      <c r="P264" s="176" t="n"/>
      <c r="Q264" s="176" t="n"/>
      <c r="R264" s="176" t="n"/>
      <c r="S264" s="176" t="n"/>
      <c r="T264" s="176" t="n"/>
      <c r="U264" s="176" t="n"/>
      <c r="V264" s="176" t="n"/>
      <c r="W264" s="176" t="n"/>
      <c r="X264" s="176" t="n"/>
      <c r="Y264" s="176" t="n"/>
      <c r="Z264" s="176" t="n"/>
    </row>
    <row r="265" ht="15.75" customHeight="1">
      <c r="A265" s="170" t="inlineStr">
        <is>
          <t xml:space="preserve">DIGOXINA 0,25 MG TAB. </t>
        </is>
      </c>
      <c r="B265" s="171" t="inlineStr">
        <is>
          <t>TABLETAS</t>
        </is>
      </c>
      <c r="C265" s="172" t="n"/>
      <c r="D265" s="172" t="n"/>
      <c r="E265" s="168">
        <f>C265-D265</f>
        <v/>
      </c>
      <c r="F265" s="167">
        <f>C265</f>
        <v/>
      </c>
      <c r="G265" s="172" t="n"/>
      <c r="H265" s="167">
        <f>F265-G265</f>
        <v/>
      </c>
      <c r="I265" s="167">
        <f>C265</f>
        <v/>
      </c>
      <c r="J265" s="172" t="n"/>
      <c r="K265" s="185">
        <f>I265-J265</f>
        <v/>
      </c>
      <c r="L265" s="167">
        <f>C265</f>
        <v/>
      </c>
      <c r="M265" s="167" t="n"/>
      <c r="N265" s="167">
        <f>L265-M265</f>
        <v/>
      </c>
      <c r="O265" s="186" t="n"/>
      <c r="P265" s="176" t="n"/>
      <c r="Q265" s="176" t="n"/>
      <c r="R265" s="176" t="n"/>
      <c r="S265" s="176" t="n"/>
      <c r="T265" s="176" t="n"/>
      <c r="U265" s="176" t="n"/>
      <c r="V265" s="176" t="n"/>
      <c r="W265" s="176" t="n"/>
      <c r="X265" s="176" t="n"/>
      <c r="Y265" s="176" t="n"/>
      <c r="Z265" s="176" t="n"/>
    </row>
    <row r="266" ht="15.75" customHeight="1">
      <c r="A266" s="170" t="inlineStr">
        <is>
          <t>DIMENHIDRINATO 50MG / 1 ML</t>
        </is>
      </c>
      <c r="B266" s="174" t="inlineStr">
        <is>
          <t>AMPOLLA</t>
        </is>
      </c>
      <c r="C266" s="29" t="n"/>
      <c r="D266" s="167" t="n"/>
      <c r="E266" s="168">
        <f>C266-D266</f>
        <v/>
      </c>
      <c r="F266" s="167">
        <f>C266</f>
        <v/>
      </c>
      <c r="G266" s="29" t="n"/>
      <c r="H266" s="167">
        <f>F266-G266</f>
        <v/>
      </c>
      <c r="I266" s="167">
        <f>C266</f>
        <v/>
      </c>
      <c r="J266" s="29" t="n"/>
      <c r="K266" s="185">
        <f>I266-J266</f>
        <v/>
      </c>
      <c r="L266" s="167">
        <f>C266</f>
        <v/>
      </c>
      <c r="M266" s="167" t="n"/>
      <c r="N266" s="167">
        <f>L266-M266</f>
        <v/>
      </c>
      <c r="O266" s="186" t="n"/>
      <c r="P266" s="176" t="n"/>
      <c r="Q266" s="176" t="n"/>
      <c r="R266" s="176" t="n"/>
      <c r="S266" s="176" t="n"/>
      <c r="T266" s="176" t="n"/>
      <c r="U266" s="176" t="n"/>
      <c r="V266" s="176" t="n"/>
      <c r="W266" s="176" t="n"/>
      <c r="X266" s="176" t="n"/>
      <c r="Y266" s="176" t="n"/>
      <c r="Z266" s="176" t="n"/>
    </row>
    <row r="267" ht="15.75" customHeight="1">
      <c r="A267" s="165" t="inlineStr">
        <is>
          <t>DIPHENHYDRAMINE HYDROCHLORIDE 20MG</t>
        </is>
      </c>
      <c r="B267" s="166" t="inlineStr">
        <is>
          <t>TABLETAS</t>
        </is>
      </c>
      <c r="C267" s="29" t="n"/>
      <c r="D267" s="29" t="n"/>
      <c r="E267" s="168">
        <f>C267-D267</f>
        <v/>
      </c>
      <c r="F267" s="167">
        <f>C267</f>
        <v/>
      </c>
      <c r="G267" s="29" t="n"/>
      <c r="H267" s="167">
        <f>F267-G267</f>
        <v/>
      </c>
      <c r="I267" s="167">
        <f>C267</f>
        <v/>
      </c>
      <c r="J267" s="29" t="n"/>
      <c r="K267" s="185">
        <f>I267-J267</f>
        <v/>
      </c>
      <c r="L267" s="167">
        <f>C267</f>
        <v/>
      </c>
      <c r="M267" s="167" t="n"/>
      <c r="N267" s="167">
        <f>L267-M267</f>
        <v/>
      </c>
      <c r="O267" s="186" t="n"/>
      <c r="P267" s="176" t="n"/>
      <c r="Q267" s="176" t="n"/>
      <c r="R267" s="176" t="n"/>
      <c r="S267" s="176" t="n"/>
      <c r="T267" s="176" t="n"/>
      <c r="U267" s="176" t="n"/>
      <c r="V267" s="176" t="n"/>
      <c r="W267" s="176" t="n"/>
      <c r="X267" s="176" t="n"/>
      <c r="Y267" s="176" t="n"/>
      <c r="Z267" s="176" t="n"/>
    </row>
    <row r="268" ht="15.75" customHeight="1">
      <c r="A268" s="170" t="inlineStr">
        <is>
          <t>DIPIRONA 1 MG/ 2 ML</t>
        </is>
      </c>
      <c r="B268" s="174" t="inlineStr">
        <is>
          <t>AMPOLLA</t>
        </is>
      </c>
      <c r="C268" s="29" t="n"/>
      <c r="D268" s="29" t="n"/>
      <c r="E268" s="168">
        <f>C268-D268</f>
        <v/>
      </c>
      <c r="F268" s="167">
        <f>C268</f>
        <v/>
      </c>
      <c r="G268" s="29" t="n"/>
      <c r="H268" s="167">
        <f>F268-G268</f>
        <v/>
      </c>
      <c r="I268" s="167">
        <f>C268</f>
        <v/>
      </c>
      <c r="J268" s="29" t="n"/>
      <c r="K268" s="185">
        <f>I268-J268</f>
        <v/>
      </c>
      <c r="L268" s="167">
        <f>C268</f>
        <v/>
      </c>
      <c r="M268" s="167" t="n"/>
      <c r="N268" s="167">
        <f>L268-M268</f>
        <v/>
      </c>
      <c r="O268" s="186" t="n"/>
      <c r="P268" s="176" t="n"/>
      <c r="Q268" s="176" t="n"/>
      <c r="R268" s="176" t="n"/>
      <c r="S268" s="176" t="n"/>
      <c r="T268" s="176" t="n"/>
      <c r="U268" s="176" t="n"/>
      <c r="V268" s="176" t="n"/>
      <c r="W268" s="176" t="n"/>
      <c r="X268" s="176" t="n"/>
      <c r="Y268" s="176" t="n"/>
      <c r="Z268" s="176" t="n"/>
    </row>
    <row r="269" ht="15.75" customHeight="1">
      <c r="A269" s="170" t="inlineStr">
        <is>
          <t>DIPIRONA ANHIDRA 1 G/2 ML  AMP.</t>
        </is>
      </c>
      <c r="B269" s="174" t="inlineStr">
        <is>
          <t>AMPOLLA</t>
        </is>
      </c>
      <c r="C269" s="172" t="n"/>
      <c r="D269" s="172" t="n"/>
      <c r="E269" s="168">
        <f>C269-D269</f>
        <v/>
      </c>
      <c r="F269" s="167">
        <f>C269</f>
        <v/>
      </c>
      <c r="G269" s="172" t="n"/>
      <c r="H269" s="167">
        <f>F269-G269</f>
        <v/>
      </c>
      <c r="I269" s="167">
        <f>C269</f>
        <v/>
      </c>
      <c r="J269" s="172" t="n"/>
      <c r="K269" s="185">
        <f>I269-J269</f>
        <v/>
      </c>
      <c r="L269" s="167">
        <f>C269</f>
        <v/>
      </c>
      <c r="M269" s="167" t="n"/>
      <c r="N269" s="167">
        <f>L269-M269</f>
        <v/>
      </c>
      <c r="O269" s="186" t="n"/>
      <c r="P269" s="176" t="n"/>
      <c r="Q269" s="176" t="n"/>
      <c r="R269" s="176" t="n"/>
      <c r="S269" s="176" t="n"/>
      <c r="T269" s="176" t="n"/>
      <c r="U269" s="176" t="n"/>
      <c r="V269" s="176" t="n"/>
      <c r="W269" s="176" t="n"/>
      <c r="X269" s="176" t="n"/>
      <c r="Y269" s="176" t="n"/>
      <c r="Z269" s="176" t="n"/>
    </row>
    <row r="270" ht="15.75" customHeight="1">
      <c r="A270" s="170" t="inlineStr">
        <is>
          <t>DIPIRONA ANHIDRA 500 MG/2 ML  AMP.</t>
        </is>
      </c>
      <c r="B270" s="174" t="inlineStr">
        <is>
          <t>AMPOLLA</t>
        </is>
      </c>
      <c r="C270" s="172" t="n"/>
      <c r="D270" s="172" t="n"/>
      <c r="E270" s="168">
        <f>C270-D270</f>
        <v/>
      </c>
      <c r="F270" s="167">
        <f>C270</f>
        <v/>
      </c>
      <c r="G270" s="172" t="n"/>
      <c r="H270" s="167">
        <f>F270-G270</f>
        <v/>
      </c>
      <c r="I270" s="167">
        <f>C270</f>
        <v/>
      </c>
      <c r="J270" s="172" t="n"/>
      <c r="K270" s="185">
        <f>I270-J270</f>
        <v/>
      </c>
      <c r="L270" s="167">
        <f>C270</f>
        <v/>
      </c>
      <c r="M270" s="167" t="n"/>
      <c r="N270" s="167">
        <f>L270-M270</f>
        <v/>
      </c>
      <c r="O270" s="187" t="n"/>
      <c r="P270" s="176" t="n"/>
      <c r="Q270" s="176" t="n"/>
      <c r="R270" s="176" t="n"/>
      <c r="S270" s="176" t="n"/>
      <c r="T270" s="176" t="n"/>
      <c r="U270" s="176" t="n"/>
      <c r="V270" s="176" t="n"/>
      <c r="W270" s="176" t="n"/>
      <c r="X270" s="176" t="n"/>
      <c r="Y270" s="176" t="n"/>
      <c r="Z270" s="176" t="n"/>
    </row>
    <row r="271" ht="15.75" customHeight="1">
      <c r="A271" s="170" t="inlineStr">
        <is>
          <t>DIPIRONA ANHIDRA 600 MG/2ML AMP.</t>
        </is>
      </c>
      <c r="B271" s="174" t="inlineStr">
        <is>
          <t>AMPOLLA</t>
        </is>
      </c>
      <c r="C271" s="172" t="n"/>
      <c r="D271" s="172" t="n"/>
      <c r="E271" s="168">
        <f>C271-D271</f>
        <v/>
      </c>
      <c r="F271" s="167">
        <f>C271</f>
        <v/>
      </c>
      <c r="G271" s="172" t="n"/>
      <c r="H271" s="167">
        <f>F271-G271</f>
        <v/>
      </c>
      <c r="I271" s="167">
        <f>C271</f>
        <v/>
      </c>
      <c r="J271" s="172" t="n"/>
      <c r="K271" s="185">
        <f>I271-J271</f>
        <v/>
      </c>
      <c r="L271" s="167">
        <f>C271</f>
        <v/>
      </c>
      <c r="M271" s="167" t="n"/>
      <c r="N271" s="167">
        <f>L271-M271</f>
        <v/>
      </c>
      <c r="O271" s="186" t="n"/>
      <c r="P271" s="176" t="n"/>
      <c r="Q271" s="176" t="n"/>
      <c r="R271" s="176" t="n"/>
      <c r="S271" s="176" t="n"/>
      <c r="T271" s="176" t="n"/>
      <c r="U271" s="176" t="n"/>
      <c r="V271" s="176" t="n"/>
      <c r="W271" s="176" t="n"/>
      <c r="X271" s="176" t="n"/>
      <c r="Y271" s="176" t="n"/>
      <c r="Z271" s="176" t="n"/>
    </row>
    <row r="272" ht="15.75" customHeight="1">
      <c r="A272" s="170" t="inlineStr">
        <is>
          <t>DOBUTAMINA CLORHIDRATO 250 MG AMP.</t>
        </is>
      </c>
      <c r="B272" s="174" t="inlineStr">
        <is>
          <t>AMPOLLA</t>
        </is>
      </c>
      <c r="C272" s="172" t="n"/>
      <c r="D272" s="172" t="n"/>
      <c r="E272" s="168">
        <f>C272-D272</f>
        <v/>
      </c>
      <c r="F272" s="167">
        <f>C272</f>
        <v/>
      </c>
      <c r="G272" s="172" t="n"/>
      <c r="H272" s="167">
        <f>F272-G272</f>
        <v/>
      </c>
      <c r="I272" s="167">
        <f>C272</f>
        <v/>
      </c>
      <c r="J272" s="172" t="n"/>
      <c r="K272" s="185">
        <f>I272-J272</f>
        <v/>
      </c>
      <c r="L272" s="167">
        <f>C272</f>
        <v/>
      </c>
      <c r="M272" s="167" t="n"/>
      <c r="N272" s="167">
        <f>L272-M272</f>
        <v/>
      </c>
      <c r="O272" s="186" t="n"/>
      <c r="P272" s="176" t="n"/>
      <c r="Q272" s="176" t="n"/>
      <c r="R272" s="176" t="n"/>
      <c r="S272" s="176" t="n"/>
      <c r="T272" s="176" t="n"/>
      <c r="U272" s="176" t="n"/>
      <c r="V272" s="176" t="n"/>
      <c r="W272" s="176" t="n"/>
      <c r="X272" s="176" t="n"/>
      <c r="Y272" s="176" t="n"/>
      <c r="Z272" s="176" t="n"/>
    </row>
    <row r="273" ht="15.75" customHeight="1">
      <c r="A273" s="165" t="inlineStr">
        <is>
          <t>DOLUTIGRAVIR/LAMIVUDINE/TENOFOVIR/DISOPROXEL FUMAROTO 50MG/300MG/300MG</t>
        </is>
      </c>
      <c r="B273" s="174" t="inlineStr">
        <is>
          <t>AMPOLLA</t>
        </is>
      </c>
      <c r="C273" s="167" t="n"/>
      <c r="D273" s="167" t="n"/>
      <c r="E273" s="168">
        <f>C273-D273</f>
        <v/>
      </c>
      <c r="F273" s="167">
        <f>C273</f>
        <v/>
      </c>
      <c r="G273" s="169" t="n"/>
      <c r="H273" s="167">
        <f>F273-G273</f>
        <v/>
      </c>
      <c r="I273" s="167">
        <f>C273</f>
        <v/>
      </c>
      <c r="J273" s="169" t="n"/>
      <c r="K273" s="185">
        <f>I273-J273</f>
        <v/>
      </c>
      <c r="L273" s="167">
        <f>C273</f>
        <v/>
      </c>
      <c r="M273" s="167" t="n"/>
      <c r="N273" s="167">
        <f>L273-M273</f>
        <v/>
      </c>
      <c r="O273" s="186" t="n"/>
      <c r="P273" s="176" t="n"/>
      <c r="Q273" s="176" t="n"/>
      <c r="R273" s="176" t="n"/>
      <c r="S273" s="176" t="n"/>
      <c r="T273" s="176" t="n"/>
      <c r="U273" s="176" t="n"/>
      <c r="V273" s="176" t="n"/>
      <c r="W273" s="176" t="n"/>
      <c r="X273" s="176" t="n"/>
      <c r="Y273" s="176" t="n"/>
      <c r="Z273" s="176" t="n"/>
    </row>
    <row r="274" ht="15.75" customHeight="1">
      <c r="A274" s="170" t="inlineStr">
        <is>
          <t>DOMPERIDONE 10 MG TAB.</t>
        </is>
      </c>
      <c r="B274" s="171" t="inlineStr">
        <is>
          <t>TABLETAS</t>
        </is>
      </c>
      <c r="C274" s="172" t="n"/>
      <c r="D274" s="172" t="n"/>
      <c r="E274" s="168">
        <f>C274-D274</f>
        <v/>
      </c>
      <c r="F274" s="167">
        <f>C274</f>
        <v/>
      </c>
      <c r="G274" s="172" t="n"/>
      <c r="H274" s="167">
        <f>F274-G274</f>
        <v/>
      </c>
      <c r="I274" s="167">
        <f>C274</f>
        <v/>
      </c>
      <c r="J274" s="172" t="n"/>
      <c r="K274" s="185">
        <f>I274-J274</f>
        <v/>
      </c>
      <c r="L274" s="167">
        <f>C274</f>
        <v/>
      </c>
      <c r="M274" s="167" t="n"/>
      <c r="N274" s="167">
        <f>L274-M274</f>
        <v/>
      </c>
      <c r="O274" s="186" t="n"/>
      <c r="P274" s="176" t="n"/>
      <c r="Q274" s="176" t="n"/>
      <c r="R274" s="176" t="n"/>
      <c r="S274" s="176" t="n"/>
      <c r="T274" s="176" t="n"/>
      <c r="U274" s="176" t="n"/>
      <c r="V274" s="176" t="n"/>
      <c r="W274" s="176" t="n"/>
      <c r="X274" s="176" t="n"/>
      <c r="Y274" s="176" t="n"/>
      <c r="Z274" s="176" t="n"/>
    </row>
    <row r="275" ht="15.75" customHeight="1">
      <c r="A275" s="170" t="inlineStr">
        <is>
          <t>DOPAMINA 200 MG/5 ML AMP.</t>
        </is>
      </c>
      <c r="B275" s="171" t="inlineStr">
        <is>
          <t>AMPOLLA</t>
        </is>
      </c>
      <c r="C275" s="172" t="n"/>
      <c r="D275" s="172" t="n"/>
      <c r="E275" s="168">
        <f>C275-D275</f>
        <v/>
      </c>
      <c r="F275" s="167">
        <f>C275</f>
        <v/>
      </c>
      <c r="G275" s="172" t="n"/>
      <c r="H275" s="167">
        <f>F275-G275</f>
        <v/>
      </c>
      <c r="I275" s="167">
        <f>C275</f>
        <v/>
      </c>
      <c r="J275" s="172" t="n"/>
      <c r="K275" s="185">
        <f>I275-J275</f>
        <v/>
      </c>
      <c r="L275" s="167">
        <f>C275</f>
        <v/>
      </c>
      <c r="M275" s="167" t="n"/>
      <c r="N275" s="167">
        <f>L275-M275</f>
        <v/>
      </c>
      <c r="O275" s="186" t="n"/>
      <c r="P275" s="176" t="n"/>
      <c r="Q275" s="176" t="n"/>
      <c r="R275" s="176" t="n"/>
      <c r="S275" s="176" t="n"/>
      <c r="T275" s="176" t="n"/>
      <c r="U275" s="176" t="n"/>
      <c r="V275" s="176" t="n"/>
      <c r="W275" s="176" t="n"/>
      <c r="X275" s="176" t="n"/>
      <c r="Y275" s="176" t="n"/>
      <c r="Z275" s="176" t="n"/>
    </row>
    <row r="276" ht="15.75" customHeight="1">
      <c r="A276" s="165" t="inlineStr">
        <is>
          <t>DORZALAMIDA 2% X 5 ML</t>
        </is>
      </c>
      <c r="B276" s="171" t="inlineStr">
        <is>
          <t>AMPOLLA</t>
        </is>
      </c>
      <c r="C276" s="167" t="n"/>
      <c r="D276" s="167" t="n"/>
      <c r="E276" s="168">
        <f>C276-D276</f>
        <v/>
      </c>
      <c r="F276" s="167">
        <f>C276</f>
        <v/>
      </c>
      <c r="G276" s="169" t="n"/>
      <c r="H276" s="167">
        <f>F276-G276</f>
        <v/>
      </c>
      <c r="I276" s="167">
        <f>C276</f>
        <v/>
      </c>
      <c r="J276" s="169" t="n"/>
      <c r="K276" s="185">
        <f>I276-J276</f>
        <v/>
      </c>
      <c r="L276" s="167">
        <f>C276</f>
        <v/>
      </c>
      <c r="M276" s="167" t="n"/>
      <c r="N276" s="167">
        <f>L276-M276</f>
        <v/>
      </c>
      <c r="O276" s="186" t="n"/>
      <c r="P276" s="176" t="n"/>
      <c r="Q276" s="176" t="n"/>
      <c r="R276" s="176" t="n"/>
      <c r="S276" s="176" t="n"/>
      <c r="T276" s="176" t="n"/>
      <c r="U276" s="176" t="n"/>
      <c r="V276" s="176" t="n"/>
      <c r="W276" s="176" t="n"/>
      <c r="X276" s="176" t="n"/>
      <c r="Y276" s="176" t="n"/>
      <c r="Z276" s="176" t="n"/>
    </row>
    <row r="277" ht="15.75" customHeight="1">
      <c r="A277" s="170" t="inlineStr">
        <is>
          <t>DORZOLAMIDA 2% X 5 ML</t>
        </is>
      </c>
      <c r="B277" s="171" t="inlineStr">
        <is>
          <t>AMPOLLA</t>
        </is>
      </c>
      <c r="C277" s="29" t="n"/>
      <c r="D277" s="167" t="n"/>
      <c r="E277" s="168">
        <f>C277-D277</f>
        <v/>
      </c>
      <c r="F277" s="167">
        <f>C277</f>
        <v/>
      </c>
      <c r="G277" s="29" t="n"/>
      <c r="H277" s="167">
        <f>F277-G277</f>
        <v/>
      </c>
      <c r="I277" s="167">
        <f>C277</f>
        <v/>
      </c>
      <c r="J277" s="29" t="n"/>
      <c r="K277" s="185">
        <f>I277-J277</f>
        <v/>
      </c>
      <c r="L277" s="167">
        <f>C277</f>
        <v/>
      </c>
      <c r="M277" s="167" t="n"/>
      <c r="N277" s="167">
        <f>L277-M277</f>
        <v/>
      </c>
      <c r="O277" s="186" t="n"/>
      <c r="P277" s="176" t="n"/>
      <c r="Q277" s="176" t="n"/>
      <c r="R277" s="176" t="n"/>
      <c r="S277" s="176" t="n"/>
      <c r="T277" s="176" t="n"/>
      <c r="U277" s="176" t="n"/>
      <c r="V277" s="176" t="n"/>
      <c r="W277" s="176" t="n"/>
      <c r="X277" s="176" t="n"/>
      <c r="Y277" s="176" t="n"/>
      <c r="Z277" s="176" t="n"/>
    </row>
    <row r="278" ht="15.75" customHeight="1">
      <c r="A278" s="170" t="inlineStr">
        <is>
          <t>DOXICICLINA  100 MG CAP.</t>
        </is>
      </c>
      <c r="B278" s="171" t="inlineStr">
        <is>
          <t>CAPSULA</t>
        </is>
      </c>
      <c r="C278" s="172" t="n"/>
      <c r="D278" s="172" t="n"/>
      <c r="E278" s="168">
        <f>C278-D278</f>
        <v/>
      </c>
      <c r="F278" s="167">
        <f>C278</f>
        <v/>
      </c>
      <c r="G278" s="172" t="n"/>
      <c r="H278" s="167">
        <f>F278-G278</f>
        <v/>
      </c>
      <c r="I278" s="167">
        <f>C278</f>
        <v/>
      </c>
      <c r="J278" s="172" t="n"/>
      <c r="K278" s="185">
        <f>I278-J278</f>
        <v/>
      </c>
      <c r="L278" s="167">
        <f>C278</f>
        <v/>
      </c>
      <c r="M278" s="167" t="n"/>
      <c r="N278" s="167">
        <f>L278-M278</f>
        <v/>
      </c>
      <c r="O278" s="186" t="n"/>
      <c r="P278" s="176" t="n"/>
      <c r="Q278" s="176" t="n"/>
      <c r="R278" s="176" t="n"/>
      <c r="S278" s="176" t="n"/>
      <c r="T278" s="176" t="n"/>
      <c r="U278" s="176" t="n"/>
      <c r="V278" s="176" t="n"/>
      <c r="W278" s="176" t="n"/>
      <c r="X278" s="176" t="n"/>
      <c r="Y278" s="176" t="n"/>
      <c r="Z278" s="176" t="n"/>
    </row>
    <row r="279" ht="15.75" customHeight="1">
      <c r="A279" s="165" t="inlineStr">
        <is>
          <t>DOXYCICLINA 100 MG</t>
        </is>
      </c>
      <c r="B279" s="166" t="inlineStr">
        <is>
          <t>TABLETAS</t>
        </is>
      </c>
      <c r="C279" s="167" t="n"/>
      <c r="D279" s="167" t="n"/>
      <c r="E279" s="168">
        <f>C279-D279</f>
        <v/>
      </c>
      <c r="F279" s="167">
        <f>C279</f>
        <v/>
      </c>
      <c r="G279" s="169" t="n"/>
      <c r="H279" s="167">
        <f>F279-G279</f>
        <v/>
      </c>
      <c r="I279" s="167">
        <f>C279</f>
        <v/>
      </c>
      <c r="J279" s="169" t="n"/>
      <c r="K279" s="185">
        <f>I279-J279</f>
        <v/>
      </c>
      <c r="L279" s="167">
        <f>C279</f>
        <v/>
      </c>
      <c r="M279" s="167" t="n"/>
      <c r="N279" s="167">
        <f>L279-M279</f>
        <v/>
      </c>
      <c r="O279" s="186" t="n"/>
      <c r="P279" s="176" t="n"/>
      <c r="Q279" s="176" t="n"/>
      <c r="R279" s="176" t="n"/>
      <c r="S279" s="176" t="n"/>
      <c r="T279" s="176" t="n"/>
      <c r="U279" s="176" t="n"/>
      <c r="V279" s="176" t="n"/>
      <c r="W279" s="176" t="n"/>
      <c r="X279" s="176" t="n"/>
      <c r="Y279" s="176" t="n"/>
      <c r="Z279" s="176" t="n"/>
    </row>
    <row r="280" ht="15.75" customHeight="1">
      <c r="A280" s="170" t="inlineStr">
        <is>
          <t>EFEDRINA SULFATO 25 MG/ML AMP.</t>
        </is>
      </c>
      <c r="B280" s="171" t="inlineStr">
        <is>
          <t>AMPOLLA</t>
        </is>
      </c>
      <c r="C280" s="172" t="n"/>
      <c r="D280" s="172" t="n"/>
      <c r="E280" s="168">
        <f>C280-D280</f>
        <v/>
      </c>
      <c r="F280" s="167">
        <f>C280</f>
        <v/>
      </c>
      <c r="G280" s="172" t="n"/>
      <c r="H280" s="167">
        <f>F280-G280</f>
        <v/>
      </c>
      <c r="I280" s="167">
        <f>C280</f>
        <v/>
      </c>
      <c r="J280" s="172" t="n"/>
      <c r="K280" s="185">
        <f>I280-J280</f>
        <v/>
      </c>
      <c r="L280" s="167">
        <f>C280</f>
        <v/>
      </c>
      <c r="M280" s="167" t="n"/>
      <c r="N280" s="167">
        <f>L280-M280</f>
        <v/>
      </c>
      <c r="O280" s="186" t="n"/>
      <c r="P280" s="176" t="n"/>
      <c r="Q280" s="176" t="n"/>
      <c r="R280" s="176" t="n"/>
      <c r="S280" s="176" t="n"/>
      <c r="T280" s="176" t="n"/>
      <c r="U280" s="176" t="n"/>
      <c r="V280" s="176" t="n"/>
      <c r="W280" s="176" t="n"/>
      <c r="X280" s="176" t="n"/>
      <c r="Y280" s="176" t="n"/>
      <c r="Z280" s="176" t="n"/>
    </row>
    <row r="281" ht="15.75" customHeight="1">
      <c r="A281" s="170" t="inlineStr">
        <is>
          <t>EFEDRINA SULFATO 50 MG/ML AMP.</t>
        </is>
      </c>
      <c r="B281" s="171" t="inlineStr">
        <is>
          <t>AMPOLLA</t>
        </is>
      </c>
      <c r="C281" s="172" t="n"/>
      <c r="D281" s="172" t="n"/>
      <c r="E281" s="168">
        <f>C281-D281</f>
        <v/>
      </c>
      <c r="F281" s="167">
        <f>C281</f>
        <v/>
      </c>
      <c r="G281" s="172" t="n"/>
      <c r="H281" s="167">
        <f>F281-G281</f>
        <v/>
      </c>
      <c r="I281" s="167">
        <f>C281</f>
        <v/>
      </c>
      <c r="J281" s="172" t="n"/>
      <c r="K281" s="185">
        <f>I281-J281</f>
        <v/>
      </c>
      <c r="L281" s="167">
        <f>C281</f>
        <v/>
      </c>
      <c r="M281" s="167" t="n"/>
      <c r="N281" s="167">
        <f>L281-M281</f>
        <v/>
      </c>
      <c r="O281" s="186" t="n"/>
      <c r="P281" s="176" t="n"/>
      <c r="Q281" s="176" t="n"/>
      <c r="R281" s="176" t="n"/>
      <c r="S281" s="176" t="n"/>
      <c r="T281" s="176" t="n"/>
      <c r="U281" s="176" t="n"/>
      <c r="V281" s="176" t="n"/>
      <c r="W281" s="176" t="n"/>
      <c r="X281" s="176" t="n"/>
      <c r="Y281" s="176" t="n"/>
      <c r="Z281" s="176" t="n"/>
    </row>
    <row r="282" ht="15.75" customHeight="1">
      <c r="A282" s="165" t="inlineStr">
        <is>
          <t>EFEDRINA SULFATO 6% 1ml ( 60 MG)</t>
        </is>
      </c>
      <c r="B282" s="171" t="inlineStr">
        <is>
          <t>AMPOLLA</t>
        </is>
      </c>
      <c r="C282" s="167" t="n"/>
      <c r="D282" s="167" t="n"/>
      <c r="E282" s="168">
        <f>C282-D282</f>
        <v/>
      </c>
      <c r="F282" s="167">
        <f>C282</f>
        <v/>
      </c>
      <c r="G282" s="169" t="n"/>
      <c r="H282" s="167">
        <f>F282-G282</f>
        <v/>
      </c>
      <c r="I282" s="167">
        <f>C282</f>
        <v/>
      </c>
      <c r="J282" s="169" t="n"/>
      <c r="K282" s="185">
        <f>I282-J282</f>
        <v/>
      </c>
      <c r="L282" s="167">
        <f>C282</f>
        <v/>
      </c>
      <c r="M282" s="167" t="n"/>
      <c r="N282" s="167">
        <f>L282-M282</f>
        <v/>
      </c>
      <c r="O282" s="186" t="n"/>
      <c r="P282" s="176" t="n"/>
      <c r="Q282" s="176" t="n"/>
      <c r="R282" s="176" t="n"/>
      <c r="S282" s="176" t="n"/>
      <c r="T282" s="176" t="n"/>
      <c r="U282" s="176" t="n"/>
      <c r="V282" s="176" t="n"/>
      <c r="W282" s="176" t="n"/>
      <c r="X282" s="176" t="n"/>
      <c r="Y282" s="176" t="n"/>
      <c r="Z282" s="176" t="n"/>
    </row>
    <row r="283" ht="15.75" customHeight="1">
      <c r="A283" s="170" t="inlineStr">
        <is>
          <t>ENALAPRIL MALEATO 10 MG TAB.</t>
        </is>
      </c>
      <c r="B283" s="171" t="inlineStr">
        <is>
          <t>TABLETAS</t>
        </is>
      </c>
      <c r="C283" s="172" t="n"/>
      <c r="D283" s="172" t="n"/>
      <c r="E283" s="168">
        <f>C283-D283</f>
        <v/>
      </c>
      <c r="F283" s="167">
        <f>C283</f>
        <v/>
      </c>
      <c r="G283" s="172" t="n"/>
      <c r="H283" s="167">
        <f>F283-G283</f>
        <v/>
      </c>
      <c r="I283" s="167">
        <f>C283</f>
        <v/>
      </c>
      <c r="J283" s="172" t="n"/>
      <c r="K283" s="185">
        <f>I283-J283</f>
        <v/>
      </c>
      <c r="L283" s="167">
        <f>C283</f>
        <v/>
      </c>
      <c r="M283" s="167" t="n"/>
      <c r="N283" s="167">
        <f>L283-M283</f>
        <v/>
      </c>
      <c r="O283" s="186" t="n"/>
      <c r="P283" s="176" t="n"/>
      <c r="Q283" s="176" t="n"/>
      <c r="R283" s="176" t="n"/>
      <c r="S283" s="176" t="n"/>
      <c r="T283" s="176" t="n"/>
      <c r="U283" s="176" t="n"/>
      <c r="V283" s="176" t="n"/>
      <c r="W283" s="176" t="n"/>
      <c r="X283" s="176" t="n"/>
      <c r="Y283" s="176" t="n"/>
      <c r="Z283" s="176" t="n"/>
    </row>
    <row r="284" ht="15.75" customHeight="1">
      <c r="A284" s="170" t="inlineStr">
        <is>
          <t>ENALAPRIL MALEATO 20 MG TAB.</t>
        </is>
      </c>
      <c r="B284" s="171" t="inlineStr">
        <is>
          <t>TABLETAS</t>
        </is>
      </c>
      <c r="C284" s="172" t="n"/>
      <c r="D284" s="172" t="n"/>
      <c r="E284" s="168">
        <f>C284-D284</f>
        <v/>
      </c>
      <c r="F284" s="167">
        <f>C284</f>
        <v/>
      </c>
      <c r="G284" s="172" t="n"/>
      <c r="H284" s="167">
        <f>F284-G284</f>
        <v/>
      </c>
      <c r="I284" s="167">
        <f>C284</f>
        <v/>
      </c>
      <c r="J284" s="172" t="n"/>
      <c r="K284" s="185">
        <f>I284-J284</f>
        <v/>
      </c>
      <c r="L284" s="167">
        <f>C284</f>
        <v/>
      </c>
      <c r="M284" s="167" t="n"/>
      <c r="N284" s="167">
        <f>L284-M284</f>
        <v/>
      </c>
      <c r="O284" s="186" t="n"/>
      <c r="P284" s="176" t="n"/>
      <c r="Q284" s="176" t="n"/>
      <c r="R284" s="176" t="n"/>
      <c r="S284" s="176" t="n"/>
      <c r="T284" s="176" t="n"/>
      <c r="U284" s="176" t="n"/>
      <c r="V284" s="176" t="n"/>
      <c r="W284" s="176" t="n"/>
      <c r="X284" s="176" t="n"/>
      <c r="Y284" s="176" t="n"/>
      <c r="Z284" s="176" t="n"/>
    </row>
    <row r="285" ht="15.75" customHeight="1">
      <c r="A285" s="170" t="inlineStr">
        <is>
          <t>ENALAPRIL MALEATO 5 MG TAB.</t>
        </is>
      </c>
      <c r="B285" s="171" t="inlineStr">
        <is>
          <t>TABLETAS</t>
        </is>
      </c>
      <c r="C285" s="172" t="n"/>
      <c r="D285" s="172" t="n"/>
      <c r="E285" s="168">
        <f>C285-D285</f>
        <v/>
      </c>
      <c r="F285" s="167">
        <f>C285</f>
        <v/>
      </c>
      <c r="G285" s="172" t="n"/>
      <c r="H285" s="167">
        <f>F285-G285</f>
        <v/>
      </c>
      <c r="I285" s="167">
        <f>C285</f>
        <v/>
      </c>
      <c r="J285" s="172" t="n"/>
      <c r="K285" s="185">
        <f>I285-J285</f>
        <v/>
      </c>
      <c r="L285" s="167">
        <f>C285</f>
        <v/>
      </c>
      <c r="M285" s="167" t="n"/>
      <c r="N285" s="167">
        <f>L285-M285</f>
        <v/>
      </c>
      <c r="O285" s="186" t="n"/>
      <c r="P285" s="176" t="n"/>
      <c r="Q285" s="176" t="n"/>
      <c r="R285" s="176" t="n"/>
      <c r="S285" s="176" t="n"/>
      <c r="T285" s="176" t="n"/>
      <c r="U285" s="176" t="n"/>
      <c r="V285" s="176" t="n"/>
      <c r="W285" s="176" t="n"/>
      <c r="X285" s="176" t="n"/>
      <c r="Y285" s="176" t="n"/>
      <c r="Z285" s="176" t="n"/>
    </row>
    <row r="286" ht="15.75" customHeight="1">
      <c r="A286" s="170" t="inlineStr">
        <is>
          <t>ENOXAPARINA SODICA 10 MG AMP.</t>
        </is>
      </c>
      <c r="B286" s="171" t="inlineStr">
        <is>
          <t>AMPOLLA</t>
        </is>
      </c>
      <c r="C286" s="172" t="n"/>
      <c r="D286" s="172" t="n"/>
      <c r="E286" s="168">
        <f>C286-D286</f>
        <v/>
      </c>
      <c r="F286" s="167">
        <f>C286</f>
        <v/>
      </c>
      <c r="G286" s="172" t="n"/>
      <c r="H286" s="167">
        <f>F286-G286</f>
        <v/>
      </c>
      <c r="I286" s="167">
        <f>C286</f>
        <v/>
      </c>
      <c r="J286" s="172" t="n"/>
      <c r="K286" s="185">
        <f>I286-J286</f>
        <v/>
      </c>
      <c r="L286" s="167">
        <f>C286</f>
        <v/>
      </c>
      <c r="M286" s="167" t="n"/>
      <c r="N286" s="167">
        <f>L286-M286</f>
        <v/>
      </c>
      <c r="O286" s="186" t="n"/>
      <c r="P286" s="176" t="n"/>
      <c r="Q286" s="176" t="n"/>
      <c r="R286" s="176" t="n"/>
      <c r="S286" s="176" t="n"/>
      <c r="T286" s="176" t="n"/>
      <c r="U286" s="176" t="n"/>
      <c r="V286" s="176" t="n"/>
      <c r="W286" s="176" t="n"/>
      <c r="X286" s="176" t="n"/>
      <c r="Y286" s="176" t="n"/>
      <c r="Z286" s="176" t="n"/>
    </row>
    <row r="287" ht="15.75" customHeight="1">
      <c r="A287" s="170" t="inlineStr">
        <is>
          <t>ENOXAPARINA SODICA 100 ML</t>
        </is>
      </c>
      <c r="B287" s="174" t="inlineStr">
        <is>
          <t>FRASCO</t>
        </is>
      </c>
      <c r="C287" s="29" t="n"/>
      <c r="D287" s="167" t="n"/>
      <c r="E287" s="168">
        <f>C287-D287</f>
        <v/>
      </c>
      <c r="F287" s="167">
        <f>C287</f>
        <v/>
      </c>
      <c r="G287" s="29" t="n"/>
      <c r="H287" s="167">
        <f>F287-G287</f>
        <v/>
      </c>
      <c r="I287" s="167">
        <f>C287</f>
        <v/>
      </c>
      <c r="J287" s="29" t="n"/>
      <c r="K287" s="185">
        <f>I287-J287</f>
        <v/>
      </c>
      <c r="L287" s="167">
        <f>C287</f>
        <v/>
      </c>
      <c r="M287" s="167" t="n"/>
      <c r="N287" s="167">
        <f>L287-M287</f>
        <v/>
      </c>
      <c r="O287" s="186" t="n"/>
      <c r="P287" s="176" t="n"/>
      <c r="Q287" s="176" t="n"/>
      <c r="R287" s="176" t="n"/>
      <c r="S287" s="176" t="n"/>
      <c r="T287" s="176" t="n"/>
      <c r="U287" s="176" t="n"/>
      <c r="V287" s="176" t="n"/>
      <c r="W287" s="176" t="n"/>
      <c r="X287" s="176" t="n"/>
      <c r="Y287" s="176" t="n"/>
      <c r="Z287" s="176" t="n"/>
    </row>
    <row r="288" ht="15.75" customHeight="1">
      <c r="A288" s="170" t="inlineStr">
        <is>
          <t>ENOXAPARINA SODICA 20 MG AMP.</t>
        </is>
      </c>
      <c r="B288" s="171" t="inlineStr">
        <is>
          <t>AMPOLLA</t>
        </is>
      </c>
      <c r="C288" s="172" t="n"/>
      <c r="D288" s="172" t="n"/>
      <c r="E288" s="168">
        <f>C288-D288</f>
        <v/>
      </c>
      <c r="F288" s="167">
        <f>C288</f>
        <v/>
      </c>
      <c r="G288" s="172" t="n"/>
      <c r="H288" s="167">
        <f>F288-G288</f>
        <v/>
      </c>
      <c r="I288" s="167">
        <f>C288</f>
        <v/>
      </c>
      <c r="J288" s="172" t="n"/>
      <c r="K288" s="185">
        <f>I288-J288</f>
        <v/>
      </c>
      <c r="L288" s="167">
        <f>C288</f>
        <v/>
      </c>
      <c r="M288" s="167" t="n"/>
      <c r="N288" s="167">
        <f>L288-M288</f>
        <v/>
      </c>
      <c r="O288" s="186" t="n"/>
      <c r="P288" s="176" t="n"/>
      <c r="Q288" s="176" t="n"/>
      <c r="R288" s="176" t="n"/>
      <c r="S288" s="176" t="n"/>
      <c r="T288" s="176" t="n"/>
      <c r="U288" s="176" t="n"/>
      <c r="V288" s="176" t="n"/>
      <c r="W288" s="176" t="n"/>
      <c r="X288" s="176" t="n"/>
      <c r="Y288" s="176" t="n"/>
      <c r="Z288" s="176" t="n"/>
    </row>
    <row r="289" ht="15.75" customHeight="1">
      <c r="A289" s="170" t="inlineStr">
        <is>
          <t>ENOXAPARINA SODICA 40 MG AMP.</t>
        </is>
      </c>
      <c r="B289" s="171" t="inlineStr">
        <is>
          <t>AMPOLLA</t>
        </is>
      </c>
      <c r="C289" s="172" t="n"/>
      <c r="D289" s="172" t="n"/>
      <c r="E289" s="168">
        <f>C289-D289</f>
        <v/>
      </c>
      <c r="F289" s="167">
        <f>C289</f>
        <v/>
      </c>
      <c r="G289" s="172" t="n"/>
      <c r="H289" s="167">
        <f>F289-G289</f>
        <v/>
      </c>
      <c r="I289" s="167">
        <f>C289</f>
        <v/>
      </c>
      <c r="J289" s="172" t="n"/>
      <c r="K289" s="185">
        <f>I289-J289</f>
        <v/>
      </c>
      <c r="L289" s="167">
        <f>C289</f>
        <v/>
      </c>
      <c r="M289" s="167" t="n"/>
      <c r="N289" s="167">
        <f>L289-M289</f>
        <v/>
      </c>
      <c r="O289" s="186" t="n"/>
      <c r="P289" s="176" t="n"/>
      <c r="Q289" s="176" t="n"/>
      <c r="R289" s="176" t="n"/>
      <c r="S289" s="176" t="n"/>
      <c r="T289" s="176" t="n"/>
      <c r="U289" s="176" t="n"/>
      <c r="V289" s="176" t="n"/>
      <c r="W289" s="176" t="n"/>
      <c r="X289" s="176" t="n"/>
      <c r="Y289" s="176" t="n"/>
      <c r="Z289" s="176" t="n"/>
    </row>
    <row r="290" ht="15.75" customHeight="1">
      <c r="A290" s="170" t="inlineStr">
        <is>
          <t>ENOXAPARINA SODICA 60 MG AMP.</t>
        </is>
      </c>
      <c r="B290" s="171" t="inlineStr">
        <is>
          <t>AMPOLLA</t>
        </is>
      </c>
      <c r="C290" s="172" t="n"/>
      <c r="D290" s="172" t="n"/>
      <c r="E290" s="168">
        <f>C290-D290</f>
        <v/>
      </c>
      <c r="F290" s="167">
        <f>C290</f>
        <v/>
      </c>
      <c r="G290" s="172" t="n"/>
      <c r="H290" s="167">
        <f>F290-G290</f>
        <v/>
      </c>
      <c r="I290" s="167">
        <f>C290</f>
        <v/>
      </c>
      <c r="J290" s="172" t="n"/>
      <c r="K290" s="185">
        <f>I290-J290</f>
        <v/>
      </c>
      <c r="L290" s="167">
        <f>C290</f>
        <v/>
      </c>
      <c r="M290" s="167" t="n"/>
      <c r="N290" s="167">
        <f>L290-M290</f>
        <v/>
      </c>
      <c r="O290" s="186" t="n"/>
      <c r="P290" s="176" t="n"/>
      <c r="Q290" s="176" t="n"/>
      <c r="R290" s="176" t="n"/>
      <c r="S290" s="176" t="n"/>
      <c r="T290" s="176" t="n"/>
      <c r="U290" s="176" t="n"/>
      <c r="V290" s="176" t="n"/>
      <c r="W290" s="176" t="n"/>
      <c r="X290" s="176" t="n"/>
      <c r="Y290" s="176" t="n"/>
      <c r="Z290" s="176" t="n"/>
    </row>
    <row r="291" ht="15.75" customHeight="1">
      <c r="A291" s="170" t="inlineStr">
        <is>
          <t>ENOXAPARINA SODICA 80 MG AMP.</t>
        </is>
      </c>
      <c r="B291" s="171" t="inlineStr">
        <is>
          <t>AMPOLLA</t>
        </is>
      </c>
      <c r="C291" s="172" t="n"/>
      <c r="D291" s="172" t="n"/>
      <c r="E291" s="168">
        <f>C291-D291</f>
        <v/>
      </c>
      <c r="F291" s="167">
        <f>C291</f>
        <v/>
      </c>
      <c r="G291" s="172" t="n"/>
      <c r="H291" s="167">
        <f>F291-G291</f>
        <v/>
      </c>
      <c r="I291" s="167">
        <f>C291</f>
        <v/>
      </c>
      <c r="J291" s="172" t="n"/>
      <c r="K291" s="185">
        <f>I291-J291</f>
        <v/>
      </c>
      <c r="L291" s="167">
        <f>C291</f>
        <v/>
      </c>
      <c r="M291" s="167" t="n"/>
      <c r="N291" s="167">
        <f>L291-M291</f>
        <v/>
      </c>
      <c r="O291" s="186" t="n"/>
      <c r="P291" s="176" t="n"/>
      <c r="Q291" s="176" t="n"/>
      <c r="R291" s="176" t="n"/>
      <c r="S291" s="176" t="n"/>
      <c r="T291" s="176" t="n"/>
      <c r="U291" s="176" t="n"/>
      <c r="V291" s="176" t="n"/>
      <c r="W291" s="176" t="n"/>
      <c r="X291" s="176" t="n"/>
      <c r="Y291" s="176" t="n"/>
      <c r="Z291" s="176" t="n"/>
    </row>
    <row r="292" ht="15.75" customHeight="1">
      <c r="A292" s="170" t="inlineStr">
        <is>
          <t>ENOXOPARINA 10 MG AMP.</t>
        </is>
      </c>
      <c r="B292" s="171" t="inlineStr">
        <is>
          <t>AMPOLLA</t>
        </is>
      </c>
      <c r="C292" s="172" t="n"/>
      <c r="D292" s="172" t="n"/>
      <c r="E292" s="168">
        <f>C292-D292</f>
        <v/>
      </c>
      <c r="F292" s="167">
        <f>C292</f>
        <v/>
      </c>
      <c r="G292" s="172" t="n"/>
      <c r="H292" s="167">
        <f>F292-G292</f>
        <v/>
      </c>
      <c r="I292" s="167">
        <f>C292</f>
        <v/>
      </c>
      <c r="J292" s="172" t="n"/>
      <c r="K292" s="185">
        <f>I292-J292</f>
        <v/>
      </c>
      <c r="L292" s="167">
        <f>C292</f>
        <v/>
      </c>
      <c r="M292" s="167" t="n"/>
      <c r="N292" s="167">
        <f>L292-M292</f>
        <v/>
      </c>
      <c r="O292" s="188" t="n"/>
      <c r="P292" s="176" t="n"/>
      <c r="Q292" s="176" t="n"/>
      <c r="R292" s="176" t="n"/>
      <c r="S292" s="176" t="n"/>
      <c r="T292" s="176" t="n"/>
      <c r="U292" s="176" t="n"/>
      <c r="V292" s="176" t="n"/>
      <c r="W292" s="176" t="n"/>
      <c r="X292" s="176" t="n"/>
      <c r="Y292" s="176" t="n"/>
      <c r="Z292" s="176" t="n"/>
    </row>
    <row r="293" ht="15.75" customHeight="1">
      <c r="A293" s="170" t="inlineStr">
        <is>
          <t>ENTEROGERMINA 2 MG ESPORAS SUSP.</t>
        </is>
      </c>
      <c r="B293" s="171" t="inlineStr">
        <is>
          <t>SUSPENCIÒN</t>
        </is>
      </c>
      <c r="C293" s="172" t="n"/>
      <c r="D293" s="172" t="n"/>
      <c r="E293" s="168">
        <f>C293-D293</f>
        <v/>
      </c>
      <c r="F293" s="167">
        <f>C293</f>
        <v/>
      </c>
      <c r="G293" s="172" t="n"/>
      <c r="H293" s="167">
        <f>F293-G293</f>
        <v/>
      </c>
      <c r="I293" s="167">
        <f>C293</f>
        <v/>
      </c>
      <c r="J293" s="172" t="n"/>
      <c r="K293" s="185">
        <f>I293-J293</f>
        <v/>
      </c>
      <c r="L293" s="167">
        <f>C293</f>
        <v/>
      </c>
      <c r="M293" s="167" t="n"/>
      <c r="N293" s="167">
        <f>L293-M293</f>
        <v/>
      </c>
      <c r="O293" s="186" t="n"/>
      <c r="P293" s="176" t="n"/>
      <c r="Q293" s="176" t="n"/>
      <c r="R293" s="176" t="n"/>
      <c r="S293" s="176" t="n"/>
      <c r="T293" s="176" t="n"/>
      <c r="U293" s="176" t="n"/>
      <c r="V293" s="176" t="n"/>
      <c r="W293" s="176" t="n"/>
      <c r="X293" s="176" t="n"/>
      <c r="Y293" s="176" t="n"/>
      <c r="Z293" s="176" t="n"/>
    </row>
    <row r="294" ht="15.75" customHeight="1">
      <c r="A294" s="170" t="inlineStr">
        <is>
          <t>EPAMIN TAB 100 MGS.</t>
        </is>
      </c>
      <c r="B294" s="171" t="inlineStr">
        <is>
          <t>AMPOLLA</t>
        </is>
      </c>
      <c r="C294" s="172" t="n"/>
      <c r="D294" s="172" t="n"/>
      <c r="E294" s="168">
        <f>C294-D294</f>
        <v/>
      </c>
      <c r="F294" s="167">
        <f>C294</f>
        <v/>
      </c>
      <c r="G294" s="172" t="n"/>
      <c r="H294" s="167">
        <f>F294-G294</f>
        <v/>
      </c>
      <c r="I294" s="167">
        <f>C294</f>
        <v/>
      </c>
      <c r="J294" s="172" t="n"/>
      <c r="K294" s="185">
        <f>I294-J294</f>
        <v/>
      </c>
      <c r="L294" s="167">
        <f>C294</f>
        <v/>
      </c>
      <c r="M294" s="167" t="n"/>
      <c r="N294" s="167">
        <f>L294-M294</f>
        <v/>
      </c>
      <c r="O294" s="188" t="n"/>
      <c r="P294" s="176" t="n"/>
      <c r="Q294" s="176" t="n"/>
      <c r="R294" s="176" t="n"/>
      <c r="S294" s="176" t="n"/>
      <c r="T294" s="176" t="n"/>
      <c r="U294" s="176" t="n"/>
      <c r="V294" s="176" t="n"/>
      <c r="W294" s="176" t="n"/>
      <c r="X294" s="176" t="n"/>
      <c r="Y294" s="176" t="n"/>
      <c r="Z294" s="176" t="n"/>
    </row>
    <row r="295" ht="15.75" customHeight="1">
      <c r="A295" s="170" t="inlineStr">
        <is>
          <t>ERITROMICINA 200 MG/5 ML X 100 ML SUSP.</t>
        </is>
      </c>
      <c r="B295" s="171" t="inlineStr">
        <is>
          <t>SUSPENCIÒN</t>
        </is>
      </c>
      <c r="C295" s="172" t="n"/>
      <c r="D295" s="172" t="n"/>
      <c r="E295" s="168">
        <f>C295-D295</f>
        <v/>
      </c>
      <c r="F295" s="167">
        <f>C295</f>
        <v/>
      </c>
      <c r="G295" s="172" t="n"/>
      <c r="H295" s="167">
        <f>F295-G295</f>
        <v/>
      </c>
      <c r="I295" s="167">
        <f>C295</f>
        <v/>
      </c>
      <c r="J295" s="172" t="n"/>
      <c r="K295" s="185">
        <f>I295-J295</f>
        <v/>
      </c>
      <c r="L295" s="167">
        <f>C295</f>
        <v/>
      </c>
      <c r="M295" s="167" t="n"/>
      <c r="N295" s="167">
        <f>L295-M295</f>
        <v/>
      </c>
      <c r="O295" s="186" t="n"/>
      <c r="P295" s="176" t="n"/>
      <c r="Q295" s="176" t="n"/>
      <c r="R295" s="176" t="n"/>
      <c r="S295" s="176" t="n"/>
      <c r="T295" s="176" t="n"/>
      <c r="U295" s="176" t="n"/>
      <c r="V295" s="176" t="n"/>
      <c r="W295" s="176" t="n"/>
      <c r="X295" s="176" t="n"/>
      <c r="Y295" s="176" t="n"/>
      <c r="Z295" s="176" t="n"/>
    </row>
    <row r="296" ht="15.75" customHeight="1">
      <c r="A296" s="170" t="inlineStr">
        <is>
          <t>ERITROMICINA 250 MG TAB.</t>
        </is>
      </c>
      <c r="B296" s="171" t="inlineStr">
        <is>
          <t>TABLETAS</t>
        </is>
      </c>
      <c r="C296" s="172" t="n"/>
      <c r="D296" s="172" t="n"/>
      <c r="E296" s="168">
        <f>C296-D296</f>
        <v/>
      </c>
      <c r="F296" s="167">
        <f>C296</f>
        <v/>
      </c>
      <c r="G296" s="172" t="n"/>
      <c r="H296" s="167">
        <f>F296-G296</f>
        <v/>
      </c>
      <c r="I296" s="167">
        <f>C296</f>
        <v/>
      </c>
      <c r="J296" s="172" t="n"/>
      <c r="K296" s="185">
        <f>I296-J296</f>
        <v/>
      </c>
      <c r="L296" s="167">
        <f>C296</f>
        <v/>
      </c>
      <c r="M296" s="167" t="n"/>
      <c r="N296" s="167">
        <f>L296-M296</f>
        <v/>
      </c>
      <c r="O296" s="186" t="n"/>
      <c r="P296" s="176" t="n"/>
      <c r="Q296" s="176" t="n"/>
      <c r="R296" s="176" t="n"/>
      <c r="S296" s="176" t="n"/>
      <c r="T296" s="176" t="n"/>
      <c r="U296" s="176" t="n"/>
      <c r="V296" s="176" t="n"/>
      <c r="W296" s="176" t="n"/>
      <c r="X296" s="176" t="n"/>
      <c r="Y296" s="176" t="n"/>
      <c r="Z296" s="176" t="n"/>
    </row>
    <row r="297" ht="15.75" customHeight="1">
      <c r="A297" s="170" t="inlineStr">
        <is>
          <t>ERTAPENEM 1 G AMP.</t>
        </is>
      </c>
      <c r="B297" s="171" t="inlineStr">
        <is>
          <t>AMPOLLA</t>
        </is>
      </c>
      <c r="C297" s="172" t="n"/>
      <c r="D297" s="172" t="n"/>
      <c r="E297" s="168">
        <f>C297-D297</f>
        <v/>
      </c>
      <c r="F297" s="167">
        <f>C297</f>
        <v/>
      </c>
      <c r="G297" s="172" t="n"/>
      <c r="H297" s="167">
        <f>F297-G297</f>
        <v/>
      </c>
      <c r="I297" s="167">
        <f>C297</f>
        <v/>
      </c>
      <c r="J297" s="172" t="n"/>
      <c r="K297" s="185">
        <f>I297-J297</f>
        <v/>
      </c>
      <c r="L297" s="167">
        <f>C297</f>
        <v/>
      </c>
      <c r="M297" s="167" t="n"/>
      <c r="N297" s="167">
        <f>L297-M297</f>
        <v/>
      </c>
      <c r="O297" s="186" t="n"/>
      <c r="P297" s="176" t="n"/>
      <c r="Q297" s="176" t="n"/>
      <c r="R297" s="176" t="n"/>
      <c r="S297" s="176" t="n"/>
      <c r="T297" s="176" t="n"/>
      <c r="U297" s="176" t="n"/>
      <c r="V297" s="176" t="n"/>
      <c r="W297" s="176" t="n"/>
      <c r="X297" s="176" t="n"/>
      <c r="Y297" s="176" t="n"/>
      <c r="Z297" s="176" t="n"/>
    </row>
    <row r="298" ht="15.75" customHeight="1">
      <c r="A298" s="173" t="inlineStr">
        <is>
          <t>ESOMEPRAZOL 20 MG</t>
        </is>
      </c>
      <c r="B298" s="166" t="inlineStr">
        <is>
          <t>AMPOLLA</t>
        </is>
      </c>
      <c r="C298" s="167" t="n"/>
      <c r="D298" s="167" t="n"/>
      <c r="E298" s="168">
        <f>C298-D298</f>
        <v/>
      </c>
      <c r="F298" s="167">
        <f>C298</f>
        <v/>
      </c>
      <c r="G298" s="169" t="n"/>
      <c r="H298" s="167">
        <f>F298-G298</f>
        <v/>
      </c>
      <c r="I298" s="167">
        <f>C298</f>
        <v/>
      </c>
      <c r="J298" s="169" t="n"/>
      <c r="K298" s="185">
        <f>I298-J298</f>
        <v/>
      </c>
      <c r="L298" s="167">
        <f>C298</f>
        <v/>
      </c>
      <c r="M298" s="167" t="n"/>
      <c r="N298" s="167">
        <f>L298-M298</f>
        <v/>
      </c>
      <c r="O298" s="186" t="n"/>
      <c r="P298" s="176" t="n"/>
      <c r="Q298" s="176" t="n"/>
      <c r="R298" s="176" t="n"/>
      <c r="S298" s="176" t="n"/>
      <c r="T298" s="176" t="n"/>
      <c r="U298" s="176" t="n"/>
      <c r="V298" s="176" t="n"/>
      <c r="W298" s="176" t="n"/>
      <c r="X298" s="176" t="n"/>
      <c r="Y298" s="176" t="n"/>
      <c r="Z298" s="176" t="n"/>
    </row>
    <row r="299" ht="15.75" customHeight="1">
      <c r="A299" s="173" t="inlineStr">
        <is>
          <t xml:space="preserve">ESOMEPRAZOL 40 MG </t>
        </is>
      </c>
      <c r="B299" s="166" t="inlineStr">
        <is>
          <t>AMPOLLA</t>
        </is>
      </c>
      <c r="C299" s="167" t="n"/>
      <c r="D299" s="167" t="n"/>
      <c r="E299" s="168">
        <f>C299-D299</f>
        <v/>
      </c>
      <c r="F299" s="167">
        <f>C299</f>
        <v/>
      </c>
      <c r="G299" s="169" t="n"/>
      <c r="H299" s="167">
        <f>F299-G299</f>
        <v/>
      </c>
      <c r="I299" s="167">
        <f>C299</f>
        <v/>
      </c>
      <c r="J299" s="169" t="n"/>
      <c r="K299" s="185">
        <f>I299-J299</f>
        <v/>
      </c>
      <c r="L299" s="167">
        <f>C299</f>
        <v/>
      </c>
      <c r="M299" s="167" t="n"/>
      <c r="N299" s="167">
        <f>L299-M299</f>
        <v/>
      </c>
      <c r="O299" s="186" t="n"/>
      <c r="P299" s="176" t="n"/>
      <c r="Q299" s="176" t="n"/>
      <c r="R299" s="176" t="n"/>
      <c r="S299" s="176" t="n"/>
      <c r="T299" s="176" t="n"/>
      <c r="U299" s="176" t="n"/>
      <c r="V299" s="176" t="n"/>
      <c r="W299" s="176" t="n"/>
      <c r="X299" s="176" t="n"/>
      <c r="Y299" s="176" t="n"/>
      <c r="Z299" s="176" t="n"/>
    </row>
    <row r="300" ht="15.75" customHeight="1">
      <c r="A300" s="170" t="inlineStr">
        <is>
          <t>ESTREPTOQUINASA 1.500.000 U.I. AMP.</t>
        </is>
      </c>
      <c r="B300" s="171" t="inlineStr">
        <is>
          <t>AMPOLLA</t>
        </is>
      </c>
      <c r="C300" s="172" t="n"/>
      <c r="D300" s="172" t="n"/>
      <c r="E300" s="168">
        <f>C300-D300</f>
        <v/>
      </c>
      <c r="F300" s="167">
        <f>C300</f>
        <v/>
      </c>
      <c r="G300" s="172" t="n"/>
      <c r="H300" s="167">
        <f>F300-G300</f>
        <v/>
      </c>
      <c r="I300" s="167">
        <f>C300</f>
        <v/>
      </c>
      <c r="J300" s="172" t="n"/>
      <c r="K300" s="185">
        <f>I300-J300</f>
        <v/>
      </c>
      <c r="L300" s="167">
        <f>C300</f>
        <v/>
      </c>
      <c r="M300" s="167" t="n"/>
      <c r="N300" s="167">
        <f>L300-M300</f>
        <v/>
      </c>
      <c r="O300" s="186" t="n"/>
      <c r="P300" s="176" t="n"/>
      <c r="Q300" s="176" t="n"/>
      <c r="R300" s="176" t="n"/>
      <c r="S300" s="176" t="n"/>
      <c r="T300" s="176" t="n"/>
      <c r="U300" s="176" t="n"/>
      <c r="V300" s="176" t="n"/>
      <c r="W300" s="176" t="n"/>
      <c r="X300" s="176" t="n"/>
      <c r="Y300" s="176" t="n"/>
      <c r="Z300" s="176" t="n"/>
    </row>
    <row r="301" ht="15.75" customHeight="1">
      <c r="A301" s="170" t="inlineStr">
        <is>
          <t>ETINIL ESTRADIOL/CIPROTERONA ACETATO 35 MG./2MG. TAB.</t>
        </is>
      </c>
      <c r="B301" s="171" t="inlineStr">
        <is>
          <t>TABLETAS</t>
        </is>
      </c>
      <c r="C301" s="172" t="n"/>
      <c r="D301" s="172" t="n"/>
      <c r="E301" s="168">
        <f>C301-D301</f>
        <v/>
      </c>
      <c r="F301" s="167">
        <f>C301</f>
        <v/>
      </c>
      <c r="G301" s="172" t="n"/>
      <c r="H301" s="167">
        <f>F301-G301</f>
        <v/>
      </c>
      <c r="I301" s="167">
        <f>C301</f>
        <v/>
      </c>
      <c r="J301" s="172" t="n"/>
      <c r="K301" s="185">
        <f>I301-J301</f>
        <v/>
      </c>
      <c r="L301" s="167">
        <f>C301</f>
        <v/>
      </c>
      <c r="M301" s="167" t="n"/>
      <c r="N301" s="167">
        <f>L301-M301</f>
        <v/>
      </c>
      <c r="O301" s="186" t="n"/>
      <c r="P301" s="176" t="n"/>
      <c r="Q301" s="176" t="n"/>
      <c r="R301" s="176" t="n"/>
      <c r="S301" s="176" t="n"/>
      <c r="T301" s="176" t="n"/>
      <c r="U301" s="176" t="n"/>
      <c r="V301" s="176" t="n"/>
      <c r="W301" s="176" t="n"/>
      <c r="X301" s="176" t="n"/>
      <c r="Y301" s="176" t="n"/>
      <c r="Z301" s="176" t="n"/>
    </row>
    <row r="302" ht="15.75" customHeight="1">
      <c r="A302" s="173" t="inlineStr">
        <is>
          <t>ETOFENAMATO 1G/2 ML</t>
        </is>
      </c>
      <c r="B302" s="166" t="inlineStr">
        <is>
          <t>AMPOLLA</t>
        </is>
      </c>
      <c r="C302" s="167" t="n"/>
      <c r="D302" s="167" t="n"/>
      <c r="E302" s="168">
        <f>C302-D302</f>
        <v/>
      </c>
      <c r="F302" s="167">
        <f>C302</f>
        <v/>
      </c>
      <c r="G302" s="169" t="n"/>
      <c r="H302" s="167">
        <f>F302-G302</f>
        <v/>
      </c>
      <c r="I302" s="167">
        <f>C302</f>
        <v/>
      </c>
      <c r="J302" s="169" t="n"/>
      <c r="K302" s="185">
        <f>I302-J302</f>
        <v/>
      </c>
      <c r="L302" s="167">
        <f>C302</f>
        <v/>
      </c>
      <c r="M302" s="167" t="n"/>
      <c r="N302" s="167">
        <f>L302-M302</f>
        <v/>
      </c>
      <c r="O302" s="186" t="n"/>
      <c r="P302" s="176" t="n"/>
      <c r="Q302" s="176" t="n"/>
      <c r="R302" s="176" t="n"/>
      <c r="S302" s="176" t="n"/>
      <c r="T302" s="176" t="n"/>
      <c r="U302" s="176" t="n"/>
      <c r="V302" s="176" t="n"/>
      <c r="W302" s="176" t="n"/>
      <c r="X302" s="176" t="n"/>
      <c r="Y302" s="176" t="n"/>
      <c r="Z302" s="176" t="n"/>
    </row>
    <row r="303" ht="15.75" customHeight="1">
      <c r="A303" s="165" t="inlineStr">
        <is>
          <t>FAVIPIRAVIR 200 MG</t>
        </is>
      </c>
      <c r="B303" s="166" t="inlineStr">
        <is>
          <t>AMPOLLA</t>
        </is>
      </c>
      <c r="C303" s="167" t="n"/>
      <c r="D303" s="167" t="n"/>
      <c r="E303" s="168">
        <f>C303-D303</f>
        <v/>
      </c>
      <c r="F303" s="167">
        <f>C303</f>
        <v/>
      </c>
      <c r="G303" s="169" t="n"/>
      <c r="H303" s="167">
        <f>F303-G303</f>
        <v/>
      </c>
      <c r="I303" s="167">
        <f>C303</f>
        <v/>
      </c>
      <c r="J303" s="169" t="n"/>
      <c r="K303" s="185">
        <f>I303-J303</f>
        <v/>
      </c>
      <c r="L303" s="167">
        <f>C303</f>
        <v/>
      </c>
      <c r="M303" s="167" t="n"/>
      <c r="N303" s="167">
        <f>L303-M303</f>
        <v/>
      </c>
      <c r="O303" s="186" t="n"/>
      <c r="P303" s="176" t="n"/>
      <c r="Q303" s="176" t="n"/>
      <c r="R303" s="176" t="n"/>
      <c r="S303" s="176" t="n"/>
      <c r="T303" s="176" t="n"/>
      <c r="U303" s="176" t="n"/>
      <c r="V303" s="176" t="n"/>
      <c r="W303" s="176" t="n"/>
      <c r="X303" s="176" t="n"/>
      <c r="Y303" s="176" t="n"/>
      <c r="Z303" s="176" t="n"/>
    </row>
    <row r="304" ht="15.75" customHeight="1">
      <c r="A304" s="165" t="inlineStr">
        <is>
          <t>FAVIPIRAVIR 400 MG</t>
        </is>
      </c>
      <c r="B304" s="166" t="inlineStr">
        <is>
          <t>AMPOLLA</t>
        </is>
      </c>
      <c r="C304" s="167" t="n"/>
      <c r="D304" s="167" t="n"/>
      <c r="E304" s="168">
        <f>C304-D304</f>
        <v/>
      </c>
      <c r="F304" s="167">
        <f>C304</f>
        <v/>
      </c>
      <c r="G304" s="169" t="n"/>
      <c r="H304" s="167">
        <f>F304-G304</f>
        <v/>
      </c>
      <c r="I304" s="167">
        <f>C304</f>
        <v/>
      </c>
      <c r="J304" s="169" t="n"/>
      <c r="K304" s="185">
        <f>I304-J304</f>
        <v/>
      </c>
      <c r="L304" s="167">
        <f>C304</f>
        <v/>
      </c>
      <c r="M304" s="167" t="n"/>
      <c r="N304" s="167">
        <f>L304-M304</f>
        <v/>
      </c>
      <c r="O304" s="186" t="n"/>
      <c r="P304" s="176" t="n"/>
      <c r="Q304" s="176" t="n"/>
      <c r="R304" s="176" t="n"/>
      <c r="S304" s="176" t="n"/>
      <c r="T304" s="176" t="n"/>
      <c r="U304" s="176" t="n"/>
      <c r="V304" s="176" t="n"/>
      <c r="W304" s="176" t="n"/>
      <c r="X304" s="176" t="n"/>
      <c r="Y304" s="176" t="n"/>
      <c r="Z304" s="176" t="n"/>
    </row>
    <row r="305" ht="15.75" customHeight="1">
      <c r="A305" s="170" t="inlineStr">
        <is>
          <t>FENOBARBITAL 100 MG COMP.</t>
        </is>
      </c>
      <c r="B305" s="171" t="inlineStr">
        <is>
          <t>COMPRIMIDO</t>
        </is>
      </c>
      <c r="C305" s="172" t="n"/>
      <c r="D305" s="172" t="n"/>
      <c r="E305" s="168">
        <f>C305-D305</f>
        <v/>
      </c>
      <c r="F305" s="167">
        <f>C305</f>
        <v/>
      </c>
      <c r="G305" s="172" t="n"/>
      <c r="H305" s="167">
        <f>F305-G305</f>
        <v/>
      </c>
      <c r="I305" s="167">
        <f>C305</f>
        <v/>
      </c>
      <c r="J305" s="172" t="n"/>
      <c r="K305" s="185">
        <f>I305-J305</f>
        <v/>
      </c>
      <c r="L305" s="167">
        <f>C305</f>
        <v/>
      </c>
      <c r="M305" s="167" t="n"/>
      <c r="N305" s="167">
        <f>L305-M305</f>
        <v/>
      </c>
      <c r="O305" s="187" t="n"/>
      <c r="P305" s="176" t="n"/>
      <c r="Q305" s="176" t="n"/>
      <c r="R305" s="176" t="n"/>
      <c r="S305" s="176" t="n"/>
      <c r="T305" s="176" t="n"/>
      <c r="U305" s="176" t="n"/>
      <c r="V305" s="176" t="n"/>
      <c r="W305" s="176" t="n"/>
      <c r="X305" s="176" t="n"/>
      <c r="Y305" s="176" t="n"/>
      <c r="Z305" s="176" t="n"/>
    </row>
    <row r="306" ht="15.75" customHeight="1">
      <c r="A306" s="170" t="inlineStr">
        <is>
          <t>FENOBARBITAL 100 MG/2ML AMP.</t>
        </is>
      </c>
      <c r="B306" s="171" t="inlineStr">
        <is>
          <t>AMPOLLA</t>
        </is>
      </c>
      <c r="C306" s="172" t="n"/>
      <c r="D306" s="172" t="n"/>
      <c r="E306" s="168">
        <f>C306-D306</f>
        <v/>
      </c>
      <c r="F306" s="167">
        <f>C306</f>
        <v/>
      </c>
      <c r="G306" s="172" t="n"/>
      <c r="H306" s="167">
        <f>F306-G306</f>
        <v/>
      </c>
      <c r="I306" s="167">
        <f>C306</f>
        <v/>
      </c>
      <c r="J306" s="172" t="n"/>
      <c r="K306" s="185">
        <f>I306-J306</f>
        <v/>
      </c>
      <c r="L306" s="167">
        <f>C306</f>
        <v/>
      </c>
      <c r="M306" s="167" t="n"/>
      <c r="N306" s="167">
        <f>L306-M306</f>
        <v/>
      </c>
      <c r="O306" s="186" t="n"/>
      <c r="P306" s="176" t="n"/>
      <c r="Q306" s="176" t="n"/>
      <c r="R306" s="176" t="n"/>
      <c r="S306" s="176" t="n"/>
      <c r="T306" s="176" t="n"/>
      <c r="U306" s="176" t="n"/>
      <c r="V306" s="176" t="n"/>
      <c r="W306" s="176" t="n"/>
      <c r="X306" s="176" t="n"/>
      <c r="Y306" s="176" t="n"/>
      <c r="Z306" s="176" t="n"/>
    </row>
    <row r="307" ht="15.75" customHeight="1">
      <c r="A307" s="165" t="inlineStr">
        <is>
          <t xml:space="preserve">FENOBARBITAL 200 MG </t>
        </is>
      </c>
      <c r="B307" s="166" t="inlineStr">
        <is>
          <t>AMPOLLA</t>
        </is>
      </c>
      <c r="C307" s="167" t="n"/>
      <c r="D307" s="167" t="n"/>
      <c r="E307" s="168">
        <f>C307-D307</f>
        <v/>
      </c>
      <c r="F307" s="167">
        <f>C307</f>
        <v/>
      </c>
      <c r="G307" s="169" t="n"/>
      <c r="H307" s="167">
        <f>F307-G307</f>
        <v/>
      </c>
      <c r="I307" s="167">
        <f>C307</f>
        <v/>
      </c>
      <c r="J307" s="169" t="n"/>
      <c r="K307" s="185">
        <f>I307-J307</f>
        <v/>
      </c>
      <c r="L307" s="167">
        <f>C307</f>
        <v/>
      </c>
      <c r="M307" s="167" t="n"/>
      <c r="N307" s="167">
        <f>L307-M307</f>
        <v/>
      </c>
      <c r="O307" s="187" t="n"/>
      <c r="P307" s="176" t="n"/>
      <c r="Q307" s="176" t="n"/>
      <c r="R307" s="176" t="n"/>
      <c r="S307" s="176" t="n"/>
      <c r="T307" s="176" t="n"/>
      <c r="U307" s="176" t="n"/>
      <c r="V307" s="176" t="n"/>
      <c r="W307" s="176" t="n"/>
      <c r="X307" s="176" t="n"/>
      <c r="Y307" s="176" t="n"/>
      <c r="Z307" s="176" t="n"/>
    </row>
    <row r="308" ht="15.75" customHeight="1">
      <c r="A308" s="170" t="inlineStr">
        <is>
          <t>FERROWISE HIERRO SACAROSA 100MG</t>
        </is>
      </c>
      <c r="B308" s="174" t="inlineStr">
        <is>
          <t>AMPOLLA</t>
        </is>
      </c>
      <c r="C308" s="29" t="n"/>
      <c r="D308" s="167" t="n"/>
      <c r="E308" s="168">
        <f>C308-D308</f>
        <v/>
      </c>
      <c r="F308" s="167">
        <f>C308</f>
        <v/>
      </c>
      <c r="G308" s="29" t="n"/>
      <c r="H308" s="167">
        <f>F308-G308</f>
        <v/>
      </c>
      <c r="I308" s="167">
        <f>C308</f>
        <v/>
      </c>
      <c r="J308" s="29" t="n"/>
      <c r="K308" s="185">
        <f>I308-J308</f>
        <v/>
      </c>
      <c r="L308" s="167">
        <f>C308</f>
        <v/>
      </c>
      <c r="M308" s="167" t="n"/>
      <c r="N308" s="167">
        <f>L308-M308</f>
        <v/>
      </c>
      <c r="O308" s="187" t="n"/>
      <c r="P308" s="176" t="n"/>
      <c r="Q308" s="176" t="n"/>
      <c r="R308" s="176" t="n"/>
      <c r="S308" s="176" t="n"/>
      <c r="T308" s="176" t="n"/>
      <c r="U308" s="176" t="n"/>
      <c r="V308" s="176" t="n"/>
      <c r="W308" s="176" t="n"/>
      <c r="X308" s="176" t="n"/>
      <c r="Y308" s="176" t="n"/>
      <c r="Z308" s="176" t="n"/>
    </row>
    <row r="309" ht="15.75" customHeight="1">
      <c r="A309" s="165" t="inlineStr">
        <is>
          <t xml:space="preserve">FERROWISE HIERRO SACAROSA AMP </t>
        </is>
      </c>
      <c r="B309" s="166" t="inlineStr">
        <is>
          <t>AMPOLLA</t>
        </is>
      </c>
      <c r="C309" s="167" t="n"/>
      <c r="D309" s="167" t="n"/>
      <c r="E309" s="168">
        <f>C309-D309</f>
        <v/>
      </c>
      <c r="F309" s="167">
        <f>C309</f>
        <v/>
      </c>
      <c r="G309" s="169" t="n"/>
      <c r="H309" s="167">
        <f>F309-G309</f>
        <v/>
      </c>
      <c r="I309" s="167">
        <f>C309</f>
        <v/>
      </c>
      <c r="J309" s="169" t="n"/>
      <c r="K309" s="185">
        <f>I309-J309</f>
        <v/>
      </c>
      <c r="L309" s="167">
        <f>C309</f>
        <v/>
      </c>
      <c r="M309" s="167" t="n"/>
      <c r="N309" s="167">
        <f>L309-M309</f>
        <v/>
      </c>
      <c r="O309" s="187" t="n"/>
      <c r="P309" s="176" t="n"/>
      <c r="Q309" s="176" t="n"/>
      <c r="R309" s="176" t="n"/>
      <c r="S309" s="176" t="n"/>
      <c r="T309" s="176" t="n"/>
      <c r="U309" s="176" t="n"/>
      <c r="V309" s="176" t="n"/>
      <c r="W309" s="176" t="n"/>
      <c r="X309" s="176" t="n"/>
      <c r="Y309" s="176" t="n"/>
      <c r="Z309" s="176" t="n"/>
    </row>
    <row r="310" ht="15.75" customHeight="1">
      <c r="A310" s="170" t="inlineStr">
        <is>
          <t xml:space="preserve">FEXOFENADIRA 120 MG </t>
        </is>
      </c>
      <c r="B310" s="174" t="inlineStr">
        <is>
          <t>AMPOLLA</t>
        </is>
      </c>
      <c r="C310" s="29" t="n"/>
      <c r="D310" s="167" t="n"/>
      <c r="E310" s="168">
        <f>C310-D310</f>
        <v/>
      </c>
      <c r="F310" s="167">
        <f>C310</f>
        <v/>
      </c>
      <c r="G310" s="29" t="n"/>
      <c r="H310" s="167">
        <f>F310-G310</f>
        <v/>
      </c>
      <c r="I310" s="167">
        <f>C310</f>
        <v/>
      </c>
      <c r="J310" s="29" t="n"/>
      <c r="K310" s="185">
        <f>I310-J310</f>
        <v/>
      </c>
      <c r="L310" s="167">
        <f>C310</f>
        <v/>
      </c>
      <c r="M310" s="167" t="n"/>
      <c r="N310" s="167">
        <f>L310-M310</f>
        <v/>
      </c>
      <c r="O310" s="186" t="n"/>
      <c r="P310" s="176" t="n"/>
      <c r="Q310" s="176" t="n"/>
      <c r="R310" s="176" t="n"/>
      <c r="S310" s="176" t="n"/>
      <c r="T310" s="176" t="n"/>
      <c r="U310" s="176" t="n"/>
      <c r="V310" s="176" t="n"/>
      <c r="W310" s="176" t="n"/>
      <c r="X310" s="176" t="n"/>
      <c r="Y310" s="176" t="n"/>
      <c r="Z310" s="176" t="n"/>
    </row>
    <row r="311" ht="15.75" customHeight="1">
      <c r="A311" s="170" t="inlineStr">
        <is>
          <t>FITOMENADIONA  ( VITAMINA K ) AMP.</t>
        </is>
      </c>
      <c r="B311" s="171" t="inlineStr">
        <is>
          <t>AMPOLLA</t>
        </is>
      </c>
      <c r="C311" s="172" t="n"/>
      <c r="D311" s="172" t="n"/>
      <c r="E311" s="168">
        <f>C311-D311</f>
        <v/>
      </c>
      <c r="F311" s="167">
        <f>C311</f>
        <v/>
      </c>
      <c r="G311" s="172" t="n"/>
      <c r="H311" s="167">
        <f>F311-G311</f>
        <v/>
      </c>
      <c r="I311" s="167">
        <f>C311</f>
        <v/>
      </c>
      <c r="J311" s="172" t="n"/>
      <c r="K311" s="185">
        <f>I311-J311</f>
        <v/>
      </c>
      <c r="L311" s="167">
        <f>C311</f>
        <v/>
      </c>
      <c r="M311" s="167" t="n"/>
      <c r="N311" s="167">
        <f>L311-M311</f>
        <v/>
      </c>
      <c r="O311" s="187" t="n"/>
      <c r="P311" s="176" t="n"/>
      <c r="Q311" s="176" t="n"/>
      <c r="R311" s="176" t="n"/>
      <c r="S311" s="176" t="n"/>
      <c r="T311" s="176" t="n"/>
      <c r="U311" s="176" t="n"/>
      <c r="V311" s="176" t="n"/>
      <c r="W311" s="176" t="n"/>
      <c r="X311" s="176" t="n"/>
      <c r="Y311" s="176" t="n"/>
      <c r="Z311" s="176" t="n"/>
    </row>
    <row r="312" ht="15.75" customHeight="1">
      <c r="A312" s="170" t="inlineStr">
        <is>
          <t>FITOMENADIONA 10 MG/ML</t>
        </is>
      </c>
      <c r="B312" s="174" t="inlineStr">
        <is>
          <t>AMPOLLA</t>
        </is>
      </c>
      <c r="C312" s="29" t="n"/>
      <c r="D312" s="167" t="n"/>
      <c r="E312" s="168">
        <f>C312-D312</f>
        <v/>
      </c>
      <c r="F312" s="167">
        <f>C312</f>
        <v/>
      </c>
      <c r="G312" s="29" t="n"/>
      <c r="H312" s="167">
        <f>F312-G312</f>
        <v/>
      </c>
      <c r="I312" s="167">
        <f>C312</f>
        <v/>
      </c>
      <c r="J312" s="29" t="n"/>
      <c r="K312" s="185">
        <f>I312-J312</f>
        <v/>
      </c>
      <c r="L312" s="167">
        <f>C312</f>
        <v/>
      </c>
      <c r="M312" s="167" t="n"/>
      <c r="N312" s="167">
        <f>L312-M312</f>
        <v/>
      </c>
      <c r="O312" s="186" t="n"/>
      <c r="P312" s="176" t="n"/>
      <c r="Q312" s="176" t="n"/>
      <c r="R312" s="176" t="n"/>
      <c r="S312" s="176" t="n"/>
      <c r="T312" s="176" t="n"/>
      <c r="U312" s="176" t="n"/>
      <c r="V312" s="176" t="n"/>
      <c r="W312" s="176" t="n"/>
      <c r="X312" s="176" t="n"/>
      <c r="Y312" s="176" t="n"/>
      <c r="Z312" s="176" t="n"/>
    </row>
    <row r="313" ht="15.75" customHeight="1">
      <c r="A313" s="170" t="inlineStr">
        <is>
          <t>FLUCONAZOL 150 MG CAP.</t>
        </is>
      </c>
      <c r="B313" s="171" t="inlineStr">
        <is>
          <t>CAPSULA</t>
        </is>
      </c>
      <c r="C313" s="172" t="n"/>
      <c r="D313" s="172" t="n"/>
      <c r="E313" s="168">
        <f>C313-D313</f>
        <v/>
      </c>
      <c r="F313" s="167">
        <f>C313</f>
        <v/>
      </c>
      <c r="G313" s="172" t="n"/>
      <c r="H313" s="167">
        <f>F313-G313</f>
        <v/>
      </c>
      <c r="I313" s="167">
        <f>C313</f>
        <v/>
      </c>
      <c r="J313" s="172" t="n"/>
      <c r="K313" s="185">
        <f>I313-J313</f>
        <v/>
      </c>
      <c r="L313" s="167">
        <f>C313</f>
        <v/>
      </c>
      <c r="M313" s="167" t="n"/>
      <c r="N313" s="167">
        <f>L313-M313</f>
        <v/>
      </c>
      <c r="O313" s="186" t="n"/>
      <c r="P313" s="176" t="n"/>
      <c r="Q313" s="176" t="n"/>
      <c r="R313" s="176" t="n"/>
      <c r="S313" s="176" t="n"/>
      <c r="T313" s="176" t="n"/>
      <c r="U313" s="176" t="n"/>
      <c r="V313" s="176" t="n"/>
      <c r="W313" s="176" t="n"/>
      <c r="X313" s="176" t="n"/>
      <c r="Y313" s="176" t="n"/>
      <c r="Z313" s="176" t="n"/>
    </row>
    <row r="314" ht="15.75" customHeight="1">
      <c r="A314" s="170" t="inlineStr">
        <is>
          <t>FLUCONAZOL 2 MG/ML AMP.</t>
        </is>
      </c>
      <c r="B314" s="171" t="inlineStr">
        <is>
          <t>AMPOLLA</t>
        </is>
      </c>
      <c r="C314" s="172" t="n"/>
      <c r="D314" s="172" t="n"/>
      <c r="E314" s="168">
        <f>C314-D314</f>
        <v/>
      </c>
      <c r="F314" s="167">
        <f>C314</f>
        <v/>
      </c>
      <c r="G314" s="172" t="n"/>
      <c r="H314" s="167">
        <f>F314-G314</f>
        <v/>
      </c>
      <c r="I314" s="167">
        <f>C314</f>
        <v/>
      </c>
      <c r="J314" s="172" t="n"/>
      <c r="K314" s="185">
        <f>I314-J314</f>
        <v/>
      </c>
      <c r="L314" s="167">
        <f>C314</f>
        <v/>
      </c>
      <c r="M314" s="167" t="n"/>
      <c r="N314" s="167">
        <f>L314-M314</f>
        <v/>
      </c>
      <c r="O314" s="187" t="n"/>
      <c r="P314" s="176" t="n"/>
      <c r="Q314" s="176" t="n"/>
      <c r="R314" s="176" t="n"/>
      <c r="S314" s="176" t="n"/>
      <c r="T314" s="176" t="n"/>
      <c r="U314" s="176" t="n"/>
      <c r="V314" s="176" t="n"/>
      <c r="W314" s="176" t="n"/>
      <c r="X314" s="176" t="n"/>
      <c r="Y314" s="176" t="n"/>
      <c r="Z314" s="176" t="n"/>
    </row>
    <row r="315" ht="15.75" customHeight="1">
      <c r="A315" s="165" t="inlineStr">
        <is>
          <t>FLUCONAZOL 200 MG / 100 ML</t>
        </is>
      </c>
      <c r="B315" s="166" t="inlineStr">
        <is>
          <t>FRASCO</t>
        </is>
      </c>
      <c r="C315" s="167" t="n"/>
      <c r="D315" s="167" t="n"/>
      <c r="E315" s="168">
        <f>C315-D315</f>
        <v/>
      </c>
      <c r="F315" s="167">
        <f>C315</f>
        <v/>
      </c>
      <c r="G315" s="169" t="n"/>
      <c r="H315" s="167">
        <f>F315-G315</f>
        <v/>
      </c>
      <c r="I315" s="167">
        <f>C315</f>
        <v/>
      </c>
      <c r="J315" s="169" t="n"/>
      <c r="K315" s="185">
        <f>I315-J315</f>
        <v/>
      </c>
      <c r="L315" s="167">
        <f>C315</f>
        <v/>
      </c>
      <c r="M315" s="167" t="n"/>
      <c r="N315" s="167">
        <f>L315-M315</f>
        <v/>
      </c>
      <c r="O315" s="188" t="n"/>
      <c r="P315" s="176" t="n"/>
      <c r="Q315" s="176" t="n"/>
      <c r="R315" s="176" t="n"/>
      <c r="S315" s="176" t="n"/>
      <c r="T315" s="176" t="n"/>
      <c r="U315" s="176" t="n"/>
      <c r="V315" s="176" t="n"/>
      <c r="W315" s="176" t="n"/>
      <c r="X315" s="176" t="n"/>
      <c r="Y315" s="176" t="n"/>
      <c r="Z315" s="176" t="n"/>
    </row>
    <row r="316" ht="15.75" customHeight="1">
      <c r="A316" s="170" t="inlineStr">
        <is>
          <t>FLUMAZENILO 0,5MG/5ML AMP.</t>
        </is>
      </c>
      <c r="B316" s="171" t="inlineStr">
        <is>
          <t>AMPOLLA</t>
        </is>
      </c>
      <c r="C316" s="172" t="n"/>
      <c r="D316" s="172" t="n"/>
      <c r="E316" s="168">
        <f>C316-D316</f>
        <v/>
      </c>
      <c r="F316" s="167">
        <f>C316</f>
        <v/>
      </c>
      <c r="G316" s="172" t="n"/>
      <c r="H316" s="167">
        <f>F316-G316</f>
        <v/>
      </c>
      <c r="I316" s="167">
        <f>C316</f>
        <v/>
      </c>
      <c r="J316" s="172" t="n"/>
      <c r="K316" s="185">
        <f>I316-J316</f>
        <v/>
      </c>
      <c r="L316" s="167">
        <f>C316</f>
        <v/>
      </c>
      <c r="M316" s="167" t="n"/>
      <c r="N316" s="167">
        <f>L316-M316</f>
        <v/>
      </c>
      <c r="O316" s="188" t="n"/>
      <c r="P316" s="176" t="n"/>
      <c r="Q316" s="176" t="n"/>
      <c r="R316" s="176" t="n"/>
      <c r="S316" s="176" t="n"/>
      <c r="T316" s="176" t="n"/>
      <c r="U316" s="176" t="n"/>
      <c r="V316" s="176" t="n"/>
      <c r="W316" s="176" t="n"/>
      <c r="X316" s="176" t="n"/>
      <c r="Y316" s="176" t="n"/>
      <c r="Z316" s="176" t="n"/>
    </row>
    <row r="317" ht="15.75" customHeight="1">
      <c r="A317" s="165" t="inlineStr">
        <is>
          <t>FLUMAZENILO 0.1 MG/5 ML</t>
        </is>
      </c>
      <c r="B317" s="166" t="inlineStr">
        <is>
          <t>AMPOLLA</t>
        </is>
      </c>
      <c r="C317" s="167" t="n"/>
      <c r="D317" s="167" t="n"/>
      <c r="E317" s="168">
        <f>C317-D317</f>
        <v/>
      </c>
      <c r="F317" s="167">
        <f>C317</f>
        <v/>
      </c>
      <c r="G317" s="169" t="n"/>
      <c r="H317" s="167">
        <f>F317-G317</f>
        <v/>
      </c>
      <c r="I317" s="167">
        <f>C317</f>
        <v/>
      </c>
      <c r="J317" s="169" t="n"/>
      <c r="K317" s="185">
        <f>I317-J317</f>
        <v/>
      </c>
      <c r="L317" s="167">
        <f>C317</f>
        <v/>
      </c>
      <c r="M317" s="167" t="n"/>
      <c r="N317" s="167">
        <f>L317-M317</f>
        <v/>
      </c>
      <c r="O317" s="186" t="n"/>
      <c r="P317" s="176" t="n"/>
      <c r="Q317" s="176" t="n"/>
      <c r="R317" s="176" t="n"/>
      <c r="S317" s="176" t="n"/>
      <c r="T317" s="176" t="n"/>
      <c r="U317" s="176" t="n"/>
      <c r="V317" s="176" t="n"/>
      <c r="W317" s="176" t="n"/>
      <c r="X317" s="176" t="n"/>
      <c r="Y317" s="176" t="n"/>
      <c r="Z317" s="176" t="n"/>
    </row>
    <row r="318" ht="15.75" customHeight="1">
      <c r="A318" s="170" t="inlineStr">
        <is>
          <t>FLUMAZENILO 1MG/5ML AMP.</t>
        </is>
      </c>
      <c r="B318" s="171" t="inlineStr">
        <is>
          <t>AMPOLLA</t>
        </is>
      </c>
      <c r="C318" s="172" t="n"/>
      <c r="D318" s="172" t="n"/>
      <c r="E318" s="168">
        <f>C318-D318</f>
        <v/>
      </c>
      <c r="F318" s="167">
        <f>C318</f>
        <v/>
      </c>
      <c r="G318" s="172" t="n"/>
      <c r="H318" s="167">
        <f>F318-G318</f>
        <v/>
      </c>
      <c r="I318" s="167">
        <f>C318</f>
        <v/>
      </c>
      <c r="J318" s="172" t="n"/>
      <c r="K318" s="185">
        <f>I318-J318</f>
        <v/>
      </c>
      <c r="L318" s="167">
        <f>C318</f>
        <v/>
      </c>
      <c r="M318" s="167" t="n"/>
      <c r="N318" s="167">
        <f>L318-M318</f>
        <v/>
      </c>
      <c r="O318" s="186" t="n"/>
      <c r="P318" s="176" t="n"/>
      <c r="Q318" s="176" t="n"/>
      <c r="R318" s="176" t="n"/>
      <c r="S318" s="176" t="n"/>
      <c r="T318" s="176" t="n"/>
      <c r="U318" s="176" t="n"/>
      <c r="V318" s="176" t="n"/>
      <c r="W318" s="176" t="n"/>
      <c r="X318" s="176" t="n"/>
      <c r="Y318" s="176" t="n"/>
      <c r="Z318" s="176" t="n"/>
    </row>
    <row r="319" ht="15.75" customHeight="1">
      <c r="A319" s="170" t="inlineStr">
        <is>
          <t>FOSFATO DE POTASIO 1 MEQ</t>
        </is>
      </c>
      <c r="B319" s="174" t="inlineStr">
        <is>
          <t>AMPOLLA</t>
        </is>
      </c>
      <c r="C319" s="29" t="n"/>
      <c r="D319" s="29" t="n"/>
      <c r="E319" s="168">
        <f>C319-D319</f>
        <v/>
      </c>
      <c r="F319" s="167">
        <f>C319</f>
        <v/>
      </c>
      <c r="G319" s="29" t="n"/>
      <c r="H319" s="167">
        <f>F319-G319</f>
        <v/>
      </c>
      <c r="I319" s="167">
        <f>C319</f>
        <v/>
      </c>
      <c r="J319" s="29" t="n"/>
      <c r="K319" s="185">
        <f>I319-J319</f>
        <v/>
      </c>
      <c r="L319" s="167">
        <f>C319</f>
        <v/>
      </c>
      <c r="M319" s="167" t="n"/>
      <c r="N319" s="167">
        <f>L319-M319</f>
        <v/>
      </c>
      <c r="O319" s="186" t="n"/>
      <c r="P319" s="176" t="n"/>
      <c r="Q319" s="176" t="n"/>
      <c r="R319" s="176" t="n"/>
      <c r="S319" s="176" t="n"/>
      <c r="T319" s="176" t="n"/>
      <c r="U319" s="176" t="n"/>
      <c r="V319" s="176" t="n"/>
      <c r="W319" s="176" t="n"/>
      <c r="X319" s="176" t="n"/>
      <c r="Y319" s="176" t="n"/>
      <c r="Z319" s="176" t="n"/>
    </row>
    <row r="320" ht="15.75" customHeight="1">
      <c r="A320" s="165" t="inlineStr">
        <is>
          <t>FOSFATO DE POTASIO 13 .6%</t>
        </is>
      </c>
      <c r="B320" s="166" t="inlineStr">
        <is>
          <t>AMPOLLA</t>
        </is>
      </c>
      <c r="C320" s="167" t="n"/>
      <c r="D320" s="167" t="n"/>
      <c r="E320" s="168">
        <f>C320-D320</f>
        <v/>
      </c>
      <c r="F320" s="167">
        <f>C320</f>
        <v/>
      </c>
      <c r="G320" s="169" t="n"/>
      <c r="H320" s="167">
        <f>F320-G320</f>
        <v/>
      </c>
      <c r="I320" s="167">
        <f>C320</f>
        <v/>
      </c>
      <c r="J320" s="169" t="n"/>
      <c r="K320" s="185">
        <f>I320-J320</f>
        <v/>
      </c>
      <c r="L320" s="167">
        <f>C320</f>
        <v/>
      </c>
      <c r="M320" s="167" t="n"/>
      <c r="N320" s="167">
        <f>L320-M320</f>
        <v/>
      </c>
      <c r="O320" s="188" t="n"/>
      <c r="P320" s="176" t="n"/>
      <c r="Q320" s="176" t="n"/>
      <c r="R320" s="176" t="n"/>
      <c r="S320" s="176" t="n"/>
      <c r="T320" s="176" t="n"/>
      <c r="U320" s="176" t="n"/>
      <c r="V320" s="176" t="n"/>
      <c r="W320" s="176" t="n"/>
      <c r="X320" s="176" t="n"/>
      <c r="Y320" s="176" t="n"/>
      <c r="Z320" s="176" t="n"/>
    </row>
    <row r="321" ht="15.75" customHeight="1">
      <c r="A321" s="165" t="inlineStr">
        <is>
          <t>FOSFATO DE PREDNISOLONA 15 MG /5 ML FRAS</t>
        </is>
      </c>
      <c r="B321" s="166" t="inlineStr">
        <is>
          <t>AMPOLLA</t>
        </is>
      </c>
      <c r="C321" s="167" t="n"/>
      <c r="D321" s="167" t="n"/>
      <c r="E321" s="168">
        <f>C321-D321</f>
        <v/>
      </c>
      <c r="F321" s="167">
        <f>C321</f>
        <v/>
      </c>
      <c r="G321" s="169" t="n"/>
      <c r="H321" s="167">
        <f>F321-G321</f>
        <v/>
      </c>
      <c r="I321" s="167">
        <f>C321</f>
        <v/>
      </c>
      <c r="J321" s="169" t="n"/>
      <c r="K321" s="185">
        <f>I321-J321</f>
        <v/>
      </c>
      <c r="L321" s="167">
        <f>C321</f>
        <v/>
      </c>
      <c r="M321" s="167" t="n"/>
      <c r="N321" s="167">
        <f>L321-M321</f>
        <v/>
      </c>
      <c r="O321" s="188" t="n"/>
      <c r="P321" s="176" t="n"/>
      <c r="Q321" s="176" t="n"/>
      <c r="R321" s="176" t="n"/>
      <c r="S321" s="176" t="n"/>
      <c r="T321" s="176" t="n"/>
      <c r="U321" s="176" t="n"/>
      <c r="V321" s="176" t="n"/>
      <c r="W321" s="176" t="n"/>
      <c r="X321" s="176" t="n"/>
      <c r="Y321" s="176" t="n"/>
      <c r="Z321" s="176" t="n"/>
    </row>
    <row r="322" ht="15.75" customHeight="1">
      <c r="A322" s="170" t="inlineStr">
        <is>
          <t>FOSFOLIPIDO DE PULMON BOVINO 200MG/8ML</t>
        </is>
      </c>
      <c r="B322" s="174" t="inlineStr">
        <is>
          <t>AMPOLLA</t>
        </is>
      </c>
      <c r="C322" s="29" t="n"/>
      <c r="D322" s="167" t="n"/>
      <c r="E322" s="168">
        <f>C322-D322</f>
        <v/>
      </c>
      <c r="F322" s="167">
        <f>C322</f>
        <v/>
      </c>
      <c r="G322" s="29" t="n"/>
      <c r="H322" s="167">
        <f>F322-G322</f>
        <v/>
      </c>
      <c r="I322" s="167">
        <f>C322</f>
        <v/>
      </c>
      <c r="J322" s="29" t="n"/>
      <c r="K322" s="185">
        <f>I322-J322</f>
        <v/>
      </c>
      <c r="L322" s="167">
        <f>C322</f>
        <v/>
      </c>
      <c r="M322" s="167" t="n"/>
      <c r="N322" s="167">
        <f>L322-M322</f>
        <v/>
      </c>
      <c r="O322" s="187" t="n"/>
      <c r="P322" s="176" t="n"/>
      <c r="Q322" s="176" t="n"/>
      <c r="R322" s="176" t="n"/>
      <c r="S322" s="176" t="n"/>
      <c r="T322" s="176" t="n"/>
      <c r="U322" s="176" t="n"/>
      <c r="V322" s="176" t="n"/>
      <c r="W322" s="176" t="n"/>
      <c r="X322" s="176" t="n"/>
      <c r="Y322" s="176" t="n"/>
      <c r="Z322" s="176" t="n"/>
    </row>
    <row r="323" ht="15.75" customHeight="1">
      <c r="A323" s="170" t="inlineStr">
        <is>
          <t>FOSFOLIPIDOS DE ORIGEN BOVINO 25 MG/ML 8ML</t>
        </is>
      </c>
      <c r="B323" s="174" t="inlineStr">
        <is>
          <t>AMPOLLA</t>
        </is>
      </c>
      <c r="C323" s="29" t="n"/>
      <c r="D323" s="29" t="n"/>
      <c r="E323" s="168">
        <f>C323-D323</f>
        <v/>
      </c>
      <c r="F323" s="167">
        <f>C323</f>
        <v/>
      </c>
      <c r="G323" s="29" t="n"/>
      <c r="H323" s="167">
        <f>F323-G323</f>
        <v/>
      </c>
      <c r="I323" s="167">
        <f>C323</f>
        <v/>
      </c>
      <c r="J323" s="29" t="n"/>
      <c r="K323" s="185">
        <f>I323-J323</f>
        <v/>
      </c>
      <c r="L323" s="167">
        <f>C323</f>
        <v/>
      </c>
      <c r="M323" s="167" t="n"/>
      <c r="N323" s="167">
        <f>L323-M323</f>
        <v/>
      </c>
      <c r="O323" s="187" t="n"/>
      <c r="P323" s="176" t="n"/>
      <c r="Q323" s="176" t="n"/>
      <c r="R323" s="176" t="n"/>
      <c r="S323" s="176" t="n"/>
      <c r="T323" s="176" t="n"/>
      <c r="U323" s="176" t="n"/>
      <c r="V323" s="176" t="n"/>
      <c r="W323" s="176" t="n"/>
      <c r="X323" s="176" t="n"/>
      <c r="Y323" s="176" t="n"/>
      <c r="Z323" s="176" t="n"/>
    </row>
    <row r="324" ht="15.75" customHeight="1">
      <c r="A324" s="170" t="inlineStr">
        <is>
          <t>FUROSEMIDA 10 MG AMP.</t>
        </is>
      </c>
      <c r="B324" s="174" t="inlineStr">
        <is>
          <t>AMPOLLA</t>
        </is>
      </c>
      <c r="C324" s="29" t="n"/>
      <c r="D324" s="167" t="n"/>
      <c r="E324" s="168">
        <f>C324-D324</f>
        <v/>
      </c>
      <c r="F324" s="167">
        <f>C324</f>
        <v/>
      </c>
      <c r="G324" s="29" t="n"/>
      <c r="H324" s="167">
        <f>F324-G324</f>
        <v/>
      </c>
      <c r="I324" s="167">
        <f>C324</f>
        <v/>
      </c>
      <c r="J324" s="29" t="n"/>
      <c r="K324" s="185">
        <f>I324-J324</f>
        <v/>
      </c>
      <c r="L324" s="167">
        <f>C324</f>
        <v/>
      </c>
      <c r="M324" s="167" t="n"/>
      <c r="N324" s="167">
        <f>L324-M324</f>
        <v/>
      </c>
      <c r="O324" s="187" t="n"/>
      <c r="P324" s="176" t="n"/>
      <c r="Q324" s="176" t="n"/>
      <c r="R324" s="176" t="n"/>
      <c r="S324" s="176" t="n"/>
      <c r="T324" s="176" t="n"/>
      <c r="U324" s="176" t="n"/>
      <c r="V324" s="176" t="n"/>
      <c r="W324" s="176" t="n"/>
      <c r="X324" s="176" t="n"/>
      <c r="Y324" s="176" t="n"/>
      <c r="Z324" s="176" t="n"/>
    </row>
    <row r="325" ht="15.75" customHeight="1">
      <c r="A325" s="170" t="inlineStr">
        <is>
          <t>FUROSEMIDA 20 MG AMP.</t>
        </is>
      </c>
      <c r="B325" s="171" t="inlineStr">
        <is>
          <t>AMPOLLA</t>
        </is>
      </c>
      <c r="C325" s="172" t="n"/>
      <c r="D325" s="172" t="n"/>
      <c r="E325" s="168">
        <f>C325-D325</f>
        <v/>
      </c>
      <c r="F325" s="167">
        <f>C325</f>
        <v/>
      </c>
      <c r="G325" s="172" t="n"/>
      <c r="H325" s="167">
        <f>F325-G325</f>
        <v/>
      </c>
      <c r="I325" s="167">
        <f>C325</f>
        <v/>
      </c>
      <c r="J325" s="172" t="n"/>
      <c r="K325" s="185">
        <f>I325-J325</f>
        <v/>
      </c>
      <c r="L325" s="167">
        <f>C325</f>
        <v/>
      </c>
      <c r="M325" s="167" t="n"/>
      <c r="N325" s="167">
        <f>L325-M325</f>
        <v/>
      </c>
      <c r="O325" s="187" t="n"/>
      <c r="P325" s="176" t="n"/>
      <c r="Q325" s="176" t="n"/>
      <c r="R325" s="176" t="n"/>
      <c r="S325" s="176" t="n"/>
      <c r="T325" s="176" t="n"/>
      <c r="U325" s="176" t="n"/>
      <c r="V325" s="176" t="n"/>
      <c r="W325" s="176" t="n"/>
      <c r="X325" s="176" t="n"/>
      <c r="Y325" s="176" t="n"/>
      <c r="Z325" s="176" t="n"/>
    </row>
    <row r="326" ht="15.75" customHeight="1">
      <c r="A326" s="170" t="inlineStr">
        <is>
          <t>FUROSEMIDA 40 MG TAB.</t>
        </is>
      </c>
      <c r="B326" s="171" t="inlineStr">
        <is>
          <t>TABLETAS</t>
        </is>
      </c>
      <c r="C326" s="172" t="n"/>
      <c r="D326" s="172" t="n"/>
      <c r="E326" s="168">
        <f>C326-D326</f>
        <v/>
      </c>
      <c r="F326" s="167">
        <f>C326</f>
        <v/>
      </c>
      <c r="G326" s="172" t="n"/>
      <c r="H326" s="167">
        <f>F326-G326</f>
        <v/>
      </c>
      <c r="I326" s="167">
        <f>C326</f>
        <v/>
      </c>
      <c r="J326" s="172" t="n"/>
      <c r="K326" s="185">
        <f>I326-J326</f>
        <v/>
      </c>
      <c r="L326" s="167">
        <f>C326</f>
        <v/>
      </c>
      <c r="M326" s="167" t="n"/>
      <c r="N326" s="167">
        <f>L326-M326</f>
        <v/>
      </c>
      <c r="O326" s="186" t="n"/>
      <c r="P326" s="176" t="n"/>
      <c r="Q326" s="176" t="n"/>
      <c r="R326" s="176" t="n"/>
      <c r="S326" s="176" t="n"/>
      <c r="T326" s="176" t="n"/>
      <c r="U326" s="176" t="n"/>
      <c r="V326" s="176" t="n"/>
      <c r="W326" s="176" t="n"/>
      <c r="X326" s="176" t="n"/>
      <c r="Y326" s="176" t="n"/>
      <c r="Z326" s="176" t="n"/>
    </row>
    <row r="327" ht="15.75" customHeight="1">
      <c r="A327" s="170" t="inlineStr">
        <is>
          <t>GABAPENTINA 400 MG TAB.</t>
        </is>
      </c>
      <c r="B327" s="171" t="inlineStr">
        <is>
          <t>TABLETAS</t>
        </is>
      </c>
      <c r="C327" s="172" t="n"/>
      <c r="D327" s="172" t="n"/>
      <c r="E327" s="168">
        <f>C327-D327</f>
        <v/>
      </c>
      <c r="F327" s="167">
        <f>C327</f>
        <v/>
      </c>
      <c r="G327" s="172" t="n"/>
      <c r="H327" s="167">
        <f>F327-G327</f>
        <v/>
      </c>
      <c r="I327" s="167">
        <f>C327</f>
        <v/>
      </c>
      <c r="J327" s="172" t="n"/>
      <c r="K327" s="185">
        <f>I327-J327</f>
        <v/>
      </c>
      <c r="L327" s="167">
        <f>C327</f>
        <v/>
      </c>
      <c r="M327" s="167" t="n"/>
      <c r="N327" s="167">
        <f>L327-M327</f>
        <v/>
      </c>
      <c r="O327" s="186" t="n"/>
      <c r="P327" s="176" t="n"/>
      <c r="Q327" s="176" t="n"/>
      <c r="R327" s="176" t="n"/>
      <c r="S327" s="176" t="n"/>
      <c r="T327" s="176" t="n"/>
      <c r="U327" s="176" t="n"/>
      <c r="V327" s="176" t="n"/>
      <c r="W327" s="176" t="n"/>
      <c r="X327" s="176" t="n"/>
      <c r="Y327" s="176" t="n"/>
      <c r="Z327" s="176" t="n"/>
    </row>
    <row r="328" ht="15.75" customHeight="1">
      <c r="A328" s="170" t="inlineStr">
        <is>
          <t>GABAPENTINA 600 MG TAB.</t>
        </is>
      </c>
      <c r="B328" s="171" t="inlineStr">
        <is>
          <t>TABLETAS</t>
        </is>
      </c>
      <c r="C328" s="172" t="n"/>
      <c r="D328" s="172" t="n"/>
      <c r="E328" s="168">
        <f>C328-D328</f>
        <v/>
      </c>
      <c r="F328" s="167">
        <f>C328</f>
        <v/>
      </c>
      <c r="G328" s="172" t="n"/>
      <c r="H328" s="167">
        <f>F328-G328</f>
        <v/>
      </c>
      <c r="I328" s="167">
        <f>C328</f>
        <v/>
      </c>
      <c r="J328" s="172" t="n"/>
      <c r="K328" s="185">
        <f>I328-J328</f>
        <v/>
      </c>
      <c r="L328" s="167">
        <f>C328</f>
        <v/>
      </c>
      <c r="M328" s="167" t="n"/>
      <c r="N328" s="167">
        <f>L328-M328</f>
        <v/>
      </c>
      <c r="O328" s="188" t="n"/>
      <c r="P328" s="176" t="n"/>
      <c r="Q328" s="176" t="n"/>
      <c r="R328" s="176" t="n"/>
      <c r="S328" s="176" t="n"/>
      <c r="T328" s="176" t="n"/>
      <c r="U328" s="176" t="n"/>
      <c r="V328" s="176" t="n"/>
      <c r="W328" s="176" t="n"/>
      <c r="X328" s="176" t="n"/>
      <c r="Y328" s="176" t="n"/>
      <c r="Z328" s="176" t="n"/>
    </row>
    <row r="329" ht="15.75" customHeight="1">
      <c r="A329" s="165" t="inlineStr">
        <is>
          <t>GENTAMICINA</t>
        </is>
      </c>
      <c r="B329" s="166" t="inlineStr">
        <is>
          <t>AMPOLLA</t>
        </is>
      </c>
      <c r="C329" s="167" t="n"/>
      <c r="D329" s="167" t="n"/>
      <c r="E329" s="168">
        <f>C329-D329</f>
        <v/>
      </c>
      <c r="F329" s="167">
        <f>C329</f>
        <v/>
      </c>
      <c r="G329" s="169" t="n"/>
      <c r="H329" s="167">
        <f>F329-G329</f>
        <v/>
      </c>
      <c r="I329" s="167">
        <f>C329</f>
        <v/>
      </c>
      <c r="J329" s="169" t="n"/>
      <c r="K329" s="185">
        <f>I329-J329</f>
        <v/>
      </c>
      <c r="L329" s="167">
        <f>C329</f>
        <v/>
      </c>
      <c r="M329" s="167" t="n"/>
      <c r="N329" s="167">
        <f>L329-M329</f>
        <v/>
      </c>
      <c r="O329" s="186" t="n"/>
      <c r="P329" s="176" t="n"/>
      <c r="Q329" s="176" t="n"/>
      <c r="R329" s="176" t="n"/>
      <c r="S329" s="176" t="n"/>
      <c r="T329" s="176" t="n"/>
      <c r="U329" s="176" t="n"/>
      <c r="V329" s="176" t="n"/>
      <c r="W329" s="176" t="n"/>
      <c r="X329" s="176" t="n"/>
      <c r="Y329" s="176" t="n"/>
      <c r="Z329" s="176" t="n"/>
    </row>
    <row r="330" ht="15.75" customHeight="1">
      <c r="A330" s="165" t="inlineStr">
        <is>
          <t>GENTAMICINA + BETAMETASONA + CLOTRIMAZOL / 30 G</t>
        </is>
      </c>
      <c r="B330" s="166" t="inlineStr">
        <is>
          <t>CREMA</t>
        </is>
      </c>
      <c r="C330" s="167" t="n"/>
      <c r="D330" s="167" t="n"/>
      <c r="E330" s="168">
        <f>C330-D330</f>
        <v/>
      </c>
      <c r="F330" s="167">
        <f>C330</f>
        <v/>
      </c>
      <c r="G330" s="169" t="n"/>
      <c r="H330" s="167">
        <f>F330-G330</f>
        <v/>
      </c>
      <c r="I330" s="167">
        <f>C330</f>
        <v/>
      </c>
      <c r="J330" s="169" t="n"/>
      <c r="K330" s="185">
        <f>I330-J330</f>
        <v/>
      </c>
      <c r="L330" s="167">
        <f>C330</f>
        <v/>
      </c>
      <c r="M330" s="167" t="n"/>
      <c r="N330" s="167">
        <f>L330-M330</f>
        <v/>
      </c>
      <c r="O330" s="186" t="n"/>
      <c r="P330" s="176" t="n"/>
      <c r="Q330" s="176" t="n"/>
      <c r="R330" s="176" t="n"/>
      <c r="S330" s="176" t="n"/>
      <c r="T330" s="176" t="n"/>
      <c r="U330" s="176" t="n"/>
      <c r="V330" s="176" t="n"/>
      <c r="W330" s="176" t="n"/>
      <c r="X330" s="176" t="n"/>
      <c r="Y330" s="176" t="n"/>
      <c r="Z330" s="176" t="n"/>
    </row>
    <row r="331" ht="15.75" customHeight="1">
      <c r="A331" s="165" t="inlineStr">
        <is>
          <t>GENTAMICINA 0.3% X 10 ML</t>
        </is>
      </c>
      <c r="B331" s="166" t="inlineStr">
        <is>
          <t>AMPOLLA</t>
        </is>
      </c>
      <c r="C331" s="167" t="n"/>
      <c r="D331" s="167" t="n"/>
      <c r="E331" s="168">
        <f>C331-D331</f>
        <v/>
      </c>
      <c r="F331" s="167">
        <f>C331</f>
        <v/>
      </c>
      <c r="G331" s="169" t="n"/>
      <c r="H331" s="167">
        <f>F331-G331</f>
        <v/>
      </c>
      <c r="I331" s="167">
        <f>C331</f>
        <v/>
      </c>
      <c r="J331" s="169" t="n"/>
      <c r="K331" s="185">
        <f>I331-J331</f>
        <v/>
      </c>
      <c r="L331" s="167">
        <f>C331</f>
        <v/>
      </c>
      <c r="M331" s="167" t="n"/>
      <c r="N331" s="167">
        <f>L331-M331</f>
        <v/>
      </c>
      <c r="O331" s="186" t="n"/>
      <c r="P331" s="176" t="n"/>
      <c r="Q331" s="176" t="n"/>
      <c r="R331" s="176" t="n"/>
      <c r="S331" s="176" t="n"/>
      <c r="T331" s="176" t="n"/>
      <c r="U331" s="176" t="n"/>
      <c r="V331" s="176" t="n"/>
      <c r="W331" s="176" t="n"/>
      <c r="X331" s="176" t="n"/>
      <c r="Y331" s="176" t="n"/>
      <c r="Z331" s="176" t="n"/>
    </row>
    <row r="332" ht="15.75" customHeight="1">
      <c r="A332" s="165" t="inlineStr">
        <is>
          <t>GENTAMICINA 160 MG/2 ML</t>
        </is>
      </c>
      <c r="B332" s="166" t="inlineStr">
        <is>
          <t>AMPOLLA</t>
        </is>
      </c>
      <c r="C332" s="167" t="n"/>
      <c r="D332" s="167" t="n"/>
      <c r="E332" s="168">
        <f>C332-D332</f>
        <v/>
      </c>
      <c r="F332" s="167">
        <f>C332</f>
        <v/>
      </c>
      <c r="G332" s="169" t="n"/>
      <c r="H332" s="167">
        <f>F332-G332</f>
        <v/>
      </c>
      <c r="I332" s="167">
        <f>C332</f>
        <v/>
      </c>
      <c r="J332" s="169" t="n"/>
      <c r="K332" s="185">
        <f>I332-J332</f>
        <v/>
      </c>
      <c r="L332" s="167">
        <f>C332</f>
        <v/>
      </c>
      <c r="M332" s="167" t="n"/>
      <c r="N332" s="167">
        <f>L332-M332</f>
        <v/>
      </c>
      <c r="O332" s="186" t="n"/>
      <c r="P332" s="176" t="n"/>
      <c r="Q332" s="176" t="n"/>
      <c r="R332" s="176" t="n"/>
      <c r="S332" s="176" t="n"/>
      <c r="T332" s="176" t="n"/>
      <c r="U332" s="176" t="n"/>
      <c r="V332" s="176" t="n"/>
      <c r="W332" s="176" t="n"/>
      <c r="X332" s="176" t="n"/>
      <c r="Y332" s="176" t="n"/>
      <c r="Z332" s="176" t="n"/>
    </row>
    <row r="333" ht="15.75" customHeight="1">
      <c r="A333" s="165" t="inlineStr">
        <is>
          <t>GENTAMICINA 20 MG</t>
        </is>
      </c>
      <c r="B333" s="166" t="inlineStr">
        <is>
          <t>TABLETAS</t>
        </is>
      </c>
      <c r="C333" s="167" t="n"/>
      <c r="D333" s="167" t="n"/>
      <c r="E333" s="168">
        <f>C333-D333</f>
        <v/>
      </c>
      <c r="F333" s="167">
        <f>C333</f>
        <v/>
      </c>
      <c r="G333" s="169" t="n"/>
      <c r="H333" s="167">
        <f>F333-G333</f>
        <v/>
      </c>
      <c r="I333" s="167">
        <f>C333</f>
        <v/>
      </c>
      <c r="J333" s="169" t="n"/>
      <c r="K333" s="185">
        <f>I333-J333</f>
        <v/>
      </c>
      <c r="L333" s="167">
        <f>C333</f>
        <v/>
      </c>
      <c r="M333" s="167" t="n"/>
      <c r="N333" s="167">
        <f>L333-M333</f>
        <v/>
      </c>
      <c r="O333" s="188" t="n"/>
      <c r="P333" s="176" t="n"/>
      <c r="Q333" s="176" t="n"/>
      <c r="R333" s="176" t="n"/>
      <c r="S333" s="176" t="n"/>
      <c r="T333" s="176" t="n"/>
      <c r="U333" s="176" t="n"/>
      <c r="V333" s="176" t="n"/>
      <c r="W333" s="176" t="n"/>
      <c r="X333" s="176" t="n"/>
      <c r="Y333" s="176" t="n"/>
      <c r="Z333" s="176" t="n"/>
    </row>
    <row r="334" ht="15.75" customHeight="1">
      <c r="A334" s="170" t="inlineStr">
        <is>
          <t>GENTAMICINA SULFATO 40 MG/ML X 2 ML AMP.</t>
        </is>
      </c>
      <c r="B334" s="171" t="inlineStr">
        <is>
          <t>AMPOLLA</t>
        </is>
      </c>
      <c r="C334" s="172" t="n"/>
      <c r="D334" s="172" t="n"/>
      <c r="E334" s="168">
        <f>C334-D334</f>
        <v/>
      </c>
      <c r="F334" s="167">
        <f>C334</f>
        <v/>
      </c>
      <c r="G334" s="172" t="n"/>
      <c r="H334" s="167">
        <f>F334-G334</f>
        <v/>
      </c>
      <c r="I334" s="167">
        <f>C334</f>
        <v/>
      </c>
      <c r="J334" s="172" t="n"/>
      <c r="K334" s="185">
        <f>I334-J334</f>
        <v/>
      </c>
      <c r="L334" s="167">
        <f>C334</f>
        <v/>
      </c>
      <c r="M334" s="167" t="n"/>
      <c r="N334" s="167">
        <f>L334-M334</f>
        <v/>
      </c>
      <c r="O334" s="186" t="n"/>
      <c r="P334" s="176" t="n"/>
      <c r="Q334" s="176" t="n"/>
      <c r="R334" s="176" t="n"/>
      <c r="S334" s="176" t="n"/>
      <c r="T334" s="176" t="n"/>
      <c r="U334" s="176" t="n"/>
      <c r="V334" s="176" t="n"/>
      <c r="W334" s="176" t="n"/>
      <c r="X334" s="176" t="n"/>
      <c r="Y334" s="176" t="n"/>
      <c r="Z334" s="176" t="n"/>
    </row>
    <row r="335" ht="15.75" customHeight="1">
      <c r="A335" s="170" t="inlineStr">
        <is>
          <t>GENTAMICINA SULFATO 80 MG/2 ML AMP.</t>
        </is>
      </c>
      <c r="B335" s="171" t="inlineStr">
        <is>
          <t>AMPOLLA</t>
        </is>
      </c>
      <c r="C335" s="172" t="n"/>
      <c r="D335" s="172" t="n"/>
      <c r="E335" s="168">
        <f>C335-D335</f>
        <v/>
      </c>
      <c r="F335" s="167">
        <f>C335</f>
        <v/>
      </c>
      <c r="G335" s="172" t="n"/>
      <c r="H335" s="167">
        <f>F335-G335</f>
        <v/>
      </c>
      <c r="I335" s="167">
        <f>C335</f>
        <v/>
      </c>
      <c r="J335" s="172" t="n"/>
      <c r="K335" s="185">
        <f>I335-J335</f>
        <v/>
      </c>
      <c r="L335" s="167">
        <f>C335</f>
        <v/>
      </c>
      <c r="M335" s="167" t="n"/>
      <c r="N335" s="167">
        <f>L335-M335</f>
        <v/>
      </c>
      <c r="O335" s="186" t="n"/>
      <c r="P335" s="176" t="n"/>
      <c r="Q335" s="176" t="n"/>
      <c r="R335" s="176" t="n"/>
      <c r="S335" s="176" t="n"/>
      <c r="T335" s="176" t="n"/>
      <c r="U335" s="176" t="n"/>
      <c r="V335" s="176" t="n"/>
      <c r="W335" s="176" t="n"/>
      <c r="X335" s="176" t="n"/>
      <c r="Y335" s="176" t="n"/>
      <c r="Z335" s="176" t="n"/>
    </row>
    <row r="336" ht="15.75" customHeight="1">
      <c r="A336" s="170" t="inlineStr">
        <is>
          <t>GLIBENCLAMIDA 5 MG TAB.</t>
        </is>
      </c>
      <c r="B336" s="171" t="inlineStr">
        <is>
          <t>TABLETAS</t>
        </is>
      </c>
      <c r="C336" s="172" t="n"/>
      <c r="D336" s="172" t="n"/>
      <c r="E336" s="168">
        <f>C336-D336</f>
        <v/>
      </c>
      <c r="F336" s="167">
        <f>C336</f>
        <v/>
      </c>
      <c r="G336" s="172" t="n"/>
      <c r="H336" s="167">
        <f>F336-G336</f>
        <v/>
      </c>
      <c r="I336" s="167">
        <f>C336</f>
        <v/>
      </c>
      <c r="J336" s="172" t="n"/>
      <c r="K336" s="185">
        <f>I336-J336</f>
        <v/>
      </c>
      <c r="L336" s="167">
        <f>C336</f>
        <v/>
      </c>
      <c r="M336" s="167" t="n"/>
      <c r="N336" s="167">
        <f>L336-M336</f>
        <v/>
      </c>
      <c r="O336" s="187" t="n"/>
      <c r="P336" s="176" t="n"/>
      <c r="Q336" s="176" t="n"/>
      <c r="R336" s="176" t="n"/>
      <c r="S336" s="176" t="n"/>
      <c r="T336" s="176" t="n"/>
      <c r="U336" s="176" t="n"/>
      <c r="V336" s="176" t="n"/>
      <c r="W336" s="176" t="n"/>
      <c r="X336" s="176" t="n"/>
      <c r="Y336" s="176" t="n"/>
      <c r="Z336" s="176" t="n"/>
    </row>
    <row r="337" ht="15.75" customHeight="1">
      <c r="A337" s="170" t="inlineStr">
        <is>
          <t>GLICAZIDA 80 MG. TAB.</t>
        </is>
      </c>
      <c r="B337" s="171" t="inlineStr">
        <is>
          <t>TABLETAS</t>
        </is>
      </c>
      <c r="C337" s="172" t="n"/>
      <c r="D337" s="172" t="n"/>
      <c r="E337" s="168">
        <f>C337-D337</f>
        <v/>
      </c>
      <c r="F337" s="167">
        <f>C337</f>
        <v/>
      </c>
      <c r="G337" s="172" t="n"/>
      <c r="H337" s="167">
        <f>F337-G337</f>
        <v/>
      </c>
      <c r="I337" s="167">
        <f>C337</f>
        <v/>
      </c>
      <c r="J337" s="172" t="n"/>
      <c r="K337" s="185">
        <f>I337-J337</f>
        <v/>
      </c>
      <c r="L337" s="167">
        <f>C337</f>
        <v/>
      </c>
      <c r="M337" s="167" t="n"/>
      <c r="N337" s="167">
        <f>L337-M337</f>
        <v/>
      </c>
      <c r="O337" s="187" t="n"/>
      <c r="P337" s="176" t="n"/>
      <c r="Q337" s="176" t="n"/>
      <c r="R337" s="176" t="n"/>
      <c r="S337" s="176" t="n"/>
      <c r="T337" s="176" t="n"/>
      <c r="U337" s="176" t="n"/>
      <c r="V337" s="176" t="n"/>
      <c r="W337" s="176" t="n"/>
      <c r="X337" s="176" t="n"/>
      <c r="Y337" s="176" t="n"/>
      <c r="Z337" s="176" t="n"/>
    </row>
    <row r="338" ht="15.75" customHeight="1">
      <c r="A338" s="170" t="inlineStr">
        <is>
          <t>GLIMEPIRIDA 4 MG. TAB.</t>
        </is>
      </c>
      <c r="B338" s="171" t="inlineStr">
        <is>
          <t>TABLETAS</t>
        </is>
      </c>
      <c r="C338" s="172" t="n"/>
      <c r="D338" s="172" t="n"/>
      <c r="E338" s="168">
        <f>C338-D338</f>
        <v/>
      </c>
      <c r="F338" s="167">
        <f>C338</f>
        <v/>
      </c>
      <c r="G338" s="172" t="n"/>
      <c r="H338" s="167">
        <f>F338-G338</f>
        <v/>
      </c>
      <c r="I338" s="167">
        <f>C338</f>
        <v/>
      </c>
      <c r="J338" s="172" t="n"/>
      <c r="K338" s="185">
        <f>I338-J338</f>
        <v/>
      </c>
      <c r="L338" s="167">
        <f>C338</f>
        <v/>
      </c>
      <c r="M338" s="167" t="n"/>
      <c r="N338" s="167">
        <f>L338-M338</f>
        <v/>
      </c>
      <c r="O338" s="187" t="n"/>
      <c r="P338" s="176" t="n"/>
      <c r="Q338" s="176" t="n"/>
      <c r="R338" s="176" t="n"/>
      <c r="S338" s="176" t="n"/>
      <c r="T338" s="176" t="n"/>
      <c r="U338" s="176" t="n"/>
      <c r="V338" s="176" t="n"/>
      <c r="W338" s="176" t="n"/>
      <c r="X338" s="176" t="n"/>
      <c r="Y338" s="176" t="n"/>
      <c r="Z338" s="176" t="n"/>
    </row>
    <row r="339" ht="15.75" customHeight="1">
      <c r="A339" s="170" t="inlineStr">
        <is>
          <t>GLUCONATO DE CALCIO AL 10% 0,5 MEQ/ML X 100 ML AMP.</t>
        </is>
      </c>
      <c r="B339" s="171" t="inlineStr">
        <is>
          <t>AMPOLLA</t>
        </is>
      </c>
      <c r="C339" s="172" t="n"/>
      <c r="D339" s="172" t="n"/>
      <c r="E339" s="168">
        <f>C339-D339</f>
        <v/>
      </c>
      <c r="F339" s="167">
        <f>C339</f>
        <v/>
      </c>
      <c r="G339" s="172" t="n"/>
      <c r="H339" s="167">
        <f>F339-G339</f>
        <v/>
      </c>
      <c r="I339" s="167">
        <f>C339</f>
        <v/>
      </c>
      <c r="J339" s="172" t="n"/>
      <c r="K339" s="185">
        <f>I339-J339</f>
        <v/>
      </c>
      <c r="L339" s="167">
        <f>C339</f>
        <v/>
      </c>
      <c r="M339" s="167" t="n"/>
      <c r="N339" s="167">
        <f>L339-M339</f>
        <v/>
      </c>
      <c r="O339" s="186" t="n"/>
      <c r="P339" s="176" t="n"/>
      <c r="Q339" s="176" t="n"/>
      <c r="R339" s="176" t="n"/>
      <c r="S339" s="176" t="n"/>
      <c r="T339" s="176" t="n"/>
      <c r="U339" s="176" t="n"/>
      <c r="V339" s="176" t="n"/>
      <c r="W339" s="176" t="n"/>
      <c r="X339" s="176" t="n"/>
      <c r="Y339" s="176" t="n"/>
      <c r="Z339" s="176" t="n"/>
    </row>
    <row r="340" ht="15.75" customHeight="1">
      <c r="A340" s="165" t="inlineStr">
        <is>
          <t>GLUCOSAMIDA 250MG</t>
        </is>
      </c>
      <c r="B340" s="166" t="inlineStr">
        <is>
          <t>AMPOLLA</t>
        </is>
      </c>
      <c r="C340" s="167" t="n"/>
      <c r="D340" s="167" t="n"/>
      <c r="E340" s="168">
        <f>C340-D340</f>
        <v/>
      </c>
      <c r="F340" s="167">
        <f>C340</f>
        <v/>
      </c>
      <c r="G340" s="169" t="n"/>
      <c r="H340" s="167">
        <f>F340-G340</f>
        <v/>
      </c>
      <c r="I340" s="167">
        <f>C340</f>
        <v/>
      </c>
      <c r="J340" s="169" t="n"/>
      <c r="K340" s="185">
        <f>I340-J340</f>
        <v/>
      </c>
      <c r="L340" s="167">
        <f>C340</f>
        <v/>
      </c>
      <c r="M340" s="167" t="n"/>
      <c r="N340" s="167">
        <f>L340-M340</f>
        <v/>
      </c>
      <c r="O340" s="186" t="n"/>
      <c r="P340" s="176" t="n"/>
      <c r="Q340" s="176" t="n"/>
      <c r="R340" s="176" t="n"/>
      <c r="S340" s="176" t="n"/>
      <c r="T340" s="176" t="n"/>
      <c r="U340" s="176" t="n"/>
      <c r="V340" s="176" t="n"/>
      <c r="W340" s="176" t="n"/>
      <c r="X340" s="176" t="n"/>
      <c r="Y340" s="176" t="n"/>
      <c r="Z340" s="176" t="n"/>
    </row>
    <row r="341" ht="15.75" customHeight="1">
      <c r="A341" s="165" t="inlineStr">
        <is>
          <t>GLYCERYL TRINITRATE 500 MCG</t>
        </is>
      </c>
      <c r="B341" s="166" t="inlineStr">
        <is>
          <t>FRASCO</t>
        </is>
      </c>
      <c r="C341" s="167" t="n"/>
      <c r="D341" s="167" t="n"/>
      <c r="E341" s="168">
        <f>C341-D341</f>
        <v/>
      </c>
      <c r="F341" s="167">
        <f>C341</f>
        <v/>
      </c>
      <c r="G341" s="169" t="n"/>
      <c r="H341" s="167">
        <f>F341-G341</f>
        <v/>
      </c>
      <c r="I341" s="167">
        <f>C341</f>
        <v/>
      </c>
      <c r="J341" s="169" t="n"/>
      <c r="K341" s="185">
        <f>I341-J341</f>
        <v/>
      </c>
      <c r="L341" s="167">
        <f>C341</f>
        <v/>
      </c>
      <c r="M341" s="167" t="n"/>
      <c r="N341" s="167">
        <f>L341-M341</f>
        <v/>
      </c>
      <c r="O341" s="187" t="n"/>
      <c r="P341" s="176" t="n"/>
      <c r="Q341" s="176" t="n"/>
      <c r="R341" s="176" t="n"/>
      <c r="S341" s="176" t="n"/>
      <c r="T341" s="176" t="n"/>
      <c r="U341" s="176" t="n"/>
      <c r="V341" s="176" t="n"/>
      <c r="W341" s="176" t="n"/>
      <c r="X341" s="176" t="n"/>
      <c r="Y341" s="176" t="n"/>
      <c r="Z341" s="176" t="n"/>
    </row>
    <row r="342" ht="15.75" customHeight="1">
      <c r="A342" s="170" t="inlineStr">
        <is>
          <t>HALOPERIDOL 5 MG TAB.</t>
        </is>
      </c>
      <c r="B342" s="171" t="inlineStr">
        <is>
          <t>TABLETAS</t>
        </is>
      </c>
      <c r="C342" s="172" t="n"/>
      <c r="D342" s="172" t="n"/>
      <c r="E342" s="168">
        <f>C342-D342</f>
        <v/>
      </c>
      <c r="F342" s="167">
        <f>C342</f>
        <v/>
      </c>
      <c r="G342" s="172" t="n"/>
      <c r="H342" s="167">
        <f>F342-G342</f>
        <v/>
      </c>
      <c r="I342" s="167">
        <f>C342</f>
        <v/>
      </c>
      <c r="J342" s="172" t="n"/>
      <c r="K342" s="185">
        <f>I342-J342</f>
        <v/>
      </c>
      <c r="L342" s="167">
        <f>C342</f>
        <v/>
      </c>
      <c r="M342" s="167" t="n"/>
      <c r="N342" s="167">
        <f>L342-M342</f>
        <v/>
      </c>
      <c r="O342" s="187" t="n"/>
      <c r="P342" s="176" t="n"/>
      <c r="Q342" s="176" t="n"/>
      <c r="R342" s="176" t="n"/>
      <c r="S342" s="176" t="n"/>
      <c r="T342" s="176" t="n"/>
      <c r="U342" s="176" t="n"/>
      <c r="V342" s="176" t="n"/>
      <c r="W342" s="176" t="n"/>
      <c r="X342" s="176" t="n"/>
      <c r="Y342" s="176" t="n"/>
      <c r="Z342" s="176" t="n"/>
    </row>
    <row r="343" ht="15.75" customHeight="1">
      <c r="A343" s="170" t="inlineStr">
        <is>
          <t>HALOPERIDOL 5 MG/ML AMP.</t>
        </is>
      </c>
      <c r="B343" s="171" t="inlineStr">
        <is>
          <t>AMPOLLA</t>
        </is>
      </c>
      <c r="C343" s="172" t="n"/>
      <c r="D343" s="172" t="n"/>
      <c r="E343" s="168">
        <f>C343-D343</f>
        <v/>
      </c>
      <c r="F343" s="167">
        <f>C343</f>
        <v/>
      </c>
      <c r="G343" s="172" t="n"/>
      <c r="H343" s="167">
        <f>F343-G343</f>
        <v/>
      </c>
      <c r="I343" s="167">
        <f>C343</f>
        <v/>
      </c>
      <c r="J343" s="172" t="n"/>
      <c r="K343" s="185">
        <f>I343-J343</f>
        <v/>
      </c>
      <c r="L343" s="167">
        <f>C343</f>
        <v/>
      </c>
      <c r="M343" s="167" t="n"/>
      <c r="N343" s="167">
        <f>L343-M343</f>
        <v/>
      </c>
      <c r="O343" s="188" t="n"/>
      <c r="P343" s="176" t="n"/>
      <c r="Q343" s="176" t="n"/>
      <c r="R343" s="176" t="n"/>
      <c r="S343" s="176" t="n"/>
      <c r="T343" s="176" t="n"/>
      <c r="U343" s="176" t="n"/>
      <c r="V343" s="176" t="n"/>
      <c r="W343" s="176" t="n"/>
      <c r="X343" s="176" t="n"/>
      <c r="Y343" s="176" t="n"/>
      <c r="Z343" s="176" t="n"/>
    </row>
    <row r="344" ht="15.75" customHeight="1">
      <c r="A344" s="170" t="inlineStr">
        <is>
          <t>HALOPERIDOL GOTAS 2MG/15ML AMP</t>
        </is>
      </c>
      <c r="B344" s="171" t="inlineStr">
        <is>
          <t>AMPOLLA</t>
        </is>
      </c>
      <c r="C344" s="172" t="n"/>
      <c r="D344" s="172" t="n"/>
      <c r="E344" s="168">
        <f>C344-D344</f>
        <v/>
      </c>
      <c r="F344" s="167">
        <f>C344</f>
        <v/>
      </c>
      <c r="G344" s="172" t="n"/>
      <c r="H344" s="167">
        <f>F344-G344</f>
        <v/>
      </c>
      <c r="I344" s="167">
        <f>C344</f>
        <v/>
      </c>
      <c r="J344" s="172" t="n"/>
      <c r="K344" s="185">
        <f>I344-J344</f>
        <v/>
      </c>
      <c r="L344" s="167">
        <f>C344</f>
        <v/>
      </c>
      <c r="M344" s="167" t="n"/>
      <c r="N344" s="167">
        <f>L344-M344</f>
        <v/>
      </c>
      <c r="O344" s="188" t="n"/>
      <c r="P344" s="176" t="n"/>
      <c r="Q344" s="176" t="n"/>
      <c r="R344" s="176" t="n"/>
      <c r="S344" s="176" t="n"/>
      <c r="T344" s="176" t="n"/>
      <c r="U344" s="176" t="n"/>
      <c r="V344" s="176" t="n"/>
      <c r="W344" s="176" t="n"/>
      <c r="X344" s="176" t="n"/>
      <c r="Y344" s="176" t="n"/>
      <c r="Z344" s="176" t="n"/>
    </row>
    <row r="345" ht="15.75" customHeight="1">
      <c r="A345" s="170" t="inlineStr">
        <is>
          <t>HEPARINA SODICA 1.000 UI AMP.</t>
        </is>
      </c>
      <c r="B345" s="171" t="inlineStr">
        <is>
          <t>AMPOLLA</t>
        </is>
      </c>
      <c r="C345" s="172" t="n"/>
      <c r="D345" s="172" t="n"/>
      <c r="E345" s="168">
        <f>C345-D345</f>
        <v/>
      </c>
      <c r="F345" s="167">
        <f>C345</f>
        <v/>
      </c>
      <c r="G345" s="172" t="n"/>
      <c r="H345" s="167">
        <f>F345-G345</f>
        <v/>
      </c>
      <c r="I345" s="167">
        <f>C345</f>
        <v/>
      </c>
      <c r="J345" s="172" t="n"/>
      <c r="K345" s="185">
        <f>I345-J345</f>
        <v/>
      </c>
      <c r="L345" s="167">
        <f>C345</f>
        <v/>
      </c>
      <c r="M345" s="167" t="n"/>
      <c r="N345" s="167">
        <f>L345-M345</f>
        <v/>
      </c>
      <c r="O345" s="188" t="n"/>
      <c r="P345" s="176" t="n"/>
      <c r="Q345" s="176" t="n"/>
      <c r="R345" s="176" t="n"/>
      <c r="S345" s="176" t="n"/>
      <c r="T345" s="176" t="n"/>
      <c r="U345" s="176" t="n"/>
      <c r="V345" s="176" t="n"/>
      <c r="W345" s="176" t="n"/>
      <c r="X345" s="176" t="n"/>
      <c r="Y345" s="176" t="n"/>
      <c r="Z345" s="176" t="n"/>
    </row>
    <row r="346" ht="15.75" customHeight="1">
      <c r="A346" s="165" t="inlineStr">
        <is>
          <t>HEPARINA SODICA 2.500 UI</t>
        </is>
      </c>
      <c r="B346" s="166" t="inlineStr">
        <is>
          <t>AMPOLLA</t>
        </is>
      </c>
      <c r="C346" s="167" t="n"/>
      <c r="D346" s="167" t="n"/>
      <c r="E346" s="168">
        <f>C346-D346</f>
        <v/>
      </c>
      <c r="F346" s="167">
        <f>C346</f>
        <v/>
      </c>
      <c r="G346" s="169" t="n"/>
      <c r="H346" s="167">
        <f>F346-G346</f>
        <v/>
      </c>
      <c r="I346" s="167">
        <f>C346</f>
        <v/>
      </c>
      <c r="J346" s="169" t="n"/>
      <c r="K346" s="185">
        <f>I346-J346</f>
        <v/>
      </c>
      <c r="L346" s="167">
        <f>C346</f>
        <v/>
      </c>
      <c r="M346" s="167" t="n"/>
      <c r="N346" s="167">
        <f>L346-M346</f>
        <v/>
      </c>
      <c r="O346" s="187" t="n"/>
      <c r="P346" s="176" t="n"/>
      <c r="Q346" s="176" t="n"/>
      <c r="R346" s="176" t="n"/>
      <c r="S346" s="176" t="n"/>
      <c r="T346" s="176" t="n"/>
      <c r="U346" s="176" t="n"/>
      <c r="V346" s="176" t="n"/>
      <c r="W346" s="176" t="n"/>
      <c r="X346" s="176" t="n"/>
      <c r="Y346" s="176" t="n"/>
      <c r="Z346" s="176" t="n"/>
    </row>
    <row r="347" ht="15.75" customHeight="1">
      <c r="A347" s="170" t="inlineStr">
        <is>
          <t>HEPARINA SODICA 25.000 UI /ML X 10 ML AMP.</t>
        </is>
      </c>
      <c r="B347" s="171" t="inlineStr">
        <is>
          <t>AMPOLLA</t>
        </is>
      </c>
      <c r="C347" s="172" t="n"/>
      <c r="D347" s="172" t="n"/>
      <c r="E347" s="168">
        <f>C347-D347</f>
        <v/>
      </c>
      <c r="F347" s="167">
        <f>C347</f>
        <v/>
      </c>
      <c r="G347" s="172" t="n"/>
      <c r="H347" s="167">
        <f>F347-G347</f>
        <v/>
      </c>
      <c r="I347" s="167">
        <f>C347</f>
        <v/>
      </c>
      <c r="J347" s="172" t="n"/>
      <c r="K347" s="185">
        <f>I347-J347</f>
        <v/>
      </c>
      <c r="L347" s="167">
        <f>C347</f>
        <v/>
      </c>
      <c r="M347" s="167" t="n"/>
      <c r="N347" s="167">
        <f>L347-M347</f>
        <v/>
      </c>
      <c r="O347" s="187" t="n"/>
      <c r="P347" s="176" t="n"/>
      <c r="Q347" s="176" t="n"/>
      <c r="R347" s="176" t="n"/>
      <c r="S347" s="176" t="n"/>
      <c r="T347" s="176" t="n"/>
      <c r="U347" s="176" t="n"/>
      <c r="V347" s="176" t="n"/>
      <c r="W347" s="176" t="n"/>
      <c r="X347" s="176" t="n"/>
      <c r="Y347" s="176" t="n"/>
      <c r="Z347" s="176" t="n"/>
    </row>
    <row r="348" ht="15.75" customHeight="1">
      <c r="A348" s="170" t="inlineStr">
        <is>
          <t>HEPARINA SODICA 5.000 UI /ML X 10 ML AMP.</t>
        </is>
      </c>
      <c r="B348" s="171" t="inlineStr">
        <is>
          <t>AMPOLLA</t>
        </is>
      </c>
      <c r="C348" s="172" t="n"/>
      <c r="D348" s="172" t="n"/>
      <c r="E348" s="168">
        <f>C348-D348</f>
        <v/>
      </c>
      <c r="F348" s="167">
        <f>C348</f>
        <v/>
      </c>
      <c r="G348" s="172" t="n"/>
      <c r="H348" s="167">
        <f>F348-G348</f>
        <v/>
      </c>
      <c r="I348" s="167">
        <f>C348</f>
        <v/>
      </c>
      <c r="J348" s="172" t="n"/>
      <c r="K348" s="185">
        <f>I348-J348</f>
        <v/>
      </c>
      <c r="L348" s="167">
        <f>C348</f>
        <v/>
      </c>
      <c r="M348" s="167" t="n"/>
      <c r="N348" s="167">
        <f>L348-M348</f>
        <v/>
      </c>
      <c r="O348" s="187" t="n"/>
      <c r="P348" s="176" t="n"/>
      <c r="Q348" s="176" t="n"/>
      <c r="R348" s="176" t="n"/>
      <c r="S348" s="176" t="n"/>
      <c r="T348" s="176" t="n"/>
      <c r="U348" s="176" t="n"/>
      <c r="V348" s="176" t="n"/>
      <c r="W348" s="176" t="n"/>
      <c r="X348" s="176" t="n"/>
      <c r="Y348" s="176" t="n"/>
      <c r="Z348" s="176" t="n"/>
    </row>
    <row r="349" ht="15.75" customHeight="1">
      <c r="A349" s="170" t="inlineStr">
        <is>
          <t>HIALURONATO SODICO 20 mg  AMP.</t>
        </is>
      </c>
      <c r="B349" s="171" t="inlineStr">
        <is>
          <t>AMPOLLA</t>
        </is>
      </c>
      <c r="C349" s="172" t="n"/>
      <c r="D349" s="172" t="n"/>
      <c r="E349" s="168">
        <f>C349-D349</f>
        <v/>
      </c>
      <c r="F349" s="167">
        <f>C349</f>
        <v/>
      </c>
      <c r="G349" s="172" t="n"/>
      <c r="H349" s="167">
        <f>F349-G349</f>
        <v/>
      </c>
      <c r="I349" s="167">
        <f>C349</f>
        <v/>
      </c>
      <c r="J349" s="172" t="n"/>
      <c r="K349" s="185">
        <f>I349-J349</f>
        <v/>
      </c>
      <c r="L349" s="167">
        <f>C349</f>
        <v/>
      </c>
      <c r="M349" s="167" t="n"/>
      <c r="N349" s="167">
        <f>L349-M349</f>
        <v/>
      </c>
      <c r="O349" s="187" t="n"/>
      <c r="P349" s="176" t="n"/>
      <c r="Q349" s="176" t="n"/>
      <c r="R349" s="176" t="n"/>
      <c r="S349" s="176" t="n"/>
      <c r="T349" s="176" t="n"/>
      <c r="U349" s="176" t="n"/>
      <c r="V349" s="176" t="n"/>
      <c r="W349" s="176" t="n"/>
      <c r="X349" s="176" t="n"/>
      <c r="Y349" s="176" t="n"/>
      <c r="Z349" s="176" t="n"/>
    </row>
    <row r="350" ht="15.75" customHeight="1">
      <c r="A350" s="170" t="inlineStr">
        <is>
          <t>HIALURONATO SODICO 25 MG/2,5 ML AMP.</t>
        </is>
      </c>
      <c r="B350" s="171" t="inlineStr">
        <is>
          <t>AMPOLLA</t>
        </is>
      </c>
      <c r="C350" s="172" t="n"/>
      <c r="D350" s="172" t="n"/>
      <c r="E350" s="168">
        <f>C350-D350</f>
        <v/>
      </c>
      <c r="F350" s="167">
        <f>C350</f>
        <v/>
      </c>
      <c r="G350" s="172" t="n"/>
      <c r="H350" s="167">
        <f>F350-G350</f>
        <v/>
      </c>
      <c r="I350" s="167">
        <f>C350</f>
        <v/>
      </c>
      <c r="J350" s="172" t="n"/>
      <c r="K350" s="185">
        <f>I350-J350</f>
        <v/>
      </c>
      <c r="L350" s="167">
        <f>C350</f>
        <v/>
      </c>
      <c r="M350" s="167" t="n"/>
      <c r="N350" s="167">
        <f>L350-M350</f>
        <v/>
      </c>
      <c r="O350" s="187" t="n"/>
      <c r="P350" s="176" t="n"/>
      <c r="Q350" s="176" t="n"/>
      <c r="R350" s="176" t="n"/>
      <c r="S350" s="176" t="n"/>
      <c r="T350" s="176" t="n"/>
      <c r="U350" s="176" t="n"/>
      <c r="V350" s="176" t="n"/>
      <c r="W350" s="176" t="n"/>
      <c r="X350" s="176" t="n"/>
      <c r="Y350" s="176" t="n"/>
      <c r="Z350" s="176" t="n"/>
    </row>
    <row r="351" ht="15.75" customHeight="1">
      <c r="A351" s="165" t="inlineStr">
        <is>
          <t>HIDRALIZE HYDROCHLORIDE 20 MG</t>
        </is>
      </c>
      <c r="B351" s="166" t="inlineStr">
        <is>
          <t>AMPOLLA</t>
        </is>
      </c>
      <c r="C351" s="167" t="n"/>
      <c r="D351" s="167" t="n"/>
      <c r="E351" s="168">
        <f>C351-D351</f>
        <v/>
      </c>
      <c r="F351" s="167">
        <f>C351</f>
        <v/>
      </c>
      <c r="G351" s="169" t="n"/>
      <c r="H351" s="167">
        <f>F351-G351</f>
        <v/>
      </c>
      <c r="I351" s="167">
        <f>C351</f>
        <v/>
      </c>
      <c r="J351" s="169" t="n"/>
      <c r="K351" s="185">
        <f>I351-J351</f>
        <v/>
      </c>
      <c r="L351" s="167">
        <f>C351</f>
        <v/>
      </c>
      <c r="M351" s="167" t="n"/>
      <c r="N351" s="167">
        <f>L351-M351</f>
        <v/>
      </c>
      <c r="O351" s="188" t="n"/>
      <c r="P351" s="176" t="n"/>
      <c r="Q351" s="176" t="n"/>
      <c r="R351" s="176" t="n"/>
      <c r="S351" s="176" t="n"/>
      <c r="T351" s="176" t="n"/>
      <c r="U351" s="176" t="n"/>
      <c r="V351" s="176" t="n"/>
      <c r="W351" s="176" t="n"/>
      <c r="X351" s="176" t="n"/>
      <c r="Y351" s="176" t="n"/>
      <c r="Z351" s="176" t="n"/>
    </row>
    <row r="352" ht="15.75" customHeight="1">
      <c r="A352" s="170" t="inlineStr">
        <is>
          <t>HIDROCLOROTIAZIDA 25 MG TAB.</t>
        </is>
      </c>
      <c r="B352" s="171" t="inlineStr">
        <is>
          <t>TABLETAS</t>
        </is>
      </c>
      <c r="C352" s="172" t="n"/>
      <c r="D352" s="172" t="n"/>
      <c r="E352" s="168">
        <f>C352-D352</f>
        <v/>
      </c>
      <c r="F352" s="167">
        <f>C352</f>
        <v/>
      </c>
      <c r="G352" s="172" t="n"/>
      <c r="H352" s="167">
        <f>F352-G352</f>
        <v/>
      </c>
      <c r="I352" s="167">
        <f>C352</f>
        <v/>
      </c>
      <c r="J352" s="172" t="n"/>
      <c r="K352" s="185">
        <f>I352-J352</f>
        <v/>
      </c>
      <c r="L352" s="167">
        <f>C352</f>
        <v/>
      </c>
      <c r="M352" s="167" t="n"/>
      <c r="N352" s="167">
        <f>L352-M352</f>
        <v/>
      </c>
      <c r="O352" s="186" t="n"/>
      <c r="P352" s="176" t="n"/>
      <c r="Q352" s="176" t="n"/>
      <c r="R352" s="176" t="n"/>
      <c r="S352" s="176" t="n"/>
      <c r="T352" s="176" t="n"/>
      <c r="U352" s="176" t="n"/>
      <c r="V352" s="176" t="n"/>
      <c r="W352" s="176" t="n"/>
      <c r="X352" s="176" t="n"/>
      <c r="Y352" s="176" t="n"/>
      <c r="Z352" s="176" t="n"/>
    </row>
    <row r="353" ht="15.75" customHeight="1">
      <c r="A353" s="165" t="inlineStr">
        <is>
          <t>HIDROCORTISONA 500 MG</t>
        </is>
      </c>
      <c r="B353" s="166" t="inlineStr">
        <is>
          <t>AMPOLLA</t>
        </is>
      </c>
      <c r="C353" s="167" t="n"/>
      <c r="D353" s="167" t="n"/>
      <c r="E353" s="168">
        <f>C353-D353</f>
        <v/>
      </c>
      <c r="F353" s="167">
        <f>C353</f>
        <v/>
      </c>
      <c r="G353" s="169" t="n"/>
      <c r="H353" s="167">
        <f>F353-G353</f>
        <v/>
      </c>
      <c r="I353" s="167">
        <f>C353</f>
        <v/>
      </c>
      <c r="J353" s="169" t="n"/>
      <c r="K353" s="185">
        <f>I353-J353</f>
        <v/>
      </c>
      <c r="L353" s="167">
        <f>C353</f>
        <v/>
      </c>
      <c r="M353" s="167" t="n"/>
      <c r="N353" s="167">
        <f>L353-M353</f>
        <v/>
      </c>
      <c r="O353" s="186" t="n"/>
      <c r="P353" s="176" t="n"/>
      <c r="Q353" s="176" t="n"/>
      <c r="R353" s="176" t="n"/>
      <c r="S353" s="176" t="n"/>
      <c r="T353" s="176" t="n"/>
      <c r="U353" s="176" t="n"/>
      <c r="V353" s="176" t="n"/>
      <c r="W353" s="176" t="n"/>
      <c r="X353" s="176" t="n"/>
      <c r="Y353" s="176" t="n"/>
      <c r="Z353" s="176" t="n"/>
    </row>
    <row r="354" ht="15.75" customHeight="1">
      <c r="A354" s="170" t="inlineStr">
        <is>
          <t>HIDROCORTISONA SUCCINATO 100 MG/2 ML AMP.</t>
        </is>
      </c>
      <c r="B354" s="171" t="inlineStr">
        <is>
          <t>AMPOLLA</t>
        </is>
      </c>
      <c r="C354" s="172" t="n"/>
      <c r="D354" s="172" t="n"/>
      <c r="E354" s="168">
        <f>C354-D354</f>
        <v/>
      </c>
      <c r="F354" s="167">
        <f>C354</f>
        <v/>
      </c>
      <c r="G354" s="172" t="n"/>
      <c r="H354" s="167">
        <f>F354-G354</f>
        <v/>
      </c>
      <c r="I354" s="167">
        <f>C354</f>
        <v/>
      </c>
      <c r="J354" s="172" t="n"/>
      <c r="K354" s="185">
        <f>I354-J354</f>
        <v/>
      </c>
      <c r="L354" s="167">
        <f>C354</f>
        <v/>
      </c>
      <c r="M354" s="167" t="n"/>
      <c r="N354" s="167">
        <f>L354-M354</f>
        <v/>
      </c>
      <c r="O354" s="187" t="n"/>
      <c r="P354" s="176" t="n"/>
      <c r="Q354" s="176" t="n"/>
      <c r="R354" s="176" t="n"/>
      <c r="S354" s="176" t="n"/>
      <c r="T354" s="176" t="n"/>
      <c r="U354" s="176" t="n"/>
      <c r="V354" s="176" t="n"/>
      <c r="W354" s="176" t="n"/>
      <c r="X354" s="176" t="n"/>
      <c r="Y354" s="176" t="n"/>
      <c r="Z354" s="176" t="n"/>
    </row>
    <row r="355" ht="15.75" customHeight="1">
      <c r="A355" s="170" t="inlineStr">
        <is>
          <t>HIDROCORTISONA SUCCINATO 500 MG/2 ML AMP.</t>
        </is>
      </c>
      <c r="B355" s="171" t="inlineStr">
        <is>
          <t>AMPOLLA</t>
        </is>
      </c>
      <c r="C355" s="172" t="n"/>
      <c r="D355" s="172" t="n"/>
      <c r="E355" s="168">
        <f>C355-D355</f>
        <v/>
      </c>
      <c r="F355" s="167">
        <f>C355</f>
        <v/>
      </c>
      <c r="G355" s="172" t="n"/>
      <c r="H355" s="167">
        <f>F355-G355</f>
        <v/>
      </c>
      <c r="I355" s="167">
        <f>C355</f>
        <v/>
      </c>
      <c r="J355" s="172" t="n"/>
      <c r="K355" s="185">
        <f>I355-J355</f>
        <v/>
      </c>
      <c r="L355" s="167">
        <f>C355</f>
        <v/>
      </c>
      <c r="M355" s="167" t="n"/>
      <c r="N355" s="167">
        <f>L355-M355</f>
        <v/>
      </c>
      <c r="O355" s="187" t="n"/>
      <c r="P355" s="176" t="n"/>
      <c r="Q355" s="176" t="n"/>
      <c r="R355" s="176" t="n"/>
      <c r="S355" s="176" t="n"/>
      <c r="T355" s="176" t="n"/>
      <c r="U355" s="176" t="n"/>
      <c r="V355" s="176" t="n"/>
      <c r="W355" s="176" t="n"/>
      <c r="X355" s="176" t="n"/>
      <c r="Y355" s="176" t="n"/>
      <c r="Z355" s="176" t="n"/>
    </row>
    <row r="356" ht="15.75" customHeight="1">
      <c r="A356" s="170" t="inlineStr">
        <is>
          <t>HIERRO (FUMARATO FERROSO ) 150 MG/60ML SOL.</t>
        </is>
      </c>
      <c r="B356" s="171" t="inlineStr">
        <is>
          <t>FRASCO</t>
        </is>
      </c>
      <c r="C356" s="172" t="n"/>
      <c r="D356" s="172" t="n"/>
      <c r="E356" s="168">
        <f>C356-D356</f>
        <v/>
      </c>
      <c r="F356" s="167">
        <f>C356</f>
        <v/>
      </c>
      <c r="G356" s="172" t="n"/>
      <c r="H356" s="167">
        <f>F356-G356</f>
        <v/>
      </c>
      <c r="I356" s="167">
        <f>C356</f>
        <v/>
      </c>
      <c r="J356" s="172" t="n"/>
      <c r="K356" s="185">
        <f>I356-J356</f>
        <v/>
      </c>
      <c r="L356" s="167">
        <f>C356</f>
        <v/>
      </c>
      <c r="M356" s="167" t="n"/>
      <c r="N356" s="167">
        <f>L356-M356</f>
        <v/>
      </c>
      <c r="O356" s="187" t="n"/>
      <c r="P356" s="176" t="n"/>
      <c r="Q356" s="176" t="n"/>
      <c r="R356" s="176" t="n"/>
      <c r="S356" s="176" t="n"/>
      <c r="T356" s="176" t="n"/>
      <c r="U356" s="176" t="n"/>
      <c r="V356" s="176" t="n"/>
      <c r="W356" s="176" t="n"/>
      <c r="X356" s="176" t="n"/>
      <c r="Y356" s="176" t="n"/>
      <c r="Z356" s="176" t="n"/>
    </row>
    <row r="357" ht="15.75" customHeight="1">
      <c r="A357" s="170" t="inlineStr">
        <is>
          <t>HIERRO (FUMARATO FERROSO )200 MG TAB.</t>
        </is>
      </c>
      <c r="B357" s="171" t="inlineStr">
        <is>
          <t>TABLETAS</t>
        </is>
      </c>
      <c r="C357" s="172" t="n"/>
      <c r="D357" s="172" t="n"/>
      <c r="E357" s="168">
        <f>C357-D357</f>
        <v/>
      </c>
      <c r="F357" s="167">
        <f>C357</f>
        <v/>
      </c>
      <c r="G357" s="172" t="n"/>
      <c r="H357" s="167">
        <f>F357-G357</f>
        <v/>
      </c>
      <c r="I357" s="167">
        <f>C357</f>
        <v/>
      </c>
      <c r="J357" s="172" t="n"/>
      <c r="K357" s="185">
        <f>I357-J357</f>
        <v/>
      </c>
      <c r="L357" s="167">
        <f>C357</f>
        <v/>
      </c>
      <c r="M357" s="167" t="n"/>
      <c r="N357" s="167">
        <f>L357-M357</f>
        <v/>
      </c>
      <c r="O357" s="187" t="n"/>
      <c r="P357" s="176" t="n"/>
      <c r="Q357" s="176" t="n"/>
      <c r="R357" s="176" t="n"/>
      <c r="S357" s="176" t="n"/>
      <c r="T357" s="176" t="n"/>
      <c r="U357" s="176" t="n"/>
      <c r="V357" s="176" t="n"/>
      <c r="W357" s="176" t="n"/>
      <c r="X357" s="176" t="n"/>
      <c r="Y357" s="176" t="n"/>
      <c r="Z357" s="176" t="n"/>
    </row>
    <row r="358" ht="15.75" customHeight="1">
      <c r="A358" s="170" t="inlineStr">
        <is>
          <t>HIERRO 100 MG AMP.</t>
        </is>
      </c>
      <c r="B358" s="171" t="inlineStr">
        <is>
          <t>AMPOLLA</t>
        </is>
      </c>
      <c r="C358" s="172" t="n"/>
      <c r="D358" s="172" t="n"/>
      <c r="E358" s="168">
        <f>C358-D358</f>
        <v/>
      </c>
      <c r="F358" s="167">
        <f>C358</f>
        <v/>
      </c>
      <c r="G358" s="172" t="n"/>
      <c r="H358" s="167">
        <f>F358-G358</f>
        <v/>
      </c>
      <c r="I358" s="167">
        <f>C358</f>
        <v/>
      </c>
      <c r="J358" s="172" t="n"/>
      <c r="K358" s="185">
        <f>I358-J358</f>
        <v/>
      </c>
      <c r="L358" s="167">
        <f>C358</f>
        <v/>
      </c>
      <c r="M358" s="167" t="n"/>
      <c r="N358" s="167">
        <f>L358-M358</f>
        <v/>
      </c>
      <c r="O358" s="187" t="n"/>
      <c r="P358" s="176" t="n"/>
      <c r="Q358" s="176" t="n"/>
      <c r="R358" s="176" t="n"/>
      <c r="S358" s="176" t="n"/>
      <c r="T358" s="176" t="n"/>
      <c r="U358" s="176" t="n"/>
      <c r="V358" s="176" t="n"/>
      <c r="W358" s="176" t="n"/>
      <c r="X358" s="176" t="n"/>
      <c r="Y358" s="176" t="n"/>
      <c r="Z358" s="176" t="n"/>
    </row>
    <row r="359" ht="15.75" customHeight="1">
      <c r="A359" s="170" t="inlineStr">
        <is>
          <t>HIERRO FERROSO / PROTEINAS 4 MG/MLSOL.</t>
        </is>
      </c>
      <c r="B359" s="171" t="inlineStr">
        <is>
          <t>AMPOLLA</t>
        </is>
      </c>
      <c r="C359" s="172" t="n"/>
      <c r="D359" s="172" t="n"/>
      <c r="E359" s="168">
        <f>C359-D359</f>
        <v/>
      </c>
      <c r="F359" s="167">
        <f>C359</f>
        <v/>
      </c>
      <c r="G359" s="172" t="n"/>
      <c r="H359" s="167">
        <f>F359-G359</f>
        <v/>
      </c>
      <c r="I359" s="167">
        <f>C359</f>
        <v/>
      </c>
      <c r="J359" s="172" t="n"/>
      <c r="K359" s="185">
        <f>I359-J359</f>
        <v/>
      </c>
      <c r="L359" s="167">
        <f>C359</f>
        <v/>
      </c>
      <c r="M359" s="167" t="n"/>
      <c r="N359" s="167">
        <f>L359-M359</f>
        <v/>
      </c>
      <c r="O359" s="186" t="n"/>
      <c r="P359" s="176" t="n"/>
      <c r="Q359" s="176" t="n"/>
      <c r="R359" s="176" t="n"/>
      <c r="S359" s="176" t="n"/>
      <c r="T359" s="176" t="n"/>
      <c r="U359" s="176" t="n"/>
      <c r="V359" s="176" t="n"/>
      <c r="W359" s="176" t="n"/>
      <c r="X359" s="176" t="n"/>
      <c r="Y359" s="176" t="n"/>
      <c r="Z359" s="176" t="n"/>
    </row>
    <row r="360" ht="15.75" customHeight="1">
      <c r="A360" s="170" t="inlineStr">
        <is>
          <t>HIOSCINA + DIPIRONA 20 MG / 1ML</t>
        </is>
      </c>
      <c r="B360" s="171" t="inlineStr">
        <is>
          <t>AMPOLLA</t>
        </is>
      </c>
      <c r="C360" s="29" t="n"/>
      <c r="D360" s="167" t="n"/>
      <c r="E360" s="168">
        <f>C360-D360</f>
        <v/>
      </c>
      <c r="F360" s="167">
        <f>C360</f>
        <v/>
      </c>
      <c r="G360" s="29" t="n"/>
      <c r="H360" s="167">
        <f>F360-G360</f>
        <v/>
      </c>
      <c r="I360" s="167">
        <f>C360</f>
        <v/>
      </c>
      <c r="J360" s="29" t="n"/>
      <c r="K360" s="185">
        <f>I360-J360</f>
        <v/>
      </c>
      <c r="L360" s="167">
        <f>C360</f>
        <v/>
      </c>
      <c r="M360" s="167" t="n"/>
      <c r="N360" s="167">
        <f>L360-M360</f>
        <v/>
      </c>
      <c r="O360" s="186" t="n"/>
      <c r="P360" s="176" t="n"/>
      <c r="Q360" s="176" t="n"/>
      <c r="R360" s="176" t="n"/>
      <c r="S360" s="176" t="n"/>
      <c r="T360" s="176" t="n"/>
      <c r="U360" s="176" t="n"/>
      <c r="V360" s="176" t="n"/>
      <c r="W360" s="176" t="n"/>
      <c r="X360" s="176" t="n"/>
      <c r="Y360" s="176" t="n"/>
      <c r="Z360" s="176" t="n"/>
    </row>
    <row r="361" ht="15.75" customHeight="1">
      <c r="A361" s="165" t="inlineStr">
        <is>
          <t>HIOSCINA + DIPIRONA 20 MG + 2.5 MG</t>
        </is>
      </c>
      <c r="B361" s="171" t="inlineStr">
        <is>
          <t>AMPOLLA</t>
        </is>
      </c>
      <c r="C361" s="167" t="n"/>
      <c r="D361" s="167" t="n"/>
      <c r="E361" s="168">
        <f>C361-D361</f>
        <v/>
      </c>
      <c r="F361" s="167">
        <f>C361</f>
        <v/>
      </c>
      <c r="G361" s="169" t="n"/>
      <c r="H361" s="167">
        <f>F361-G361</f>
        <v/>
      </c>
      <c r="I361" s="167">
        <f>C361</f>
        <v/>
      </c>
      <c r="J361" s="169" t="n"/>
      <c r="K361" s="185">
        <f>I361-J361</f>
        <v/>
      </c>
      <c r="L361" s="167">
        <f>C361</f>
        <v/>
      </c>
      <c r="M361" s="167" t="n"/>
      <c r="N361" s="167">
        <f>L361-M361</f>
        <v/>
      </c>
      <c r="O361" s="186" t="n"/>
      <c r="P361" s="176" t="n"/>
      <c r="Q361" s="176" t="n"/>
      <c r="R361" s="176" t="n"/>
      <c r="S361" s="176" t="n"/>
      <c r="T361" s="176" t="n"/>
      <c r="U361" s="176" t="n"/>
      <c r="V361" s="176" t="n"/>
      <c r="W361" s="176" t="n"/>
      <c r="X361" s="176" t="n"/>
      <c r="Y361" s="176" t="n"/>
      <c r="Z361" s="176" t="n"/>
    </row>
    <row r="362" ht="15.75" customHeight="1">
      <c r="A362" s="170" t="inlineStr">
        <is>
          <t xml:space="preserve">HIOSCINA N-BUTILBROMURO 10 MG TABLETA </t>
        </is>
      </c>
      <c r="B362" s="171" t="inlineStr">
        <is>
          <t>TABLETAS</t>
        </is>
      </c>
      <c r="C362" s="172" t="n"/>
      <c r="D362" s="172" t="n"/>
      <c r="E362" s="168">
        <f>C362-D362</f>
        <v/>
      </c>
      <c r="F362" s="167">
        <f>C362</f>
        <v/>
      </c>
      <c r="G362" s="172" t="n"/>
      <c r="H362" s="167">
        <f>F362-G362</f>
        <v/>
      </c>
      <c r="I362" s="167">
        <f>C362</f>
        <v/>
      </c>
      <c r="J362" s="172" t="n"/>
      <c r="K362" s="185">
        <f>I362-J362</f>
        <v/>
      </c>
      <c r="L362" s="167">
        <f>C362</f>
        <v/>
      </c>
      <c r="M362" s="167" t="n"/>
      <c r="N362" s="167">
        <f>L362-M362</f>
        <v/>
      </c>
      <c r="O362" s="186" t="n"/>
      <c r="P362" s="176" t="n"/>
      <c r="Q362" s="176" t="n"/>
      <c r="R362" s="176" t="n"/>
      <c r="S362" s="176" t="n"/>
      <c r="T362" s="176" t="n"/>
      <c r="U362" s="176" t="n"/>
      <c r="V362" s="176" t="n"/>
      <c r="W362" s="176" t="n"/>
      <c r="X362" s="176" t="n"/>
      <c r="Y362" s="176" t="n"/>
      <c r="Z362" s="176" t="n"/>
    </row>
    <row r="363" ht="15.75" customHeight="1">
      <c r="A363" s="165" t="inlineStr">
        <is>
          <t xml:space="preserve">IBESARTAN 300 MG </t>
        </is>
      </c>
      <c r="B363" s="166" t="inlineStr">
        <is>
          <t>TABLETAS</t>
        </is>
      </c>
      <c r="C363" s="167" t="n"/>
      <c r="D363" s="167" t="n"/>
      <c r="E363" s="168">
        <f>C363-D363</f>
        <v/>
      </c>
      <c r="F363" s="167">
        <f>C363</f>
        <v/>
      </c>
      <c r="G363" s="169" t="n"/>
      <c r="H363" s="167">
        <f>F363-G363</f>
        <v/>
      </c>
      <c r="I363" s="167">
        <f>C363</f>
        <v/>
      </c>
      <c r="J363" s="169" t="n"/>
      <c r="K363" s="185">
        <f>I363-J363</f>
        <v/>
      </c>
      <c r="L363" s="167">
        <f>C363</f>
        <v/>
      </c>
      <c r="M363" s="167" t="n"/>
      <c r="N363" s="167">
        <f>L363-M363</f>
        <v/>
      </c>
      <c r="O363" s="188" t="n"/>
      <c r="P363" s="176" t="n"/>
      <c r="Q363" s="176" t="n"/>
      <c r="R363" s="176" t="n"/>
      <c r="S363" s="176" t="n"/>
      <c r="T363" s="176" t="n"/>
      <c r="U363" s="176" t="n"/>
      <c r="V363" s="176" t="n"/>
      <c r="W363" s="176" t="n"/>
      <c r="X363" s="176" t="n"/>
      <c r="Y363" s="176" t="n"/>
      <c r="Z363" s="176" t="n"/>
    </row>
    <row r="364" ht="15.75" customHeight="1">
      <c r="A364" s="170" t="inlineStr">
        <is>
          <t>IBUPROFENO 100 MG/5ML X 60 ML SUSP.</t>
        </is>
      </c>
      <c r="B364" s="171" t="inlineStr">
        <is>
          <t>FRASCO</t>
        </is>
      </c>
      <c r="C364" s="172" t="n"/>
      <c r="D364" s="172" t="n"/>
      <c r="E364" s="168">
        <f>C364-D364</f>
        <v/>
      </c>
      <c r="F364" s="167">
        <f>C364</f>
        <v/>
      </c>
      <c r="G364" s="172" t="n"/>
      <c r="H364" s="167">
        <f>F364-G364</f>
        <v/>
      </c>
      <c r="I364" s="167">
        <f>C364</f>
        <v/>
      </c>
      <c r="J364" s="172" t="n"/>
      <c r="K364" s="185">
        <f>I364-J364</f>
        <v/>
      </c>
      <c r="L364" s="167">
        <f>C364</f>
        <v/>
      </c>
      <c r="M364" s="167" t="n"/>
      <c r="N364" s="167">
        <f>L364-M364</f>
        <v/>
      </c>
      <c r="O364" s="186" t="n"/>
      <c r="P364" s="176" t="n"/>
      <c r="Q364" s="176" t="n"/>
      <c r="R364" s="176" t="n"/>
      <c r="S364" s="176" t="n"/>
      <c r="T364" s="176" t="n"/>
      <c r="U364" s="176" t="n"/>
      <c r="V364" s="176" t="n"/>
      <c r="W364" s="176" t="n"/>
      <c r="X364" s="176" t="n"/>
      <c r="Y364" s="176" t="n"/>
      <c r="Z364" s="176" t="n"/>
    </row>
    <row r="365" ht="15.75" customHeight="1">
      <c r="A365" s="170" t="inlineStr">
        <is>
          <t>IBUPROFENO 200 MG SUSP.</t>
        </is>
      </c>
      <c r="B365" s="171" t="inlineStr">
        <is>
          <t>SUSPENCIÒN</t>
        </is>
      </c>
      <c r="C365" s="172" t="n"/>
      <c r="D365" s="172" t="n"/>
      <c r="E365" s="168">
        <f>C365-D365</f>
        <v/>
      </c>
      <c r="F365" s="167">
        <f>C365</f>
        <v/>
      </c>
      <c r="G365" s="172" t="n"/>
      <c r="H365" s="167">
        <f>F365-G365</f>
        <v/>
      </c>
      <c r="I365" s="167">
        <f>C365</f>
        <v/>
      </c>
      <c r="J365" s="172" t="n"/>
      <c r="K365" s="185">
        <f>I365-J365</f>
        <v/>
      </c>
      <c r="L365" s="167">
        <f>C365</f>
        <v/>
      </c>
      <c r="M365" s="167" t="n"/>
      <c r="N365" s="167">
        <f>L365-M365</f>
        <v/>
      </c>
      <c r="O365" s="187" t="n"/>
      <c r="P365" s="176" t="n"/>
      <c r="Q365" s="176" t="n"/>
      <c r="R365" s="176" t="n"/>
      <c r="S365" s="176" t="n"/>
      <c r="T365" s="176" t="n"/>
      <c r="U365" s="176" t="n"/>
      <c r="V365" s="176" t="n"/>
      <c r="W365" s="176" t="n"/>
      <c r="X365" s="176" t="n"/>
      <c r="Y365" s="176" t="n"/>
      <c r="Z365" s="176" t="n"/>
    </row>
    <row r="366" ht="15.75" customHeight="1">
      <c r="A366" s="170" t="inlineStr">
        <is>
          <t>IBUPROFENO 400 MG TAB.</t>
        </is>
      </c>
      <c r="B366" s="171" t="inlineStr">
        <is>
          <t>TABLETAS</t>
        </is>
      </c>
      <c r="C366" s="172" t="n"/>
      <c r="D366" s="172" t="n"/>
      <c r="E366" s="168">
        <f>C366-D366</f>
        <v/>
      </c>
      <c r="F366" s="167">
        <f>C366</f>
        <v/>
      </c>
      <c r="G366" s="172" t="n"/>
      <c r="H366" s="167">
        <f>F366-G366</f>
        <v/>
      </c>
      <c r="I366" s="167">
        <f>C366</f>
        <v/>
      </c>
      <c r="J366" s="172" t="n"/>
      <c r="K366" s="185">
        <f>I366-J366</f>
        <v/>
      </c>
      <c r="L366" s="167">
        <f>C366</f>
        <v/>
      </c>
      <c r="M366" s="167" t="n"/>
      <c r="N366" s="167">
        <f>L366-M366</f>
        <v/>
      </c>
      <c r="O366" s="187" t="n"/>
      <c r="P366" s="176" t="n"/>
      <c r="Q366" s="176" t="n"/>
      <c r="R366" s="176" t="n"/>
      <c r="S366" s="176" t="n"/>
      <c r="T366" s="176" t="n"/>
      <c r="U366" s="176" t="n"/>
      <c r="V366" s="176" t="n"/>
      <c r="W366" s="176" t="n"/>
      <c r="X366" s="176" t="n"/>
      <c r="Y366" s="176" t="n"/>
      <c r="Z366" s="176" t="n"/>
    </row>
    <row r="367" ht="15.75" customHeight="1">
      <c r="A367" s="165" t="inlineStr">
        <is>
          <t>IBUPROFENO600 MG + TIOCOLCHICOSIDO 4 MG</t>
        </is>
      </c>
      <c r="B367" s="166" t="inlineStr">
        <is>
          <t>TABLETAS</t>
        </is>
      </c>
      <c r="C367" s="167" t="n"/>
      <c r="D367" s="167" t="n"/>
      <c r="E367" s="168">
        <f>C367-D367</f>
        <v/>
      </c>
      <c r="F367" s="167">
        <f>C367</f>
        <v/>
      </c>
      <c r="G367" s="169" t="n"/>
      <c r="H367" s="167">
        <f>F367-G367</f>
        <v/>
      </c>
      <c r="I367" s="167">
        <f>C367</f>
        <v/>
      </c>
      <c r="J367" s="169" t="n"/>
      <c r="K367" s="185">
        <f>I367-J367</f>
        <v/>
      </c>
      <c r="L367" s="167">
        <f>C367</f>
        <v/>
      </c>
      <c r="M367" s="167" t="n"/>
      <c r="N367" s="167">
        <f>L367-M367</f>
        <v/>
      </c>
      <c r="O367" s="187" t="n"/>
      <c r="P367" s="176" t="n"/>
      <c r="Q367" s="176" t="n"/>
      <c r="R367" s="176" t="n"/>
      <c r="S367" s="176" t="n"/>
      <c r="T367" s="176" t="n"/>
      <c r="U367" s="176" t="n"/>
      <c r="V367" s="176" t="n"/>
      <c r="W367" s="176" t="n"/>
      <c r="X367" s="176" t="n"/>
      <c r="Y367" s="176" t="n"/>
      <c r="Z367" s="176" t="n"/>
    </row>
    <row r="368" ht="15.75" customHeight="1">
      <c r="A368" s="165" t="inlineStr">
        <is>
          <t>IMIPENEM /CILASTATINA 0,5/0.5 MG</t>
        </is>
      </c>
      <c r="B368" s="166" t="inlineStr">
        <is>
          <t>TABLETAS</t>
        </is>
      </c>
      <c r="C368" s="167" t="n"/>
      <c r="D368" s="167" t="n"/>
      <c r="E368" s="168">
        <f>C368-D368</f>
        <v/>
      </c>
      <c r="F368" s="167">
        <f>C368</f>
        <v/>
      </c>
      <c r="G368" s="169" t="n"/>
      <c r="H368" s="167">
        <f>F368-G368</f>
        <v/>
      </c>
      <c r="I368" s="167">
        <f>C368</f>
        <v/>
      </c>
      <c r="J368" s="169" t="n"/>
      <c r="K368" s="185">
        <f>I368-J368</f>
        <v/>
      </c>
      <c r="L368" s="167">
        <f>C368</f>
        <v/>
      </c>
      <c r="M368" s="167" t="n"/>
      <c r="N368" s="167">
        <f>L368-M368</f>
        <v/>
      </c>
      <c r="O368" s="187" t="n"/>
      <c r="P368" s="176" t="n"/>
      <c r="Q368" s="176" t="n"/>
      <c r="R368" s="176" t="n"/>
      <c r="S368" s="176" t="n"/>
      <c r="T368" s="176" t="n"/>
      <c r="U368" s="176" t="n"/>
      <c r="V368" s="176" t="n"/>
      <c r="W368" s="176" t="n"/>
      <c r="X368" s="176" t="n"/>
      <c r="Y368" s="176" t="n"/>
      <c r="Z368" s="176" t="n"/>
    </row>
    <row r="369" ht="15.75" customHeight="1">
      <c r="A369" s="170" t="inlineStr">
        <is>
          <t>IMIPENEM 250 MG AMP.</t>
        </is>
      </c>
      <c r="B369" s="171" t="inlineStr">
        <is>
          <t>AMPOLLA</t>
        </is>
      </c>
      <c r="C369" s="172" t="n"/>
      <c r="D369" s="172" t="n"/>
      <c r="E369" s="168">
        <f>C369-D369</f>
        <v/>
      </c>
      <c r="F369" s="167">
        <f>C369</f>
        <v/>
      </c>
      <c r="G369" s="172" t="n"/>
      <c r="H369" s="167">
        <f>F369-G369</f>
        <v/>
      </c>
      <c r="I369" s="167">
        <f>C369</f>
        <v/>
      </c>
      <c r="J369" s="172" t="n"/>
      <c r="K369" s="185">
        <f>I369-J369</f>
        <v/>
      </c>
      <c r="L369" s="167">
        <f>C369</f>
        <v/>
      </c>
      <c r="M369" s="167" t="n"/>
      <c r="N369" s="167">
        <f>L369-M369</f>
        <v/>
      </c>
      <c r="O369" s="186" t="n"/>
      <c r="P369" s="176" t="n"/>
      <c r="Q369" s="176" t="n"/>
      <c r="R369" s="176" t="n"/>
      <c r="S369" s="176" t="n"/>
      <c r="T369" s="176" t="n"/>
      <c r="U369" s="176" t="n"/>
      <c r="V369" s="176" t="n"/>
      <c r="W369" s="176" t="n"/>
      <c r="X369" s="176" t="n"/>
      <c r="Y369" s="176" t="n"/>
      <c r="Z369" s="176" t="n"/>
    </row>
    <row r="370" ht="15.75" customHeight="1">
      <c r="A370" s="170" t="inlineStr">
        <is>
          <t>IMIPENEM 500 MG AMP.</t>
        </is>
      </c>
      <c r="B370" s="171" t="inlineStr">
        <is>
          <t>AMPOLLA</t>
        </is>
      </c>
      <c r="C370" s="172" t="n"/>
      <c r="D370" s="172" t="n"/>
      <c r="E370" s="168">
        <f>C370-D370</f>
        <v/>
      </c>
      <c r="F370" s="167">
        <f>C370</f>
        <v/>
      </c>
      <c r="G370" s="172" t="n"/>
      <c r="H370" s="167">
        <f>F370-G370</f>
        <v/>
      </c>
      <c r="I370" s="167">
        <f>C370</f>
        <v/>
      </c>
      <c r="J370" s="172" t="n"/>
      <c r="K370" s="185">
        <f>I370-J370</f>
        <v/>
      </c>
      <c r="L370" s="167">
        <f>C370</f>
        <v/>
      </c>
      <c r="M370" s="167" t="n"/>
      <c r="N370" s="167">
        <f>L370-M370</f>
        <v/>
      </c>
      <c r="O370" s="186" t="n"/>
      <c r="P370" s="176" t="n"/>
      <c r="Q370" s="176" t="n"/>
      <c r="R370" s="176" t="n"/>
      <c r="S370" s="176" t="n"/>
      <c r="T370" s="176" t="n"/>
      <c r="U370" s="176" t="n"/>
      <c r="V370" s="176" t="n"/>
      <c r="W370" s="176" t="n"/>
      <c r="X370" s="176" t="n"/>
      <c r="Y370" s="176" t="n"/>
      <c r="Z370" s="176" t="n"/>
    </row>
    <row r="371" ht="15.75" customHeight="1">
      <c r="A371" s="170" t="inlineStr">
        <is>
          <t>INMUNOGLOBULINA 5 G 5 %  VIAL</t>
        </is>
      </c>
      <c r="B371" s="171" t="inlineStr">
        <is>
          <t>AMPOLLA</t>
        </is>
      </c>
      <c r="C371" s="172" t="n"/>
      <c r="D371" s="172" t="n"/>
      <c r="E371" s="168">
        <f>C371-D371</f>
        <v/>
      </c>
      <c r="F371" s="167">
        <f>C371</f>
        <v/>
      </c>
      <c r="G371" s="172" t="n"/>
      <c r="H371" s="167">
        <f>F371-G371</f>
        <v/>
      </c>
      <c r="I371" s="167">
        <f>C371</f>
        <v/>
      </c>
      <c r="J371" s="172" t="n"/>
      <c r="K371" s="185">
        <f>I371-J371</f>
        <v/>
      </c>
      <c r="L371" s="167">
        <f>C371</f>
        <v/>
      </c>
      <c r="M371" s="167" t="n"/>
      <c r="N371" s="167">
        <f>L371-M371</f>
        <v/>
      </c>
      <c r="O371" s="186" t="n"/>
      <c r="P371" s="176" t="n"/>
      <c r="Q371" s="176" t="n"/>
      <c r="R371" s="176" t="n"/>
      <c r="S371" s="176" t="n"/>
      <c r="T371" s="176" t="n"/>
      <c r="U371" s="176" t="n"/>
      <c r="V371" s="176" t="n"/>
      <c r="W371" s="176" t="n"/>
      <c r="X371" s="176" t="n"/>
      <c r="Y371" s="176" t="n"/>
      <c r="Z371" s="176" t="n"/>
    </row>
    <row r="372" ht="15.75" customHeight="1">
      <c r="A372" s="170" t="inlineStr">
        <is>
          <t>INMUNOGLOBULINA ANTI D 300 MCG AMP.</t>
        </is>
      </c>
      <c r="B372" s="171" t="inlineStr">
        <is>
          <t>AMPOLLA</t>
        </is>
      </c>
      <c r="C372" s="172" t="n"/>
      <c r="D372" s="172" t="n"/>
      <c r="E372" s="168">
        <f>C372-D372</f>
        <v/>
      </c>
      <c r="F372" s="167">
        <f>C372</f>
        <v/>
      </c>
      <c r="G372" s="172" t="n"/>
      <c r="H372" s="167">
        <f>F372-G372</f>
        <v/>
      </c>
      <c r="I372" s="167">
        <f>C372</f>
        <v/>
      </c>
      <c r="J372" s="172" t="n"/>
      <c r="K372" s="185">
        <f>I372-J372</f>
        <v/>
      </c>
      <c r="L372" s="167">
        <f>C372</f>
        <v/>
      </c>
      <c r="M372" s="167" t="n"/>
      <c r="N372" s="167">
        <f>L372-M372</f>
        <v/>
      </c>
      <c r="O372" s="188" t="n"/>
      <c r="P372" s="176" t="n"/>
      <c r="Q372" s="176" t="n"/>
      <c r="R372" s="176" t="n"/>
      <c r="S372" s="176" t="n"/>
      <c r="T372" s="176" t="n"/>
      <c r="U372" s="176" t="n"/>
      <c r="V372" s="176" t="n"/>
      <c r="W372" s="176" t="n"/>
      <c r="X372" s="176" t="n"/>
      <c r="Y372" s="176" t="n"/>
      <c r="Z372" s="176" t="n"/>
    </row>
    <row r="373" ht="15.75" customHeight="1">
      <c r="A373" s="170" t="inlineStr">
        <is>
          <t>INSULINA 70/30</t>
        </is>
      </c>
      <c r="B373" s="171" t="inlineStr">
        <is>
          <t>AMPOLLA</t>
        </is>
      </c>
      <c r="C373" s="172" t="n"/>
      <c r="D373" s="172" t="n"/>
      <c r="E373" s="168">
        <f>C373-D373</f>
        <v/>
      </c>
      <c r="F373" s="167">
        <f>C373</f>
        <v/>
      </c>
      <c r="G373" s="172" t="n"/>
      <c r="H373" s="167">
        <f>F373-G373</f>
        <v/>
      </c>
      <c r="I373" s="167">
        <f>C373</f>
        <v/>
      </c>
      <c r="J373" s="172" t="n"/>
      <c r="K373" s="185">
        <f>I373-J373</f>
        <v/>
      </c>
      <c r="L373" s="167">
        <f>C373</f>
        <v/>
      </c>
      <c r="M373" s="167" t="n"/>
      <c r="N373" s="167">
        <f>L373-M373</f>
        <v/>
      </c>
      <c r="O373" s="187" t="n"/>
      <c r="P373" s="176" t="n"/>
      <c r="Q373" s="176" t="n"/>
      <c r="R373" s="176" t="n"/>
      <c r="S373" s="176" t="n"/>
      <c r="T373" s="176" t="n"/>
      <c r="U373" s="176" t="n"/>
      <c r="V373" s="176" t="n"/>
      <c r="W373" s="176" t="n"/>
      <c r="X373" s="176" t="n"/>
      <c r="Y373" s="176" t="n"/>
      <c r="Z373" s="176" t="n"/>
    </row>
    <row r="374" ht="15.75" customHeight="1">
      <c r="A374" s="170" t="inlineStr">
        <is>
          <t>INSULINA GLARGINA 100 U.I AMP.</t>
        </is>
      </c>
      <c r="B374" s="171" t="inlineStr">
        <is>
          <t>AMPOLLA</t>
        </is>
      </c>
      <c r="C374" s="172" t="n"/>
      <c r="D374" s="172" t="n"/>
      <c r="E374" s="168">
        <f>C374-D374</f>
        <v/>
      </c>
      <c r="F374" s="167">
        <f>C374</f>
        <v/>
      </c>
      <c r="G374" s="172" t="n"/>
      <c r="H374" s="167">
        <f>F374-G374</f>
        <v/>
      </c>
      <c r="I374" s="167">
        <f>C374</f>
        <v/>
      </c>
      <c r="J374" s="172" t="n"/>
      <c r="K374" s="185">
        <f>I374-J374</f>
        <v/>
      </c>
      <c r="L374" s="167">
        <f>C374</f>
        <v/>
      </c>
      <c r="M374" s="167" t="n"/>
      <c r="N374" s="167">
        <f>L374-M374</f>
        <v/>
      </c>
      <c r="O374" s="187" t="n"/>
      <c r="P374" s="176" t="n"/>
      <c r="Q374" s="176" t="n"/>
      <c r="R374" s="176" t="n"/>
      <c r="S374" s="176" t="n"/>
      <c r="T374" s="176" t="n"/>
      <c r="U374" s="176" t="n"/>
      <c r="V374" s="176" t="n"/>
      <c r="W374" s="176" t="n"/>
      <c r="X374" s="176" t="n"/>
      <c r="Y374" s="176" t="n"/>
      <c r="Z374" s="176" t="n"/>
    </row>
    <row r="375" ht="15.75" customHeight="1">
      <c r="A375" s="170" t="inlineStr">
        <is>
          <t>INSULINA HUMANA CRISTALINA  100 UI VIAL.</t>
        </is>
      </c>
      <c r="B375" s="171" t="inlineStr">
        <is>
          <t>VIAL</t>
        </is>
      </c>
      <c r="C375" s="172" t="n"/>
      <c r="D375" s="172" t="n"/>
      <c r="E375" s="168">
        <f>C375-D375</f>
        <v/>
      </c>
      <c r="F375" s="167">
        <f>C375</f>
        <v/>
      </c>
      <c r="G375" s="172" t="n"/>
      <c r="H375" s="167">
        <f>F375-G375</f>
        <v/>
      </c>
      <c r="I375" s="167">
        <f>C375</f>
        <v/>
      </c>
      <c r="J375" s="172" t="n"/>
      <c r="K375" s="185">
        <f>I375-J375</f>
        <v/>
      </c>
      <c r="L375" s="167">
        <f>C375</f>
        <v/>
      </c>
      <c r="M375" s="167" t="n"/>
      <c r="N375" s="167">
        <f>L375-M375</f>
        <v/>
      </c>
      <c r="O375" s="187" t="n"/>
      <c r="P375" s="176" t="n"/>
      <c r="Q375" s="176" t="n"/>
      <c r="R375" s="176" t="n"/>
      <c r="S375" s="176" t="n"/>
      <c r="T375" s="176" t="n"/>
      <c r="U375" s="176" t="n"/>
      <c r="V375" s="176" t="n"/>
      <c r="W375" s="176" t="n"/>
      <c r="X375" s="176" t="n"/>
      <c r="Y375" s="176" t="n"/>
      <c r="Z375" s="176" t="n"/>
    </row>
    <row r="376" ht="15.75" customHeight="1">
      <c r="A376" s="170" t="inlineStr">
        <is>
          <t>INSULINA HUMANA RECOMBINANTE NPH VIAL.</t>
        </is>
      </c>
      <c r="B376" s="171" t="inlineStr">
        <is>
          <t>VIAL</t>
        </is>
      </c>
      <c r="C376" s="172" t="n"/>
      <c r="D376" s="172" t="n"/>
      <c r="E376" s="168">
        <f>C376-D376</f>
        <v/>
      </c>
      <c r="F376" s="167">
        <f>C376</f>
        <v/>
      </c>
      <c r="G376" s="172" t="n"/>
      <c r="H376" s="167">
        <f>F376-G376</f>
        <v/>
      </c>
      <c r="I376" s="167">
        <f>C376</f>
        <v/>
      </c>
      <c r="J376" s="172" t="n"/>
      <c r="K376" s="185">
        <f>I376-J376</f>
        <v/>
      </c>
      <c r="L376" s="167">
        <f>C376</f>
        <v/>
      </c>
      <c r="M376" s="167" t="n"/>
      <c r="N376" s="167">
        <f>L376-M376</f>
        <v/>
      </c>
      <c r="O376" s="187" t="n"/>
      <c r="P376" s="176" t="n"/>
      <c r="Q376" s="176" t="n"/>
      <c r="R376" s="176" t="n"/>
      <c r="S376" s="176" t="n"/>
      <c r="T376" s="176" t="n"/>
      <c r="U376" s="176" t="n"/>
      <c r="V376" s="176" t="n"/>
      <c r="W376" s="176" t="n"/>
      <c r="X376" s="176" t="n"/>
      <c r="Y376" s="176" t="n"/>
      <c r="Z376" s="176" t="n"/>
    </row>
    <row r="377" ht="15.75" customHeight="1">
      <c r="A377" s="170" t="inlineStr">
        <is>
          <t>IRBERSARTAN + HIDROCLOROTIAZIDA 300 MG/12,5 TAB.</t>
        </is>
      </c>
      <c r="B377" s="171" t="inlineStr">
        <is>
          <t>TABLETAS</t>
        </is>
      </c>
      <c r="C377" s="172" t="n"/>
      <c r="D377" s="172" t="n"/>
      <c r="E377" s="168">
        <f>C377-D377</f>
        <v/>
      </c>
      <c r="F377" s="167">
        <f>C377</f>
        <v/>
      </c>
      <c r="G377" s="172" t="n"/>
      <c r="H377" s="167">
        <f>F377-G377</f>
        <v/>
      </c>
      <c r="I377" s="167">
        <f>C377</f>
        <v/>
      </c>
      <c r="J377" s="172" t="n"/>
      <c r="K377" s="185">
        <f>I377-J377</f>
        <v/>
      </c>
      <c r="L377" s="167">
        <f>C377</f>
        <v/>
      </c>
      <c r="M377" s="167" t="n"/>
      <c r="N377" s="167">
        <f>L377-M377</f>
        <v/>
      </c>
      <c r="O377" s="187" t="n"/>
      <c r="P377" s="176" t="n"/>
      <c r="Q377" s="176" t="n"/>
      <c r="R377" s="176" t="n"/>
      <c r="S377" s="176" t="n"/>
      <c r="T377" s="176" t="n"/>
      <c r="U377" s="176" t="n"/>
      <c r="V377" s="176" t="n"/>
      <c r="W377" s="176" t="n"/>
      <c r="X377" s="176" t="n"/>
      <c r="Y377" s="176" t="n"/>
      <c r="Z377" s="176" t="n"/>
    </row>
    <row r="378" ht="15.75" customHeight="1">
      <c r="A378" s="170" t="inlineStr">
        <is>
          <t>IRBERSARTAN 150 MG TAB.</t>
        </is>
      </c>
      <c r="B378" s="171" t="inlineStr">
        <is>
          <t>TABLETAS</t>
        </is>
      </c>
      <c r="C378" s="172" t="n"/>
      <c r="D378" s="172" t="n"/>
      <c r="E378" s="168">
        <f>C378-D378</f>
        <v/>
      </c>
      <c r="F378" s="167">
        <f>C378</f>
        <v/>
      </c>
      <c r="G378" s="172" t="n"/>
      <c r="H378" s="167">
        <f>F378-G378</f>
        <v/>
      </c>
      <c r="I378" s="167">
        <f>C378</f>
        <v/>
      </c>
      <c r="J378" s="172" t="n"/>
      <c r="K378" s="185">
        <f>I378-J378</f>
        <v/>
      </c>
      <c r="L378" s="167">
        <f>C378</f>
        <v/>
      </c>
      <c r="M378" s="167" t="n"/>
      <c r="N378" s="167">
        <f>L378-M378</f>
        <v/>
      </c>
      <c r="O378" s="187" t="n"/>
      <c r="P378" s="176" t="n"/>
      <c r="Q378" s="176" t="n"/>
      <c r="R378" s="176" t="n"/>
      <c r="S378" s="176" t="n"/>
      <c r="T378" s="176" t="n"/>
      <c r="U378" s="176" t="n"/>
      <c r="V378" s="176" t="n"/>
      <c r="W378" s="176" t="n"/>
      <c r="X378" s="176" t="n"/>
      <c r="Y378" s="176" t="n"/>
      <c r="Z378" s="176" t="n"/>
    </row>
    <row r="379" ht="15.75" customHeight="1">
      <c r="A379" s="170" t="inlineStr">
        <is>
          <t>IRBERSARTAN 300 MG TAB.</t>
        </is>
      </c>
      <c r="B379" s="171" t="inlineStr">
        <is>
          <t>TABLETAS</t>
        </is>
      </c>
      <c r="C379" s="172" t="n"/>
      <c r="D379" s="172" t="n"/>
      <c r="E379" s="168">
        <f>C379-D379</f>
        <v/>
      </c>
      <c r="F379" s="167">
        <f>C379</f>
        <v/>
      </c>
      <c r="G379" s="172" t="n"/>
      <c r="H379" s="167">
        <f>F379-G379</f>
        <v/>
      </c>
      <c r="I379" s="167">
        <f>C379</f>
        <v/>
      </c>
      <c r="J379" s="172" t="n"/>
      <c r="K379" s="185">
        <f>I379-J379</f>
        <v/>
      </c>
      <c r="L379" s="167">
        <f>C379</f>
        <v/>
      </c>
      <c r="M379" s="167" t="n"/>
      <c r="N379" s="167">
        <f>L379-M379</f>
        <v/>
      </c>
      <c r="O379" s="187" t="n"/>
      <c r="P379" s="176" t="n"/>
      <c r="Q379" s="176" t="n"/>
      <c r="R379" s="176" t="n"/>
      <c r="S379" s="176" t="n"/>
      <c r="T379" s="176" t="n"/>
      <c r="U379" s="176" t="n"/>
      <c r="V379" s="176" t="n"/>
      <c r="W379" s="176" t="n"/>
      <c r="X379" s="176" t="n"/>
      <c r="Y379" s="176" t="n"/>
      <c r="Z379" s="176" t="n"/>
    </row>
    <row r="380" ht="15.75" customHeight="1">
      <c r="A380" s="170" t="inlineStr">
        <is>
          <t>ISOFLURANO 100 % X 100 ML FRASCO</t>
        </is>
      </c>
      <c r="B380" s="171" t="inlineStr">
        <is>
          <t>FRASCO</t>
        </is>
      </c>
      <c r="C380" s="172" t="n"/>
      <c r="D380" s="172" t="n"/>
      <c r="E380" s="168">
        <f>C380-D380</f>
        <v/>
      </c>
      <c r="F380" s="167">
        <f>C380</f>
        <v/>
      </c>
      <c r="G380" s="172" t="n"/>
      <c r="H380" s="167">
        <f>F380-G380</f>
        <v/>
      </c>
      <c r="I380" s="167">
        <f>C380</f>
        <v/>
      </c>
      <c r="J380" s="172" t="n"/>
      <c r="K380" s="185">
        <f>I380-J380</f>
        <v/>
      </c>
      <c r="L380" s="167">
        <f>C380</f>
        <v/>
      </c>
      <c r="M380" s="167" t="n"/>
      <c r="N380" s="167">
        <f>L380-M380</f>
        <v/>
      </c>
      <c r="O380" s="187" t="n"/>
      <c r="P380" s="176" t="n"/>
      <c r="Q380" s="176" t="n"/>
      <c r="R380" s="176" t="n"/>
      <c r="S380" s="176" t="n"/>
      <c r="T380" s="176" t="n"/>
      <c r="U380" s="176" t="n"/>
      <c r="V380" s="176" t="n"/>
      <c r="W380" s="176" t="n"/>
      <c r="X380" s="176" t="n"/>
      <c r="Y380" s="176" t="n"/>
      <c r="Z380" s="176" t="n"/>
    </row>
    <row r="381" ht="15.75" customHeight="1">
      <c r="A381" s="170" t="inlineStr">
        <is>
          <t>IVERMECTINA 6 MG TAB.</t>
        </is>
      </c>
      <c r="B381" s="171" t="inlineStr">
        <is>
          <t>TABLETAS</t>
        </is>
      </c>
      <c r="C381" s="172" t="n"/>
      <c r="D381" s="172" t="n"/>
      <c r="E381" s="168">
        <f>C381-D381</f>
        <v/>
      </c>
      <c r="F381" s="167">
        <f>C381</f>
        <v/>
      </c>
      <c r="G381" s="172" t="n"/>
      <c r="H381" s="167">
        <f>F381-G381</f>
        <v/>
      </c>
      <c r="I381" s="167">
        <f>C381</f>
        <v/>
      </c>
      <c r="J381" s="172" t="n"/>
      <c r="K381" s="185">
        <f>I381-J381</f>
        <v/>
      </c>
      <c r="L381" s="167">
        <f>C381</f>
        <v/>
      </c>
      <c r="M381" s="167" t="n"/>
      <c r="N381" s="167">
        <f>L381-M381</f>
        <v/>
      </c>
      <c r="O381" s="187" t="n"/>
      <c r="P381" s="176" t="n"/>
      <c r="Q381" s="176" t="n"/>
      <c r="R381" s="176" t="n"/>
      <c r="S381" s="176" t="n"/>
      <c r="T381" s="176" t="n"/>
      <c r="U381" s="176" t="n"/>
      <c r="V381" s="176" t="n"/>
      <c r="W381" s="176" t="n"/>
      <c r="X381" s="176" t="n"/>
      <c r="Y381" s="176" t="n"/>
      <c r="Z381" s="176" t="n"/>
    </row>
    <row r="382" ht="15.75" customHeight="1">
      <c r="A382" s="165" t="inlineStr">
        <is>
          <t xml:space="preserve">IVERMENTINA / 5 ML GOTAS </t>
        </is>
      </c>
      <c r="B382" s="166" t="inlineStr">
        <is>
          <t>GOTAS</t>
        </is>
      </c>
      <c r="C382" s="167" t="n"/>
      <c r="D382" s="167" t="n"/>
      <c r="E382" s="168">
        <f>C382-D382</f>
        <v/>
      </c>
      <c r="F382" s="167">
        <f>C382</f>
        <v/>
      </c>
      <c r="G382" s="169" t="n"/>
      <c r="H382" s="167">
        <f>F382-G382</f>
        <v/>
      </c>
      <c r="I382" s="167">
        <f>C382</f>
        <v/>
      </c>
      <c r="J382" s="169" t="n"/>
      <c r="K382" s="185">
        <f>I382-J382</f>
        <v/>
      </c>
      <c r="L382" s="167">
        <f>C382</f>
        <v/>
      </c>
      <c r="M382" s="167" t="n"/>
      <c r="N382" s="167">
        <f>L382-M382</f>
        <v/>
      </c>
      <c r="O382" s="186" t="n"/>
      <c r="P382" s="176" t="n"/>
      <c r="Q382" s="176" t="n"/>
      <c r="R382" s="176" t="n"/>
      <c r="S382" s="176" t="n"/>
      <c r="T382" s="176" t="n"/>
      <c r="U382" s="176" t="n"/>
      <c r="V382" s="176" t="n"/>
      <c r="W382" s="176" t="n"/>
      <c r="X382" s="176" t="n"/>
      <c r="Y382" s="176" t="n"/>
      <c r="Z382" s="176" t="n"/>
    </row>
    <row r="383" ht="15.75" customHeight="1">
      <c r="A383" s="165" t="inlineStr">
        <is>
          <t>IVERMENTINA 3 MG</t>
        </is>
      </c>
      <c r="B383" s="166" t="inlineStr">
        <is>
          <t>AMPOLLA</t>
        </is>
      </c>
      <c r="C383" s="167" t="n"/>
      <c r="D383" s="167" t="n"/>
      <c r="E383" s="168">
        <f>C383-D383</f>
        <v/>
      </c>
      <c r="F383" s="167">
        <f>C383</f>
        <v/>
      </c>
      <c r="G383" s="169" t="n"/>
      <c r="H383" s="167">
        <f>F383-G383</f>
        <v/>
      </c>
      <c r="I383" s="167">
        <f>C383</f>
        <v/>
      </c>
      <c r="J383" s="169" t="n"/>
      <c r="K383" s="185">
        <f>I383-J383</f>
        <v/>
      </c>
      <c r="L383" s="167">
        <f>C383</f>
        <v/>
      </c>
      <c r="M383" s="167" t="n"/>
      <c r="N383" s="167">
        <f>L383-M383</f>
        <v/>
      </c>
      <c r="O383" s="186" t="n"/>
      <c r="P383" s="176" t="n"/>
      <c r="Q383" s="176" t="n"/>
      <c r="R383" s="176" t="n"/>
      <c r="S383" s="176" t="n"/>
      <c r="T383" s="176" t="n"/>
      <c r="U383" s="176" t="n"/>
      <c r="V383" s="176" t="n"/>
      <c r="W383" s="176" t="n"/>
      <c r="X383" s="176" t="n"/>
      <c r="Y383" s="176" t="n"/>
      <c r="Z383" s="176" t="n"/>
    </row>
    <row r="384" ht="15.75" customHeight="1">
      <c r="A384" s="165" t="inlineStr">
        <is>
          <t>IVERMENTINA 6 MG</t>
        </is>
      </c>
      <c r="B384" s="166" t="inlineStr">
        <is>
          <t>AMPOLLA</t>
        </is>
      </c>
      <c r="C384" s="167" t="n"/>
      <c r="D384" s="167" t="n"/>
      <c r="E384" s="168">
        <f>C384-D384</f>
        <v/>
      </c>
      <c r="F384" s="167">
        <f>C384</f>
        <v/>
      </c>
      <c r="G384" s="169" t="n"/>
      <c r="H384" s="167">
        <f>F384-G384</f>
        <v/>
      </c>
      <c r="I384" s="167">
        <f>C384</f>
        <v/>
      </c>
      <c r="J384" s="169" t="n"/>
      <c r="K384" s="185">
        <f>I384-J384</f>
        <v/>
      </c>
      <c r="L384" s="167">
        <f>C384</f>
        <v/>
      </c>
      <c r="M384" s="167" t="n"/>
      <c r="N384" s="167">
        <f>L384-M384</f>
        <v/>
      </c>
      <c r="O384" s="187" t="n"/>
      <c r="P384" s="176" t="n"/>
      <c r="Q384" s="176" t="n"/>
      <c r="R384" s="176" t="n"/>
      <c r="S384" s="176" t="n"/>
      <c r="T384" s="176" t="n"/>
      <c r="U384" s="176" t="n"/>
      <c r="V384" s="176" t="n"/>
      <c r="W384" s="176" t="n"/>
      <c r="X384" s="176" t="n"/>
      <c r="Y384" s="176" t="n"/>
      <c r="Z384" s="176" t="n"/>
    </row>
    <row r="385" ht="15.75" customHeight="1">
      <c r="A385" s="170" t="inlineStr">
        <is>
          <t>KETAMICINA   GOTAS.</t>
        </is>
      </c>
      <c r="B385" s="171" t="inlineStr">
        <is>
          <t>GOTAS</t>
        </is>
      </c>
      <c r="C385" s="172" t="n"/>
      <c r="D385" s="172" t="n"/>
      <c r="E385" s="168">
        <f>C385-D385</f>
        <v/>
      </c>
      <c r="F385" s="167">
        <f>C385</f>
        <v/>
      </c>
      <c r="G385" s="172" t="n"/>
      <c r="H385" s="167">
        <f>F385-G385</f>
        <v/>
      </c>
      <c r="I385" s="167">
        <f>C385</f>
        <v/>
      </c>
      <c r="J385" s="172" t="n"/>
      <c r="K385" s="185">
        <f>I385-J385</f>
        <v/>
      </c>
      <c r="L385" s="167">
        <f>C385</f>
        <v/>
      </c>
      <c r="M385" s="167" t="n"/>
      <c r="N385" s="167">
        <f>L385-M385</f>
        <v/>
      </c>
      <c r="O385" s="187" t="n"/>
      <c r="P385" s="176" t="n"/>
      <c r="Q385" s="176" t="n"/>
      <c r="R385" s="176" t="n"/>
      <c r="S385" s="176" t="n"/>
      <c r="T385" s="176" t="n"/>
      <c r="U385" s="176" t="n"/>
      <c r="V385" s="176" t="n"/>
      <c r="W385" s="176" t="n"/>
      <c r="X385" s="176" t="n"/>
      <c r="Y385" s="176" t="n"/>
      <c r="Z385" s="176" t="n"/>
    </row>
    <row r="386" ht="15.75" customHeight="1">
      <c r="A386" s="165" t="inlineStr">
        <is>
          <t>KETAMINA 50 MG/1ML</t>
        </is>
      </c>
      <c r="B386" s="166" t="inlineStr">
        <is>
          <t>AMPOLLA</t>
        </is>
      </c>
      <c r="C386" s="167" t="n"/>
      <c r="D386" s="167" t="n"/>
      <c r="E386" s="168">
        <f>C386-D386</f>
        <v/>
      </c>
      <c r="F386" s="167">
        <f>C386</f>
        <v/>
      </c>
      <c r="G386" s="169" t="n"/>
      <c r="H386" s="167">
        <f>F386-G386</f>
        <v/>
      </c>
      <c r="I386" s="167">
        <f>C386</f>
        <v/>
      </c>
      <c r="J386" s="169" t="n"/>
      <c r="K386" s="185">
        <f>I386-J386</f>
        <v/>
      </c>
      <c r="L386" s="167">
        <f>C386</f>
        <v/>
      </c>
      <c r="M386" s="167" t="n"/>
      <c r="N386" s="167">
        <f>L386-M386</f>
        <v/>
      </c>
      <c r="O386" s="187" t="n"/>
      <c r="P386" s="176" t="n"/>
      <c r="Q386" s="176" t="n"/>
      <c r="R386" s="176" t="n"/>
      <c r="S386" s="176" t="n"/>
      <c r="T386" s="176" t="n"/>
      <c r="U386" s="176" t="n"/>
      <c r="V386" s="176" t="n"/>
      <c r="W386" s="176" t="n"/>
      <c r="X386" s="176" t="n"/>
      <c r="Y386" s="176" t="n"/>
      <c r="Z386" s="176" t="n"/>
    </row>
    <row r="387" ht="15.75" customHeight="1">
      <c r="A387" s="170" t="inlineStr">
        <is>
          <t>KETAMINA 500 MG/ML AMP.</t>
        </is>
      </c>
      <c r="B387" s="171" t="inlineStr">
        <is>
          <t>AMPOLLA</t>
        </is>
      </c>
      <c r="C387" s="172" t="n"/>
      <c r="D387" s="172" t="n"/>
      <c r="E387" s="168">
        <f>C387-D387</f>
        <v/>
      </c>
      <c r="F387" s="167">
        <f>C387</f>
        <v/>
      </c>
      <c r="G387" s="172" t="n"/>
      <c r="H387" s="167">
        <f>F387-G387</f>
        <v/>
      </c>
      <c r="I387" s="167">
        <f>C387</f>
        <v/>
      </c>
      <c r="J387" s="172" t="n"/>
      <c r="K387" s="185">
        <f>I387-J387</f>
        <v/>
      </c>
      <c r="L387" s="167">
        <f>C387</f>
        <v/>
      </c>
      <c r="M387" s="167" t="n"/>
      <c r="N387" s="167">
        <f>L387-M387</f>
        <v/>
      </c>
      <c r="O387" s="187" t="n"/>
      <c r="P387" s="176" t="n"/>
      <c r="Q387" s="176" t="n"/>
      <c r="R387" s="176" t="n"/>
      <c r="S387" s="176" t="n"/>
      <c r="T387" s="176" t="n"/>
      <c r="U387" s="176" t="n"/>
      <c r="V387" s="176" t="n"/>
      <c r="W387" s="176" t="n"/>
      <c r="X387" s="176" t="n"/>
      <c r="Y387" s="176" t="n"/>
      <c r="Z387" s="176" t="n"/>
    </row>
    <row r="388" ht="15.75" customHeight="1">
      <c r="A388" s="170" t="inlineStr">
        <is>
          <t>KETOPROFENO 100 MG I.V AMP.</t>
        </is>
      </c>
      <c r="B388" s="171" t="inlineStr">
        <is>
          <t>AMPOLLA</t>
        </is>
      </c>
      <c r="C388" s="172" t="n"/>
      <c r="D388" s="172" t="n"/>
      <c r="E388" s="168">
        <f>C388-D388</f>
        <v/>
      </c>
      <c r="F388" s="167">
        <f>C388</f>
        <v/>
      </c>
      <c r="G388" s="172" t="n"/>
      <c r="H388" s="167">
        <f>F388-G388</f>
        <v/>
      </c>
      <c r="I388" s="167">
        <f>C388</f>
        <v/>
      </c>
      <c r="J388" s="172" t="n"/>
      <c r="K388" s="185">
        <f>I388-J388</f>
        <v/>
      </c>
      <c r="L388" s="167">
        <f>C388</f>
        <v/>
      </c>
      <c r="M388" s="167" t="n"/>
      <c r="N388" s="167">
        <f>L388-M388</f>
        <v/>
      </c>
      <c r="O388" s="187" t="n"/>
      <c r="P388" s="176" t="n"/>
      <c r="Q388" s="176" t="n"/>
      <c r="R388" s="176" t="n"/>
      <c r="S388" s="176" t="n"/>
      <c r="T388" s="176" t="n"/>
      <c r="U388" s="176" t="n"/>
      <c r="V388" s="176" t="n"/>
      <c r="W388" s="176" t="n"/>
      <c r="X388" s="176" t="n"/>
      <c r="Y388" s="176" t="n"/>
      <c r="Z388" s="176" t="n"/>
    </row>
    <row r="389" ht="15.75" customHeight="1">
      <c r="A389" s="170" t="inlineStr">
        <is>
          <t>KETOPROFENO 100 MG TAB.</t>
        </is>
      </c>
      <c r="B389" s="171" t="inlineStr">
        <is>
          <t>TABLETAS</t>
        </is>
      </c>
      <c r="C389" s="172" t="n"/>
      <c r="D389" s="172" t="n"/>
      <c r="E389" s="168">
        <f>C389-D389</f>
        <v/>
      </c>
      <c r="F389" s="167">
        <f>C389</f>
        <v/>
      </c>
      <c r="G389" s="172" t="n"/>
      <c r="H389" s="167">
        <f>F389-G389</f>
        <v/>
      </c>
      <c r="I389" s="167">
        <f>C389</f>
        <v/>
      </c>
      <c r="J389" s="172" t="n"/>
      <c r="K389" s="185">
        <f>I389-J389</f>
        <v/>
      </c>
      <c r="L389" s="167">
        <f>C389</f>
        <v/>
      </c>
      <c r="M389" s="167" t="n"/>
      <c r="N389" s="167">
        <f>L389-M389</f>
        <v/>
      </c>
      <c r="O389" s="187" t="n"/>
      <c r="P389" s="176" t="n"/>
      <c r="Q389" s="176" t="n"/>
      <c r="R389" s="176" t="n"/>
      <c r="S389" s="176" t="n"/>
      <c r="T389" s="176" t="n"/>
      <c r="U389" s="176" t="n"/>
      <c r="V389" s="176" t="n"/>
      <c r="W389" s="176" t="n"/>
      <c r="X389" s="176" t="n"/>
      <c r="Y389" s="176" t="n"/>
      <c r="Z389" s="176" t="n"/>
    </row>
    <row r="390" ht="15.75" customHeight="1">
      <c r="A390" s="170" t="inlineStr">
        <is>
          <t>KETOPROFENO 100 MG/2ML  I.M AMP.</t>
        </is>
      </c>
      <c r="B390" s="171" t="inlineStr">
        <is>
          <t>AMPOLLA</t>
        </is>
      </c>
      <c r="C390" s="172" t="n"/>
      <c r="D390" s="172" t="n"/>
      <c r="E390" s="168">
        <f>C390-D390</f>
        <v/>
      </c>
      <c r="F390" s="167">
        <f>C390</f>
        <v/>
      </c>
      <c r="G390" s="172" t="n"/>
      <c r="H390" s="167">
        <f>F390-G390</f>
        <v/>
      </c>
      <c r="I390" s="167">
        <f>C390</f>
        <v/>
      </c>
      <c r="J390" s="172" t="n"/>
      <c r="K390" s="185">
        <f>I390-J390</f>
        <v/>
      </c>
      <c r="L390" s="167">
        <f>C390</f>
        <v/>
      </c>
      <c r="M390" s="167" t="n"/>
      <c r="N390" s="167">
        <f>L390-M390</f>
        <v/>
      </c>
      <c r="O390" s="187" t="n"/>
      <c r="P390" s="176" t="n"/>
      <c r="Q390" s="176" t="n"/>
      <c r="R390" s="176" t="n"/>
      <c r="S390" s="176" t="n"/>
      <c r="T390" s="176" t="n"/>
      <c r="U390" s="176" t="n"/>
      <c r="V390" s="176" t="n"/>
      <c r="W390" s="176" t="n"/>
      <c r="X390" s="176" t="n"/>
      <c r="Y390" s="176" t="n"/>
      <c r="Z390" s="176" t="n"/>
    </row>
    <row r="391" ht="15.75" customHeight="1">
      <c r="A391" s="170" t="inlineStr">
        <is>
          <t>KETOPROFENO 50 MG CAP.</t>
        </is>
      </c>
      <c r="B391" s="171" t="inlineStr">
        <is>
          <t>CAPSULA</t>
        </is>
      </c>
      <c r="C391" s="172" t="n"/>
      <c r="D391" s="172" t="n"/>
      <c r="E391" s="168">
        <f>C391-D391</f>
        <v/>
      </c>
      <c r="F391" s="167">
        <f>C391</f>
        <v/>
      </c>
      <c r="G391" s="172" t="n"/>
      <c r="H391" s="167">
        <f>F391-G391</f>
        <v/>
      </c>
      <c r="I391" s="167">
        <f>C391</f>
        <v/>
      </c>
      <c r="J391" s="172" t="n"/>
      <c r="K391" s="185">
        <f>I391-J391</f>
        <v/>
      </c>
      <c r="L391" s="167">
        <f>C391</f>
        <v/>
      </c>
      <c r="M391" s="167" t="n"/>
      <c r="N391" s="167">
        <f>L391-M391</f>
        <v/>
      </c>
      <c r="O391" s="187" t="n"/>
      <c r="P391" s="176" t="n"/>
      <c r="Q391" s="176" t="n"/>
      <c r="R391" s="176" t="n"/>
      <c r="S391" s="176" t="n"/>
      <c r="T391" s="176" t="n"/>
      <c r="U391" s="176" t="n"/>
      <c r="V391" s="176" t="n"/>
      <c r="W391" s="176" t="n"/>
      <c r="X391" s="176" t="n"/>
      <c r="Y391" s="176" t="n"/>
      <c r="Z391" s="176" t="n"/>
    </row>
    <row r="392" ht="15.75" customHeight="1">
      <c r="A392" s="170" t="inlineStr">
        <is>
          <t>KETOPROFENO 50 MG TAB.</t>
        </is>
      </c>
      <c r="B392" s="171" t="inlineStr">
        <is>
          <t>TABLETAS</t>
        </is>
      </c>
      <c r="C392" s="172" t="n"/>
      <c r="D392" s="172" t="n"/>
      <c r="E392" s="168">
        <f>C392-D392</f>
        <v/>
      </c>
      <c r="F392" s="167">
        <f>C392</f>
        <v/>
      </c>
      <c r="G392" s="172" t="n"/>
      <c r="H392" s="167">
        <f>F392-G392</f>
        <v/>
      </c>
      <c r="I392" s="167">
        <f>C392</f>
        <v/>
      </c>
      <c r="J392" s="172" t="n"/>
      <c r="K392" s="185">
        <f>I392-J392</f>
        <v/>
      </c>
      <c r="L392" s="167">
        <f>C392</f>
        <v/>
      </c>
      <c r="M392" s="167" t="n"/>
      <c r="N392" s="167">
        <f>L392-M392</f>
        <v/>
      </c>
      <c r="O392" s="187" t="n"/>
      <c r="P392" s="176" t="n"/>
      <c r="Q392" s="176" t="n"/>
      <c r="R392" s="176" t="n"/>
      <c r="S392" s="176" t="n"/>
      <c r="T392" s="176" t="n"/>
      <c r="U392" s="176" t="n"/>
      <c r="V392" s="176" t="n"/>
      <c r="W392" s="176" t="n"/>
      <c r="X392" s="176" t="n"/>
      <c r="Y392" s="176" t="n"/>
      <c r="Z392" s="176" t="n"/>
    </row>
    <row r="393" ht="15.75" customHeight="1">
      <c r="A393" s="170" t="inlineStr">
        <is>
          <t>KETOPROFENO 50 MG/2 ML  I.V AMP.</t>
        </is>
      </c>
      <c r="B393" s="171" t="inlineStr">
        <is>
          <t>AMPOLLA</t>
        </is>
      </c>
      <c r="C393" s="172" t="n"/>
      <c r="D393" s="172" t="n"/>
      <c r="E393" s="168">
        <f>C393-D393</f>
        <v/>
      </c>
      <c r="F393" s="167">
        <f>C393</f>
        <v/>
      </c>
      <c r="G393" s="172" t="n"/>
      <c r="H393" s="167">
        <f>F393-G393</f>
        <v/>
      </c>
      <c r="I393" s="167">
        <f>C393</f>
        <v/>
      </c>
      <c r="J393" s="172" t="n"/>
      <c r="K393" s="185">
        <f>I393-J393</f>
        <v/>
      </c>
      <c r="L393" s="167">
        <f>C393</f>
        <v/>
      </c>
      <c r="M393" s="167" t="n"/>
      <c r="N393" s="167">
        <f>L393-M393</f>
        <v/>
      </c>
      <c r="O393" s="187" t="n"/>
      <c r="P393" s="176" t="n"/>
      <c r="Q393" s="176" t="n"/>
      <c r="R393" s="176" t="n"/>
      <c r="S393" s="176" t="n"/>
      <c r="T393" s="176" t="n"/>
      <c r="U393" s="176" t="n"/>
      <c r="V393" s="176" t="n"/>
      <c r="W393" s="176" t="n"/>
      <c r="X393" s="176" t="n"/>
      <c r="Y393" s="176" t="n"/>
      <c r="Z393" s="176" t="n"/>
    </row>
    <row r="394" ht="15.75" customHeight="1">
      <c r="A394" s="170" t="inlineStr">
        <is>
          <t>KETOROLAC 30 MG</t>
        </is>
      </c>
      <c r="B394" s="174" t="inlineStr">
        <is>
          <t>AMPOLLA</t>
        </is>
      </c>
      <c r="C394" s="29" t="n"/>
      <c r="D394" s="29" t="n"/>
      <c r="E394" s="168">
        <f>C394-D394</f>
        <v/>
      </c>
      <c r="F394" s="167">
        <f>C394</f>
        <v/>
      </c>
      <c r="G394" s="29" t="n"/>
      <c r="H394" s="167">
        <f>F394-G394</f>
        <v/>
      </c>
      <c r="I394" s="167">
        <f>C394</f>
        <v/>
      </c>
      <c r="J394" s="29" t="n"/>
      <c r="K394" s="185">
        <f>I394-J394</f>
        <v/>
      </c>
      <c r="L394" s="167">
        <f>C394</f>
        <v/>
      </c>
      <c r="M394" s="167" t="n"/>
      <c r="N394" s="167">
        <f>L394-M394</f>
        <v/>
      </c>
      <c r="O394" s="187" t="n"/>
      <c r="P394" s="176" t="n"/>
      <c r="Q394" s="176" t="n"/>
      <c r="R394" s="176" t="n"/>
      <c r="S394" s="176" t="n"/>
      <c r="T394" s="176" t="n"/>
      <c r="U394" s="176" t="n"/>
      <c r="V394" s="176" t="n"/>
      <c r="W394" s="176" t="n"/>
      <c r="X394" s="176" t="n"/>
      <c r="Y394" s="176" t="n"/>
      <c r="Z394" s="176" t="n"/>
    </row>
    <row r="395" ht="15.75" customHeight="1">
      <c r="A395" s="170" t="inlineStr">
        <is>
          <t>KETOROLACO 10 MG TAB.</t>
        </is>
      </c>
      <c r="B395" s="171" t="inlineStr">
        <is>
          <t>TABLETAS</t>
        </is>
      </c>
      <c r="C395" s="172" t="n"/>
      <c r="D395" s="172" t="n"/>
      <c r="E395" s="168">
        <f>C395-D395</f>
        <v/>
      </c>
      <c r="F395" s="167">
        <f>C395</f>
        <v/>
      </c>
      <c r="G395" s="172" t="n"/>
      <c r="H395" s="167">
        <f>F395-G395</f>
        <v/>
      </c>
      <c r="I395" s="167">
        <f>C395</f>
        <v/>
      </c>
      <c r="J395" s="172" t="n"/>
      <c r="K395" s="185">
        <f>I395-J395</f>
        <v/>
      </c>
      <c r="L395" s="167">
        <f>C395</f>
        <v/>
      </c>
      <c r="M395" s="167" t="n"/>
      <c r="N395" s="167">
        <f>L395-M395</f>
        <v/>
      </c>
      <c r="O395" s="186" t="n"/>
      <c r="P395" s="176" t="n"/>
      <c r="Q395" s="176" t="n"/>
      <c r="R395" s="176" t="n"/>
      <c r="S395" s="176" t="n"/>
      <c r="T395" s="176" t="n"/>
      <c r="U395" s="176" t="n"/>
      <c r="V395" s="176" t="n"/>
      <c r="W395" s="176" t="n"/>
      <c r="X395" s="176" t="n"/>
      <c r="Y395" s="176" t="n"/>
      <c r="Z395" s="176" t="n"/>
    </row>
    <row r="396" ht="15.75" customHeight="1">
      <c r="A396" s="170" t="inlineStr">
        <is>
          <t>KETOROLACO SUBLINGUAL 100 MG TAB.</t>
        </is>
      </c>
      <c r="B396" s="171" t="inlineStr">
        <is>
          <t>TABLETAS</t>
        </is>
      </c>
      <c r="C396" s="172" t="n"/>
      <c r="D396" s="172" t="n"/>
      <c r="E396" s="168">
        <f>C396-D396</f>
        <v/>
      </c>
      <c r="F396" s="167">
        <f>C396</f>
        <v/>
      </c>
      <c r="G396" s="172" t="n"/>
      <c r="H396" s="167">
        <f>F396-G396</f>
        <v/>
      </c>
      <c r="I396" s="167">
        <f>C396</f>
        <v/>
      </c>
      <c r="J396" s="172" t="n"/>
      <c r="K396" s="185">
        <f>I396-J396</f>
        <v/>
      </c>
      <c r="L396" s="167">
        <f>C396</f>
        <v/>
      </c>
      <c r="M396" s="167" t="n"/>
      <c r="N396" s="167">
        <f>L396-M396</f>
        <v/>
      </c>
      <c r="O396" s="187" t="n"/>
      <c r="P396" s="176" t="n"/>
      <c r="Q396" s="176" t="n"/>
      <c r="R396" s="176" t="n"/>
      <c r="S396" s="176" t="n"/>
      <c r="T396" s="176" t="n"/>
      <c r="U396" s="176" t="n"/>
      <c r="V396" s="176" t="n"/>
      <c r="W396" s="176" t="n"/>
      <c r="X396" s="176" t="n"/>
      <c r="Y396" s="176" t="n"/>
      <c r="Z396" s="176" t="n"/>
    </row>
    <row r="397" ht="15.75" customHeight="1">
      <c r="A397" s="170" t="inlineStr">
        <is>
          <t>KETOROLACO SUBLINGUAL 30 MG TAB.</t>
        </is>
      </c>
      <c r="B397" s="171" t="inlineStr">
        <is>
          <t>TABLETAS</t>
        </is>
      </c>
      <c r="C397" s="172" t="n"/>
      <c r="D397" s="172" t="n"/>
      <c r="E397" s="168">
        <f>C397-D397</f>
        <v/>
      </c>
      <c r="F397" s="167">
        <f>C397</f>
        <v/>
      </c>
      <c r="G397" s="172" t="n"/>
      <c r="H397" s="167">
        <f>F397-G397</f>
        <v/>
      </c>
      <c r="I397" s="167">
        <f>C397</f>
        <v/>
      </c>
      <c r="J397" s="172" t="n"/>
      <c r="K397" s="185">
        <f>I397-J397</f>
        <v/>
      </c>
      <c r="L397" s="167">
        <f>C397</f>
        <v/>
      </c>
      <c r="M397" s="167" t="n"/>
      <c r="N397" s="167">
        <f>L397-M397</f>
        <v/>
      </c>
      <c r="O397" s="186" t="n"/>
      <c r="P397" s="176" t="n"/>
      <c r="Q397" s="176" t="n"/>
      <c r="R397" s="176" t="n"/>
      <c r="S397" s="176" t="n"/>
      <c r="T397" s="176" t="n"/>
      <c r="U397" s="176" t="n"/>
      <c r="V397" s="176" t="n"/>
      <c r="W397" s="176" t="n"/>
      <c r="X397" s="176" t="n"/>
      <c r="Y397" s="176" t="n"/>
      <c r="Z397" s="176" t="n"/>
    </row>
    <row r="398" ht="15.75" customHeight="1">
      <c r="A398" s="165" t="inlineStr">
        <is>
          <t>LABETALOL 200 MG</t>
        </is>
      </c>
      <c r="B398" s="166" t="inlineStr">
        <is>
          <t>TABLETAS</t>
        </is>
      </c>
      <c r="C398" s="167" t="n"/>
      <c r="D398" s="167" t="n"/>
      <c r="E398" s="168">
        <f>C398-D398</f>
        <v/>
      </c>
      <c r="F398" s="167">
        <f>C398</f>
        <v/>
      </c>
      <c r="G398" s="169" t="n"/>
      <c r="H398" s="167">
        <f>F398-G398</f>
        <v/>
      </c>
      <c r="I398" s="167">
        <f>C398</f>
        <v/>
      </c>
      <c r="J398" s="169" t="n"/>
      <c r="K398" s="185">
        <f>I398-J398</f>
        <v/>
      </c>
      <c r="L398" s="167">
        <f>C398</f>
        <v/>
      </c>
      <c r="M398" s="167" t="n"/>
      <c r="N398" s="167">
        <f>L398-M398</f>
        <v/>
      </c>
      <c r="O398" s="186" t="n"/>
      <c r="P398" s="176" t="n"/>
      <c r="Q398" s="176" t="n"/>
      <c r="R398" s="176" t="n"/>
      <c r="S398" s="176" t="n"/>
      <c r="T398" s="176" t="n"/>
      <c r="U398" s="176" t="n"/>
      <c r="V398" s="176" t="n"/>
      <c r="W398" s="176" t="n"/>
      <c r="X398" s="176" t="n"/>
      <c r="Y398" s="176" t="n"/>
      <c r="Z398" s="176" t="n"/>
    </row>
    <row r="399" ht="15.75" customHeight="1">
      <c r="A399" s="170" t="inlineStr">
        <is>
          <t>LACTOBACILOS ACIDOPHILLUS SOBRES</t>
        </is>
      </c>
      <c r="B399" s="171" t="inlineStr">
        <is>
          <t>SOBRE</t>
        </is>
      </c>
      <c r="C399" s="172" t="n"/>
      <c r="D399" s="172" t="n"/>
      <c r="E399" s="168">
        <f>C399-D399</f>
        <v/>
      </c>
      <c r="F399" s="167">
        <f>C399</f>
        <v/>
      </c>
      <c r="G399" s="172" t="n"/>
      <c r="H399" s="167">
        <f>F399-G399</f>
        <v/>
      </c>
      <c r="I399" s="167">
        <f>C399</f>
        <v/>
      </c>
      <c r="J399" s="172" t="n"/>
      <c r="K399" s="185">
        <f>I399-J399</f>
        <v/>
      </c>
      <c r="L399" s="167">
        <f>C399</f>
        <v/>
      </c>
      <c r="M399" s="167" t="n"/>
      <c r="N399" s="167">
        <f>L399-M399</f>
        <v/>
      </c>
      <c r="O399" s="187" t="n"/>
      <c r="P399" s="176" t="n"/>
      <c r="Q399" s="176" t="n"/>
      <c r="R399" s="176" t="n"/>
      <c r="S399" s="176" t="n"/>
      <c r="T399" s="176" t="n"/>
      <c r="U399" s="176" t="n"/>
      <c r="V399" s="176" t="n"/>
      <c r="W399" s="176" t="n"/>
      <c r="X399" s="176" t="n"/>
      <c r="Y399" s="176" t="n"/>
      <c r="Z399" s="176" t="n"/>
    </row>
    <row r="400" ht="15.75" customHeight="1">
      <c r="A400" s="170" t="inlineStr">
        <is>
          <t>LAMOTRIGINA 100 MG TAB.</t>
        </is>
      </c>
      <c r="B400" s="171" t="inlineStr">
        <is>
          <t>TABLETAS</t>
        </is>
      </c>
      <c r="C400" s="172" t="n"/>
      <c r="D400" s="172" t="n"/>
      <c r="E400" s="168">
        <f>C400-D400</f>
        <v/>
      </c>
      <c r="F400" s="167">
        <f>C400</f>
        <v/>
      </c>
      <c r="G400" s="172" t="n"/>
      <c r="H400" s="167">
        <f>F400-G400</f>
        <v/>
      </c>
      <c r="I400" s="167">
        <f>C400</f>
        <v/>
      </c>
      <c r="J400" s="172" t="n"/>
      <c r="K400" s="185">
        <f>I400-J400</f>
        <v/>
      </c>
      <c r="L400" s="167">
        <f>C400</f>
        <v/>
      </c>
      <c r="M400" s="167" t="n"/>
      <c r="N400" s="167">
        <f>L400-M400</f>
        <v/>
      </c>
      <c r="O400" s="186" t="n"/>
      <c r="P400" s="176" t="n"/>
      <c r="Q400" s="176" t="n"/>
      <c r="R400" s="176" t="n"/>
      <c r="S400" s="176" t="n"/>
      <c r="T400" s="176" t="n"/>
      <c r="U400" s="176" t="n"/>
      <c r="V400" s="176" t="n"/>
      <c r="W400" s="176" t="n"/>
      <c r="X400" s="176" t="n"/>
      <c r="Y400" s="176" t="n"/>
      <c r="Z400" s="176" t="n"/>
    </row>
    <row r="401" ht="15.75" customHeight="1">
      <c r="A401" s="170" t="inlineStr">
        <is>
          <t>LAMOTRIGINA 25 MG TAB.</t>
        </is>
      </c>
      <c r="B401" s="171" t="inlineStr">
        <is>
          <t>TABLETAS</t>
        </is>
      </c>
      <c r="C401" s="172" t="n"/>
      <c r="D401" s="172" t="n"/>
      <c r="E401" s="168">
        <f>C401-D401</f>
        <v/>
      </c>
      <c r="F401" s="167">
        <f>C401</f>
        <v/>
      </c>
      <c r="G401" s="172" t="n"/>
      <c r="H401" s="167">
        <f>F401-G401</f>
        <v/>
      </c>
      <c r="I401" s="167">
        <f>C401</f>
        <v/>
      </c>
      <c r="J401" s="172" t="n"/>
      <c r="K401" s="185">
        <f>I401-J401</f>
        <v/>
      </c>
      <c r="L401" s="167">
        <f>C401</f>
        <v/>
      </c>
      <c r="M401" s="167" t="n"/>
      <c r="N401" s="167">
        <f>L401-M401</f>
        <v/>
      </c>
      <c r="O401" s="186" t="n"/>
      <c r="P401" s="176" t="n"/>
      <c r="Q401" s="176" t="n"/>
      <c r="R401" s="176" t="n"/>
      <c r="S401" s="176" t="n"/>
      <c r="T401" s="176" t="n"/>
      <c r="U401" s="176" t="n"/>
      <c r="V401" s="176" t="n"/>
      <c r="W401" s="176" t="n"/>
      <c r="X401" s="176" t="n"/>
      <c r="Y401" s="176" t="n"/>
      <c r="Z401" s="176" t="n"/>
    </row>
    <row r="402" ht="15.75" customHeight="1">
      <c r="A402" s="170" t="inlineStr">
        <is>
          <t>LAMOTRIGINA 50 MG TAB.</t>
        </is>
      </c>
      <c r="B402" s="171" t="inlineStr">
        <is>
          <t>TABLETAS</t>
        </is>
      </c>
      <c r="C402" s="172" t="n"/>
      <c r="D402" s="172" t="n"/>
      <c r="E402" s="168">
        <f>C402-D402</f>
        <v/>
      </c>
      <c r="F402" s="167">
        <f>C402</f>
        <v/>
      </c>
      <c r="G402" s="172" t="n"/>
      <c r="H402" s="167">
        <f>F402-G402</f>
        <v/>
      </c>
      <c r="I402" s="167">
        <f>C402</f>
        <v/>
      </c>
      <c r="J402" s="172" t="n"/>
      <c r="K402" s="185">
        <f>I402-J402</f>
        <v/>
      </c>
      <c r="L402" s="167">
        <f>C402</f>
        <v/>
      </c>
      <c r="M402" s="167" t="n"/>
      <c r="N402" s="167">
        <f>L402-M402</f>
        <v/>
      </c>
      <c r="O402" s="186" t="n"/>
      <c r="P402" s="176" t="n"/>
      <c r="Q402" s="176" t="n"/>
      <c r="R402" s="176" t="n"/>
      <c r="S402" s="176" t="n"/>
      <c r="T402" s="176" t="n"/>
      <c r="U402" s="176" t="n"/>
      <c r="V402" s="176" t="n"/>
      <c r="W402" s="176" t="n"/>
      <c r="X402" s="176" t="n"/>
      <c r="Y402" s="176" t="n"/>
      <c r="Z402" s="176" t="n"/>
    </row>
    <row r="403" ht="15.75" customHeight="1">
      <c r="A403" s="170" t="inlineStr">
        <is>
          <t>LANZOPRAZOL 30 MG TAB.</t>
        </is>
      </c>
      <c r="B403" s="171" t="inlineStr">
        <is>
          <t>TABLETAS</t>
        </is>
      </c>
      <c r="C403" s="172" t="n"/>
      <c r="D403" s="172" t="n"/>
      <c r="E403" s="168">
        <f>C403-D403</f>
        <v/>
      </c>
      <c r="F403" s="167">
        <f>C403</f>
        <v/>
      </c>
      <c r="G403" s="172" t="n"/>
      <c r="H403" s="167">
        <f>F403-G403</f>
        <v/>
      </c>
      <c r="I403" s="167">
        <f>C403</f>
        <v/>
      </c>
      <c r="J403" s="172" t="n"/>
      <c r="K403" s="185">
        <f>I403-J403</f>
        <v/>
      </c>
      <c r="L403" s="167">
        <f>C403</f>
        <v/>
      </c>
      <c r="M403" s="167" t="n"/>
      <c r="N403" s="167">
        <f>L403-M403</f>
        <v/>
      </c>
      <c r="O403" s="187" t="n"/>
      <c r="P403" s="176" t="n"/>
      <c r="Q403" s="176" t="n"/>
      <c r="R403" s="176" t="n"/>
      <c r="S403" s="176" t="n"/>
      <c r="T403" s="176" t="n"/>
      <c r="U403" s="176" t="n"/>
      <c r="V403" s="176" t="n"/>
      <c r="W403" s="176" t="n"/>
      <c r="X403" s="176" t="n"/>
      <c r="Y403" s="176" t="n"/>
      <c r="Z403" s="176" t="n"/>
    </row>
    <row r="404" ht="15.75" customHeight="1">
      <c r="A404" s="170" t="inlineStr">
        <is>
          <t>LARODINASE 2,9 MG</t>
        </is>
      </c>
      <c r="B404" s="174" t="inlineStr">
        <is>
          <t>TABLETAS</t>
        </is>
      </c>
      <c r="C404" s="29" t="n"/>
      <c r="D404" s="167" t="n"/>
      <c r="E404" s="168">
        <f>C404-D404</f>
        <v/>
      </c>
      <c r="F404" s="167">
        <f>C404</f>
        <v/>
      </c>
      <c r="G404" s="29" t="n"/>
      <c r="H404" s="167">
        <f>F404-G404</f>
        <v/>
      </c>
      <c r="I404" s="167">
        <f>C404</f>
        <v/>
      </c>
      <c r="J404" s="29" t="n"/>
      <c r="K404" s="185">
        <f>I404-J404</f>
        <v/>
      </c>
      <c r="L404" s="167">
        <f>C404</f>
        <v/>
      </c>
      <c r="M404" s="167" t="n"/>
      <c r="N404" s="167">
        <f>L404-M404</f>
        <v/>
      </c>
      <c r="O404" s="186" t="n"/>
      <c r="P404" s="176" t="n"/>
      <c r="Q404" s="176" t="n"/>
      <c r="R404" s="176" t="n"/>
      <c r="S404" s="176" t="n"/>
      <c r="T404" s="176" t="n"/>
      <c r="U404" s="176" t="n"/>
      <c r="V404" s="176" t="n"/>
      <c r="W404" s="176" t="n"/>
      <c r="X404" s="176" t="n"/>
      <c r="Y404" s="176" t="n"/>
      <c r="Z404" s="176" t="n"/>
    </row>
    <row r="405" ht="15.75" customHeight="1">
      <c r="A405" s="170" t="inlineStr">
        <is>
          <t>LEFLUNOMIDA 100 MG TAB.</t>
        </is>
      </c>
      <c r="B405" s="171" t="inlineStr">
        <is>
          <t>TABLETAS</t>
        </is>
      </c>
      <c r="C405" s="172" t="n"/>
      <c r="D405" s="172" t="n"/>
      <c r="E405" s="168">
        <f>C405-D405</f>
        <v/>
      </c>
      <c r="F405" s="167">
        <f>C405</f>
        <v/>
      </c>
      <c r="G405" s="172" t="n"/>
      <c r="H405" s="167">
        <f>F405-G405</f>
        <v/>
      </c>
      <c r="I405" s="167">
        <f>C405</f>
        <v/>
      </c>
      <c r="J405" s="172" t="n"/>
      <c r="K405" s="185">
        <f>I405-J405</f>
        <v/>
      </c>
      <c r="L405" s="167">
        <f>C405</f>
        <v/>
      </c>
      <c r="M405" s="167" t="n"/>
      <c r="N405" s="167">
        <f>L405-M405</f>
        <v/>
      </c>
      <c r="O405" s="188" t="n"/>
      <c r="P405" s="176" t="n"/>
      <c r="Q405" s="176" t="n"/>
      <c r="R405" s="176" t="n"/>
      <c r="S405" s="176" t="n"/>
      <c r="T405" s="176" t="n"/>
      <c r="U405" s="176" t="n"/>
      <c r="V405" s="176" t="n"/>
      <c r="W405" s="176" t="n"/>
      <c r="X405" s="176" t="n"/>
      <c r="Y405" s="176" t="n"/>
      <c r="Z405" s="176" t="n"/>
    </row>
    <row r="406" ht="15.75" customHeight="1">
      <c r="A406" s="170" t="inlineStr">
        <is>
          <t>LEFLUNOMIDA 20 MG TAB.</t>
        </is>
      </c>
      <c r="B406" s="171" t="inlineStr">
        <is>
          <t>TABLETAS</t>
        </is>
      </c>
      <c r="C406" s="172" t="n"/>
      <c r="D406" s="172" t="n"/>
      <c r="E406" s="168">
        <f>C406-D406</f>
        <v/>
      </c>
      <c r="F406" s="167">
        <f>C406</f>
        <v/>
      </c>
      <c r="G406" s="172" t="n"/>
      <c r="H406" s="167">
        <f>F406-G406</f>
        <v/>
      </c>
      <c r="I406" s="167">
        <f>C406</f>
        <v/>
      </c>
      <c r="J406" s="172" t="n"/>
      <c r="K406" s="185">
        <f>I406-J406</f>
        <v/>
      </c>
      <c r="L406" s="167">
        <f>C406</f>
        <v/>
      </c>
      <c r="M406" s="167" t="n"/>
      <c r="N406" s="167">
        <f>L406-M406</f>
        <v/>
      </c>
      <c r="O406" s="186" t="n"/>
      <c r="P406" s="176" t="n"/>
      <c r="Q406" s="176" t="n"/>
      <c r="R406" s="176" t="n"/>
      <c r="S406" s="176" t="n"/>
      <c r="T406" s="176" t="n"/>
      <c r="U406" s="176" t="n"/>
      <c r="V406" s="176" t="n"/>
      <c r="W406" s="176" t="n"/>
      <c r="X406" s="176" t="n"/>
      <c r="Y406" s="176" t="n"/>
      <c r="Z406" s="176" t="n"/>
    </row>
    <row r="407" ht="15.75" customHeight="1">
      <c r="A407" s="170" t="inlineStr">
        <is>
          <t>LERCANIDIPINA 20 MG TAB.</t>
        </is>
      </c>
      <c r="B407" s="171" t="inlineStr">
        <is>
          <t>TABLETAS</t>
        </is>
      </c>
      <c r="C407" s="172" t="n"/>
      <c r="D407" s="172" t="n"/>
      <c r="E407" s="168">
        <f>C407-D407</f>
        <v/>
      </c>
      <c r="F407" s="167">
        <f>C407</f>
        <v/>
      </c>
      <c r="G407" s="172" t="n"/>
      <c r="H407" s="167">
        <f>F407-G407</f>
        <v/>
      </c>
      <c r="I407" s="167">
        <f>C407</f>
        <v/>
      </c>
      <c r="J407" s="172" t="n"/>
      <c r="K407" s="185">
        <f>I407-J407</f>
        <v/>
      </c>
      <c r="L407" s="167">
        <f>C407</f>
        <v/>
      </c>
      <c r="M407" s="167" t="n"/>
      <c r="N407" s="167">
        <f>L407-M407</f>
        <v/>
      </c>
      <c r="O407" s="188" t="n"/>
      <c r="P407" s="176" t="n"/>
      <c r="Q407" s="176" t="n"/>
      <c r="R407" s="176" t="n"/>
      <c r="S407" s="176" t="n"/>
      <c r="T407" s="176" t="n"/>
      <c r="U407" s="176" t="n"/>
      <c r="V407" s="176" t="n"/>
      <c r="W407" s="176" t="n"/>
      <c r="X407" s="176" t="n"/>
      <c r="Y407" s="176" t="n"/>
      <c r="Z407" s="176" t="n"/>
    </row>
    <row r="408" ht="15.75" customHeight="1">
      <c r="A408" s="165" t="inlineStr">
        <is>
          <t>LEVEMIR (FLEXPEN) 100 UI/ML</t>
        </is>
      </c>
      <c r="B408" s="166" t="inlineStr">
        <is>
          <t>TABLETAS</t>
        </is>
      </c>
      <c r="C408" s="167" t="n"/>
      <c r="D408" s="167" t="n"/>
      <c r="E408" s="168">
        <f>C408-D408</f>
        <v/>
      </c>
      <c r="F408" s="167">
        <f>C408</f>
        <v/>
      </c>
      <c r="G408" s="169" t="n"/>
      <c r="H408" s="167">
        <f>F408-G408</f>
        <v/>
      </c>
      <c r="I408" s="167">
        <f>C408</f>
        <v/>
      </c>
      <c r="J408" s="169" t="n"/>
      <c r="K408" s="185">
        <f>I408-J408</f>
        <v/>
      </c>
      <c r="L408" s="167">
        <f>C408</f>
        <v/>
      </c>
      <c r="M408" s="167" t="n"/>
      <c r="N408" s="167">
        <f>L408-M408</f>
        <v/>
      </c>
      <c r="O408" s="188" t="n"/>
      <c r="P408" s="176" t="n"/>
      <c r="Q408" s="176" t="n"/>
      <c r="R408" s="176" t="n"/>
      <c r="S408" s="176" t="n"/>
      <c r="T408" s="176" t="n"/>
      <c r="U408" s="176" t="n"/>
      <c r="V408" s="176" t="n"/>
      <c r="W408" s="176" t="n"/>
      <c r="X408" s="176" t="n"/>
      <c r="Y408" s="176" t="n"/>
      <c r="Z408" s="176" t="n"/>
    </row>
    <row r="409" ht="15.75" customHeight="1">
      <c r="A409" s="170" t="inlineStr">
        <is>
          <t>LEVETIRACETAM  100 MG/ML SOL.</t>
        </is>
      </c>
      <c r="B409" s="171" t="inlineStr">
        <is>
          <t>SOL</t>
        </is>
      </c>
      <c r="C409" s="172" t="n"/>
      <c r="D409" s="172" t="n"/>
      <c r="E409" s="168">
        <f>C409-D409</f>
        <v/>
      </c>
      <c r="F409" s="167">
        <f>C409</f>
        <v/>
      </c>
      <c r="G409" s="172" t="n"/>
      <c r="H409" s="167">
        <f>F409-G409</f>
        <v/>
      </c>
      <c r="I409" s="167">
        <f>C409</f>
        <v/>
      </c>
      <c r="J409" s="172" t="n"/>
      <c r="K409" s="185">
        <f>I409-J409</f>
        <v/>
      </c>
      <c r="L409" s="167">
        <f>C409</f>
        <v/>
      </c>
      <c r="M409" s="167" t="n"/>
      <c r="N409" s="167">
        <f>L409-M409</f>
        <v/>
      </c>
      <c r="O409" s="186" t="n"/>
      <c r="P409" s="176" t="n"/>
      <c r="Q409" s="176" t="n"/>
      <c r="R409" s="176" t="n"/>
      <c r="S409" s="176" t="n"/>
      <c r="T409" s="176" t="n"/>
      <c r="U409" s="176" t="n"/>
      <c r="V409" s="176" t="n"/>
      <c r="W409" s="176" t="n"/>
      <c r="X409" s="176" t="n"/>
      <c r="Y409" s="176" t="n"/>
      <c r="Z409" s="176" t="n"/>
    </row>
    <row r="410" ht="15.75" customHeight="1">
      <c r="A410" s="170" t="inlineStr">
        <is>
          <t>LEVETIRACETAM 1000 MG COMP.</t>
        </is>
      </c>
      <c r="B410" s="171" t="inlineStr">
        <is>
          <t>COMPRIMIDO</t>
        </is>
      </c>
      <c r="C410" s="172" t="n"/>
      <c r="D410" s="172" t="n"/>
      <c r="E410" s="168">
        <f>C410-D410</f>
        <v/>
      </c>
      <c r="F410" s="167">
        <f>C410</f>
        <v/>
      </c>
      <c r="G410" s="172" t="n"/>
      <c r="H410" s="167">
        <f>F410-G410</f>
        <v/>
      </c>
      <c r="I410" s="167">
        <f>C410</f>
        <v/>
      </c>
      <c r="J410" s="191" t="n"/>
      <c r="K410" s="185">
        <f>I410-J410</f>
        <v/>
      </c>
      <c r="L410" s="167">
        <f>C410</f>
        <v/>
      </c>
      <c r="M410" s="167" t="n"/>
      <c r="N410" s="167">
        <f>L410-M410</f>
        <v/>
      </c>
      <c r="O410" s="186" t="n"/>
      <c r="P410" s="176" t="n"/>
      <c r="Q410" s="176" t="n"/>
      <c r="R410" s="176" t="n"/>
      <c r="S410" s="176" t="n"/>
      <c r="T410" s="176" t="n"/>
      <c r="U410" s="176" t="n"/>
      <c r="V410" s="176" t="n"/>
      <c r="W410" s="176" t="n"/>
      <c r="X410" s="176" t="n"/>
      <c r="Y410" s="176" t="n"/>
      <c r="Z410" s="176" t="n"/>
    </row>
    <row r="411" ht="15.75" customHeight="1">
      <c r="A411" s="173" t="inlineStr">
        <is>
          <t>LEVOCETIRIZINA 2,5MG X 60 ML</t>
        </is>
      </c>
      <c r="B411" s="166" t="inlineStr">
        <is>
          <t>FRASCO</t>
        </is>
      </c>
      <c r="C411" s="167" t="n"/>
      <c r="D411" s="167" t="n"/>
      <c r="E411" s="168">
        <f>C411-D411</f>
        <v/>
      </c>
      <c r="F411" s="167">
        <f>C411</f>
        <v/>
      </c>
      <c r="G411" s="169" t="n"/>
      <c r="H411" s="167">
        <f>F411-G411</f>
        <v/>
      </c>
      <c r="I411" s="167">
        <f>C411</f>
        <v/>
      </c>
      <c r="J411" s="169" t="n"/>
      <c r="K411" s="185">
        <f>I411-J411</f>
        <v/>
      </c>
      <c r="L411" s="167">
        <f>C411</f>
        <v/>
      </c>
      <c r="M411" s="167" t="n"/>
      <c r="N411" s="167">
        <f>L411-M411</f>
        <v/>
      </c>
      <c r="O411" s="186" t="n"/>
      <c r="P411" s="176" t="n"/>
      <c r="Q411" s="176" t="n"/>
      <c r="R411" s="176" t="n"/>
      <c r="S411" s="176" t="n"/>
      <c r="T411" s="176" t="n"/>
      <c r="U411" s="176" t="n"/>
      <c r="V411" s="176" t="n"/>
      <c r="W411" s="176" t="n"/>
      <c r="X411" s="176" t="n"/>
      <c r="Y411" s="176" t="n"/>
      <c r="Z411" s="176" t="n"/>
    </row>
    <row r="412" ht="15.75" customHeight="1">
      <c r="A412" s="170" t="inlineStr">
        <is>
          <t>LEVODOPA 100 MG + CARBIDOPA 10 MG  TAB.</t>
        </is>
      </c>
      <c r="B412" s="171" t="inlineStr">
        <is>
          <t>TABLETAS</t>
        </is>
      </c>
      <c r="C412" s="191" t="n"/>
      <c r="D412" s="191" t="n"/>
      <c r="E412" s="168">
        <f>C412-D412</f>
        <v/>
      </c>
      <c r="F412" s="167">
        <f>C412</f>
        <v/>
      </c>
      <c r="G412" s="172" t="n"/>
      <c r="H412" s="167">
        <f>F412-G412</f>
        <v/>
      </c>
      <c r="I412" s="167">
        <f>C412</f>
        <v/>
      </c>
      <c r="J412" s="191" t="n"/>
      <c r="K412" s="185">
        <f>I412-J412</f>
        <v/>
      </c>
      <c r="L412" s="167">
        <f>C412</f>
        <v/>
      </c>
      <c r="M412" s="167" t="n"/>
      <c r="N412" s="167">
        <f>L412-M412</f>
        <v/>
      </c>
      <c r="O412" s="188" t="n"/>
      <c r="P412" s="176" t="n"/>
      <c r="Q412" s="176" t="n"/>
      <c r="R412" s="176" t="n"/>
      <c r="S412" s="176" t="n"/>
      <c r="T412" s="176" t="n"/>
      <c r="U412" s="176" t="n"/>
      <c r="V412" s="176" t="n"/>
      <c r="W412" s="176" t="n"/>
      <c r="X412" s="176" t="n"/>
      <c r="Y412" s="176" t="n"/>
      <c r="Z412" s="176" t="n"/>
    </row>
    <row r="413" ht="15.75" customHeight="1">
      <c r="A413" s="170" t="inlineStr">
        <is>
          <t>LEVODOPA 100 MG + CARBIDOPA 25 MG + ENTACAPONE 200 MG TAB.</t>
        </is>
      </c>
      <c r="B413" s="171" t="inlineStr">
        <is>
          <t>TABLETAS</t>
        </is>
      </c>
      <c r="C413" s="191" t="n"/>
      <c r="D413" s="191" t="n"/>
      <c r="E413" s="168">
        <f>C413-D413</f>
        <v/>
      </c>
      <c r="F413" s="167">
        <f>C413</f>
        <v/>
      </c>
      <c r="G413" s="172" t="n"/>
      <c r="H413" s="167">
        <f>F413-G413</f>
        <v/>
      </c>
      <c r="I413" s="167">
        <f>C413</f>
        <v/>
      </c>
      <c r="J413" s="191" t="n"/>
      <c r="K413" s="185">
        <f>I413-J413</f>
        <v/>
      </c>
      <c r="L413" s="167">
        <f>C413</f>
        <v/>
      </c>
      <c r="M413" s="167" t="n"/>
      <c r="N413" s="167">
        <f>L413-M413</f>
        <v/>
      </c>
      <c r="O413" s="186" t="n"/>
      <c r="P413" s="176" t="n"/>
      <c r="Q413" s="176" t="n"/>
      <c r="R413" s="176" t="n"/>
      <c r="S413" s="176" t="n"/>
      <c r="T413" s="176" t="n"/>
      <c r="U413" s="176" t="n"/>
      <c r="V413" s="176" t="n"/>
      <c r="W413" s="176" t="n"/>
      <c r="X413" s="176" t="n"/>
      <c r="Y413" s="176" t="n"/>
      <c r="Z413" s="176" t="n"/>
    </row>
    <row r="414" ht="15.75" customHeight="1">
      <c r="A414" s="170" t="inlineStr">
        <is>
          <t>LEVODOPA 150 MG + CARBIDOPA 37,5 MG  TAB.</t>
        </is>
      </c>
      <c r="B414" s="171" t="inlineStr">
        <is>
          <t>TABLETAS</t>
        </is>
      </c>
      <c r="C414" s="191" t="n"/>
      <c r="D414" s="191" t="n"/>
      <c r="E414" s="168">
        <f>C414-D414</f>
        <v/>
      </c>
      <c r="F414" s="167">
        <f>C414</f>
        <v/>
      </c>
      <c r="G414" s="172" t="n"/>
      <c r="H414" s="167">
        <f>F414-G414</f>
        <v/>
      </c>
      <c r="I414" s="167">
        <f>C414</f>
        <v/>
      </c>
      <c r="J414" s="191" t="n"/>
      <c r="K414" s="185">
        <f>I414-J414</f>
        <v/>
      </c>
      <c r="L414" s="167">
        <f>C414</f>
        <v/>
      </c>
      <c r="M414" s="167" t="n"/>
      <c r="N414" s="167">
        <f>L414-M414</f>
        <v/>
      </c>
      <c r="O414" s="186" t="n"/>
      <c r="P414" s="176" t="n"/>
      <c r="Q414" s="176" t="n"/>
      <c r="R414" s="176" t="n"/>
      <c r="S414" s="176" t="n"/>
      <c r="T414" s="176" t="n"/>
      <c r="U414" s="176" t="n"/>
      <c r="V414" s="176" t="n"/>
      <c r="W414" s="176" t="n"/>
      <c r="X414" s="176" t="n"/>
      <c r="Y414" s="176" t="n"/>
      <c r="Z414" s="176" t="n"/>
    </row>
    <row r="415" ht="15.75" customHeight="1">
      <c r="A415" s="170" t="inlineStr">
        <is>
          <t>LEVODOPA 150 MG + CARBIDOPA 37,5 MG + ENTACAPONE 200 MG TAB.</t>
        </is>
      </c>
      <c r="B415" s="171" t="inlineStr">
        <is>
          <t>TABLETAS</t>
        </is>
      </c>
      <c r="C415" s="191" t="n"/>
      <c r="D415" s="191" t="n"/>
      <c r="E415" s="168">
        <f>C415-D415</f>
        <v/>
      </c>
      <c r="F415" s="167">
        <f>C415</f>
        <v/>
      </c>
      <c r="G415" s="172" t="n"/>
      <c r="H415" s="167">
        <f>F415-G415</f>
        <v/>
      </c>
      <c r="I415" s="167">
        <f>C415</f>
        <v/>
      </c>
      <c r="J415" s="191" t="n"/>
      <c r="K415" s="185">
        <f>I415-J415</f>
        <v/>
      </c>
      <c r="L415" s="167">
        <f>C415</f>
        <v/>
      </c>
      <c r="M415" s="167" t="n"/>
      <c r="N415" s="167">
        <f>L415-M415</f>
        <v/>
      </c>
      <c r="O415" s="186" t="n"/>
      <c r="P415" s="176" t="n"/>
      <c r="Q415" s="176" t="n"/>
      <c r="R415" s="176" t="n"/>
      <c r="S415" s="176" t="n"/>
      <c r="T415" s="176" t="n"/>
      <c r="U415" s="176" t="n"/>
      <c r="V415" s="176" t="n"/>
      <c r="W415" s="176" t="n"/>
      <c r="X415" s="176" t="n"/>
      <c r="Y415" s="176" t="n"/>
      <c r="Z415" s="176" t="n"/>
    </row>
    <row r="416" ht="15.75" customHeight="1">
      <c r="A416" s="170" t="inlineStr">
        <is>
          <t>LEVODOPA 200+ BENSERAZIDA 50 MG COMP.</t>
        </is>
      </c>
      <c r="B416" s="171" t="inlineStr">
        <is>
          <t>COMPRIMIDO</t>
        </is>
      </c>
      <c r="C416" s="191" t="n"/>
      <c r="D416" s="191" t="n"/>
      <c r="E416" s="168">
        <f>C416-D416</f>
        <v/>
      </c>
      <c r="F416" s="167">
        <f>C416</f>
        <v/>
      </c>
      <c r="G416" s="172" t="n"/>
      <c r="H416" s="167">
        <f>F416-G416</f>
        <v/>
      </c>
      <c r="I416" s="167">
        <f>C416</f>
        <v/>
      </c>
      <c r="J416" s="191" t="n"/>
      <c r="K416" s="185">
        <f>I416-J416</f>
        <v/>
      </c>
      <c r="L416" s="167">
        <f>C416</f>
        <v/>
      </c>
      <c r="M416" s="167" t="n"/>
      <c r="N416" s="167">
        <f>L416-M416</f>
        <v/>
      </c>
      <c r="O416" s="187" t="n"/>
      <c r="P416" s="176" t="n"/>
      <c r="Q416" s="176" t="n"/>
      <c r="R416" s="176" t="n"/>
      <c r="S416" s="176" t="n"/>
      <c r="T416" s="176" t="n"/>
      <c r="U416" s="176" t="n"/>
      <c r="V416" s="176" t="n"/>
      <c r="W416" s="176" t="n"/>
      <c r="X416" s="176" t="n"/>
      <c r="Y416" s="176" t="n"/>
      <c r="Z416" s="176" t="n"/>
    </row>
    <row r="417" ht="15.75" customHeight="1">
      <c r="A417" s="170" t="inlineStr">
        <is>
          <t>LEVODOPA 50 MG + CARBIDOPA 12,5 MG + ENTACAPONE 200 MG TAB.</t>
        </is>
      </c>
      <c r="B417" s="171" t="inlineStr">
        <is>
          <t>TABLETAS</t>
        </is>
      </c>
      <c r="C417" s="191" t="n"/>
      <c r="D417" s="191" t="n"/>
      <c r="E417" s="168">
        <f>C417-D417</f>
        <v/>
      </c>
      <c r="F417" s="167">
        <f>C417</f>
        <v/>
      </c>
      <c r="G417" s="172" t="n"/>
      <c r="H417" s="167">
        <f>F417-G417</f>
        <v/>
      </c>
      <c r="I417" s="167">
        <f>C417</f>
        <v/>
      </c>
      <c r="J417" s="172" t="n"/>
      <c r="K417" s="185">
        <f>I417-J417</f>
        <v/>
      </c>
      <c r="L417" s="167">
        <f>C417</f>
        <v/>
      </c>
      <c r="M417" s="167" t="n"/>
      <c r="N417" s="167">
        <f>L417-M417</f>
        <v/>
      </c>
      <c r="O417" s="187" t="n"/>
      <c r="P417" s="176" t="n"/>
      <c r="Q417" s="176" t="n"/>
      <c r="R417" s="176" t="n"/>
      <c r="S417" s="176" t="n"/>
      <c r="T417" s="176" t="n"/>
      <c r="U417" s="176" t="n"/>
      <c r="V417" s="176" t="n"/>
      <c r="W417" s="176" t="n"/>
      <c r="X417" s="176" t="n"/>
      <c r="Y417" s="176" t="n"/>
      <c r="Z417" s="176" t="n"/>
    </row>
    <row r="418" ht="15.75" customHeight="1">
      <c r="A418" s="170" t="inlineStr">
        <is>
          <t>LEVOFLOXACINA 250 MG TAB.</t>
        </is>
      </c>
      <c r="B418" s="171" t="inlineStr">
        <is>
          <t>TABLETAS</t>
        </is>
      </c>
      <c r="C418" s="172" t="n"/>
      <c r="D418" s="172" t="n"/>
      <c r="E418" s="168">
        <f>C418-D418</f>
        <v/>
      </c>
      <c r="F418" s="167">
        <f>C418</f>
        <v/>
      </c>
      <c r="G418" s="172" t="n"/>
      <c r="H418" s="167">
        <f>F418-G418</f>
        <v/>
      </c>
      <c r="I418" s="167">
        <f>C418</f>
        <v/>
      </c>
      <c r="J418" s="172" t="n"/>
      <c r="K418" s="185">
        <f>I418-J418</f>
        <v/>
      </c>
      <c r="L418" s="167">
        <f>C418</f>
        <v/>
      </c>
      <c r="M418" s="167" t="n"/>
      <c r="N418" s="167">
        <f>L418-M418</f>
        <v/>
      </c>
      <c r="O418" s="187" t="n"/>
      <c r="P418" s="176" t="n"/>
      <c r="Q418" s="176" t="n"/>
      <c r="R418" s="176" t="n"/>
      <c r="S418" s="176" t="n"/>
      <c r="T418" s="176" t="n"/>
      <c r="U418" s="176" t="n"/>
      <c r="V418" s="176" t="n"/>
      <c r="W418" s="176" t="n"/>
      <c r="X418" s="176" t="n"/>
      <c r="Y418" s="176" t="n"/>
      <c r="Z418" s="176" t="n"/>
    </row>
    <row r="419" ht="15.75" customHeight="1">
      <c r="A419" s="170" t="inlineStr">
        <is>
          <t>LEVOFLOXACINA 500 MG AMP.</t>
        </is>
      </c>
      <c r="B419" s="171" t="inlineStr">
        <is>
          <t>AMPOLLA</t>
        </is>
      </c>
      <c r="C419" s="172" t="n"/>
      <c r="D419" s="172" t="n"/>
      <c r="E419" s="168">
        <f>C419-D419</f>
        <v/>
      </c>
      <c r="F419" s="167">
        <f>C419</f>
        <v/>
      </c>
      <c r="G419" s="172" t="n"/>
      <c r="H419" s="167">
        <f>F419-G419</f>
        <v/>
      </c>
      <c r="I419" s="167">
        <f>C419</f>
        <v/>
      </c>
      <c r="J419" s="172" t="n"/>
      <c r="K419" s="185">
        <f>I419-J419</f>
        <v/>
      </c>
      <c r="L419" s="167">
        <f>C419</f>
        <v/>
      </c>
      <c r="M419" s="167" t="n"/>
      <c r="N419" s="167">
        <f>L419-M419</f>
        <v/>
      </c>
      <c r="O419" s="187" t="n"/>
      <c r="P419" s="176" t="n"/>
      <c r="Q419" s="176" t="n"/>
      <c r="R419" s="176" t="n"/>
      <c r="S419" s="176" t="n"/>
      <c r="T419" s="176" t="n"/>
      <c r="U419" s="176" t="n"/>
      <c r="V419" s="176" t="n"/>
      <c r="W419" s="176" t="n"/>
      <c r="X419" s="176" t="n"/>
      <c r="Y419" s="176" t="n"/>
      <c r="Z419" s="176" t="n"/>
    </row>
    <row r="420" ht="15.75" customHeight="1">
      <c r="A420" s="170" t="inlineStr">
        <is>
          <t>LEVOFLOXACINA 500 MG TAB.</t>
        </is>
      </c>
      <c r="B420" s="171" t="inlineStr">
        <is>
          <t>TABLETAS</t>
        </is>
      </c>
      <c r="C420" s="172" t="n"/>
      <c r="D420" s="172" t="n"/>
      <c r="E420" s="168">
        <f>C420-D420</f>
        <v/>
      </c>
      <c r="F420" s="167">
        <f>C420</f>
        <v/>
      </c>
      <c r="G420" s="172" t="n"/>
      <c r="H420" s="167">
        <f>F420-G420</f>
        <v/>
      </c>
      <c r="I420" s="167">
        <f>C420</f>
        <v/>
      </c>
      <c r="J420" s="172" t="n"/>
      <c r="K420" s="185">
        <f>I420-J420</f>
        <v/>
      </c>
      <c r="L420" s="167">
        <f>C420</f>
        <v/>
      </c>
      <c r="M420" s="167" t="n"/>
      <c r="N420" s="167">
        <f>L420-M420</f>
        <v/>
      </c>
      <c r="O420" s="188" t="n"/>
      <c r="P420" s="176" t="n"/>
      <c r="Q420" s="176" t="n"/>
      <c r="R420" s="176" t="n"/>
      <c r="S420" s="176" t="n"/>
      <c r="T420" s="176" t="n"/>
      <c r="U420" s="176" t="n"/>
      <c r="V420" s="176" t="n"/>
      <c r="W420" s="176" t="n"/>
      <c r="X420" s="176" t="n"/>
      <c r="Y420" s="176" t="n"/>
      <c r="Z420" s="176" t="n"/>
    </row>
    <row r="421" ht="15.75" customHeight="1">
      <c r="A421" s="170" t="inlineStr">
        <is>
          <t>LEVOFLOXACINA 750 / 150 ML AMP.</t>
        </is>
      </c>
      <c r="B421" s="171" t="inlineStr">
        <is>
          <t>AMPOLLA</t>
        </is>
      </c>
      <c r="C421" s="172" t="n"/>
      <c r="D421" s="172" t="n"/>
      <c r="E421" s="168">
        <f>C421-D421</f>
        <v/>
      </c>
      <c r="F421" s="167">
        <f>C421</f>
        <v/>
      </c>
      <c r="G421" s="172" t="n"/>
      <c r="H421" s="167">
        <f>F421-G421</f>
        <v/>
      </c>
      <c r="I421" s="167">
        <f>C421</f>
        <v/>
      </c>
      <c r="J421" s="172" t="n"/>
      <c r="K421" s="185">
        <f>I421-J421</f>
        <v/>
      </c>
      <c r="L421" s="167">
        <f>C421</f>
        <v/>
      </c>
      <c r="M421" s="167" t="n"/>
      <c r="N421" s="167">
        <f>L421-M421</f>
        <v/>
      </c>
      <c r="O421" s="188" t="n"/>
      <c r="P421" s="176" t="n"/>
      <c r="Q421" s="176" t="n"/>
      <c r="R421" s="176" t="n"/>
      <c r="S421" s="176" t="n"/>
      <c r="T421" s="176" t="n"/>
      <c r="U421" s="176" t="n"/>
      <c r="V421" s="176" t="n"/>
      <c r="W421" s="176" t="n"/>
      <c r="X421" s="176" t="n"/>
      <c r="Y421" s="176" t="n"/>
      <c r="Z421" s="176" t="n"/>
    </row>
    <row r="422" ht="15.75" customHeight="1">
      <c r="A422" s="173" t="inlineStr">
        <is>
          <t>LEVOFLOXACINA 750 MG TABLETA</t>
        </is>
      </c>
      <c r="B422" s="166" t="inlineStr">
        <is>
          <t>TABLETAS</t>
        </is>
      </c>
      <c r="C422" s="167" t="n"/>
      <c r="D422" s="167" t="n"/>
      <c r="E422" s="168">
        <f>C422-D422</f>
        <v/>
      </c>
      <c r="F422" s="167">
        <f>C422</f>
        <v/>
      </c>
      <c r="G422" s="169" t="n"/>
      <c r="H422" s="167">
        <f>F422-G422</f>
        <v/>
      </c>
      <c r="I422" s="167">
        <f>C422</f>
        <v/>
      </c>
      <c r="J422" s="169" t="n"/>
      <c r="K422" s="185">
        <f>I422-J422</f>
        <v/>
      </c>
      <c r="L422" s="167">
        <f>C422</f>
        <v/>
      </c>
      <c r="M422" s="167" t="n"/>
      <c r="N422" s="167">
        <f>L422-M422</f>
        <v/>
      </c>
      <c r="O422" s="188" t="n"/>
      <c r="P422" s="176" t="n"/>
      <c r="Q422" s="176" t="n"/>
      <c r="R422" s="176" t="n"/>
      <c r="S422" s="176" t="n"/>
      <c r="T422" s="176" t="n"/>
      <c r="U422" s="176" t="n"/>
      <c r="V422" s="176" t="n"/>
      <c r="W422" s="176" t="n"/>
      <c r="X422" s="176" t="n"/>
      <c r="Y422" s="176" t="n"/>
      <c r="Z422" s="176" t="n"/>
    </row>
    <row r="423" ht="15.75" customHeight="1">
      <c r="A423" s="165" t="inlineStr">
        <is>
          <t>LEVONORGESTRELO + ETINILESTRADION 0,03 MG (OLEIRA)</t>
        </is>
      </c>
      <c r="B423" s="166" t="inlineStr">
        <is>
          <t>TABLETAS</t>
        </is>
      </c>
      <c r="C423" s="167" t="n"/>
      <c r="D423" s="167" t="n"/>
      <c r="E423" s="168">
        <f>C423-D423</f>
        <v/>
      </c>
      <c r="F423" s="167">
        <f>C423</f>
        <v/>
      </c>
      <c r="G423" s="169" t="n"/>
      <c r="H423" s="167">
        <f>F423-G423</f>
        <v/>
      </c>
      <c r="I423" s="167">
        <f>C423</f>
        <v/>
      </c>
      <c r="J423" s="169" t="n"/>
      <c r="K423" s="185">
        <f>I423-J423</f>
        <v/>
      </c>
      <c r="L423" s="167">
        <f>C423</f>
        <v/>
      </c>
      <c r="M423" s="167" t="n"/>
      <c r="N423" s="167">
        <f>L423-M423</f>
        <v/>
      </c>
      <c r="O423" s="188" t="n"/>
      <c r="P423" s="176" t="n"/>
      <c r="Q423" s="176" t="n"/>
      <c r="R423" s="176" t="n"/>
      <c r="S423" s="176" t="n"/>
      <c r="T423" s="176" t="n"/>
      <c r="U423" s="176" t="n"/>
      <c r="V423" s="176" t="n"/>
      <c r="W423" s="176" t="n"/>
      <c r="X423" s="176" t="n"/>
      <c r="Y423" s="176" t="n"/>
      <c r="Z423" s="176" t="n"/>
    </row>
    <row r="424" ht="15.75" customHeight="1">
      <c r="A424" s="170" t="inlineStr">
        <is>
          <t>LEVOTIROXINA 100 MCG TAB.</t>
        </is>
      </c>
      <c r="B424" s="171" t="inlineStr">
        <is>
          <t>TABLETAS</t>
        </is>
      </c>
      <c r="C424" s="172" t="n"/>
      <c r="D424" s="172" t="n"/>
      <c r="E424" s="168">
        <f>C424-D424</f>
        <v/>
      </c>
      <c r="F424" s="167">
        <f>C424</f>
        <v/>
      </c>
      <c r="G424" s="172" t="n"/>
      <c r="H424" s="167">
        <f>F424-G424</f>
        <v/>
      </c>
      <c r="I424" s="167">
        <f>C424</f>
        <v/>
      </c>
      <c r="J424" s="172" t="n"/>
      <c r="K424" s="185">
        <f>I424-J424</f>
        <v/>
      </c>
      <c r="L424" s="167">
        <f>C424</f>
        <v/>
      </c>
      <c r="M424" s="167" t="n"/>
      <c r="N424" s="167">
        <f>L424-M424</f>
        <v/>
      </c>
      <c r="O424" s="188" t="n"/>
      <c r="P424" s="176" t="n"/>
      <c r="Q424" s="176" t="n"/>
      <c r="R424" s="176" t="n"/>
      <c r="S424" s="176" t="n"/>
      <c r="T424" s="176" t="n"/>
      <c r="U424" s="176" t="n"/>
      <c r="V424" s="176" t="n"/>
      <c r="W424" s="176" t="n"/>
      <c r="X424" s="176" t="n"/>
      <c r="Y424" s="176" t="n"/>
      <c r="Z424" s="176" t="n"/>
    </row>
    <row r="425" ht="15.75" customHeight="1">
      <c r="A425" s="170" t="inlineStr">
        <is>
          <t>LEXOTANIL TAB 3 MGS.</t>
        </is>
      </c>
      <c r="B425" s="171" t="inlineStr">
        <is>
          <t>TABLETAS</t>
        </is>
      </c>
      <c r="C425" s="172" t="n"/>
      <c r="D425" s="172" t="n"/>
      <c r="E425" s="168">
        <f>C425-D425</f>
        <v/>
      </c>
      <c r="F425" s="167">
        <f>C425</f>
        <v/>
      </c>
      <c r="G425" s="172" t="n"/>
      <c r="H425" s="167">
        <f>F425-G425</f>
        <v/>
      </c>
      <c r="I425" s="167">
        <f>C425</f>
        <v/>
      </c>
      <c r="J425" s="172" t="n"/>
      <c r="K425" s="185">
        <f>I425-J425</f>
        <v/>
      </c>
      <c r="L425" s="167">
        <f>C425</f>
        <v/>
      </c>
      <c r="M425" s="167" t="n"/>
      <c r="N425" s="167">
        <f>L425-M425</f>
        <v/>
      </c>
      <c r="O425" s="188" t="n"/>
      <c r="P425" s="176" t="n"/>
      <c r="Q425" s="176" t="n"/>
      <c r="R425" s="176" t="n"/>
      <c r="S425" s="176" t="n"/>
      <c r="T425" s="176" t="n"/>
      <c r="U425" s="176" t="n"/>
      <c r="V425" s="176" t="n"/>
      <c r="W425" s="176" t="n"/>
      <c r="X425" s="176" t="n"/>
      <c r="Y425" s="176" t="n"/>
      <c r="Z425" s="176" t="n"/>
    </row>
    <row r="426" ht="15.75" customHeight="1">
      <c r="A426" s="165" t="inlineStr">
        <is>
          <t xml:space="preserve">LIDOCAINA AL 1%X20 ML AMP </t>
        </is>
      </c>
      <c r="B426" s="166" t="inlineStr">
        <is>
          <t>AMPOLLA</t>
        </is>
      </c>
      <c r="C426" s="167" t="n"/>
      <c r="D426" s="167" t="n"/>
      <c r="E426" s="168">
        <f>C426-D426</f>
        <v/>
      </c>
      <c r="F426" s="167">
        <f>C426</f>
        <v/>
      </c>
      <c r="G426" s="169" t="n"/>
      <c r="H426" s="167">
        <f>F426-G426</f>
        <v/>
      </c>
      <c r="I426" s="167">
        <f>C426</f>
        <v/>
      </c>
      <c r="J426" s="169" t="n"/>
      <c r="K426" s="185">
        <f>I426-J426</f>
        <v/>
      </c>
      <c r="L426" s="167">
        <f>C426</f>
        <v/>
      </c>
      <c r="M426" s="167" t="n"/>
      <c r="N426" s="167">
        <f>L426-M426</f>
        <v/>
      </c>
      <c r="O426" s="188" t="n"/>
      <c r="P426" s="176" t="n"/>
      <c r="Q426" s="176" t="n"/>
      <c r="R426" s="176" t="n"/>
      <c r="S426" s="176" t="n"/>
      <c r="T426" s="176" t="n"/>
      <c r="U426" s="176" t="n"/>
      <c r="V426" s="176" t="n"/>
      <c r="W426" s="176" t="n"/>
      <c r="X426" s="176" t="n"/>
      <c r="Y426" s="176" t="n"/>
      <c r="Z426" s="176" t="n"/>
    </row>
    <row r="427" ht="15.75" customHeight="1">
      <c r="A427" s="165" t="inlineStr">
        <is>
          <t xml:space="preserve">LIDOCAINA AL 1X50%0ML AMP </t>
        </is>
      </c>
      <c r="B427" s="166" t="inlineStr">
        <is>
          <t>AMPOLLA</t>
        </is>
      </c>
      <c r="C427" s="167" t="n"/>
      <c r="D427" s="167" t="n"/>
      <c r="E427" s="168">
        <f>C427-D427</f>
        <v/>
      </c>
      <c r="F427" s="167">
        <f>C427</f>
        <v/>
      </c>
      <c r="G427" s="169" t="n"/>
      <c r="H427" s="167">
        <f>F427-G427</f>
        <v/>
      </c>
      <c r="I427" s="167">
        <f>C427</f>
        <v/>
      </c>
      <c r="J427" s="169" t="n"/>
      <c r="K427" s="185">
        <f>I427-J427</f>
        <v/>
      </c>
      <c r="L427" s="167">
        <f>C427</f>
        <v/>
      </c>
      <c r="M427" s="167" t="n"/>
      <c r="N427" s="167">
        <f>L427-M427</f>
        <v/>
      </c>
      <c r="O427" s="188" t="n"/>
      <c r="P427" s="176" t="n"/>
      <c r="Q427" s="176" t="n"/>
      <c r="R427" s="176" t="n"/>
      <c r="S427" s="176" t="n"/>
      <c r="T427" s="176" t="n"/>
      <c r="U427" s="176" t="n"/>
      <c r="V427" s="176" t="n"/>
      <c r="W427" s="176" t="n"/>
      <c r="X427" s="176" t="n"/>
      <c r="Y427" s="176" t="n"/>
      <c r="Z427" s="176" t="n"/>
    </row>
    <row r="428" ht="15.75" customHeight="1">
      <c r="A428" s="165" t="inlineStr">
        <is>
          <t>LIDOCAINA AL 2 X % 10 ML</t>
        </is>
      </c>
      <c r="B428" s="166" t="inlineStr">
        <is>
          <t>AMPOLLA</t>
        </is>
      </c>
      <c r="C428" s="167" t="n"/>
      <c r="D428" s="167" t="n"/>
      <c r="E428" s="168">
        <f>C428-D428</f>
        <v/>
      </c>
      <c r="F428" s="167">
        <f>C428</f>
        <v/>
      </c>
      <c r="G428" s="169" t="n"/>
      <c r="H428" s="167">
        <f>F428-G428</f>
        <v/>
      </c>
      <c r="I428" s="167">
        <f>C428</f>
        <v/>
      </c>
      <c r="J428" s="169" t="n"/>
      <c r="K428" s="185">
        <f>I428-J428</f>
        <v/>
      </c>
      <c r="L428" s="167">
        <f>C428</f>
        <v/>
      </c>
      <c r="M428" s="167" t="n"/>
      <c r="N428" s="167">
        <f>L428-M428</f>
        <v/>
      </c>
      <c r="O428" s="188" t="n"/>
      <c r="P428" s="176" t="n"/>
      <c r="Q428" s="176" t="n"/>
      <c r="R428" s="176" t="n"/>
      <c r="S428" s="176" t="n"/>
      <c r="T428" s="176" t="n"/>
      <c r="U428" s="176" t="n"/>
      <c r="V428" s="176" t="n"/>
      <c r="W428" s="176" t="n"/>
      <c r="X428" s="176" t="n"/>
      <c r="Y428" s="176" t="n"/>
      <c r="Z428" s="176" t="n"/>
    </row>
    <row r="429" ht="15.75" customHeight="1">
      <c r="A429" s="170" t="inlineStr">
        <is>
          <t>LIDOCAINA AL 2% X 2 ML</t>
        </is>
      </c>
      <c r="B429" s="174" t="inlineStr">
        <is>
          <t>AMPOLLA</t>
        </is>
      </c>
      <c r="C429" s="29" t="n"/>
      <c r="D429" s="29" t="n"/>
      <c r="E429" s="168">
        <f>C429-D429</f>
        <v/>
      </c>
      <c r="F429" s="167">
        <f>C429</f>
        <v/>
      </c>
      <c r="G429" s="29" t="n"/>
      <c r="H429" s="167">
        <f>F429-G429</f>
        <v/>
      </c>
      <c r="I429" s="167">
        <f>C429</f>
        <v/>
      </c>
      <c r="J429" s="29" t="n"/>
      <c r="K429" s="185">
        <f>I429-J429</f>
        <v/>
      </c>
      <c r="L429" s="167">
        <f>C429</f>
        <v/>
      </c>
      <c r="M429" s="167" t="n"/>
      <c r="N429" s="167">
        <f>L429-M429</f>
        <v/>
      </c>
      <c r="O429" s="188" t="n"/>
      <c r="P429" s="176" t="n"/>
      <c r="Q429" s="176" t="n"/>
      <c r="R429" s="176" t="n"/>
      <c r="S429" s="176" t="n"/>
      <c r="T429" s="176" t="n"/>
      <c r="U429" s="176" t="n"/>
      <c r="V429" s="176" t="n"/>
      <c r="W429" s="176" t="n"/>
      <c r="X429" s="176" t="n"/>
      <c r="Y429" s="176" t="n"/>
      <c r="Z429" s="176" t="n"/>
    </row>
    <row r="430" ht="15.75" customHeight="1">
      <c r="A430" s="170" t="inlineStr">
        <is>
          <t>LIDOCAINA AL 2% X 50 ML</t>
        </is>
      </c>
      <c r="B430" s="174" t="inlineStr">
        <is>
          <t>AMPOLLA</t>
        </is>
      </c>
      <c r="C430" s="29" t="n"/>
      <c r="D430" s="29" t="n"/>
      <c r="E430" s="168">
        <f>C430-D430</f>
        <v/>
      </c>
      <c r="F430" s="167">
        <f>C430</f>
        <v/>
      </c>
      <c r="G430" s="29" t="n"/>
      <c r="H430" s="167">
        <f>F430-G430</f>
        <v/>
      </c>
      <c r="I430" s="167">
        <f>C430</f>
        <v/>
      </c>
      <c r="J430" s="29" t="n"/>
      <c r="K430" s="185">
        <f>I430-J430</f>
        <v/>
      </c>
      <c r="L430" s="167">
        <f>C430</f>
        <v/>
      </c>
      <c r="M430" s="167" t="n"/>
      <c r="N430" s="167">
        <f>L430-M430</f>
        <v/>
      </c>
      <c r="O430" s="188" t="n"/>
      <c r="P430" s="176" t="n"/>
      <c r="Q430" s="176" t="n"/>
      <c r="R430" s="176" t="n"/>
      <c r="S430" s="176" t="n"/>
      <c r="T430" s="176" t="n"/>
      <c r="U430" s="176" t="n"/>
      <c r="V430" s="176" t="n"/>
      <c r="W430" s="176" t="n"/>
      <c r="X430" s="176" t="n"/>
      <c r="Y430" s="176" t="n"/>
      <c r="Z430" s="176" t="n"/>
    </row>
    <row r="431" ht="15.75" customHeight="1">
      <c r="A431" s="165" t="inlineStr">
        <is>
          <t>LIDOCAINA AL 2% X 50 ML SUBCUTANEA</t>
        </is>
      </c>
      <c r="B431" s="166" t="inlineStr">
        <is>
          <t>AMPOLLA</t>
        </is>
      </c>
      <c r="C431" s="167" t="n"/>
      <c r="D431" s="167" t="n"/>
      <c r="E431" s="168">
        <f>C431-D431</f>
        <v/>
      </c>
      <c r="F431" s="167">
        <f>C431</f>
        <v/>
      </c>
      <c r="G431" s="169" t="n"/>
      <c r="H431" s="167">
        <f>F431-G431</f>
        <v/>
      </c>
      <c r="I431" s="167">
        <f>C431</f>
        <v/>
      </c>
      <c r="J431" s="169" t="n"/>
      <c r="K431" s="185">
        <f>I431-J431</f>
        <v/>
      </c>
      <c r="L431" s="167">
        <f>C431</f>
        <v/>
      </c>
      <c r="M431" s="167" t="n"/>
      <c r="N431" s="167">
        <f>L431-M431</f>
        <v/>
      </c>
      <c r="O431" s="186" t="n"/>
      <c r="P431" s="176" t="n"/>
      <c r="Q431" s="176" t="n"/>
      <c r="R431" s="176" t="n"/>
      <c r="S431" s="176" t="n"/>
      <c r="T431" s="176" t="n"/>
      <c r="U431" s="176" t="n"/>
      <c r="V431" s="176" t="n"/>
      <c r="W431" s="176" t="n"/>
      <c r="X431" s="176" t="n"/>
      <c r="Y431" s="176" t="n"/>
      <c r="Z431" s="176" t="n"/>
    </row>
    <row r="432" ht="15.75" customHeight="1">
      <c r="A432" s="165" t="inlineStr">
        <is>
          <t>LIDOCAINA AL 5% + DEXTROSA 7,5%</t>
        </is>
      </c>
      <c r="B432" s="166" t="inlineStr">
        <is>
          <t>FRASCO</t>
        </is>
      </c>
      <c r="C432" s="167" t="n"/>
      <c r="D432" s="167" t="n"/>
      <c r="E432" s="168">
        <f>C432-D432</f>
        <v/>
      </c>
      <c r="F432" s="167">
        <f>C432</f>
        <v/>
      </c>
      <c r="G432" s="169" t="n"/>
      <c r="H432" s="167">
        <f>F432-G432</f>
        <v/>
      </c>
      <c r="I432" s="167">
        <f>C432</f>
        <v/>
      </c>
      <c r="J432" s="169" t="n"/>
      <c r="K432" s="185">
        <f>I432-J432</f>
        <v/>
      </c>
      <c r="L432" s="167">
        <f>C432</f>
        <v/>
      </c>
      <c r="M432" s="167" t="n"/>
      <c r="N432" s="167">
        <f>L432-M432</f>
        <v/>
      </c>
      <c r="O432" s="188" t="n"/>
      <c r="P432" s="176" t="n"/>
      <c r="Q432" s="176" t="n"/>
      <c r="R432" s="176" t="n"/>
      <c r="S432" s="176" t="n"/>
      <c r="T432" s="176" t="n"/>
      <c r="U432" s="176" t="n"/>
      <c r="V432" s="176" t="n"/>
      <c r="W432" s="176" t="n"/>
      <c r="X432" s="176" t="n"/>
      <c r="Y432" s="176" t="n"/>
      <c r="Z432" s="176" t="n"/>
    </row>
    <row r="433" ht="15.75" customHeight="1">
      <c r="A433" s="170" t="inlineStr">
        <is>
          <t>LIDOCAINA CLOHIDRATO Y DEXTROXSA USP EN INYECCION.</t>
        </is>
      </c>
      <c r="B433" s="171" t="inlineStr">
        <is>
          <t>AMPOLLA</t>
        </is>
      </c>
      <c r="C433" s="172" t="n"/>
      <c r="D433" s="172" t="n"/>
      <c r="E433" s="168">
        <f>C433-D433</f>
        <v/>
      </c>
      <c r="F433" s="167">
        <f>C433</f>
        <v/>
      </c>
      <c r="G433" s="172" t="n"/>
      <c r="H433" s="167">
        <f>F433-G433</f>
        <v/>
      </c>
      <c r="I433" s="167">
        <f>C433</f>
        <v/>
      </c>
      <c r="J433" s="172" t="n"/>
      <c r="K433" s="185">
        <f>I433-J433</f>
        <v/>
      </c>
      <c r="L433" s="167">
        <f>C433</f>
        <v/>
      </c>
      <c r="M433" s="167" t="n"/>
      <c r="N433" s="167">
        <f>L433-M433</f>
        <v/>
      </c>
      <c r="O433" s="188" t="n"/>
      <c r="P433" s="176" t="n"/>
      <c r="Q433" s="176" t="n"/>
      <c r="R433" s="176" t="n"/>
      <c r="S433" s="176" t="n"/>
      <c r="T433" s="176" t="n"/>
      <c r="U433" s="176" t="n"/>
      <c r="V433" s="176" t="n"/>
      <c r="W433" s="176" t="n"/>
      <c r="X433" s="176" t="n"/>
      <c r="Y433" s="176" t="n"/>
      <c r="Z433" s="176" t="n"/>
    </row>
    <row r="434" ht="15.75" customHeight="1">
      <c r="A434" s="170" t="inlineStr">
        <is>
          <t>LIDOCAINA CLORHIDRATO AL 1 % AMP.</t>
        </is>
      </c>
      <c r="B434" s="171" t="inlineStr">
        <is>
          <t>AMPOLLA</t>
        </is>
      </c>
      <c r="C434" s="172" t="n"/>
      <c r="D434" s="172" t="n"/>
      <c r="E434" s="168">
        <f>C434-D434</f>
        <v/>
      </c>
      <c r="F434" s="167">
        <f>C434</f>
        <v/>
      </c>
      <c r="G434" s="172" t="n"/>
      <c r="H434" s="167">
        <f>F434-G434</f>
        <v/>
      </c>
      <c r="I434" s="167">
        <f>C434</f>
        <v/>
      </c>
      <c r="J434" s="172" t="n"/>
      <c r="K434" s="185">
        <f>I434-J434</f>
        <v/>
      </c>
      <c r="L434" s="167">
        <f>C434</f>
        <v/>
      </c>
      <c r="M434" s="167" t="n"/>
      <c r="N434" s="167">
        <f>L434-M434</f>
        <v/>
      </c>
      <c r="O434" s="186" t="n"/>
      <c r="P434" s="176" t="n"/>
      <c r="Q434" s="176" t="n"/>
      <c r="R434" s="176" t="n"/>
      <c r="S434" s="176" t="n"/>
      <c r="T434" s="176" t="n"/>
      <c r="U434" s="176" t="n"/>
      <c r="V434" s="176" t="n"/>
      <c r="W434" s="176" t="n"/>
      <c r="X434" s="176" t="n"/>
      <c r="Y434" s="176" t="n"/>
      <c r="Z434" s="176" t="n"/>
    </row>
    <row r="435" ht="15.75" customHeight="1">
      <c r="A435" s="170" t="inlineStr">
        <is>
          <t>LIDOCAINA CLORHIDRATO AL 2 %  AMP</t>
        </is>
      </c>
      <c r="B435" s="171" t="inlineStr">
        <is>
          <t>AMPOLLA</t>
        </is>
      </c>
      <c r="C435" s="172" t="n"/>
      <c r="D435" s="172" t="n"/>
      <c r="E435" s="168">
        <f>C435-D435</f>
        <v/>
      </c>
      <c r="F435" s="167">
        <f>C435</f>
        <v/>
      </c>
      <c r="G435" s="172" t="n"/>
      <c r="H435" s="167">
        <f>F435-G435</f>
        <v/>
      </c>
      <c r="I435" s="167">
        <f>C435</f>
        <v/>
      </c>
      <c r="J435" s="172" t="n"/>
      <c r="K435" s="185">
        <f>I435-J435</f>
        <v/>
      </c>
      <c r="L435" s="167">
        <f>C435</f>
        <v/>
      </c>
      <c r="M435" s="167" t="n"/>
      <c r="N435" s="167">
        <f>L435-M435</f>
        <v/>
      </c>
      <c r="O435" s="186" t="n"/>
      <c r="P435" s="176" t="n"/>
      <c r="Q435" s="176" t="n"/>
      <c r="R435" s="176" t="n"/>
      <c r="S435" s="176" t="n"/>
      <c r="T435" s="176" t="n"/>
      <c r="U435" s="176" t="n"/>
      <c r="V435" s="176" t="n"/>
      <c r="W435" s="176" t="n"/>
      <c r="X435" s="176" t="n"/>
      <c r="Y435" s="176" t="n"/>
      <c r="Z435" s="176" t="n"/>
    </row>
    <row r="436" ht="15.75" customHeight="1">
      <c r="A436" s="165" t="inlineStr">
        <is>
          <t>LIDOCAINA CLORHIDRATO AL 2%</t>
        </is>
      </c>
      <c r="B436" s="166" t="inlineStr">
        <is>
          <t>FRASCO</t>
        </is>
      </c>
      <c r="C436" s="167" t="n"/>
      <c r="D436" s="167" t="n"/>
      <c r="E436" s="168">
        <f>C436-D436</f>
        <v/>
      </c>
      <c r="F436" s="167">
        <f>C436</f>
        <v/>
      </c>
      <c r="G436" s="169" t="n"/>
      <c r="H436" s="167">
        <f>F436-G436</f>
        <v/>
      </c>
      <c r="I436" s="167">
        <f>C436</f>
        <v/>
      </c>
      <c r="J436" s="169" t="n"/>
      <c r="K436" s="185">
        <f>I436-J436</f>
        <v/>
      </c>
      <c r="L436" s="167">
        <f>C436</f>
        <v/>
      </c>
      <c r="M436" s="167" t="n"/>
      <c r="N436" s="167">
        <f>L436-M436</f>
        <v/>
      </c>
      <c r="O436" s="188" t="n"/>
      <c r="P436" s="176" t="n"/>
      <c r="Q436" s="176" t="n"/>
      <c r="R436" s="176" t="n"/>
      <c r="S436" s="176" t="n"/>
      <c r="T436" s="176" t="n"/>
      <c r="U436" s="176" t="n"/>
      <c r="V436" s="176" t="n"/>
      <c r="W436" s="176" t="n"/>
      <c r="X436" s="176" t="n"/>
      <c r="Y436" s="176" t="n"/>
      <c r="Z436" s="176" t="n"/>
    </row>
    <row r="437" ht="15.75" customHeight="1">
      <c r="A437" s="170" t="inlineStr">
        <is>
          <t xml:space="preserve">LINEZOLID 200 MG/ ML </t>
        </is>
      </c>
      <c r="B437" s="171" t="inlineStr">
        <is>
          <t>AMPOLLA</t>
        </is>
      </c>
      <c r="C437" s="172" t="n"/>
      <c r="D437" s="172" t="n"/>
      <c r="E437" s="168">
        <f>C437-D437</f>
        <v/>
      </c>
      <c r="F437" s="167">
        <f>C437</f>
        <v/>
      </c>
      <c r="G437" s="172" t="n"/>
      <c r="H437" s="167">
        <f>F437-G437</f>
        <v/>
      </c>
      <c r="I437" s="167">
        <f>C437</f>
        <v/>
      </c>
      <c r="J437" s="172" t="n"/>
      <c r="K437" s="185">
        <f>I437-J437</f>
        <v/>
      </c>
      <c r="L437" s="167">
        <f>C437</f>
        <v/>
      </c>
      <c r="M437" s="167" t="n"/>
      <c r="N437" s="167">
        <f>L437-M437</f>
        <v/>
      </c>
      <c r="O437" s="187" t="n"/>
      <c r="P437" s="176" t="n"/>
      <c r="Q437" s="176" t="n"/>
      <c r="R437" s="176" t="n"/>
      <c r="S437" s="176" t="n"/>
      <c r="T437" s="176" t="n"/>
      <c r="U437" s="176" t="n"/>
      <c r="V437" s="176" t="n"/>
      <c r="W437" s="176" t="n"/>
      <c r="X437" s="176" t="n"/>
      <c r="Y437" s="176" t="n"/>
      <c r="Z437" s="176" t="n"/>
    </row>
    <row r="438" ht="15.75" customHeight="1">
      <c r="A438" s="170" t="inlineStr">
        <is>
          <t xml:space="preserve">LINEZOLID 600 MG </t>
        </is>
      </c>
      <c r="B438" s="171" t="inlineStr">
        <is>
          <t>TABLETAS</t>
        </is>
      </c>
      <c r="C438" s="172" t="n"/>
      <c r="D438" s="172" t="n"/>
      <c r="E438" s="168">
        <f>C438-D438</f>
        <v/>
      </c>
      <c r="F438" s="167">
        <f>C438</f>
        <v/>
      </c>
      <c r="G438" s="172" t="n"/>
      <c r="H438" s="167">
        <f>F438-G438</f>
        <v/>
      </c>
      <c r="I438" s="167">
        <f>C438</f>
        <v/>
      </c>
      <c r="J438" s="172" t="n"/>
      <c r="K438" s="185">
        <f>I438-J438</f>
        <v/>
      </c>
      <c r="L438" s="167">
        <f>C438</f>
        <v/>
      </c>
      <c r="M438" s="167" t="n"/>
      <c r="N438" s="167">
        <f>L438-M438</f>
        <v/>
      </c>
      <c r="O438" s="186" t="n"/>
      <c r="P438" s="176" t="n"/>
      <c r="Q438" s="176" t="n"/>
      <c r="R438" s="176" t="n"/>
      <c r="S438" s="176" t="n"/>
      <c r="T438" s="176" t="n"/>
      <c r="U438" s="176" t="n"/>
      <c r="V438" s="176" t="n"/>
      <c r="W438" s="176" t="n"/>
      <c r="X438" s="176" t="n"/>
      <c r="Y438" s="176" t="n"/>
      <c r="Z438" s="176" t="n"/>
    </row>
    <row r="439" ht="15.75" customHeight="1">
      <c r="A439" s="170" t="inlineStr">
        <is>
          <t xml:space="preserve">LINEZOLID 600 MG/ML  </t>
        </is>
      </c>
      <c r="B439" s="171" t="inlineStr">
        <is>
          <t>AMPOLLA</t>
        </is>
      </c>
      <c r="C439" s="172" t="n"/>
      <c r="D439" s="172" t="n"/>
      <c r="E439" s="168">
        <f>C439-D439</f>
        <v/>
      </c>
      <c r="F439" s="167">
        <f>C439</f>
        <v/>
      </c>
      <c r="G439" s="172" t="n"/>
      <c r="H439" s="167">
        <f>F439-G439</f>
        <v/>
      </c>
      <c r="I439" s="167">
        <f>C439</f>
        <v/>
      </c>
      <c r="J439" s="172" t="n"/>
      <c r="K439" s="185">
        <f>I439-J439</f>
        <v/>
      </c>
      <c r="L439" s="167">
        <f>C439</f>
        <v/>
      </c>
      <c r="M439" s="167" t="n"/>
      <c r="N439" s="167">
        <f>L439-M439</f>
        <v/>
      </c>
      <c r="O439" s="188" t="n"/>
      <c r="P439" s="176" t="n"/>
      <c r="Q439" s="176" t="n"/>
      <c r="R439" s="176" t="n"/>
      <c r="S439" s="176" t="n"/>
      <c r="T439" s="176" t="n"/>
      <c r="U439" s="176" t="n"/>
      <c r="V439" s="176" t="n"/>
      <c r="W439" s="176" t="n"/>
      <c r="X439" s="176" t="n"/>
      <c r="Y439" s="176" t="n"/>
      <c r="Z439" s="176" t="n"/>
    </row>
    <row r="440" ht="15.75" customHeight="1">
      <c r="A440" s="170" t="inlineStr">
        <is>
          <t>LINEZOLID 600MG / 300 ML</t>
        </is>
      </c>
      <c r="B440" s="174" t="inlineStr">
        <is>
          <t>FRASCO</t>
        </is>
      </c>
      <c r="C440" s="29" t="n"/>
      <c r="D440" s="29" t="n"/>
      <c r="E440" s="168">
        <f>C440-D440</f>
        <v/>
      </c>
      <c r="F440" s="167">
        <f>C440</f>
        <v/>
      </c>
      <c r="G440" s="29" t="n"/>
      <c r="H440" s="167">
        <f>F440-G440</f>
        <v/>
      </c>
      <c r="I440" s="167">
        <f>C440</f>
        <v/>
      </c>
      <c r="J440" s="29" t="n"/>
      <c r="K440" s="185">
        <f>I440-J440</f>
        <v/>
      </c>
      <c r="L440" s="167">
        <f>C440</f>
        <v/>
      </c>
      <c r="M440" s="167" t="n"/>
      <c r="N440" s="167">
        <f>L440-M440</f>
        <v/>
      </c>
      <c r="O440" s="187" t="n"/>
      <c r="P440" s="176" t="n"/>
      <c r="Q440" s="176" t="n"/>
      <c r="R440" s="176" t="n"/>
      <c r="S440" s="176" t="n"/>
      <c r="T440" s="176" t="n"/>
      <c r="U440" s="176" t="n"/>
      <c r="V440" s="176" t="n"/>
      <c r="W440" s="176" t="n"/>
      <c r="X440" s="176" t="n"/>
      <c r="Y440" s="176" t="n"/>
      <c r="Z440" s="176" t="n"/>
    </row>
    <row r="441" ht="15.75" customHeight="1">
      <c r="A441" s="170" t="inlineStr">
        <is>
          <t xml:space="preserve">LIPIDOS IV  EMULSION AL 20% X 500 ML </t>
        </is>
      </c>
      <c r="B441" s="171" t="inlineStr">
        <is>
          <t>FRASCO</t>
        </is>
      </c>
      <c r="C441" s="172" t="n"/>
      <c r="D441" s="172" t="n"/>
      <c r="E441" s="168">
        <f>C441-D441</f>
        <v/>
      </c>
      <c r="F441" s="167">
        <f>C441</f>
        <v/>
      </c>
      <c r="G441" s="172" t="n"/>
      <c r="H441" s="167">
        <f>F441-G441</f>
        <v/>
      </c>
      <c r="I441" s="167">
        <f>C441</f>
        <v/>
      </c>
      <c r="J441" s="172" t="n"/>
      <c r="K441" s="185">
        <f>I441-J441</f>
        <v/>
      </c>
      <c r="L441" s="167">
        <f>C441</f>
        <v/>
      </c>
      <c r="M441" s="167" t="n"/>
      <c r="N441" s="167">
        <f>L441-M441</f>
        <v/>
      </c>
      <c r="O441" s="186" t="n"/>
      <c r="P441" s="176" t="n"/>
      <c r="Q441" s="176" t="n"/>
      <c r="R441" s="176" t="n"/>
      <c r="S441" s="176" t="n"/>
      <c r="T441" s="176" t="n"/>
      <c r="U441" s="176" t="n"/>
      <c r="V441" s="176" t="n"/>
      <c r="W441" s="176" t="n"/>
      <c r="X441" s="176" t="n"/>
      <c r="Y441" s="176" t="n"/>
      <c r="Z441" s="176" t="n"/>
    </row>
    <row r="442" ht="15.75" customHeight="1">
      <c r="A442" s="170" t="inlineStr">
        <is>
          <t xml:space="preserve">LORATADINA 10 MG </t>
        </is>
      </c>
      <c r="B442" s="171" t="inlineStr">
        <is>
          <t>TABLETAS</t>
        </is>
      </c>
      <c r="C442" s="172" t="n"/>
      <c r="D442" s="172" t="n"/>
      <c r="E442" s="168">
        <f>C442-D442</f>
        <v/>
      </c>
      <c r="F442" s="167">
        <f>C442</f>
        <v/>
      </c>
      <c r="G442" s="172" t="n"/>
      <c r="H442" s="167">
        <f>F442-G442</f>
        <v/>
      </c>
      <c r="I442" s="167">
        <f>C442</f>
        <v/>
      </c>
      <c r="J442" s="172" t="n"/>
      <c r="K442" s="185">
        <f>I442-J442</f>
        <v/>
      </c>
      <c r="L442" s="167">
        <f>C442</f>
        <v/>
      </c>
      <c r="M442" s="167" t="n"/>
      <c r="N442" s="167">
        <f>L442-M442</f>
        <v/>
      </c>
      <c r="O442" s="186" t="n"/>
      <c r="P442" s="176" t="n"/>
      <c r="Q442" s="176" t="n"/>
      <c r="R442" s="176" t="n"/>
      <c r="S442" s="176" t="n"/>
      <c r="T442" s="176" t="n"/>
      <c r="U442" s="176" t="n"/>
      <c r="V442" s="176" t="n"/>
      <c r="W442" s="176" t="n"/>
      <c r="X442" s="176" t="n"/>
      <c r="Y442" s="176" t="n"/>
      <c r="Z442" s="176" t="n"/>
    </row>
    <row r="443" ht="15.75" customHeight="1">
      <c r="A443" s="170" t="inlineStr">
        <is>
          <t xml:space="preserve">LORATADINA 5 MG/5 ML x 60 ML </t>
        </is>
      </c>
      <c r="B443" s="171" t="inlineStr">
        <is>
          <t>FRASCO</t>
        </is>
      </c>
      <c r="C443" s="172" t="n"/>
      <c r="D443" s="172" t="n"/>
      <c r="E443" s="168">
        <f>C443-D443</f>
        <v/>
      </c>
      <c r="F443" s="167">
        <f>C443</f>
        <v/>
      </c>
      <c r="G443" s="172" t="n"/>
      <c r="H443" s="167">
        <f>F443-G443</f>
        <v/>
      </c>
      <c r="I443" s="167">
        <f>C443</f>
        <v/>
      </c>
      <c r="J443" s="172" t="n"/>
      <c r="K443" s="185">
        <f>I443-J443</f>
        <v/>
      </c>
      <c r="L443" s="167">
        <f>C443</f>
        <v/>
      </c>
      <c r="M443" s="167" t="n"/>
      <c r="N443" s="167">
        <f>L443-M443</f>
        <v/>
      </c>
      <c r="O443" s="186" t="n"/>
      <c r="P443" s="176" t="n"/>
      <c r="Q443" s="176" t="n"/>
      <c r="R443" s="176" t="n"/>
      <c r="S443" s="176" t="n"/>
      <c r="T443" s="176" t="n"/>
      <c r="U443" s="176" t="n"/>
      <c r="V443" s="176" t="n"/>
      <c r="W443" s="176" t="n"/>
      <c r="X443" s="176" t="n"/>
      <c r="Y443" s="176" t="n"/>
      <c r="Z443" s="176" t="n"/>
    </row>
    <row r="444" ht="15.75" customHeight="1">
      <c r="A444" s="165" t="inlineStr">
        <is>
          <t>LORATADINA 5MG X 100 ML</t>
        </is>
      </c>
      <c r="B444" s="166" t="inlineStr">
        <is>
          <t>FRASCO</t>
        </is>
      </c>
      <c r="C444" s="167" t="n"/>
      <c r="D444" s="167" t="n"/>
      <c r="E444" s="168">
        <f>C444-D444</f>
        <v/>
      </c>
      <c r="F444" s="167">
        <f>C444</f>
        <v/>
      </c>
      <c r="G444" s="169" t="n"/>
      <c r="H444" s="167">
        <f>F444-G444</f>
        <v/>
      </c>
      <c r="I444" s="167">
        <f>C444</f>
        <v/>
      </c>
      <c r="J444" s="169" t="n"/>
      <c r="K444" s="185">
        <f>I444-J444</f>
        <v/>
      </c>
      <c r="L444" s="167">
        <f>C444</f>
        <v/>
      </c>
      <c r="M444" s="167" t="n"/>
      <c r="N444" s="167">
        <f>L444-M444</f>
        <v/>
      </c>
      <c r="O444" s="186" t="n"/>
      <c r="P444" s="176" t="n"/>
      <c r="Q444" s="176" t="n"/>
      <c r="R444" s="176" t="n"/>
      <c r="S444" s="176" t="n"/>
      <c r="T444" s="176" t="n"/>
      <c r="U444" s="176" t="n"/>
      <c r="V444" s="176" t="n"/>
      <c r="W444" s="176" t="n"/>
      <c r="X444" s="176" t="n"/>
      <c r="Y444" s="176" t="n"/>
      <c r="Z444" s="176" t="n"/>
    </row>
    <row r="445" ht="15.75" customHeight="1">
      <c r="A445" s="170" t="inlineStr">
        <is>
          <t>LOSARTAN POTASICO 100 MG</t>
        </is>
      </c>
      <c r="B445" s="171" t="inlineStr">
        <is>
          <t>TABLETAS</t>
        </is>
      </c>
      <c r="C445" s="172" t="n"/>
      <c r="D445" s="172" t="n"/>
      <c r="E445" s="168">
        <f>C445-D445</f>
        <v/>
      </c>
      <c r="F445" s="167">
        <f>C445</f>
        <v/>
      </c>
      <c r="G445" s="172" t="n"/>
      <c r="H445" s="167">
        <f>F445-G445</f>
        <v/>
      </c>
      <c r="I445" s="167">
        <f>C445</f>
        <v/>
      </c>
      <c r="J445" s="172" t="n"/>
      <c r="K445" s="185">
        <f>I445-J445</f>
        <v/>
      </c>
      <c r="L445" s="167">
        <f>C445</f>
        <v/>
      </c>
      <c r="M445" s="167" t="n"/>
      <c r="N445" s="167">
        <f>L445-M445</f>
        <v/>
      </c>
      <c r="O445" s="187" t="n"/>
      <c r="P445" s="176" t="n"/>
      <c r="Q445" s="176" t="n"/>
      <c r="R445" s="176" t="n"/>
      <c r="S445" s="176" t="n"/>
      <c r="T445" s="176" t="n"/>
      <c r="U445" s="176" t="n"/>
      <c r="V445" s="176" t="n"/>
      <c r="W445" s="176" t="n"/>
      <c r="X445" s="176" t="n"/>
      <c r="Y445" s="176" t="n"/>
      <c r="Z445" s="176" t="n"/>
    </row>
    <row r="446" ht="15.75" customHeight="1">
      <c r="A446" s="170" t="inlineStr">
        <is>
          <t>LOSARTAN POTASICO 50 MG</t>
        </is>
      </c>
      <c r="B446" s="171" t="inlineStr">
        <is>
          <t>TABLETAS</t>
        </is>
      </c>
      <c r="C446" s="172" t="n"/>
      <c r="D446" s="172" t="n"/>
      <c r="E446" s="168">
        <f>C446-D446</f>
        <v/>
      </c>
      <c r="F446" s="167">
        <f>C446</f>
        <v/>
      </c>
      <c r="G446" s="172" t="n"/>
      <c r="H446" s="167">
        <f>F446-G446</f>
        <v/>
      </c>
      <c r="I446" s="167">
        <f>C446</f>
        <v/>
      </c>
      <c r="J446" s="172" t="n"/>
      <c r="K446" s="185">
        <f>I446-J446</f>
        <v/>
      </c>
      <c r="L446" s="167">
        <f>C446</f>
        <v/>
      </c>
      <c r="M446" s="167" t="n"/>
      <c r="N446" s="167">
        <f>L446-M446</f>
        <v/>
      </c>
      <c r="O446" s="186" t="n"/>
      <c r="P446" s="176" t="n"/>
      <c r="Q446" s="176" t="n"/>
      <c r="R446" s="176" t="n"/>
      <c r="S446" s="176" t="n"/>
      <c r="T446" s="176" t="n"/>
      <c r="U446" s="176" t="n"/>
      <c r="V446" s="176" t="n"/>
      <c r="W446" s="176" t="n"/>
      <c r="X446" s="176" t="n"/>
      <c r="Y446" s="176" t="n"/>
      <c r="Z446" s="176" t="n"/>
    </row>
    <row r="447" ht="15.75" customHeight="1">
      <c r="A447" s="170" t="inlineStr">
        <is>
          <t xml:space="preserve">MEBENDAZOL 100 MG </t>
        </is>
      </c>
      <c r="B447" s="171" t="inlineStr">
        <is>
          <t>TABLETAS</t>
        </is>
      </c>
      <c r="C447" s="172" t="n"/>
      <c r="D447" s="172" t="n"/>
      <c r="E447" s="168">
        <f>C447-D447</f>
        <v/>
      </c>
      <c r="F447" s="167">
        <f>C447</f>
        <v/>
      </c>
      <c r="G447" s="172" t="n"/>
      <c r="H447" s="167">
        <f>F447-G447</f>
        <v/>
      </c>
      <c r="I447" s="167">
        <f>C447</f>
        <v/>
      </c>
      <c r="J447" s="172" t="n"/>
      <c r="K447" s="185">
        <f>I447-J447</f>
        <v/>
      </c>
      <c r="L447" s="167">
        <f>C447</f>
        <v/>
      </c>
      <c r="M447" s="167" t="n"/>
      <c r="N447" s="167">
        <f>L447-M447</f>
        <v/>
      </c>
      <c r="O447" s="186" t="n"/>
      <c r="P447" s="176" t="n"/>
      <c r="Q447" s="176" t="n"/>
      <c r="R447" s="176" t="n"/>
      <c r="S447" s="176" t="n"/>
      <c r="T447" s="176" t="n"/>
      <c r="U447" s="176" t="n"/>
      <c r="V447" s="176" t="n"/>
      <c r="W447" s="176" t="n"/>
      <c r="X447" s="176" t="n"/>
      <c r="Y447" s="176" t="n"/>
      <c r="Z447" s="176" t="n"/>
    </row>
    <row r="448" ht="15.75" customHeight="1">
      <c r="A448" s="170" t="inlineStr">
        <is>
          <t xml:space="preserve">MEROPENEM 1 G AMP.                  </t>
        </is>
      </c>
      <c r="B448" s="171" t="inlineStr">
        <is>
          <t>AMPOLLA</t>
        </is>
      </c>
      <c r="C448" s="172" t="n"/>
      <c r="D448" s="172" t="n"/>
      <c r="E448" s="168">
        <f>C448-D448</f>
        <v/>
      </c>
      <c r="F448" s="167">
        <f>C448</f>
        <v/>
      </c>
      <c r="G448" s="172" t="n"/>
      <c r="H448" s="167">
        <f>F448-G448</f>
        <v/>
      </c>
      <c r="I448" s="167">
        <f>C448</f>
        <v/>
      </c>
      <c r="J448" s="172" t="n"/>
      <c r="K448" s="185">
        <f>I448-J448</f>
        <v/>
      </c>
      <c r="L448" s="167">
        <f>C448</f>
        <v/>
      </c>
      <c r="M448" s="167" t="n"/>
      <c r="N448" s="167">
        <f>L448-M448</f>
        <v/>
      </c>
      <c r="O448" s="187" t="n"/>
      <c r="P448" s="176" t="n"/>
      <c r="Q448" s="176" t="n"/>
      <c r="R448" s="176" t="n"/>
      <c r="S448" s="176" t="n"/>
      <c r="T448" s="176" t="n"/>
      <c r="U448" s="176" t="n"/>
      <c r="V448" s="176" t="n"/>
      <c r="W448" s="176" t="n"/>
      <c r="X448" s="176" t="n"/>
      <c r="Y448" s="176" t="n"/>
      <c r="Z448" s="176" t="n"/>
    </row>
    <row r="449" ht="15.75" customHeight="1">
      <c r="A449" s="170" t="inlineStr">
        <is>
          <t xml:space="preserve">MEROPENEM 500 MG AMP.             </t>
        </is>
      </c>
      <c r="B449" s="171" t="inlineStr">
        <is>
          <t>AMPOLLA</t>
        </is>
      </c>
      <c r="C449" s="172" t="n"/>
      <c r="D449" s="172" t="n"/>
      <c r="E449" s="168">
        <f>C449-D449</f>
        <v/>
      </c>
      <c r="F449" s="167">
        <f>C449</f>
        <v/>
      </c>
      <c r="G449" s="172" t="n"/>
      <c r="H449" s="167">
        <f>F449-G449</f>
        <v/>
      </c>
      <c r="I449" s="167">
        <f>C449</f>
        <v/>
      </c>
      <c r="J449" s="172" t="n"/>
      <c r="K449" s="185">
        <f>I449-J449</f>
        <v/>
      </c>
      <c r="L449" s="167">
        <f>C449</f>
        <v/>
      </c>
      <c r="M449" s="167" t="n"/>
      <c r="N449" s="167">
        <f>L449-M449</f>
        <v/>
      </c>
      <c r="O449" s="187" t="n"/>
      <c r="P449" s="176" t="n"/>
      <c r="Q449" s="176" t="n"/>
      <c r="R449" s="176" t="n"/>
      <c r="S449" s="176" t="n"/>
      <c r="T449" s="176" t="n"/>
      <c r="U449" s="176" t="n"/>
      <c r="V449" s="176" t="n"/>
      <c r="W449" s="176" t="n"/>
      <c r="X449" s="176" t="n"/>
      <c r="Y449" s="176" t="n"/>
      <c r="Z449" s="176" t="n"/>
    </row>
    <row r="450" ht="15.75" customHeight="1">
      <c r="A450" s="170" t="inlineStr">
        <is>
          <t>METFORMINA  1  G TAB.</t>
        </is>
      </c>
      <c r="B450" s="171" t="inlineStr">
        <is>
          <t>TABLETAS</t>
        </is>
      </c>
      <c r="C450" s="172" t="n"/>
      <c r="D450" s="172" t="n"/>
      <c r="E450" s="168">
        <f>C450-D450</f>
        <v/>
      </c>
      <c r="F450" s="167">
        <f>C450</f>
        <v/>
      </c>
      <c r="G450" s="172" t="n"/>
      <c r="H450" s="167">
        <f>F450-G450</f>
        <v/>
      </c>
      <c r="I450" s="167">
        <f>C450</f>
        <v/>
      </c>
      <c r="J450" s="172" t="n"/>
      <c r="K450" s="185">
        <f>I450-J450</f>
        <v/>
      </c>
      <c r="L450" s="167">
        <f>C450</f>
        <v/>
      </c>
      <c r="M450" s="167" t="n"/>
      <c r="N450" s="167">
        <f>L450-M450</f>
        <v/>
      </c>
      <c r="O450" s="187" t="n"/>
      <c r="P450" s="176" t="n"/>
      <c r="Q450" s="176" t="n"/>
      <c r="R450" s="176" t="n"/>
      <c r="S450" s="176" t="n"/>
      <c r="T450" s="176" t="n"/>
      <c r="U450" s="176" t="n"/>
      <c r="V450" s="176" t="n"/>
      <c r="W450" s="176" t="n"/>
      <c r="X450" s="176" t="n"/>
      <c r="Y450" s="176" t="n"/>
      <c r="Z450" s="176" t="n"/>
    </row>
    <row r="451" ht="15.75" customHeight="1">
      <c r="A451" s="170" t="inlineStr">
        <is>
          <t>METFORMINA 500 MG TAB.</t>
        </is>
      </c>
      <c r="B451" s="171" t="inlineStr">
        <is>
          <t>TABLETAS</t>
        </is>
      </c>
      <c r="C451" s="172" t="n"/>
      <c r="D451" s="172" t="n"/>
      <c r="E451" s="168">
        <f>C451-D451</f>
        <v/>
      </c>
      <c r="F451" s="167">
        <f>C451</f>
        <v/>
      </c>
      <c r="G451" s="172" t="n"/>
      <c r="H451" s="167">
        <f>F451-G451</f>
        <v/>
      </c>
      <c r="I451" s="167">
        <f>C451</f>
        <v/>
      </c>
      <c r="J451" s="172" t="n"/>
      <c r="K451" s="185">
        <f>I451-J451</f>
        <v/>
      </c>
      <c r="L451" s="167">
        <f>C451</f>
        <v/>
      </c>
      <c r="M451" s="167" t="n"/>
      <c r="N451" s="167">
        <f>L451-M451</f>
        <v/>
      </c>
      <c r="O451" s="187" t="n"/>
      <c r="P451" s="176" t="n"/>
      <c r="Q451" s="176" t="n"/>
      <c r="R451" s="176" t="n"/>
      <c r="S451" s="176" t="n"/>
      <c r="T451" s="176" t="n"/>
      <c r="U451" s="176" t="n"/>
      <c r="V451" s="176" t="n"/>
      <c r="W451" s="176" t="n"/>
      <c r="X451" s="176" t="n"/>
      <c r="Y451" s="176" t="n"/>
      <c r="Z451" s="176" t="n"/>
    </row>
    <row r="452" ht="15.75" customHeight="1">
      <c r="A452" s="170" t="inlineStr">
        <is>
          <t>METFORMINA 850 MG TAB.</t>
        </is>
      </c>
      <c r="B452" s="171" t="inlineStr">
        <is>
          <t>TABLETAS</t>
        </is>
      </c>
      <c r="C452" s="172" t="n"/>
      <c r="D452" s="172" t="n"/>
      <c r="E452" s="168">
        <f>C452-D452</f>
        <v/>
      </c>
      <c r="F452" s="167">
        <f>C452</f>
        <v/>
      </c>
      <c r="G452" s="172" t="n"/>
      <c r="H452" s="167">
        <f>F452-G452</f>
        <v/>
      </c>
      <c r="I452" s="167">
        <f>C452</f>
        <v/>
      </c>
      <c r="J452" s="172" t="n"/>
      <c r="K452" s="185">
        <f>I452-J452</f>
        <v/>
      </c>
      <c r="L452" s="167">
        <f>C452</f>
        <v/>
      </c>
      <c r="M452" s="167" t="n"/>
      <c r="N452" s="167">
        <f>L452-M452</f>
        <v/>
      </c>
      <c r="O452" s="188" t="n"/>
      <c r="P452" s="176" t="n"/>
      <c r="Q452" s="176" t="n"/>
      <c r="R452" s="176" t="n"/>
      <c r="S452" s="176" t="n"/>
      <c r="T452" s="176" t="n"/>
      <c r="U452" s="176" t="n"/>
      <c r="V452" s="176" t="n"/>
      <c r="W452" s="176" t="n"/>
      <c r="X452" s="176" t="n"/>
      <c r="Y452" s="176" t="n"/>
      <c r="Z452" s="176" t="n"/>
    </row>
    <row r="453" ht="15.75" customHeight="1">
      <c r="A453" s="170" t="inlineStr">
        <is>
          <t>METILDOPA 250 MG TAB.</t>
        </is>
      </c>
      <c r="B453" s="171" t="inlineStr">
        <is>
          <t>TABLETAS</t>
        </is>
      </c>
      <c r="C453" s="172" t="n"/>
      <c r="D453" s="172" t="n"/>
      <c r="E453" s="168">
        <f>C453-D453</f>
        <v/>
      </c>
      <c r="F453" s="167">
        <f>C453</f>
        <v/>
      </c>
      <c r="G453" s="172" t="n"/>
      <c r="H453" s="167">
        <f>F453-G453</f>
        <v/>
      </c>
      <c r="I453" s="167">
        <f>C453</f>
        <v/>
      </c>
      <c r="J453" s="172" t="n"/>
      <c r="K453" s="185">
        <f>I453-J453</f>
        <v/>
      </c>
      <c r="L453" s="167">
        <f>C453</f>
        <v/>
      </c>
      <c r="M453" s="167" t="n"/>
      <c r="N453" s="167">
        <f>L453-M453</f>
        <v/>
      </c>
      <c r="O453" s="186" t="n"/>
      <c r="P453" s="176" t="n"/>
      <c r="Q453" s="176" t="n"/>
      <c r="R453" s="176" t="n"/>
      <c r="S453" s="176" t="n"/>
      <c r="T453" s="176" t="n"/>
      <c r="U453" s="176" t="n"/>
      <c r="V453" s="176" t="n"/>
      <c r="W453" s="176" t="n"/>
      <c r="X453" s="176" t="n"/>
      <c r="Y453" s="176" t="n"/>
      <c r="Z453" s="176" t="n"/>
    </row>
    <row r="454" ht="15.75" customHeight="1">
      <c r="A454" s="170" t="inlineStr">
        <is>
          <t>METILERGOMETRINA 0,2 MG/ML AMP.</t>
        </is>
      </c>
      <c r="B454" s="171" t="inlineStr">
        <is>
          <t>AMPOLLA</t>
        </is>
      </c>
      <c r="C454" s="172" t="n"/>
      <c r="D454" s="172" t="n"/>
      <c r="E454" s="168">
        <f>C454-D454</f>
        <v/>
      </c>
      <c r="F454" s="167">
        <f>C454</f>
        <v/>
      </c>
      <c r="G454" s="172" t="n"/>
      <c r="H454" s="167">
        <f>F454-G454</f>
        <v/>
      </c>
      <c r="I454" s="167">
        <f>C454</f>
        <v/>
      </c>
      <c r="J454" s="172" t="n"/>
      <c r="K454" s="185">
        <f>I454-J454</f>
        <v/>
      </c>
      <c r="L454" s="167">
        <f>C454</f>
        <v/>
      </c>
      <c r="M454" s="167" t="n"/>
      <c r="N454" s="167">
        <f>L454-M454</f>
        <v/>
      </c>
      <c r="O454" s="187" t="n"/>
      <c r="P454" s="176" t="n"/>
      <c r="Q454" s="176" t="n"/>
      <c r="R454" s="176" t="n"/>
      <c r="S454" s="176" t="n"/>
      <c r="T454" s="176" t="n"/>
      <c r="U454" s="176" t="n"/>
      <c r="V454" s="176" t="n"/>
      <c r="W454" s="176" t="n"/>
      <c r="X454" s="176" t="n"/>
      <c r="Y454" s="176" t="n"/>
      <c r="Z454" s="176" t="n"/>
    </row>
    <row r="455" ht="15.75" customHeight="1">
      <c r="A455" s="170" t="inlineStr">
        <is>
          <t>METILFENIDATO 18 MG TAB.</t>
        </is>
      </c>
      <c r="B455" s="171" t="inlineStr">
        <is>
          <t>TABLETAS</t>
        </is>
      </c>
      <c r="C455" s="172" t="n"/>
      <c r="D455" s="172" t="n"/>
      <c r="E455" s="168">
        <f>C455-D455</f>
        <v/>
      </c>
      <c r="F455" s="167">
        <f>C455</f>
        <v/>
      </c>
      <c r="G455" s="172" t="n"/>
      <c r="H455" s="167">
        <f>F455-G455</f>
        <v/>
      </c>
      <c r="I455" s="167">
        <f>C455</f>
        <v/>
      </c>
      <c r="J455" s="172" t="n"/>
      <c r="K455" s="185">
        <f>I455-J455</f>
        <v/>
      </c>
      <c r="L455" s="167">
        <f>C455</f>
        <v/>
      </c>
      <c r="M455" s="167" t="n"/>
      <c r="N455" s="167">
        <f>L455-M455</f>
        <v/>
      </c>
      <c r="O455" s="187" t="n"/>
      <c r="P455" s="176" t="n"/>
      <c r="Q455" s="176" t="n"/>
      <c r="R455" s="176" t="n"/>
      <c r="S455" s="176" t="n"/>
      <c r="T455" s="176" t="n"/>
      <c r="U455" s="176" t="n"/>
      <c r="V455" s="176" t="n"/>
      <c r="W455" s="176" t="n"/>
      <c r="X455" s="176" t="n"/>
      <c r="Y455" s="176" t="n"/>
      <c r="Z455" s="176" t="n"/>
    </row>
    <row r="456" ht="15.75" customHeight="1">
      <c r="A456" s="170" t="inlineStr">
        <is>
          <t>METILPREDNISOLONA SUCCINATO 125 MG AMP.</t>
        </is>
      </c>
      <c r="B456" s="171" t="inlineStr">
        <is>
          <t>AMPOLLA</t>
        </is>
      </c>
      <c r="C456" s="172" t="n"/>
      <c r="D456" s="172" t="n"/>
      <c r="E456" s="168">
        <f>C456-D456</f>
        <v/>
      </c>
      <c r="F456" s="167">
        <f>C456</f>
        <v/>
      </c>
      <c r="G456" s="172" t="n"/>
      <c r="H456" s="167">
        <f>F456-G456</f>
        <v/>
      </c>
      <c r="I456" s="167">
        <f>C456</f>
        <v/>
      </c>
      <c r="J456" s="172" t="n"/>
      <c r="K456" s="185">
        <f>I456-J456</f>
        <v/>
      </c>
      <c r="L456" s="167">
        <f>C456</f>
        <v/>
      </c>
      <c r="M456" s="167" t="n"/>
      <c r="N456" s="167">
        <f>L456-M456</f>
        <v/>
      </c>
      <c r="O456" s="187" t="n"/>
      <c r="P456" s="176" t="n"/>
      <c r="Q456" s="176" t="n"/>
      <c r="R456" s="176" t="n"/>
      <c r="S456" s="176" t="n"/>
      <c r="T456" s="176" t="n"/>
      <c r="U456" s="176" t="n"/>
      <c r="V456" s="176" t="n"/>
      <c r="W456" s="176" t="n"/>
      <c r="X456" s="176" t="n"/>
      <c r="Y456" s="176" t="n"/>
      <c r="Z456" s="176" t="n"/>
    </row>
    <row r="457" ht="15.75" customHeight="1">
      <c r="A457" s="170" t="inlineStr">
        <is>
          <t>METILPREDNISOLONA SUCCINATO 40 MG AMP.</t>
        </is>
      </c>
      <c r="B457" s="171" t="inlineStr">
        <is>
          <t>AMPOLLA</t>
        </is>
      </c>
      <c r="C457" s="172" t="n"/>
      <c r="D457" s="172" t="n"/>
      <c r="E457" s="168">
        <f>C457-D457</f>
        <v/>
      </c>
      <c r="F457" s="167">
        <f>C457</f>
        <v/>
      </c>
      <c r="G457" s="172" t="n"/>
      <c r="H457" s="167">
        <f>F457-G457</f>
        <v/>
      </c>
      <c r="I457" s="167">
        <f>C457</f>
        <v/>
      </c>
      <c r="J457" s="172" t="n"/>
      <c r="K457" s="185">
        <f>I457-J457</f>
        <v/>
      </c>
      <c r="L457" s="167">
        <f>C457</f>
        <v/>
      </c>
      <c r="M457" s="167" t="n"/>
      <c r="N457" s="167">
        <f>L457-M457</f>
        <v/>
      </c>
      <c r="O457" s="187" t="n"/>
      <c r="P457" s="176" t="n"/>
      <c r="Q457" s="176" t="n"/>
      <c r="R457" s="176" t="n"/>
      <c r="S457" s="176" t="n"/>
      <c r="T457" s="176" t="n"/>
      <c r="U457" s="176" t="n"/>
      <c r="V457" s="176" t="n"/>
      <c r="W457" s="176" t="n"/>
      <c r="X457" s="176" t="n"/>
      <c r="Y457" s="176" t="n"/>
      <c r="Z457" s="176" t="n"/>
    </row>
    <row r="458" ht="15.75" customHeight="1">
      <c r="A458" s="170" t="inlineStr">
        <is>
          <t>METILPREDNISOLONA SUCCINATO 500 MG AMP.</t>
        </is>
      </c>
      <c r="B458" s="171" t="inlineStr">
        <is>
          <t>AMPOLLA</t>
        </is>
      </c>
      <c r="C458" s="172" t="n"/>
      <c r="D458" s="172" t="n"/>
      <c r="E458" s="168">
        <f>C458-D458</f>
        <v/>
      </c>
      <c r="F458" s="167">
        <f>C458</f>
        <v/>
      </c>
      <c r="G458" s="172" t="n"/>
      <c r="H458" s="167">
        <f>F458-G458</f>
        <v/>
      </c>
      <c r="I458" s="167">
        <f>C458</f>
        <v/>
      </c>
      <c r="J458" s="172" t="n"/>
      <c r="K458" s="185">
        <f>I458-J458</f>
        <v/>
      </c>
      <c r="L458" s="167">
        <f>C458</f>
        <v/>
      </c>
      <c r="M458" s="167" t="n"/>
      <c r="N458" s="167">
        <f>L458-M458</f>
        <v/>
      </c>
      <c r="O458" s="186" t="n"/>
      <c r="P458" s="176" t="n"/>
      <c r="Q458" s="176" t="n"/>
      <c r="R458" s="176" t="n"/>
      <c r="S458" s="176" t="n"/>
      <c r="T458" s="176" t="n"/>
      <c r="U458" s="176" t="n"/>
      <c r="V458" s="176" t="n"/>
      <c r="W458" s="176" t="n"/>
      <c r="X458" s="176" t="n"/>
      <c r="Y458" s="176" t="n"/>
      <c r="Z458" s="176" t="n"/>
    </row>
    <row r="459" ht="15.75" customHeight="1">
      <c r="A459" s="170" t="inlineStr">
        <is>
          <t>METOCLOPRAMIDA 10 MG TAB.</t>
        </is>
      </c>
      <c r="B459" s="171" t="inlineStr">
        <is>
          <t>TABLETAS</t>
        </is>
      </c>
      <c r="C459" s="172" t="n"/>
      <c r="D459" s="172" t="n"/>
      <c r="E459" s="168">
        <f>C459-D459</f>
        <v/>
      </c>
      <c r="F459" s="167">
        <f>C459</f>
        <v/>
      </c>
      <c r="G459" s="172" t="n"/>
      <c r="H459" s="167">
        <f>F459-G459</f>
        <v/>
      </c>
      <c r="I459" s="167">
        <f>C459</f>
        <v/>
      </c>
      <c r="J459" s="172" t="n"/>
      <c r="K459" s="185">
        <f>I459-J459</f>
        <v/>
      </c>
      <c r="L459" s="167">
        <f>C459</f>
        <v/>
      </c>
      <c r="M459" s="167" t="n"/>
      <c r="N459" s="167">
        <f>L459-M459</f>
        <v/>
      </c>
      <c r="O459" s="186" t="n"/>
      <c r="P459" s="176" t="n"/>
      <c r="Q459" s="176" t="n"/>
      <c r="R459" s="176" t="n"/>
      <c r="S459" s="176" t="n"/>
      <c r="T459" s="176" t="n"/>
      <c r="U459" s="176" t="n"/>
      <c r="V459" s="176" t="n"/>
      <c r="W459" s="176" t="n"/>
      <c r="X459" s="176" t="n"/>
      <c r="Y459" s="176" t="n"/>
      <c r="Z459" s="176" t="n"/>
    </row>
    <row r="460" ht="15.75" customHeight="1">
      <c r="A460" s="170" t="inlineStr">
        <is>
          <t>METOCLOPRAMIDA 5 MG</t>
        </is>
      </c>
      <c r="B460" s="174" t="inlineStr">
        <is>
          <t>TABLETAS</t>
        </is>
      </c>
      <c r="C460" s="29" t="n"/>
      <c r="D460" s="167" t="n"/>
      <c r="E460" s="168">
        <f>C460-D460</f>
        <v/>
      </c>
      <c r="F460" s="167">
        <f>C460</f>
        <v/>
      </c>
      <c r="G460" s="29" t="n"/>
      <c r="H460" s="167">
        <f>F460-G460</f>
        <v/>
      </c>
      <c r="I460" s="167">
        <f>C460</f>
        <v/>
      </c>
      <c r="J460" s="29" t="n"/>
      <c r="K460" s="185">
        <f>I460-J460</f>
        <v/>
      </c>
      <c r="L460" s="167">
        <f>C460</f>
        <v/>
      </c>
      <c r="M460" s="167" t="n"/>
      <c r="N460" s="167">
        <f>L460-M460</f>
        <v/>
      </c>
      <c r="O460" s="187" t="n"/>
      <c r="P460" s="176" t="n"/>
      <c r="Q460" s="176" t="n"/>
      <c r="R460" s="176" t="n"/>
      <c r="S460" s="176" t="n"/>
      <c r="T460" s="176" t="n"/>
      <c r="U460" s="176" t="n"/>
      <c r="V460" s="176" t="n"/>
      <c r="W460" s="176" t="n"/>
      <c r="X460" s="176" t="n"/>
      <c r="Y460" s="176" t="n"/>
      <c r="Z460" s="176" t="n"/>
    </row>
    <row r="461" ht="15.75" customHeight="1">
      <c r="A461" s="170" t="inlineStr">
        <is>
          <t>METOCLOPRAMIDA CLORHIDRATO 10 MG/2 ML AMP.</t>
        </is>
      </c>
      <c r="B461" s="171" t="inlineStr">
        <is>
          <t>AMPOLLA</t>
        </is>
      </c>
      <c r="C461" s="172" t="n"/>
      <c r="D461" s="172" t="n"/>
      <c r="E461" s="168">
        <f>C461-D461</f>
        <v/>
      </c>
      <c r="F461" s="167">
        <f>C461</f>
        <v/>
      </c>
      <c r="G461" s="172" t="n"/>
      <c r="H461" s="167">
        <f>F461-G461</f>
        <v/>
      </c>
      <c r="I461" s="167">
        <f>C461</f>
        <v/>
      </c>
      <c r="J461" s="172" t="n"/>
      <c r="K461" s="185">
        <f>I461-J461</f>
        <v/>
      </c>
      <c r="L461" s="167">
        <f>C461</f>
        <v/>
      </c>
      <c r="M461" s="167" t="n"/>
      <c r="N461" s="167">
        <f>L461-M461</f>
        <v/>
      </c>
      <c r="O461" s="187" t="n"/>
      <c r="P461" s="176" t="n"/>
      <c r="Q461" s="176" t="n"/>
      <c r="R461" s="176" t="n"/>
      <c r="S461" s="176" t="n"/>
      <c r="T461" s="176" t="n"/>
      <c r="U461" s="176" t="n"/>
      <c r="V461" s="176" t="n"/>
      <c r="W461" s="176" t="n"/>
      <c r="X461" s="176" t="n"/>
      <c r="Y461" s="176" t="n"/>
      <c r="Z461" s="176" t="n"/>
    </row>
    <row r="462" ht="15.75" customHeight="1">
      <c r="A462" s="165" t="inlineStr">
        <is>
          <t>METRONIDAZOL 200 MG / 5 ML</t>
        </is>
      </c>
      <c r="B462" s="166" t="inlineStr">
        <is>
          <t>AMPOLLA</t>
        </is>
      </c>
      <c r="C462" s="167" t="n"/>
      <c r="D462" s="167" t="n"/>
      <c r="E462" s="168">
        <f>C462-D462</f>
        <v/>
      </c>
      <c r="F462" s="167">
        <f>C462</f>
        <v/>
      </c>
      <c r="G462" s="169" t="n"/>
      <c r="H462" s="167">
        <f>F462-G462</f>
        <v/>
      </c>
      <c r="I462" s="167">
        <f>C462</f>
        <v/>
      </c>
      <c r="J462" s="169" t="n"/>
      <c r="K462" s="185">
        <f>I462-J462</f>
        <v/>
      </c>
      <c r="L462" s="167">
        <f>C462</f>
        <v/>
      </c>
      <c r="M462" s="167" t="n"/>
      <c r="N462" s="167">
        <f>L462-M462</f>
        <v/>
      </c>
      <c r="O462" s="187" t="n"/>
      <c r="P462" s="176" t="n"/>
      <c r="Q462" s="176" t="n"/>
      <c r="R462" s="176" t="n"/>
      <c r="S462" s="176" t="n"/>
      <c r="T462" s="176" t="n"/>
      <c r="U462" s="176" t="n"/>
      <c r="V462" s="176" t="n"/>
      <c r="W462" s="176" t="n"/>
      <c r="X462" s="176" t="n"/>
      <c r="Y462" s="176" t="n"/>
      <c r="Z462" s="176" t="n"/>
    </row>
    <row r="463" ht="15.75" customHeight="1">
      <c r="A463" s="170" t="inlineStr">
        <is>
          <t>METRONIDAZOL 250 MG TAB.</t>
        </is>
      </c>
      <c r="B463" s="171" t="inlineStr">
        <is>
          <t>TABLETAS</t>
        </is>
      </c>
      <c r="C463" s="172" t="n"/>
      <c r="D463" s="172" t="n"/>
      <c r="E463" s="168">
        <f>C463-D463</f>
        <v/>
      </c>
      <c r="F463" s="167">
        <f>C463</f>
        <v/>
      </c>
      <c r="G463" s="172" t="n"/>
      <c r="H463" s="167">
        <f>F463-G463</f>
        <v/>
      </c>
      <c r="I463" s="167">
        <f>C463</f>
        <v/>
      </c>
      <c r="J463" s="172" t="n"/>
      <c r="K463" s="185">
        <f>I463-J463</f>
        <v/>
      </c>
      <c r="L463" s="167">
        <f>C463</f>
        <v/>
      </c>
      <c r="M463" s="167" t="n"/>
      <c r="N463" s="167">
        <f>L463-M463</f>
        <v/>
      </c>
      <c r="O463" s="187" t="n"/>
      <c r="P463" s="176" t="n"/>
      <c r="Q463" s="176" t="n"/>
      <c r="R463" s="176" t="n"/>
      <c r="S463" s="176" t="n"/>
      <c r="T463" s="176" t="n"/>
      <c r="U463" s="176" t="n"/>
      <c r="V463" s="176" t="n"/>
      <c r="W463" s="176" t="n"/>
      <c r="X463" s="176" t="n"/>
      <c r="Y463" s="176" t="n"/>
      <c r="Z463" s="176" t="n"/>
    </row>
    <row r="464" ht="15.75" customHeight="1">
      <c r="A464" s="170" t="inlineStr">
        <is>
          <t>METRONIDAZOL 500 MG TAB.</t>
        </is>
      </c>
      <c r="B464" s="171" t="inlineStr">
        <is>
          <t>TABLETAS</t>
        </is>
      </c>
      <c r="C464" s="172" t="n"/>
      <c r="D464" s="172" t="n"/>
      <c r="E464" s="168">
        <f>C464-D464</f>
        <v/>
      </c>
      <c r="F464" s="167">
        <f>C464</f>
        <v/>
      </c>
      <c r="G464" s="172" t="n"/>
      <c r="H464" s="167">
        <f>F464-G464</f>
        <v/>
      </c>
      <c r="I464" s="167">
        <f>C464</f>
        <v/>
      </c>
      <c r="J464" s="172" t="n"/>
      <c r="K464" s="185">
        <f>I464-J464</f>
        <v/>
      </c>
      <c r="L464" s="167">
        <f>C464</f>
        <v/>
      </c>
      <c r="M464" s="167" t="n"/>
      <c r="N464" s="167">
        <f>L464-M464</f>
        <v/>
      </c>
      <c r="O464" s="187" t="n"/>
      <c r="P464" s="176" t="n"/>
      <c r="Q464" s="176" t="n"/>
      <c r="R464" s="176" t="n"/>
      <c r="S464" s="176" t="n"/>
      <c r="T464" s="176" t="n"/>
      <c r="U464" s="176" t="n"/>
      <c r="V464" s="176" t="n"/>
      <c r="W464" s="176" t="n"/>
      <c r="X464" s="176" t="n"/>
      <c r="Y464" s="176" t="n"/>
      <c r="Z464" s="176" t="n"/>
    </row>
    <row r="465" ht="15.75" customHeight="1">
      <c r="A465" s="170" t="inlineStr">
        <is>
          <t>METRONIDAZOL 500 MG/100 ML AMP.</t>
        </is>
      </c>
      <c r="B465" s="171" t="inlineStr">
        <is>
          <t>AMPOLLA</t>
        </is>
      </c>
      <c r="C465" s="172" t="n"/>
      <c r="D465" s="172" t="n"/>
      <c r="E465" s="168">
        <f>C465-D465</f>
        <v/>
      </c>
      <c r="F465" s="167">
        <f>C465</f>
        <v/>
      </c>
      <c r="G465" s="172" t="n"/>
      <c r="H465" s="167">
        <f>F465-G465</f>
        <v/>
      </c>
      <c r="I465" s="167">
        <f>C465</f>
        <v/>
      </c>
      <c r="J465" s="172" t="n"/>
      <c r="K465" s="185">
        <f>I465-J465</f>
        <v/>
      </c>
      <c r="L465" s="167">
        <f>C465</f>
        <v/>
      </c>
      <c r="M465" s="167" t="n"/>
      <c r="N465" s="167">
        <f>L465-M465</f>
        <v/>
      </c>
      <c r="O465" s="186" t="n"/>
      <c r="P465" s="176" t="n"/>
      <c r="Q465" s="176" t="n"/>
      <c r="R465" s="176" t="n"/>
      <c r="S465" s="176" t="n"/>
      <c r="T465" s="176" t="n"/>
      <c r="U465" s="176" t="n"/>
      <c r="V465" s="176" t="n"/>
      <c r="W465" s="176" t="n"/>
      <c r="X465" s="176" t="n"/>
      <c r="Y465" s="176" t="n"/>
      <c r="Z465" s="176" t="n"/>
    </row>
    <row r="466" ht="15.75" customHeight="1">
      <c r="A466" s="170" t="inlineStr">
        <is>
          <t>METRONIDAZOL OVULO 500 MG.</t>
        </is>
      </c>
      <c r="B466" s="171" t="inlineStr">
        <is>
          <t>OVULO</t>
        </is>
      </c>
      <c r="C466" s="172" t="n"/>
      <c r="D466" s="172" t="n"/>
      <c r="E466" s="168">
        <f>C466-D466</f>
        <v/>
      </c>
      <c r="F466" s="167">
        <f>C466</f>
        <v/>
      </c>
      <c r="G466" s="172" t="n"/>
      <c r="H466" s="167">
        <f>F466-G466</f>
        <v/>
      </c>
      <c r="I466" s="167">
        <f>C466</f>
        <v/>
      </c>
      <c r="J466" s="172" t="n"/>
      <c r="K466" s="185">
        <f>I466-J466</f>
        <v/>
      </c>
      <c r="L466" s="167">
        <f>C466</f>
        <v/>
      </c>
      <c r="M466" s="167" t="n"/>
      <c r="N466" s="167">
        <f>L466-M466</f>
        <v/>
      </c>
      <c r="O466" s="186" t="n"/>
      <c r="P466" s="176" t="n"/>
      <c r="Q466" s="176" t="n"/>
      <c r="R466" s="176" t="n"/>
      <c r="S466" s="176" t="n"/>
      <c r="T466" s="176" t="n"/>
      <c r="U466" s="176" t="n"/>
      <c r="V466" s="176" t="n"/>
      <c r="W466" s="176" t="n"/>
      <c r="X466" s="176" t="n"/>
      <c r="Y466" s="176" t="n"/>
      <c r="Z466" s="176" t="n"/>
    </row>
    <row r="467" ht="15.75" customHeight="1">
      <c r="A467" s="170" t="inlineStr">
        <is>
          <t>MIDAZOLAM 10 MG/2ML AMP.</t>
        </is>
      </c>
      <c r="B467" s="171" t="inlineStr">
        <is>
          <t>AMPOLLA</t>
        </is>
      </c>
      <c r="C467" s="172" t="n"/>
      <c r="D467" s="172" t="n"/>
      <c r="E467" s="168">
        <f>C467-D467</f>
        <v/>
      </c>
      <c r="F467" s="167">
        <f>C467</f>
        <v/>
      </c>
      <c r="G467" s="172" t="n"/>
      <c r="H467" s="167">
        <f>F467-G467</f>
        <v/>
      </c>
      <c r="I467" s="167">
        <f>C467</f>
        <v/>
      </c>
      <c r="J467" s="172" t="n"/>
      <c r="K467" s="185">
        <f>I467-J467</f>
        <v/>
      </c>
      <c r="L467" s="167">
        <f>C467</f>
        <v/>
      </c>
      <c r="M467" s="167" t="n"/>
      <c r="N467" s="167">
        <f>L467-M467</f>
        <v/>
      </c>
      <c r="O467" s="186" t="n"/>
      <c r="P467" s="176" t="n"/>
      <c r="Q467" s="176" t="n"/>
      <c r="R467" s="176" t="n"/>
      <c r="S467" s="176" t="n"/>
      <c r="T467" s="176" t="n"/>
      <c r="U467" s="176" t="n"/>
      <c r="V467" s="176" t="n"/>
      <c r="W467" s="176" t="n"/>
      <c r="X467" s="176" t="n"/>
      <c r="Y467" s="176" t="n"/>
      <c r="Z467" s="176" t="n"/>
    </row>
    <row r="468" ht="15.75" customHeight="1">
      <c r="A468" s="170" t="inlineStr">
        <is>
          <t>MIDAZOLAM 15 MG/3ML AMP.</t>
        </is>
      </c>
      <c r="B468" s="171" t="inlineStr">
        <is>
          <t>AMPOLLA</t>
        </is>
      </c>
      <c r="C468" s="172" t="n"/>
      <c r="D468" s="172" t="n"/>
      <c r="E468" s="168">
        <f>C468-D468</f>
        <v/>
      </c>
      <c r="F468" s="167">
        <f>C468</f>
        <v/>
      </c>
      <c r="G468" s="172" t="n"/>
      <c r="H468" s="167">
        <f>F468-G468</f>
        <v/>
      </c>
      <c r="I468" s="167">
        <f>C468</f>
        <v/>
      </c>
      <c r="J468" s="172" t="n"/>
      <c r="K468" s="185">
        <f>I468-J468</f>
        <v/>
      </c>
      <c r="L468" s="167">
        <f>C468</f>
        <v/>
      </c>
      <c r="M468" s="167" t="n"/>
      <c r="N468" s="167">
        <f>L468-M468</f>
        <v/>
      </c>
      <c r="O468" s="186" t="n"/>
      <c r="P468" s="176" t="n"/>
      <c r="Q468" s="176" t="n"/>
      <c r="R468" s="176" t="n"/>
      <c r="S468" s="176" t="n"/>
      <c r="T468" s="176" t="n"/>
      <c r="U468" s="176" t="n"/>
      <c r="V468" s="176" t="n"/>
      <c r="W468" s="176" t="n"/>
      <c r="X468" s="176" t="n"/>
      <c r="Y468" s="176" t="n"/>
      <c r="Z468" s="176" t="n"/>
    </row>
    <row r="469" ht="15.75" customHeight="1">
      <c r="A469" s="170" t="inlineStr">
        <is>
          <t>MIDAZOLAM 2 MG / 2 ML AMP.</t>
        </is>
      </c>
      <c r="B469" s="171" t="inlineStr">
        <is>
          <t>AMPOLLA</t>
        </is>
      </c>
      <c r="C469" s="172" t="n"/>
      <c r="D469" s="172" t="n"/>
      <c r="E469" s="168">
        <f>C469-D469</f>
        <v/>
      </c>
      <c r="F469" s="167">
        <f>C469</f>
        <v/>
      </c>
      <c r="G469" s="172" t="n"/>
      <c r="H469" s="167">
        <f>F469-G469</f>
        <v/>
      </c>
      <c r="I469" s="167">
        <f>C469</f>
        <v/>
      </c>
      <c r="J469" s="172" t="n"/>
      <c r="K469" s="185">
        <f>I469-J469</f>
        <v/>
      </c>
      <c r="L469" s="167">
        <f>C469</f>
        <v/>
      </c>
      <c r="M469" s="167" t="n"/>
      <c r="N469" s="167">
        <f>L469-M469</f>
        <v/>
      </c>
      <c r="O469" s="186" t="n"/>
      <c r="P469" s="176" t="n"/>
      <c r="Q469" s="176" t="n"/>
      <c r="R469" s="176" t="n"/>
      <c r="S469" s="176" t="n"/>
      <c r="T469" s="176" t="n"/>
      <c r="U469" s="176" t="n"/>
      <c r="V469" s="176" t="n"/>
      <c r="W469" s="176" t="n"/>
      <c r="X469" s="176" t="n"/>
      <c r="Y469" s="176" t="n"/>
      <c r="Z469" s="176" t="n"/>
    </row>
    <row r="470" ht="15.75" customHeight="1">
      <c r="A470" s="170" t="inlineStr">
        <is>
          <t>MIDAZOLAM 2 MG / 5 ML AMP.</t>
        </is>
      </c>
      <c r="B470" s="171" t="inlineStr">
        <is>
          <t>AMPOLLA</t>
        </is>
      </c>
      <c r="C470" s="172" t="n"/>
      <c r="D470" s="172" t="n"/>
      <c r="E470" s="168">
        <f>C470-D470</f>
        <v/>
      </c>
      <c r="F470" s="167">
        <f>C470</f>
        <v/>
      </c>
      <c r="G470" s="172" t="n"/>
      <c r="H470" s="167">
        <f>F470-G470</f>
        <v/>
      </c>
      <c r="I470" s="167">
        <f>C470</f>
        <v/>
      </c>
      <c r="J470" s="172" t="n"/>
      <c r="K470" s="185">
        <f>I470-J470</f>
        <v/>
      </c>
      <c r="L470" s="167">
        <f>C470</f>
        <v/>
      </c>
      <c r="M470" s="167" t="n"/>
      <c r="N470" s="167">
        <f>L470-M470</f>
        <v/>
      </c>
      <c r="O470" s="186" t="n"/>
      <c r="P470" s="176" t="n"/>
      <c r="Q470" s="176" t="n"/>
      <c r="R470" s="176" t="n"/>
      <c r="S470" s="176" t="n"/>
      <c r="T470" s="176" t="n"/>
      <c r="U470" s="176" t="n"/>
      <c r="V470" s="176" t="n"/>
      <c r="W470" s="176" t="n"/>
      <c r="X470" s="176" t="n"/>
      <c r="Y470" s="176" t="n"/>
      <c r="Z470" s="176" t="n"/>
    </row>
    <row r="471" ht="15.75" customHeight="1">
      <c r="A471" s="165" t="inlineStr">
        <is>
          <t>MIDAZOLAM 3 MG/5 ML</t>
        </is>
      </c>
      <c r="B471" s="171" t="inlineStr">
        <is>
          <t>AMPOLLA</t>
        </is>
      </c>
      <c r="C471" s="167" t="n"/>
      <c r="D471" s="167" t="n"/>
      <c r="E471" s="168">
        <f>C471-D471</f>
        <v/>
      </c>
      <c r="F471" s="167">
        <f>C471</f>
        <v/>
      </c>
      <c r="G471" s="169" t="n"/>
      <c r="H471" s="167">
        <f>F471-G471</f>
        <v/>
      </c>
      <c r="I471" s="167">
        <f>C471</f>
        <v/>
      </c>
      <c r="J471" s="169" t="n"/>
      <c r="K471" s="185">
        <f>I471-J471</f>
        <v/>
      </c>
      <c r="L471" s="167">
        <f>C471</f>
        <v/>
      </c>
      <c r="M471" s="167" t="n"/>
      <c r="N471" s="167">
        <f>L471-M471</f>
        <v/>
      </c>
      <c r="O471" s="186" t="n"/>
      <c r="P471" s="176" t="n"/>
      <c r="Q471" s="176" t="n"/>
      <c r="R471" s="176" t="n"/>
      <c r="S471" s="176" t="n"/>
      <c r="T471" s="176" t="n"/>
      <c r="U471" s="176" t="n"/>
      <c r="V471" s="176" t="n"/>
      <c r="W471" s="176" t="n"/>
      <c r="X471" s="176" t="n"/>
      <c r="Y471" s="176" t="n"/>
      <c r="Z471" s="176" t="n"/>
    </row>
    <row r="472" ht="15.75" customHeight="1">
      <c r="A472" s="170" t="inlineStr">
        <is>
          <t>MIDAZOLAM 5 MG / 5 ML AMP.</t>
        </is>
      </c>
      <c r="B472" s="171" t="inlineStr">
        <is>
          <t>AMPOLLA</t>
        </is>
      </c>
      <c r="C472" s="172" t="n"/>
      <c r="D472" s="172" t="n"/>
      <c r="E472" s="168">
        <f>C472-D472</f>
        <v/>
      </c>
      <c r="F472" s="167">
        <f>C472</f>
        <v/>
      </c>
      <c r="G472" s="172" t="n"/>
      <c r="H472" s="167">
        <f>F472-G472</f>
        <v/>
      </c>
      <c r="I472" s="167">
        <f>C472</f>
        <v/>
      </c>
      <c r="J472" s="172" t="n"/>
      <c r="K472" s="185">
        <f>I472-J472</f>
        <v/>
      </c>
      <c r="L472" s="167">
        <f>C472</f>
        <v/>
      </c>
      <c r="M472" s="167" t="n"/>
      <c r="N472" s="167">
        <f>L472-M472</f>
        <v/>
      </c>
      <c r="O472" s="186" t="n"/>
      <c r="P472" s="176" t="n"/>
      <c r="Q472" s="176" t="n"/>
      <c r="R472" s="176" t="n"/>
      <c r="S472" s="176" t="n"/>
      <c r="T472" s="176" t="n"/>
      <c r="U472" s="176" t="n"/>
      <c r="V472" s="176" t="n"/>
      <c r="W472" s="176" t="n"/>
      <c r="X472" s="176" t="n"/>
      <c r="Y472" s="176" t="n"/>
      <c r="Z472" s="176" t="n"/>
    </row>
    <row r="473" ht="15.75" customHeight="1">
      <c r="A473" s="165" t="inlineStr">
        <is>
          <t>MISOPROSTOL 200 MCG</t>
        </is>
      </c>
      <c r="B473" s="171" t="inlineStr">
        <is>
          <t>AMPOLLA</t>
        </is>
      </c>
      <c r="C473" s="167" t="n"/>
      <c r="D473" s="167" t="n"/>
      <c r="E473" s="168">
        <f>C473-D473</f>
        <v/>
      </c>
      <c r="F473" s="167">
        <f>C473</f>
        <v/>
      </c>
      <c r="G473" s="169" t="n"/>
      <c r="H473" s="167">
        <f>F473-G473</f>
        <v/>
      </c>
      <c r="I473" s="167">
        <f>C473</f>
        <v/>
      </c>
      <c r="J473" s="169" t="n"/>
      <c r="K473" s="185">
        <f>I473-J473</f>
        <v/>
      </c>
      <c r="L473" s="167">
        <f>C473</f>
        <v/>
      </c>
      <c r="M473" s="167" t="n"/>
      <c r="N473" s="167">
        <f>L473-M473</f>
        <v/>
      </c>
      <c r="O473" s="186" t="n"/>
      <c r="P473" s="176" t="n"/>
      <c r="Q473" s="176" t="n"/>
      <c r="R473" s="176" t="n"/>
      <c r="S473" s="176" t="n"/>
      <c r="T473" s="176" t="n"/>
      <c r="U473" s="176" t="n"/>
      <c r="V473" s="176" t="n"/>
      <c r="W473" s="176" t="n"/>
      <c r="X473" s="176" t="n"/>
      <c r="Y473" s="176" t="n"/>
      <c r="Z473" s="176" t="n"/>
    </row>
    <row r="474" ht="15.75" customHeight="1">
      <c r="A474" s="170" t="inlineStr">
        <is>
          <t>MONTELUKAST 10 MG TAB.</t>
        </is>
      </c>
      <c r="B474" s="171" t="inlineStr">
        <is>
          <t>TABLETAS</t>
        </is>
      </c>
      <c r="C474" s="172" t="n"/>
      <c r="D474" s="172" t="n"/>
      <c r="E474" s="168">
        <f>C474-D474</f>
        <v/>
      </c>
      <c r="F474" s="167">
        <f>C474</f>
        <v/>
      </c>
      <c r="G474" s="172" t="n"/>
      <c r="H474" s="167">
        <f>F474-G474</f>
        <v/>
      </c>
      <c r="I474" s="167">
        <f>C474</f>
        <v/>
      </c>
      <c r="J474" s="172" t="n"/>
      <c r="K474" s="185">
        <f>I474-J474</f>
        <v/>
      </c>
      <c r="L474" s="167">
        <f>C474</f>
        <v/>
      </c>
      <c r="M474" s="167" t="n"/>
      <c r="N474" s="167">
        <f>L474-M474</f>
        <v/>
      </c>
      <c r="O474" s="188" t="n"/>
      <c r="P474" s="176" t="n"/>
      <c r="Q474" s="176" t="n"/>
      <c r="R474" s="176" t="n"/>
      <c r="S474" s="176" t="n"/>
      <c r="T474" s="176" t="n"/>
      <c r="U474" s="176" t="n"/>
      <c r="V474" s="176" t="n"/>
      <c r="W474" s="176" t="n"/>
      <c r="X474" s="176" t="n"/>
      <c r="Y474" s="176" t="n"/>
      <c r="Z474" s="176" t="n"/>
    </row>
    <row r="475" ht="15.75" customHeight="1">
      <c r="A475" s="170" t="inlineStr">
        <is>
          <t>MORFINA 10 MG/1ML AMP.</t>
        </is>
      </c>
      <c r="B475" s="171" t="inlineStr">
        <is>
          <t>AMPOLLA</t>
        </is>
      </c>
      <c r="C475" s="172" t="n"/>
      <c r="D475" s="172" t="n"/>
      <c r="E475" s="168">
        <f>C475-D475</f>
        <v/>
      </c>
      <c r="F475" s="167">
        <f>C475</f>
        <v/>
      </c>
      <c r="G475" s="172" t="n"/>
      <c r="H475" s="167">
        <f>F475-G475</f>
        <v/>
      </c>
      <c r="I475" s="167">
        <f>C475</f>
        <v/>
      </c>
      <c r="J475" s="172" t="n"/>
      <c r="K475" s="185">
        <f>I475-J475</f>
        <v/>
      </c>
      <c r="L475" s="167">
        <f>C475</f>
        <v/>
      </c>
      <c r="M475" s="167" t="n"/>
      <c r="N475" s="167">
        <f>L475-M475</f>
        <v/>
      </c>
      <c r="O475" s="187" t="n"/>
      <c r="P475" s="176" t="n"/>
      <c r="Q475" s="176" t="n"/>
      <c r="R475" s="176" t="n"/>
      <c r="S475" s="176" t="n"/>
      <c r="T475" s="176" t="n"/>
      <c r="U475" s="176" t="n"/>
      <c r="V475" s="176" t="n"/>
      <c r="W475" s="176" t="n"/>
      <c r="X475" s="176" t="n"/>
      <c r="Y475" s="176" t="n"/>
      <c r="Z475" s="176" t="n"/>
    </row>
    <row r="476" ht="15.75" customHeight="1">
      <c r="A476" s="170" t="inlineStr">
        <is>
          <t>MOXIFLOXINA 400 MG COMP.</t>
        </is>
      </c>
      <c r="B476" s="171" t="inlineStr">
        <is>
          <t>COMPRIMIDO</t>
        </is>
      </c>
      <c r="C476" s="172" t="n"/>
      <c r="D476" s="172" t="n"/>
      <c r="E476" s="168">
        <f>C476-D476</f>
        <v/>
      </c>
      <c r="F476" s="167">
        <f>C476</f>
        <v/>
      </c>
      <c r="G476" s="172" t="n"/>
      <c r="H476" s="167">
        <f>F476-G476</f>
        <v/>
      </c>
      <c r="I476" s="167">
        <f>C476</f>
        <v/>
      </c>
      <c r="J476" s="172" t="n"/>
      <c r="K476" s="185">
        <f>I476-J476</f>
        <v/>
      </c>
      <c r="L476" s="167">
        <f>C476</f>
        <v/>
      </c>
      <c r="M476" s="167" t="n"/>
      <c r="N476" s="167">
        <f>L476-M476</f>
        <v/>
      </c>
      <c r="O476" s="187" t="n"/>
      <c r="P476" s="176" t="n"/>
      <c r="Q476" s="176" t="n"/>
      <c r="R476" s="176" t="n"/>
      <c r="S476" s="176" t="n"/>
      <c r="T476" s="176" t="n"/>
      <c r="U476" s="176" t="n"/>
      <c r="V476" s="176" t="n"/>
      <c r="W476" s="176" t="n"/>
      <c r="X476" s="176" t="n"/>
      <c r="Y476" s="176" t="n"/>
      <c r="Z476" s="176" t="n"/>
    </row>
    <row r="477" ht="15.75" customHeight="1">
      <c r="A477" s="170" t="inlineStr">
        <is>
          <t>MOXIFLOXINA 400 MG/ML AMP.</t>
        </is>
      </c>
      <c r="B477" s="171" t="inlineStr">
        <is>
          <t>AMPOLLA</t>
        </is>
      </c>
      <c r="C477" s="172" t="n"/>
      <c r="D477" s="172" t="n"/>
      <c r="E477" s="168">
        <f>C477-D477</f>
        <v/>
      </c>
      <c r="F477" s="167">
        <f>C477</f>
        <v/>
      </c>
      <c r="G477" s="172" t="n"/>
      <c r="H477" s="167">
        <f>F477-G477</f>
        <v/>
      </c>
      <c r="I477" s="167">
        <f>C477</f>
        <v/>
      </c>
      <c r="J477" s="172" t="n"/>
      <c r="K477" s="185">
        <f>I477-J477</f>
        <v/>
      </c>
      <c r="L477" s="167">
        <f>C477</f>
        <v/>
      </c>
      <c r="M477" s="167" t="n"/>
      <c r="N477" s="167">
        <f>L477-M477</f>
        <v/>
      </c>
      <c r="O477" s="186" t="n"/>
      <c r="P477" s="176" t="n"/>
      <c r="Q477" s="176" t="n"/>
      <c r="R477" s="176" t="n"/>
      <c r="S477" s="176" t="n"/>
      <c r="T477" s="176" t="n"/>
      <c r="U477" s="176" t="n"/>
      <c r="V477" s="176" t="n"/>
      <c r="W477" s="176" t="n"/>
      <c r="X477" s="176" t="n"/>
      <c r="Y477" s="176" t="n"/>
      <c r="Z477" s="176" t="n"/>
    </row>
    <row r="478" ht="15.75" customHeight="1">
      <c r="A478" s="165" t="inlineStr">
        <is>
          <t xml:space="preserve">MULTIVITAMINICO INYECTABLE 10 ML IV </t>
        </is>
      </c>
      <c r="B478" s="166" t="inlineStr">
        <is>
          <t>AMPOLLA</t>
        </is>
      </c>
      <c r="C478" s="167" t="n"/>
      <c r="D478" s="167" t="n"/>
      <c r="E478" s="168">
        <f>C478-D478</f>
        <v/>
      </c>
      <c r="F478" s="167">
        <f>C478</f>
        <v/>
      </c>
      <c r="G478" s="169" t="n"/>
      <c r="H478" s="167">
        <f>F478-G478</f>
        <v/>
      </c>
      <c r="I478" s="167">
        <f>C478</f>
        <v/>
      </c>
      <c r="J478" s="169" t="n"/>
      <c r="K478" s="185">
        <f>I478-J478</f>
        <v/>
      </c>
      <c r="L478" s="167">
        <f>C478</f>
        <v/>
      </c>
      <c r="M478" s="167" t="n"/>
      <c r="N478" s="167">
        <f>L478-M478</f>
        <v/>
      </c>
      <c r="O478" s="186" t="n"/>
      <c r="P478" s="176" t="n"/>
      <c r="Q478" s="176" t="n"/>
      <c r="R478" s="176" t="n"/>
      <c r="S478" s="176" t="n"/>
      <c r="T478" s="176" t="n"/>
      <c r="U478" s="176" t="n"/>
      <c r="V478" s="176" t="n"/>
      <c r="W478" s="176" t="n"/>
      <c r="X478" s="176" t="n"/>
      <c r="Y478" s="176" t="n"/>
      <c r="Z478" s="176" t="n"/>
    </row>
    <row r="479" ht="15.75" customHeight="1">
      <c r="A479" s="170" t="inlineStr">
        <is>
          <t>MULTIVITAMINICOS Y MINERALES CAP.</t>
        </is>
      </c>
      <c r="B479" s="171" t="inlineStr">
        <is>
          <t>CAPSULA</t>
        </is>
      </c>
      <c r="C479" s="172" t="n"/>
      <c r="D479" s="172" t="n"/>
      <c r="E479" s="168">
        <f>C479-D479</f>
        <v/>
      </c>
      <c r="F479" s="167">
        <f>C479</f>
        <v/>
      </c>
      <c r="G479" s="172" t="n"/>
      <c r="H479" s="167">
        <f>F479-G479</f>
        <v/>
      </c>
      <c r="I479" s="167">
        <f>C479</f>
        <v/>
      </c>
      <c r="J479" s="172" t="n"/>
      <c r="K479" s="185">
        <f>I479-J479</f>
        <v/>
      </c>
      <c r="L479" s="167">
        <f>C479</f>
        <v/>
      </c>
      <c r="M479" s="167" t="n"/>
      <c r="N479" s="167">
        <f>L479-M479</f>
        <v/>
      </c>
      <c r="O479" s="186" t="n"/>
      <c r="P479" s="176" t="n"/>
      <c r="Q479" s="176" t="n"/>
      <c r="R479" s="176" t="n"/>
      <c r="S479" s="176" t="n"/>
      <c r="T479" s="176" t="n"/>
      <c r="U479" s="176" t="n"/>
      <c r="V479" s="176" t="n"/>
      <c r="W479" s="176" t="n"/>
      <c r="X479" s="176" t="n"/>
      <c r="Y479" s="176" t="n"/>
      <c r="Z479" s="176" t="n"/>
    </row>
    <row r="480" ht="15.75" customHeight="1">
      <c r="A480" s="170" t="inlineStr">
        <is>
          <t>MUPIROCIN 2% POMADA.</t>
        </is>
      </c>
      <c r="B480" s="171" t="inlineStr">
        <is>
          <t>CREMA</t>
        </is>
      </c>
      <c r="C480" s="172" t="n"/>
      <c r="D480" s="172" t="n"/>
      <c r="E480" s="168">
        <f>C480-D480</f>
        <v/>
      </c>
      <c r="F480" s="167">
        <f>C480</f>
        <v/>
      </c>
      <c r="G480" s="172" t="n"/>
      <c r="H480" s="167">
        <f>F480-G480</f>
        <v/>
      </c>
      <c r="I480" s="167">
        <f>C480</f>
        <v/>
      </c>
      <c r="J480" s="172" t="n"/>
      <c r="K480" s="185">
        <f>I480-J480</f>
        <v/>
      </c>
      <c r="L480" s="167">
        <f>C480</f>
        <v/>
      </c>
      <c r="M480" s="167" t="n"/>
      <c r="N480" s="167">
        <f>L480-M480</f>
        <v/>
      </c>
      <c r="O480" s="186" t="n"/>
      <c r="P480" s="176" t="n"/>
      <c r="Q480" s="176" t="n"/>
      <c r="R480" s="176" t="n"/>
      <c r="S480" s="176" t="n"/>
      <c r="T480" s="176" t="n"/>
      <c r="U480" s="176" t="n"/>
      <c r="V480" s="176" t="n"/>
      <c r="W480" s="176" t="n"/>
      <c r="X480" s="176" t="n"/>
      <c r="Y480" s="176" t="n"/>
      <c r="Z480" s="176" t="n"/>
    </row>
    <row r="481" ht="15.75" customHeight="1">
      <c r="A481" s="170" t="inlineStr">
        <is>
          <t>MYSOPROSTOL 200 MCG TAB</t>
        </is>
      </c>
      <c r="B481" s="174" t="inlineStr">
        <is>
          <t>TABLETAS</t>
        </is>
      </c>
      <c r="C481" s="29" t="n"/>
      <c r="D481" s="167" t="n"/>
      <c r="E481" s="168">
        <f>C481-D481</f>
        <v/>
      </c>
      <c r="F481" s="167">
        <f>C481</f>
        <v/>
      </c>
      <c r="G481" s="29" t="n"/>
      <c r="H481" s="167">
        <f>F481-G481</f>
        <v/>
      </c>
      <c r="I481" s="167">
        <f>C481</f>
        <v/>
      </c>
      <c r="J481" s="29" t="n"/>
      <c r="K481" s="185">
        <f>I481-J481</f>
        <v/>
      </c>
      <c r="L481" s="167">
        <f>C481</f>
        <v/>
      </c>
      <c r="M481" s="167" t="n"/>
      <c r="N481" s="167">
        <f>L481-M481</f>
        <v/>
      </c>
      <c r="O481" s="186" t="n"/>
      <c r="P481" s="176" t="n"/>
      <c r="Q481" s="176" t="n"/>
      <c r="R481" s="176" t="n"/>
      <c r="S481" s="176" t="n"/>
      <c r="T481" s="176" t="n"/>
      <c r="U481" s="176" t="n"/>
      <c r="V481" s="176" t="n"/>
      <c r="W481" s="176" t="n"/>
      <c r="X481" s="176" t="n"/>
      <c r="Y481" s="176" t="n"/>
      <c r="Z481" s="176" t="n"/>
    </row>
    <row r="482" ht="15.75" customHeight="1">
      <c r="A482" s="170" t="inlineStr">
        <is>
          <t>NALOXONA 0,4 MG/ML AMP.</t>
        </is>
      </c>
      <c r="B482" s="171" t="inlineStr">
        <is>
          <t>AMPOLLA</t>
        </is>
      </c>
      <c r="C482" s="172" t="n"/>
      <c r="D482" s="172" t="n"/>
      <c r="E482" s="168">
        <f>C482-D482</f>
        <v/>
      </c>
      <c r="F482" s="167">
        <f>C482</f>
        <v/>
      </c>
      <c r="G482" s="172" t="n"/>
      <c r="H482" s="167">
        <f>F482-G482</f>
        <v/>
      </c>
      <c r="I482" s="167">
        <f>C482</f>
        <v/>
      </c>
      <c r="J482" s="172" t="n"/>
      <c r="K482" s="185">
        <f>I482-J482</f>
        <v/>
      </c>
      <c r="L482" s="167">
        <f>C482</f>
        <v/>
      </c>
      <c r="M482" s="167" t="n"/>
      <c r="N482" s="167">
        <f>L482-M482</f>
        <v/>
      </c>
      <c r="O482" s="187" t="n"/>
      <c r="P482" s="176" t="n"/>
      <c r="Q482" s="176" t="n"/>
      <c r="R482" s="176" t="n"/>
      <c r="S482" s="176" t="n"/>
      <c r="T482" s="176" t="n"/>
      <c r="U482" s="176" t="n"/>
      <c r="V482" s="176" t="n"/>
      <c r="W482" s="176" t="n"/>
      <c r="X482" s="176" t="n"/>
      <c r="Y482" s="176" t="n"/>
      <c r="Z482" s="176" t="n"/>
    </row>
    <row r="483" ht="15.75" customHeight="1">
      <c r="A483" s="170" t="inlineStr">
        <is>
          <t>NAPROXENO 250 TAB</t>
        </is>
      </c>
      <c r="B483" s="171" t="inlineStr">
        <is>
          <t>TABLETAS</t>
        </is>
      </c>
      <c r="C483" s="172" t="n"/>
      <c r="D483" s="172" t="n"/>
      <c r="E483" s="168">
        <f>C483-D483</f>
        <v/>
      </c>
      <c r="F483" s="167">
        <f>C483</f>
        <v/>
      </c>
      <c r="G483" s="172" t="n"/>
      <c r="H483" s="167">
        <f>F483-G483</f>
        <v/>
      </c>
      <c r="I483" s="167">
        <f>C483</f>
        <v/>
      </c>
      <c r="J483" s="172" t="n"/>
      <c r="K483" s="185">
        <f>I483-J483</f>
        <v/>
      </c>
      <c r="L483" s="167">
        <f>C483</f>
        <v/>
      </c>
      <c r="M483" s="167" t="n"/>
      <c r="N483" s="167">
        <f>L483-M483</f>
        <v/>
      </c>
      <c r="O483" s="187" t="n"/>
      <c r="P483" s="176" t="n"/>
      <c r="Q483" s="176" t="n"/>
      <c r="R483" s="176" t="n"/>
      <c r="S483" s="176" t="n"/>
      <c r="T483" s="176" t="n"/>
      <c r="U483" s="176" t="n"/>
      <c r="V483" s="176" t="n"/>
      <c r="W483" s="176" t="n"/>
      <c r="X483" s="176" t="n"/>
      <c r="Y483" s="176" t="n"/>
      <c r="Z483" s="176" t="n"/>
    </row>
    <row r="484" ht="15.75" customHeight="1">
      <c r="A484" s="170" t="inlineStr">
        <is>
          <t>N-BUTILBROMURO DE ESCOPOLAMINA 20MG/ 1 ML</t>
        </is>
      </c>
      <c r="B484" s="174" t="inlineStr">
        <is>
          <t>AMPOLLA</t>
        </is>
      </c>
      <c r="C484" s="29" t="n"/>
      <c r="D484" s="167" t="n"/>
      <c r="E484" s="168">
        <f>C484-D484</f>
        <v/>
      </c>
      <c r="F484" s="167">
        <f>C484</f>
        <v/>
      </c>
      <c r="G484" s="29" t="n"/>
      <c r="H484" s="167">
        <f>F484-G484</f>
        <v/>
      </c>
      <c r="I484" s="167">
        <f>C484</f>
        <v/>
      </c>
      <c r="J484" s="29" t="n"/>
      <c r="K484" s="185">
        <f>I484-J484</f>
        <v/>
      </c>
      <c r="L484" s="167">
        <f>C484</f>
        <v/>
      </c>
      <c r="M484" s="167" t="n"/>
      <c r="N484" s="167">
        <f>L484-M484</f>
        <v/>
      </c>
      <c r="O484" s="187" t="n"/>
      <c r="P484" s="176" t="n"/>
      <c r="Q484" s="176" t="n"/>
      <c r="R484" s="176" t="n"/>
      <c r="S484" s="176" t="n"/>
      <c r="T484" s="176" t="n"/>
      <c r="U484" s="176" t="n"/>
      <c r="V484" s="176" t="n"/>
      <c r="W484" s="176" t="n"/>
      <c r="X484" s="176" t="n"/>
      <c r="Y484" s="176" t="n"/>
      <c r="Z484" s="176" t="n"/>
    </row>
    <row r="485" ht="15.75" customHeight="1">
      <c r="A485" s="170" t="inlineStr">
        <is>
          <t>NEOMICINA 0,1 % X 10 MG AMP.</t>
        </is>
      </c>
      <c r="B485" s="171" t="inlineStr">
        <is>
          <t>AMPOLLA</t>
        </is>
      </c>
      <c r="C485" s="172" t="n"/>
      <c r="D485" s="172" t="n"/>
      <c r="E485" s="168">
        <f>C485-D485</f>
        <v/>
      </c>
      <c r="F485" s="167">
        <f>C485</f>
        <v/>
      </c>
      <c r="G485" s="172" t="n"/>
      <c r="H485" s="167">
        <f>F485-G485</f>
        <v/>
      </c>
      <c r="I485" s="167">
        <f>C485</f>
        <v/>
      </c>
      <c r="J485" s="172" t="n"/>
      <c r="K485" s="185">
        <f>I485-J485</f>
        <v/>
      </c>
      <c r="L485" s="167">
        <f>C485</f>
        <v/>
      </c>
      <c r="M485" s="167" t="n"/>
      <c r="N485" s="167">
        <f>L485-M485</f>
        <v/>
      </c>
      <c r="O485" s="187" t="n"/>
      <c r="P485" s="176" t="n"/>
      <c r="Q485" s="176" t="n"/>
      <c r="R485" s="176" t="n"/>
      <c r="S485" s="176" t="n"/>
      <c r="T485" s="176" t="n"/>
      <c r="U485" s="176" t="n"/>
      <c r="V485" s="176" t="n"/>
      <c r="W485" s="176" t="n"/>
      <c r="X485" s="176" t="n"/>
      <c r="Y485" s="176" t="n"/>
      <c r="Z485" s="176" t="n"/>
    </row>
    <row r="486" ht="15.75" customHeight="1">
      <c r="A486" s="170" t="inlineStr">
        <is>
          <t>NEOSTIGMINA METILSULFATO 0,50 MG/1ML AMP.</t>
        </is>
      </c>
      <c r="B486" s="171" t="inlineStr">
        <is>
          <t>AMPOLLA</t>
        </is>
      </c>
      <c r="C486" s="172" t="n"/>
      <c r="D486" s="172" t="n"/>
      <c r="E486" s="168">
        <f>C486-D486</f>
        <v/>
      </c>
      <c r="F486" s="167">
        <f>C486</f>
        <v/>
      </c>
      <c r="G486" s="172" t="n"/>
      <c r="H486" s="167">
        <f>F486-G486</f>
        <v/>
      </c>
      <c r="I486" s="167">
        <f>C486</f>
        <v/>
      </c>
      <c r="J486" s="172" t="n"/>
      <c r="K486" s="185">
        <f>I486-J486</f>
        <v/>
      </c>
      <c r="L486" s="167">
        <f>C486</f>
        <v/>
      </c>
      <c r="M486" s="167" t="n"/>
      <c r="N486" s="167">
        <f>L486-M486</f>
        <v/>
      </c>
      <c r="O486" s="186" t="n"/>
      <c r="P486" s="176" t="n"/>
      <c r="Q486" s="176" t="n"/>
      <c r="R486" s="176" t="n"/>
      <c r="S486" s="176" t="n"/>
      <c r="T486" s="176" t="n"/>
      <c r="U486" s="176" t="n"/>
      <c r="V486" s="176" t="n"/>
      <c r="W486" s="176" t="n"/>
      <c r="X486" s="176" t="n"/>
      <c r="Y486" s="176" t="n"/>
      <c r="Z486" s="176" t="n"/>
    </row>
    <row r="487" ht="15.75" customHeight="1">
      <c r="A487" s="173" t="inlineStr">
        <is>
          <t>NEVIRAPINE 50MG/5ML SUSP</t>
        </is>
      </c>
      <c r="B487" s="166" t="inlineStr">
        <is>
          <t>SUSPENCIÒN</t>
        </is>
      </c>
      <c r="C487" s="167" t="n"/>
      <c r="D487" s="167" t="n"/>
      <c r="E487" s="168">
        <f>C487-D487</f>
        <v/>
      </c>
      <c r="F487" s="167">
        <f>C487</f>
        <v/>
      </c>
      <c r="G487" s="169" t="n"/>
      <c r="H487" s="167">
        <f>F487-G487</f>
        <v/>
      </c>
      <c r="I487" s="167">
        <f>C487</f>
        <v/>
      </c>
      <c r="J487" s="169" t="n"/>
      <c r="K487" s="185">
        <f>I487-J487</f>
        <v/>
      </c>
      <c r="L487" s="167">
        <f>C487</f>
        <v/>
      </c>
      <c r="M487" s="167" t="n"/>
      <c r="N487" s="167">
        <f>L487-M487</f>
        <v/>
      </c>
      <c r="O487" s="186" t="n"/>
      <c r="P487" s="176" t="n"/>
      <c r="Q487" s="176" t="n"/>
      <c r="R487" s="176" t="n"/>
      <c r="S487" s="176" t="n"/>
      <c r="T487" s="176" t="n"/>
      <c r="U487" s="176" t="n"/>
      <c r="V487" s="176" t="n"/>
      <c r="W487" s="176" t="n"/>
      <c r="X487" s="176" t="n"/>
      <c r="Y487" s="176" t="n"/>
      <c r="Z487" s="176" t="n"/>
    </row>
    <row r="488" ht="15.75" customHeight="1">
      <c r="A488" s="165" t="inlineStr">
        <is>
          <t>NIFEDIPINA 20 MG / ML</t>
        </is>
      </c>
      <c r="B488" s="171" t="inlineStr">
        <is>
          <t>AMPOLLA</t>
        </is>
      </c>
      <c r="C488" s="167" t="n"/>
      <c r="D488" s="167" t="n"/>
      <c r="E488" s="168">
        <f>C488-D488</f>
        <v/>
      </c>
      <c r="F488" s="167">
        <f>C488</f>
        <v/>
      </c>
      <c r="G488" s="169" t="n"/>
      <c r="H488" s="167">
        <f>F488-G488</f>
        <v/>
      </c>
      <c r="I488" s="167">
        <f>C488</f>
        <v/>
      </c>
      <c r="J488" s="169" t="n"/>
      <c r="K488" s="185">
        <f>I488-J488</f>
        <v/>
      </c>
      <c r="L488" s="167">
        <f>C488</f>
        <v/>
      </c>
      <c r="M488" s="167" t="n"/>
      <c r="N488" s="167">
        <f>L488-M488</f>
        <v/>
      </c>
      <c r="O488" s="186" t="n"/>
      <c r="P488" s="176" t="n"/>
      <c r="Q488" s="176" t="n"/>
      <c r="R488" s="176" t="n"/>
      <c r="S488" s="176" t="n"/>
      <c r="T488" s="176" t="n"/>
      <c r="U488" s="176" t="n"/>
      <c r="V488" s="176" t="n"/>
      <c r="W488" s="176" t="n"/>
      <c r="X488" s="176" t="n"/>
      <c r="Y488" s="176" t="n"/>
      <c r="Z488" s="176" t="n"/>
    </row>
    <row r="489" ht="15.75" customHeight="1">
      <c r="A489" s="170" t="inlineStr">
        <is>
          <t>NIFEDIPINO 20 MG TAB.</t>
        </is>
      </c>
      <c r="B489" s="171" t="inlineStr">
        <is>
          <t>TABLETAS</t>
        </is>
      </c>
      <c r="C489" s="172" t="n"/>
      <c r="D489" s="172" t="n"/>
      <c r="E489" s="168">
        <f>C489-D489</f>
        <v/>
      </c>
      <c r="F489" s="167">
        <f>C489</f>
        <v/>
      </c>
      <c r="G489" s="172" t="n"/>
      <c r="H489" s="167">
        <f>F489-G489</f>
        <v/>
      </c>
      <c r="I489" s="167">
        <f>C489</f>
        <v/>
      </c>
      <c r="J489" s="172" t="n"/>
      <c r="K489" s="185">
        <f>I489-J489</f>
        <v/>
      </c>
      <c r="L489" s="167">
        <f>C489</f>
        <v/>
      </c>
      <c r="M489" s="167" t="n"/>
      <c r="N489" s="167">
        <f>L489-M489</f>
        <v/>
      </c>
      <c r="O489" s="187" t="n"/>
      <c r="P489" s="176" t="n"/>
      <c r="Q489" s="176" t="n"/>
      <c r="R489" s="176" t="n"/>
      <c r="S489" s="176" t="n"/>
      <c r="T489" s="176" t="n"/>
      <c r="U489" s="176" t="n"/>
      <c r="V489" s="176" t="n"/>
      <c r="W489" s="176" t="n"/>
      <c r="X489" s="176" t="n"/>
      <c r="Y489" s="176" t="n"/>
      <c r="Z489" s="176" t="n"/>
    </row>
    <row r="490" ht="15.75" customHeight="1">
      <c r="A490" s="170" t="inlineStr">
        <is>
          <t>NIFEDIPINO 30 MG L.O TAB.</t>
        </is>
      </c>
      <c r="B490" s="171" t="inlineStr">
        <is>
          <t>TABLETAS</t>
        </is>
      </c>
      <c r="C490" s="172" t="n"/>
      <c r="D490" s="172" t="n"/>
      <c r="E490" s="168">
        <f>C490-D490</f>
        <v/>
      </c>
      <c r="F490" s="167">
        <f>C490</f>
        <v/>
      </c>
      <c r="G490" s="172" t="n"/>
      <c r="H490" s="167">
        <f>F490-G490</f>
        <v/>
      </c>
      <c r="I490" s="167">
        <f>C490</f>
        <v/>
      </c>
      <c r="J490" s="172" t="n"/>
      <c r="K490" s="185">
        <f>I490-J490</f>
        <v/>
      </c>
      <c r="L490" s="167">
        <f>C490</f>
        <v/>
      </c>
      <c r="M490" s="167" t="n"/>
      <c r="N490" s="167">
        <f>L490-M490</f>
        <v/>
      </c>
      <c r="O490" s="186" t="n"/>
      <c r="P490" s="176" t="n"/>
      <c r="Q490" s="176" t="n"/>
      <c r="R490" s="176" t="n"/>
      <c r="S490" s="176" t="n"/>
      <c r="T490" s="176" t="n"/>
      <c r="U490" s="176" t="n"/>
      <c r="V490" s="176" t="n"/>
      <c r="W490" s="176" t="n"/>
      <c r="X490" s="176" t="n"/>
      <c r="Y490" s="176" t="n"/>
      <c r="Z490" s="176" t="n"/>
    </row>
    <row r="491" ht="15.75" customHeight="1">
      <c r="A491" s="170" t="inlineStr">
        <is>
          <t>NIMODIPINA INFUSION 10 MG/50 ML AMP.</t>
        </is>
      </c>
      <c r="B491" s="171" t="inlineStr">
        <is>
          <t>AMPOLLA</t>
        </is>
      </c>
      <c r="C491" s="172" t="n"/>
      <c r="D491" s="172" t="n"/>
      <c r="E491" s="168">
        <f>C491-D491</f>
        <v/>
      </c>
      <c r="F491" s="167">
        <f>C491</f>
        <v/>
      </c>
      <c r="G491" s="172" t="n"/>
      <c r="H491" s="167">
        <f>F491-G491</f>
        <v/>
      </c>
      <c r="I491" s="167">
        <f>C491</f>
        <v/>
      </c>
      <c r="J491" s="172" t="n"/>
      <c r="K491" s="185">
        <f>I491-J491</f>
        <v/>
      </c>
      <c r="L491" s="167">
        <f>C491</f>
        <v/>
      </c>
      <c r="M491" s="167" t="n"/>
      <c r="N491" s="167">
        <f>L491-M491</f>
        <v/>
      </c>
      <c r="O491" s="186" t="n"/>
      <c r="P491" s="176" t="n"/>
      <c r="Q491" s="176" t="n"/>
      <c r="R491" s="176" t="n"/>
      <c r="S491" s="176" t="n"/>
      <c r="T491" s="176" t="n"/>
      <c r="U491" s="176" t="n"/>
      <c r="V491" s="176" t="n"/>
      <c r="W491" s="176" t="n"/>
      <c r="X491" s="176" t="n"/>
      <c r="Y491" s="176" t="n"/>
      <c r="Z491" s="176" t="n"/>
    </row>
    <row r="492" ht="15.75" customHeight="1">
      <c r="A492" s="165" t="inlineStr">
        <is>
          <t>NIRMATRELVIR + RITONAVIR 150 MG / 100 ML (NEVIRAX)</t>
        </is>
      </c>
      <c r="B492" s="166" t="inlineStr">
        <is>
          <t>FRASCO</t>
        </is>
      </c>
      <c r="C492" s="167" t="n"/>
      <c r="D492" s="167" t="n"/>
      <c r="E492" s="168">
        <f>C492-D492</f>
        <v/>
      </c>
      <c r="F492" s="167">
        <f>C492</f>
        <v/>
      </c>
      <c r="G492" s="169" t="n"/>
      <c r="H492" s="167">
        <f>F492-G492</f>
        <v/>
      </c>
      <c r="I492" s="167">
        <f>C492</f>
        <v/>
      </c>
      <c r="J492" s="169" t="n"/>
      <c r="K492" s="185">
        <f>I492-J492</f>
        <v/>
      </c>
      <c r="L492" s="167">
        <f>C492</f>
        <v/>
      </c>
      <c r="M492" s="167" t="n"/>
      <c r="N492" s="167">
        <f>L492-M492</f>
        <v/>
      </c>
      <c r="O492" s="188" t="n"/>
      <c r="P492" s="176" t="n"/>
      <c r="Q492" s="176" t="n"/>
      <c r="R492" s="176" t="n"/>
      <c r="S492" s="176" t="n"/>
      <c r="T492" s="176" t="n"/>
      <c r="U492" s="176" t="n"/>
      <c r="V492" s="176" t="n"/>
      <c r="W492" s="176" t="n"/>
      <c r="X492" s="176" t="n"/>
      <c r="Y492" s="176" t="n"/>
      <c r="Z492" s="176" t="n"/>
    </row>
    <row r="493" ht="15.75" customHeight="1">
      <c r="A493" s="170" t="inlineStr">
        <is>
          <t>NISTATINA SUSP ORAL</t>
        </is>
      </c>
      <c r="B493" s="171" t="inlineStr">
        <is>
          <t>FRASCO</t>
        </is>
      </c>
      <c r="C493" s="172" t="n"/>
      <c r="D493" s="172" t="n"/>
      <c r="E493" s="168">
        <f>C493-D493</f>
        <v/>
      </c>
      <c r="F493" s="167">
        <f>C493</f>
        <v/>
      </c>
      <c r="G493" s="172" t="n"/>
      <c r="H493" s="167">
        <f>F493-G493</f>
        <v/>
      </c>
      <c r="I493" s="167">
        <f>C493</f>
        <v/>
      </c>
      <c r="J493" s="172" t="n"/>
      <c r="K493" s="185">
        <f>I493-J493</f>
        <v/>
      </c>
      <c r="L493" s="167">
        <f>C493</f>
        <v/>
      </c>
      <c r="M493" s="167" t="n"/>
      <c r="N493" s="167">
        <f>L493-M493</f>
        <v/>
      </c>
      <c r="O493" s="188" t="n"/>
      <c r="P493" s="176" t="n"/>
      <c r="Q493" s="176" t="n"/>
      <c r="R493" s="176" t="n"/>
      <c r="S493" s="176" t="n"/>
      <c r="T493" s="176" t="n"/>
      <c r="U493" s="176" t="n"/>
      <c r="V493" s="176" t="n"/>
      <c r="W493" s="176" t="n"/>
      <c r="X493" s="176" t="n"/>
      <c r="Y493" s="176" t="n"/>
      <c r="Z493" s="176" t="n"/>
    </row>
    <row r="494" ht="15.75" customHeight="1">
      <c r="A494" s="165" t="inlineStr">
        <is>
          <t>NITAZOXANIDA 100MG 5ML</t>
        </is>
      </c>
      <c r="B494" s="166" t="inlineStr">
        <is>
          <t>AMPOLLA</t>
        </is>
      </c>
      <c r="C494" s="167" t="n"/>
      <c r="D494" s="167" t="n"/>
      <c r="E494" s="168">
        <f>C494-D494</f>
        <v/>
      </c>
      <c r="F494" s="167">
        <f>C494</f>
        <v/>
      </c>
      <c r="G494" s="169" t="n"/>
      <c r="H494" s="167">
        <f>F494-G494</f>
        <v/>
      </c>
      <c r="I494" s="167">
        <f>C494</f>
        <v/>
      </c>
      <c r="J494" s="169" t="n"/>
      <c r="K494" s="185">
        <f>I494-J494</f>
        <v/>
      </c>
      <c r="L494" s="167">
        <f>C494</f>
        <v/>
      </c>
      <c r="M494" s="167" t="n"/>
      <c r="N494" s="167">
        <f>L494-M494</f>
        <v/>
      </c>
      <c r="O494" s="188" t="n"/>
      <c r="P494" s="176" t="n"/>
      <c r="Q494" s="176" t="n"/>
      <c r="R494" s="176" t="n"/>
      <c r="S494" s="176" t="n"/>
      <c r="T494" s="176" t="n"/>
      <c r="U494" s="176" t="n"/>
      <c r="V494" s="176" t="n"/>
      <c r="W494" s="176" t="n"/>
      <c r="X494" s="176" t="n"/>
      <c r="Y494" s="176" t="n"/>
      <c r="Z494" s="176" t="n"/>
    </row>
    <row r="495" ht="15.75" customHeight="1">
      <c r="A495" s="165" t="inlineStr">
        <is>
          <t>NITAZOXANIDA 500 MG</t>
        </is>
      </c>
      <c r="B495" s="166" t="inlineStr">
        <is>
          <t>AMPOLLA</t>
        </is>
      </c>
      <c r="C495" s="167" t="n"/>
      <c r="D495" s="167" t="n"/>
      <c r="E495" s="168">
        <f>C495-D495</f>
        <v/>
      </c>
      <c r="F495" s="167">
        <f>C495</f>
        <v/>
      </c>
      <c r="G495" s="169" t="n"/>
      <c r="H495" s="167">
        <f>F495-G495</f>
        <v/>
      </c>
      <c r="I495" s="167">
        <f>C495</f>
        <v/>
      </c>
      <c r="J495" s="169" t="n"/>
      <c r="K495" s="185">
        <f>I495-J495</f>
        <v/>
      </c>
      <c r="L495" s="167">
        <f>C495</f>
        <v/>
      </c>
      <c r="M495" s="167" t="n"/>
      <c r="N495" s="167">
        <f>L495-M495</f>
        <v/>
      </c>
      <c r="O495" s="186" t="n"/>
      <c r="P495" s="176" t="n"/>
      <c r="Q495" s="176" t="n"/>
      <c r="R495" s="176" t="n"/>
      <c r="S495" s="176" t="n"/>
      <c r="T495" s="176" t="n"/>
      <c r="U495" s="176" t="n"/>
      <c r="V495" s="176" t="n"/>
      <c r="W495" s="176" t="n"/>
      <c r="X495" s="176" t="n"/>
      <c r="Y495" s="176" t="n"/>
      <c r="Z495" s="176" t="n"/>
    </row>
    <row r="496" ht="15.75" customHeight="1">
      <c r="A496" s="165" t="inlineStr">
        <is>
          <t>NITRATO DE ISESORBI 5MG</t>
        </is>
      </c>
      <c r="B496" s="166" t="n"/>
      <c r="C496" s="167" t="n"/>
      <c r="D496" s="167" t="n"/>
      <c r="E496" s="168">
        <f>C496-D496</f>
        <v/>
      </c>
      <c r="F496" s="167">
        <f>C496</f>
        <v/>
      </c>
      <c r="G496" s="169" t="n"/>
      <c r="H496" s="167">
        <f>F496-G496</f>
        <v/>
      </c>
      <c r="I496" s="167">
        <f>C496</f>
        <v/>
      </c>
      <c r="J496" s="169" t="n"/>
      <c r="K496" s="185">
        <f>I496-J496</f>
        <v/>
      </c>
      <c r="L496" s="167">
        <f>C496</f>
        <v/>
      </c>
      <c r="M496" s="167" t="n"/>
      <c r="N496" s="167">
        <f>L496-M496</f>
        <v/>
      </c>
      <c r="O496" s="186" t="n"/>
      <c r="P496" s="176" t="n"/>
      <c r="Q496" s="176" t="n"/>
      <c r="R496" s="176" t="n"/>
      <c r="S496" s="176" t="n"/>
      <c r="T496" s="176" t="n"/>
      <c r="U496" s="176" t="n"/>
      <c r="V496" s="176" t="n"/>
      <c r="W496" s="176" t="n"/>
      <c r="X496" s="176" t="n"/>
      <c r="Y496" s="176" t="n"/>
      <c r="Z496" s="176" t="n"/>
    </row>
    <row r="497" ht="15.75" customHeight="1">
      <c r="A497" s="165" t="inlineStr">
        <is>
          <t>NITROGLICERINA 5MG/1 ML</t>
        </is>
      </c>
      <c r="B497" s="166" t="inlineStr">
        <is>
          <t>AMPOLLA</t>
        </is>
      </c>
      <c r="C497" s="167" t="n"/>
      <c r="D497" s="167" t="n"/>
      <c r="E497" s="168">
        <f>C497-D497</f>
        <v/>
      </c>
      <c r="F497" s="167">
        <f>C497</f>
        <v/>
      </c>
      <c r="G497" s="169" t="n"/>
      <c r="H497" s="167">
        <f>F497-G497</f>
        <v/>
      </c>
      <c r="I497" s="167">
        <f>C497</f>
        <v/>
      </c>
      <c r="J497" s="169" t="n"/>
      <c r="K497" s="185">
        <f>I497-J497</f>
        <v/>
      </c>
      <c r="L497" s="167">
        <f>C497</f>
        <v/>
      </c>
      <c r="M497" s="167" t="n"/>
      <c r="N497" s="167">
        <f>L497-M497</f>
        <v/>
      </c>
      <c r="O497" s="186" t="n"/>
      <c r="P497" s="176" t="n"/>
      <c r="Q497" s="176" t="n"/>
      <c r="R497" s="176" t="n"/>
      <c r="S497" s="176" t="n"/>
      <c r="T497" s="176" t="n"/>
      <c r="U497" s="176" t="n"/>
      <c r="V497" s="176" t="n"/>
      <c r="W497" s="176" t="n"/>
      <c r="X497" s="176" t="n"/>
      <c r="Y497" s="176" t="n"/>
      <c r="Z497" s="176" t="n"/>
    </row>
    <row r="498" ht="15.75" customHeight="1">
      <c r="A498" s="165" t="inlineStr">
        <is>
          <t>NITROGLICERINA USP 50MG/10 ML</t>
        </is>
      </c>
      <c r="B498" s="166" t="inlineStr">
        <is>
          <t>AMPOLLA</t>
        </is>
      </c>
      <c r="C498" s="167" t="n"/>
      <c r="D498" s="167" t="n"/>
      <c r="E498" s="168">
        <f>C498-D498</f>
        <v/>
      </c>
      <c r="F498" s="167">
        <f>C498</f>
        <v/>
      </c>
      <c r="G498" s="169" t="n"/>
      <c r="H498" s="167">
        <f>F498-G498</f>
        <v/>
      </c>
      <c r="I498" s="167">
        <f>C498</f>
        <v/>
      </c>
      <c r="J498" s="169" t="n"/>
      <c r="K498" s="185">
        <f>I498-J498</f>
        <v/>
      </c>
      <c r="L498" s="167">
        <f>C498</f>
        <v/>
      </c>
      <c r="M498" s="167" t="n"/>
      <c r="N498" s="167">
        <f>L498-M498</f>
        <v/>
      </c>
      <c r="O498" s="186" t="n"/>
      <c r="P498" s="176" t="n"/>
      <c r="Q498" s="176" t="n"/>
      <c r="R498" s="176" t="n"/>
      <c r="S498" s="176" t="n"/>
      <c r="T498" s="176" t="n"/>
      <c r="U498" s="176" t="n"/>
      <c r="V498" s="176" t="n"/>
      <c r="W498" s="176" t="n"/>
      <c r="X498" s="176" t="n"/>
      <c r="Y498" s="176" t="n"/>
      <c r="Z498" s="176" t="n"/>
    </row>
    <row r="499" ht="15.75" customHeight="1">
      <c r="A499" s="170" t="inlineStr">
        <is>
          <t xml:space="preserve">NITROPRUSIATO DE 50MG </t>
        </is>
      </c>
      <c r="B499" s="174" t="n"/>
      <c r="C499" s="29" t="n"/>
      <c r="D499" s="167" t="n"/>
      <c r="E499" s="168">
        <f>C499-D499</f>
        <v/>
      </c>
      <c r="F499" s="167">
        <f>C499</f>
        <v/>
      </c>
      <c r="G499" s="29" t="n"/>
      <c r="H499" s="167">
        <f>F499-G499</f>
        <v/>
      </c>
      <c r="I499" s="167">
        <f>C499</f>
        <v/>
      </c>
      <c r="J499" s="29" t="n"/>
      <c r="K499" s="185">
        <f>I499-J499</f>
        <v/>
      </c>
      <c r="L499" s="167">
        <f>C499</f>
        <v/>
      </c>
      <c r="M499" s="167" t="n"/>
      <c r="N499" s="167">
        <f>L499-M499</f>
        <v/>
      </c>
      <c r="O499" s="186" t="n"/>
      <c r="P499" s="176" t="n"/>
      <c r="Q499" s="176" t="n"/>
      <c r="R499" s="176" t="n"/>
      <c r="S499" s="176" t="n"/>
      <c r="T499" s="176" t="n"/>
      <c r="U499" s="176" t="n"/>
      <c r="V499" s="176" t="n"/>
      <c r="W499" s="176" t="n"/>
      <c r="X499" s="176" t="n"/>
      <c r="Y499" s="176" t="n"/>
      <c r="Z499" s="176" t="n"/>
    </row>
    <row r="500" ht="15.75" customHeight="1">
      <c r="A500" s="170" t="inlineStr">
        <is>
          <t>NORADRENALINA 4 MG/4ML AMP.</t>
        </is>
      </c>
      <c r="B500" s="171" t="inlineStr">
        <is>
          <t>AMPOLLA</t>
        </is>
      </c>
      <c r="C500" s="172" t="n"/>
      <c r="D500" s="172" t="n"/>
      <c r="E500" s="168">
        <f>C500-D500</f>
        <v/>
      </c>
      <c r="F500" s="167">
        <f>C500</f>
        <v/>
      </c>
      <c r="G500" s="172" t="n"/>
      <c r="H500" s="167">
        <f>F500-G500</f>
        <v/>
      </c>
      <c r="I500" s="167">
        <f>C500</f>
        <v/>
      </c>
      <c r="J500" s="172" t="n"/>
      <c r="K500" s="185">
        <f>I500-J500</f>
        <v/>
      </c>
      <c r="L500" s="167">
        <f>C500</f>
        <v/>
      </c>
      <c r="M500" s="167" t="n"/>
      <c r="N500" s="167">
        <f>L500-M500</f>
        <v/>
      </c>
      <c r="O500" s="188" t="n"/>
      <c r="P500" s="176" t="n"/>
      <c r="Q500" s="176" t="n"/>
      <c r="R500" s="176" t="n"/>
      <c r="S500" s="176" t="n"/>
      <c r="T500" s="176" t="n"/>
      <c r="U500" s="176" t="n"/>
      <c r="V500" s="176" t="n"/>
      <c r="W500" s="176" t="n"/>
      <c r="X500" s="176" t="n"/>
      <c r="Y500" s="176" t="n"/>
      <c r="Z500" s="176" t="n"/>
    </row>
    <row r="501" ht="15.75" customHeight="1">
      <c r="A501" s="170" t="inlineStr">
        <is>
          <t>NOREPINEFRINA 1 MG /ML  AMP.</t>
        </is>
      </c>
      <c r="B501" s="171" t="inlineStr">
        <is>
          <t>AMPOLLA</t>
        </is>
      </c>
      <c r="C501" s="172" t="n"/>
      <c r="D501" s="172" t="n"/>
      <c r="E501" s="168">
        <f>C501-D501</f>
        <v/>
      </c>
      <c r="F501" s="167">
        <f>C501</f>
        <v/>
      </c>
      <c r="G501" s="172" t="n"/>
      <c r="H501" s="167">
        <f>F501-G501</f>
        <v/>
      </c>
      <c r="I501" s="167">
        <f>C501</f>
        <v/>
      </c>
      <c r="J501" s="172" t="n"/>
      <c r="K501" s="185">
        <f>I501-J501</f>
        <v/>
      </c>
      <c r="L501" s="167">
        <f>C501</f>
        <v/>
      </c>
      <c r="M501" s="167" t="n"/>
      <c r="N501" s="167">
        <f>L501-M501</f>
        <v/>
      </c>
      <c r="O501" s="186" t="n"/>
      <c r="P501" s="176" t="n"/>
      <c r="Q501" s="176" t="n"/>
      <c r="R501" s="176" t="n"/>
      <c r="S501" s="176" t="n"/>
      <c r="T501" s="176" t="n"/>
      <c r="U501" s="176" t="n"/>
      <c r="V501" s="176" t="n"/>
      <c r="W501" s="176" t="n"/>
      <c r="X501" s="176" t="n"/>
      <c r="Y501" s="176" t="n"/>
      <c r="Z501" s="176" t="n"/>
    </row>
    <row r="502" ht="15.75" customHeight="1">
      <c r="A502" s="170" t="inlineStr">
        <is>
          <t>NOREPINEFRINA 4 MG / ML</t>
        </is>
      </c>
      <c r="B502" s="174" t="inlineStr">
        <is>
          <t>AMPOLLA</t>
        </is>
      </c>
      <c r="C502" s="29" t="n"/>
      <c r="D502" s="167" t="n"/>
      <c r="E502" s="168">
        <f>C502-D502</f>
        <v/>
      </c>
      <c r="F502" s="167">
        <f>C502</f>
        <v/>
      </c>
      <c r="G502" s="29" t="n"/>
      <c r="H502" s="167">
        <f>F502-G502</f>
        <v/>
      </c>
      <c r="I502" s="167">
        <f>C502</f>
        <v/>
      </c>
      <c r="J502" s="29" t="n"/>
      <c r="K502" s="185">
        <f>I502-J502</f>
        <v/>
      </c>
      <c r="L502" s="167">
        <f>C502</f>
        <v/>
      </c>
      <c r="M502" s="167" t="n"/>
      <c r="N502" s="167">
        <f>L502-M502</f>
        <v/>
      </c>
      <c r="O502" s="188" t="n"/>
      <c r="P502" s="176" t="n"/>
      <c r="Q502" s="176" t="n"/>
      <c r="R502" s="176" t="n"/>
      <c r="S502" s="176" t="n"/>
      <c r="T502" s="176" t="n"/>
      <c r="U502" s="176" t="n"/>
      <c r="V502" s="176" t="n"/>
      <c r="W502" s="176" t="n"/>
      <c r="X502" s="176" t="n"/>
      <c r="Y502" s="176" t="n"/>
      <c r="Z502" s="176" t="n"/>
    </row>
    <row r="503" ht="15.75" customHeight="1">
      <c r="A503" s="170" t="inlineStr">
        <is>
          <t>OLANZAPINA 10 MG TAB.</t>
        </is>
      </c>
      <c r="B503" s="171" t="inlineStr">
        <is>
          <t>TABLETAS</t>
        </is>
      </c>
      <c r="C503" s="172" t="n"/>
      <c r="D503" s="172" t="n"/>
      <c r="E503" s="168">
        <f>C503-D503</f>
        <v/>
      </c>
      <c r="F503" s="167">
        <f>C503</f>
        <v/>
      </c>
      <c r="G503" s="172" t="n"/>
      <c r="H503" s="167">
        <f>F503-G503</f>
        <v/>
      </c>
      <c r="I503" s="167">
        <f>C503</f>
        <v/>
      </c>
      <c r="J503" s="172" t="n"/>
      <c r="K503" s="185">
        <f>I503-J503</f>
        <v/>
      </c>
      <c r="L503" s="167">
        <f>C503</f>
        <v/>
      </c>
      <c r="M503" s="167" t="n"/>
      <c r="N503" s="167">
        <f>L503-M503</f>
        <v/>
      </c>
      <c r="O503" s="187" t="n"/>
      <c r="P503" s="176" t="n"/>
      <c r="Q503" s="176" t="n"/>
      <c r="R503" s="176" t="n"/>
      <c r="S503" s="176" t="n"/>
      <c r="T503" s="176" t="n"/>
      <c r="U503" s="176" t="n"/>
      <c r="V503" s="176" t="n"/>
      <c r="W503" s="176" t="n"/>
      <c r="X503" s="176" t="n"/>
      <c r="Y503" s="176" t="n"/>
      <c r="Z503" s="176" t="n"/>
    </row>
    <row r="504" ht="15.75" customHeight="1">
      <c r="A504" s="170" t="inlineStr">
        <is>
          <t>OLANZAPINA 5 MG TAB.</t>
        </is>
      </c>
      <c r="B504" s="171" t="inlineStr">
        <is>
          <t>TABLETAS</t>
        </is>
      </c>
      <c r="C504" s="172" t="n"/>
      <c r="D504" s="172" t="n"/>
      <c r="E504" s="168">
        <f>C504-D504</f>
        <v/>
      </c>
      <c r="F504" s="167">
        <f>C504</f>
        <v/>
      </c>
      <c r="G504" s="172" t="n"/>
      <c r="H504" s="167">
        <f>F504-G504</f>
        <v/>
      </c>
      <c r="I504" s="167">
        <f>C504</f>
        <v/>
      </c>
      <c r="J504" s="172" t="n"/>
      <c r="K504" s="185">
        <f>I504-J504</f>
        <v/>
      </c>
      <c r="L504" s="167">
        <f>C504</f>
        <v/>
      </c>
      <c r="M504" s="167" t="n"/>
      <c r="N504" s="167">
        <f>L504-M504</f>
        <v/>
      </c>
      <c r="O504" s="187" t="n"/>
      <c r="P504" s="176" t="n"/>
      <c r="Q504" s="176" t="n"/>
      <c r="R504" s="176" t="n"/>
      <c r="S504" s="176" t="n"/>
      <c r="T504" s="176" t="n"/>
      <c r="U504" s="176" t="n"/>
      <c r="V504" s="176" t="n"/>
      <c r="W504" s="176" t="n"/>
      <c r="X504" s="176" t="n"/>
      <c r="Y504" s="176" t="n"/>
      <c r="Z504" s="176" t="n"/>
    </row>
    <row r="505" ht="15.75" customHeight="1">
      <c r="A505" s="170" t="inlineStr">
        <is>
          <t>OLIGOELEMENTOS 10 ML  AMP.</t>
        </is>
      </c>
      <c r="B505" s="171" t="inlineStr">
        <is>
          <t>AMPOLLA</t>
        </is>
      </c>
      <c r="C505" s="172" t="n"/>
      <c r="D505" s="172" t="n"/>
      <c r="E505" s="168">
        <f>C505-D505</f>
        <v/>
      </c>
      <c r="F505" s="167">
        <f>C505</f>
        <v/>
      </c>
      <c r="G505" s="172" t="n"/>
      <c r="H505" s="167">
        <f>F505-G505</f>
        <v/>
      </c>
      <c r="I505" s="167">
        <f>C505</f>
        <v/>
      </c>
      <c r="J505" s="172" t="n"/>
      <c r="K505" s="185">
        <f>I505-J505</f>
        <v/>
      </c>
      <c r="L505" s="167">
        <f>C505</f>
        <v/>
      </c>
      <c r="M505" s="167" t="n"/>
      <c r="N505" s="167">
        <f>L505-M505</f>
        <v/>
      </c>
      <c r="O505" s="187" t="n"/>
      <c r="P505" s="176" t="n"/>
      <c r="Q505" s="176" t="n"/>
      <c r="R505" s="176" t="n"/>
      <c r="S505" s="176" t="n"/>
      <c r="T505" s="176" t="n"/>
      <c r="U505" s="176" t="n"/>
      <c r="V505" s="176" t="n"/>
      <c r="W505" s="176" t="n"/>
      <c r="X505" s="176" t="n"/>
      <c r="Y505" s="176" t="n"/>
      <c r="Z505" s="176" t="n"/>
    </row>
    <row r="506" ht="15.75" customHeight="1">
      <c r="A506" s="170" t="inlineStr">
        <is>
          <t>OLMESARTAN 20 MG TAB.</t>
        </is>
      </c>
      <c r="B506" s="171" t="inlineStr">
        <is>
          <t>TABLETAS</t>
        </is>
      </c>
      <c r="C506" s="172" t="n"/>
      <c r="D506" s="172" t="n"/>
      <c r="E506" s="168">
        <f>C506-D506</f>
        <v/>
      </c>
      <c r="F506" s="167">
        <f>C506</f>
        <v/>
      </c>
      <c r="G506" s="172" t="n"/>
      <c r="H506" s="167">
        <f>F506-G506</f>
        <v/>
      </c>
      <c r="I506" s="167">
        <f>C506</f>
        <v/>
      </c>
      <c r="J506" s="172" t="n"/>
      <c r="K506" s="185">
        <f>I506-J506</f>
        <v/>
      </c>
      <c r="L506" s="167">
        <f>C506</f>
        <v/>
      </c>
      <c r="M506" s="167" t="n"/>
      <c r="N506" s="167">
        <f>L506-M506</f>
        <v/>
      </c>
      <c r="O506" s="187" t="n"/>
      <c r="P506" s="176" t="n"/>
      <c r="Q506" s="176" t="n"/>
      <c r="R506" s="176" t="n"/>
      <c r="S506" s="176" t="n"/>
      <c r="T506" s="176" t="n"/>
      <c r="U506" s="176" t="n"/>
      <c r="V506" s="176" t="n"/>
      <c r="W506" s="176" t="n"/>
      <c r="X506" s="176" t="n"/>
      <c r="Y506" s="176" t="n"/>
      <c r="Z506" s="176" t="n"/>
    </row>
    <row r="507" ht="15.75" customHeight="1">
      <c r="A507" s="170" t="inlineStr">
        <is>
          <t xml:space="preserve">OMEPRAZOL 20 MG CAP. </t>
        </is>
      </c>
      <c r="B507" s="171" t="inlineStr">
        <is>
          <t>CAPSULA</t>
        </is>
      </c>
      <c r="C507" s="172" t="n"/>
      <c r="D507" s="172" t="n"/>
      <c r="E507" s="168">
        <f>C507-D507</f>
        <v/>
      </c>
      <c r="F507" s="167">
        <f>C507</f>
        <v/>
      </c>
      <c r="G507" s="172" t="n"/>
      <c r="H507" s="167">
        <f>F507-G507</f>
        <v/>
      </c>
      <c r="I507" s="167">
        <f>C507</f>
        <v/>
      </c>
      <c r="J507" s="172" t="n"/>
      <c r="K507" s="185">
        <f>I507-J507</f>
        <v/>
      </c>
      <c r="L507" s="167">
        <f>C507</f>
        <v/>
      </c>
      <c r="M507" s="167" t="n"/>
      <c r="N507" s="167">
        <f>L507-M507</f>
        <v/>
      </c>
      <c r="O507" s="186" t="n"/>
      <c r="P507" s="176" t="n"/>
      <c r="Q507" s="176" t="n"/>
      <c r="R507" s="176" t="n"/>
      <c r="S507" s="176" t="n"/>
      <c r="T507" s="176" t="n"/>
      <c r="U507" s="176" t="n"/>
      <c r="V507" s="176" t="n"/>
      <c r="W507" s="176" t="n"/>
      <c r="X507" s="176" t="n"/>
      <c r="Y507" s="176" t="n"/>
      <c r="Z507" s="176" t="n"/>
    </row>
    <row r="508" ht="15.75" customHeight="1">
      <c r="A508" s="170" t="inlineStr">
        <is>
          <t>OMEPRAZOL 40 MG AMP.</t>
        </is>
      </c>
      <c r="B508" s="171" t="inlineStr">
        <is>
          <t>AMPOLLA</t>
        </is>
      </c>
      <c r="C508" s="172" t="n"/>
      <c r="D508" s="172" t="n"/>
      <c r="E508" s="168">
        <f>C508-D508</f>
        <v/>
      </c>
      <c r="F508" s="167">
        <f>C508</f>
        <v/>
      </c>
      <c r="G508" s="172" t="n"/>
      <c r="H508" s="167">
        <f>F508-G508</f>
        <v/>
      </c>
      <c r="I508" s="167">
        <f>C508</f>
        <v/>
      </c>
      <c r="J508" s="172" t="n"/>
      <c r="K508" s="185">
        <f>I508-J508</f>
        <v/>
      </c>
      <c r="L508" s="167">
        <f>C508</f>
        <v/>
      </c>
      <c r="M508" s="167" t="n"/>
      <c r="N508" s="167">
        <f>L508-M508</f>
        <v/>
      </c>
      <c r="O508" s="186" t="n"/>
      <c r="P508" s="176" t="n"/>
      <c r="Q508" s="176" t="n"/>
      <c r="R508" s="176" t="n"/>
      <c r="S508" s="176" t="n"/>
      <c r="T508" s="176" t="n"/>
      <c r="U508" s="176" t="n"/>
      <c r="V508" s="176" t="n"/>
      <c r="W508" s="176" t="n"/>
      <c r="X508" s="176" t="n"/>
      <c r="Y508" s="176" t="n"/>
      <c r="Z508" s="176" t="n"/>
    </row>
    <row r="509" ht="15.75" customHeight="1">
      <c r="A509" s="165" t="inlineStr">
        <is>
          <t>ONDASETRON 4MG / 2ML</t>
        </is>
      </c>
      <c r="B509" s="166" t="inlineStr">
        <is>
          <t>AMPOLLA</t>
        </is>
      </c>
      <c r="C509" s="167" t="n"/>
      <c r="D509" s="167" t="n"/>
      <c r="E509" s="168">
        <f>C509-D509</f>
        <v/>
      </c>
      <c r="F509" s="167">
        <f>C509</f>
        <v/>
      </c>
      <c r="G509" s="169" t="n"/>
      <c r="H509" s="167">
        <f>F509-G509</f>
        <v/>
      </c>
      <c r="I509" s="167">
        <f>C509</f>
        <v/>
      </c>
      <c r="J509" s="169" t="n"/>
      <c r="K509" s="185">
        <f>I509-J509</f>
        <v/>
      </c>
      <c r="L509" s="167">
        <f>C509</f>
        <v/>
      </c>
      <c r="M509" s="167" t="n"/>
      <c r="N509" s="167">
        <f>L509-M509</f>
        <v/>
      </c>
      <c r="O509" s="187" t="n"/>
      <c r="P509" s="176" t="n"/>
      <c r="Q509" s="176" t="n"/>
      <c r="R509" s="176" t="n"/>
      <c r="S509" s="176" t="n"/>
      <c r="T509" s="176" t="n"/>
      <c r="U509" s="176" t="n"/>
      <c r="V509" s="176" t="n"/>
      <c r="W509" s="176" t="n"/>
      <c r="X509" s="176" t="n"/>
      <c r="Y509" s="176" t="n"/>
      <c r="Z509" s="176" t="n"/>
    </row>
    <row r="510" ht="15.75" customHeight="1">
      <c r="A510" s="165" t="inlineStr">
        <is>
          <t>ONDASETRON 8MG / 4ML</t>
        </is>
      </c>
      <c r="B510" s="166" t="inlineStr">
        <is>
          <t>AMPOLLA</t>
        </is>
      </c>
      <c r="C510" s="167" t="n"/>
      <c r="D510" s="167" t="n"/>
      <c r="E510" s="168">
        <f>C510-D510</f>
        <v/>
      </c>
      <c r="F510" s="167">
        <f>C510</f>
        <v/>
      </c>
      <c r="G510" s="169" t="n"/>
      <c r="H510" s="167">
        <f>F510-G510</f>
        <v/>
      </c>
      <c r="I510" s="167">
        <f>C510</f>
        <v/>
      </c>
      <c r="J510" s="169" t="n"/>
      <c r="K510" s="185">
        <f>I510-J510</f>
        <v/>
      </c>
      <c r="L510" s="167">
        <f>C510</f>
        <v/>
      </c>
      <c r="M510" s="167" t="n"/>
      <c r="N510" s="167">
        <f>L510-M510</f>
        <v/>
      </c>
      <c r="O510" s="187" t="n"/>
      <c r="P510" s="176" t="n"/>
      <c r="Q510" s="176" t="n"/>
      <c r="R510" s="176" t="n"/>
      <c r="S510" s="176" t="n"/>
      <c r="T510" s="176" t="n"/>
      <c r="U510" s="176" t="n"/>
      <c r="V510" s="176" t="n"/>
      <c r="W510" s="176" t="n"/>
      <c r="X510" s="176" t="n"/>
      <c r="Y510" s="176" t="n"/>
      <c r="Z510" s="176" t="n"/>
    </row>
    <row r="511" ht="15.75" customHeight="1">
      <c r="A511" s="170" t="inlineStr">
        <is>
          <t>OXACILINA 1 G AMP.</t>
        </is>
      </c>
      <c r="B511" s="171" t="inlineStr">
        <is>
          <t>AMPOLLA</t>
        </is>
      </c>
      <c r="C511" s="172" t="n"/>
      <c r="D511" s="172" t="n"/>
      <c r="E511" s="168">
        <f>C511-D511</f>
        <v/>
      </c>
      <c r="F511" s="167">
        <f>C511</f>
        <v/>
      </c>
      <c r="G511" s="172" t="n"/>
      <c r="H511" s="167">
        <f>F511-G511</f>
        <v/>
      </c>
      <c r="I511" s="167">
        <f>C511</f>
        <v/>
      </c>
      <c r="J511" s="172" t="n"/>
      <c r="K511" s="185">
        <f>I511-J511</f>
        <v/>
      </c>
      <c r="L511" s="167">
        <f>C511</f>
        <v/>
      </c>
      <c r="M511" s="167" t="n"/>
      <c r="N511" s="167">
        <f>L511-M511</f>
        <v/>
      </c>
      <c r="O511" s="186" t="n"/>
      <c r="P511" s="176" t="n"/>
      <c r="Q511" s="176" t="n"/>
      <c r="R511" s="176" t="n"/>
      <c r="S511" s="176" t="n"/>
      <c r="T511" s="176" t="n"/>
      <c r="U511" s="176" t="n"/>
      <c r="V511" s="176" t="n"/>
      <c r="W511" s="176" t="n"/>
      <c r="X511" s="176" t="n"/>
      <c r="Y511" s="176" t="n"/>
      <c r="Z511" s="176" t="n"/>
    </row>
    <row r="512" ht="15.75" customHeight="1">
      <c r="A512" s="170" t="inlineStr">
        <is>
          <t>OXACILINA 250 MG TAB.</t>
        </is>
      </c>
      <c r="B512" s="171" t="inlineStr">
        <is>
          <t>TABLETAS</t>
        </is>
      </c>
      <c r="C512" s="172" t="n"/>
      <c r="D512" s="172" t="n"/>
      <c r="E512" s="168">
        <f>C512-D512</f>
        <v/>
      </c>
      <c r="F512" s="167">
        <f>C512</f>
        <v/>
      </c>
      <c r="G512" s="172" t="n"/>
      <c r="H512" s="167">
        <f>F512-G512</f>
        <v/>
      </c>
      <c r="I512" s="167">
        <f>C512</f>
        <v/>
      </c>
      <c r="J512" s="172" t="n"/>
      <c r="K512" s="185">
        <f>I512-J512</f>
        <v/>
      </c>
      <c r="L512" s="167">
        <f>C512</f>
        <v/>
      </c>
      <c r="M512" s="167" t="n"/>
      <c r="N512" s="167">
        <f>L512-M512</f>
        <v/>
      </c>
      <c r="O512" s="186" t="n"/>
      <c r="P512" s="176" t="n"/>
      <c r="Q512" s="176" t="n"/>
      <c r="R512" s="176" t="n"/>
      <c r="S512" s="176" t="n"/>
      <c r="T512" s="176" t="n"/>
      <c r="U512" s="176" t="n"/>
      <c r="V512" s="176" t="n"/>
      <c r="W512" s="176" t="n"/>
      <c r="X512" s="176" t="n"/>
      <c r="Y512" s="176" t="n"/>
      <c r="Z512" s="176" t="n"/>
    </row>
    <row r="513" ht="15.75" customHeight="1">
      <c r="A513" s="170" t="inlineStr">
        <is>
          <t>OXACILINA 500 MG TAB.</t>
        </is>
      </c>
      <c r="B513" s="171" t="inlineStr">
        <is>
          <t>TABLETAS</t>
        </is>
      </c>
      <c r="C513" s="172" t="n"/>
      <c r="D513" s="172" t="n"/>
      <c r="E513" s="168">
        <f>C513-D513</f>
        <v/>
      </c>
      <c r="F513" s="167">
        <f>C513</f>
        <v/>
      </c>
      <c r="G513" s="172" t="n"/>
      <c r="H513" s="167">
        <f>F513-G513</f>
        <v/>
      </c>
      <c r="I513" s="167">
        <f>C513</f>
        <v/>
      </c>
      <c r="J513" s="172" t="n"/>
      <c r="K513" s="185">
        <f>I513-J513</f>
        <v/>
      </c>
      <c r="L513" s="167">
        <f>C513</f>
        <v/>
      </c>
      <c r="M513" s="167" t="n"/>
      <c r="N513" s="167">
        <f>L513-M513</f>
        <v/>
      </c>
      <c r="O513" s="186" t="n"/>
      <c r="P513" s="176" t="n"/>
      <c r="Q513" s="176" t="n"/>
      <c r="R513" s="176" t="n"/>
      <c r="S513" s="176" t="n"/>
      <c r="T513" s="176" t="n"/>
      <c r="U513" s="176" t="n"/>
      <c r="V513" s="176" t="n"/>
      <c r="W513" s="176" t="n"/>
      <c r="X513" s="176" t="n"/>
      <c r="Y513" s="176" t="n"/>
      <c r="Z513" s="176" t="n"/>
    </row>
    <row r="514" ht="15.75" customHeight="1">
      <c r="A514" s="170" t="inlineStr">
        <is>
          <t>OXCARBAZEPINA 300 MG TAB.</t>
        </is>
      </c>
      <c r="B514" s="171" t="inlineStr">
        <is>
          <t>TABLETAS</t>
        </is>
      </c>
      <c r="C514" s="172" t="n"/>
      <c r="D514" s="172" t="n"/>
      <c r="E514" s="168">
        <f>C514-D514</f>
        <v/>
      </c>
      <c r="F514" s="167">
        <f>C514</f>
        <v/>
      </c>
      <c r="G514" s="172" t="n"/>
      <c r="H514" s="167">
        <f>F514-G514</f>
        <v/>
      </c>
      <c r="I514" s="167">
        <f>C514</f>
        <v/>
      </c>
      <c r="J514" s="172" t="n"/>
      <c r="K514" s="185">
        <f>I514-J514</f>
        <v/>
      </c>
      <c r="L514" s="167">
        <f>C514</f>
        <v/>
      </c>
      <c r="M514" s="167" t="n"/>
      <c r="N514" s="167">
        <f>L514-M514</f>
        <v/>
      </c>
      <c r="O514" s="186" t="n"/>
      <c r="P514" s="176" t="n"/>
      <c r="Q514" s="176" t="n"/>
      <c r="R514" s="176" t="n"/>
      <c r="S514" s="176" t="n"/>
      <c r="T514" s="176" t="n"/>
      <c r="U514" s="176" t="n"/>
      <c r="V514" s="176" t="n"/>
      <c r="W514" s="176" t="n"/>
      <c r="X514" s="176" t="n"/>
      <c r="Y514" s="176" t="n"/>
      <c r="Z514" s="176" t="n"/>
    </row>
    <row r="515" ht="15.75" customHeight="1">
      <c r="A515" s="170" t="inlineStr">
        <is>
          <t>OXCARBAZEPINA 600 MG TAB.</t>
        </is>
      </c>
      <c r="B515" s="171" t="inlineStr">
        <is>
          <t>TABLETAS</t>
        </is>
      </c>
      <c r="C515" s="172" t="n"/>
      <c r="D515" s="172" t="n"/>
      <c r="E515" s="168">
        <f>C515-D515</f>
        <v/>
      </c>
      <c r="F515" s="167">
        <f>C515</f>
        <v/>
      </c>
      <c r="G515" s="172" t="n"/>
      <c r="H515" s="167">
        <f>F515-G515</f>
        <v/>
      </c>
      <c r="I515" s="167">
        <f>C515</f>
        <v/>
      </c>
      <c r="J515" s="172" t="n"/>
      <c r="K515" s="185">
        <f>I515-J515</f>
        <v/>
      </c>
      <c r="L515" s="167">
        <f>C515</f>
        <v/>
      </c>
      <c r="M515" s="167" t="n"/>
      <c r="N515" s="167">
        <f>L515-M515</f>
        <v/>
      </c>
      <c r="O515" s="186" t="n"/>
      <c r="P515" s="176" t="n"/>
      <c r="Q515" s="176" t="n"/>
      <c r="R515" s="176" t="n"/>
      <c r="S515" s="176" t="n"/>
      <c r="T515" s="176" t="n"/>
      <c r="U515" s="176" t="n"/>
      <c r="V515" s="176" t="n"/>
      <c r="W515" s="176" t="n"/>
      <c r="X515" s="176" t="n"/>
      <c r="Y515" s="176" t="n"/>
      <c r="Z515" s="176" t="n"/>
    </row>
    <row r="516" ht="15.75" customHeight="1">
      <c r="A516" s="165" t="inlineStr">
        <is>
          <t>OXIDO DE ZING 10% CREMA</t>
        </is>
      </c>
      <c r="B516" s="166" t="inlineStr">
        <is>
          <t>CREMA</t>
        </is>
      </c>
      <c r="C516" s="167" t="n"/>
      <c r="D516" s="167" t="n"/>
      <c r="E516" s="168">
        <f>C516-D516</f>
        <v/>
      </c>
      <c r="F516" s="167">
        <f>C516</f>
        <v/>
      </c>
      <c r="G516" s="169" t="n"/>
      <c r="H516" s="167">
        <f>F516-G516</f>
        <v/>
      </c>
      <c r="I516" s="167">
        <f>C516</f>
        <v/>
      </c>
      <c r="J516" s="169" t="n"/>
      <c r="K516" s="185">
        <f>I516-J516</f>
        <v/>
      </c>
      <c r="L516" s="167">
        <f>C516</f>
        <v/>
      </c>
      <c r="M516" s="167" t="n"/>
      <c r="N516" s="167">
        <f>L516-M516</f>
        <v/>
      </c>
      <c r="O516" s="186" t="n"/>
      <c r="P516" s="176" t="n"/>
      <c r="Q516" s="176" t="n"/>
      <c r="R516" s="176" t="n"/>
      <c r="S516" s="176" t="n"/>
      <c r="T516" s="176" t="n"/>
      <c r="U516" s="176" t="n"/>
      <c r="V516" s="176" t="n"/>
      <c r="W516" s="176" t="n"/>
      <c r="X516" s="176" t="n"/>
      <c r="Y516" s="176" t="n"/>
      <c r="Z516" s="176" t="n"/>
    </row>
    <row r="517" ht="15.75" customHeight="1">
      <c r="A517" s="170" t="inlineStr">
        <is>
          <t>OXITOCINA 10 UI X 1 ML AMP.</t>
        </is>
      </c>
      <c r="B517" s="171" t="inlineStr">
        <is>
          <t>AMPOLLA</t>
        </is>
      </c>
      <c r="C517" s="172" t="n"/>
      <c r="D517" s="172" t="n"/>
      <c r="E517" s="168">
        <f>C517-D517</f>
        <v/>
      </c>
      <c r="F517" s="167">
        <f>C517</f>
        <v/>
      </c>
      <c r="G517" s="172" t="n"/>
      <c r="H517" s="167">
        <f>F517-G517</f>
        <v/>
      </c>
      <c r="I517" s="167">
        <f>C517</f>
        <v/>
      </c>
      <c r="J517" s="172" t="n"/>
      <c r="K517" s="185">
        <f>I517-J517</f>
        <v/>
      </c>
      <c r="L517" s="167">
        <f>C517</f>
        <v/>
      </c>
      <c r="M517" s="167" t="n"/>
      <c r="N517" s="167">
        <f>L517-M517</f>
        <v/>
      </c>
      <c r="O517" s="186" t="n"/>
      <c r="P517" s="176" t="n"/>
      <c r="Q517" s="176" t="n"/>
      <c r="R517" s="176" t="n"/>
      <c r="S517" s="176" t="n"/>
      <c r="T517" s="176" t="n"/>
      <c r="U517" s="176" t="n"/>
      <c r="V517" s="176" t="n"/>
      <c r="W517" s="176" t="n"/>
      <c r="X517" s="176" t="n"/>
      <c r="Y517" s="176" t="n"/>
      <c r="Z517" s="176" t="n"/>
    </row>
    <row r="518" ht="15.75" customHeight="1">
      <c r="A518" s="170" t="inlineStr">
        <is>
          <t>OXITOCINA 5 UI/ML</t>
        </is>
      </c>
      <c r="B518" s="174" t="inlineStr">
        <is>
          <t>AMPOLLA</t>
        </is>
      </c>
      <c r="C518" s="29" t="n"/>
      <c r="D518" s="29" t="n"/>
      <c r="E518" s="168">
        <f>C518-D518</f>
        <v/>
      </c>
      <c r="F518" s="167">
        <f>C518</f>
        <v/>
      </c>
      <c r="G518" s="29" t="n"/>
      <c r="H518" s="167">
        <f>F518-G518</f>
        <v/>
      </c>
      <c r="I518" s="167">
        <f>C518</f>
        <v/>
      </c>
      <c r="J518" s="29" t="n"/>
      <c r="K518" s="185">
        <f>I518-J518</f>
        <v/>
      </c>
      <c r="L518" s="167">
        <f>C518</f>
        <v/>
      </c>
      <c r="M518" s="167" t="n"/>
      <c r="N518" s="167">
        <f>L518-M518</f>
        <v/>
      </c>
      <c r="O518" s="186" t="n"/>
      <c r="P518" s="176" t="n"/>
      <c r="Q518" s="176" t="n"/>
      <c r="R518" s="176" t="n"/>
      <c r="S518" s="176" t="n"/>
      <c r="T518" s="176" t="n"/>
      <c r="U518" s="176" t="n"/>
      <c r="V518" s="176" t="n"/>
      <c r="W518" s="176" t="n"/>
      <c r="X518" s="176" t="n"/>
      <c r="Y518" s="176" t="n"/>
      <c r="Z518" s="176" t="n"/>
    </row>
    <row r="519" ht="15.75" customHeight="1">
      <c r="A519" s="170" t="inlineStr">
        <is>
          <t>PARACETAMOL</t>
        </is>
      </c>
      <c r="B519" s="171" t="inlineStr">
        <is>
          <t>TABLETAS</t>
        </is>
      </c>
      <c r="C519" s="172" t="n"/>
      <c r="D519" s="172" t="n"/>
      <c r="E519" s="168">
        <f>C519-D519</f>
        <v/>
      </c>
      <c r="F519" s="167">
        <f>C519</f>
        <v/>
      </c>
      <c r="G519" s="172" t="n"/>
      <c r="H519" s="167">
        <f>F519-G519</f>
        <v/>
      </c>
      <c r="I519" s="167">
        <f>C519</f>
        <v/>
      </c>
      <c r="J519" s="172" t="n"/>
      <c r="K519" s="185">
        <f>I519-J519</f>
        <v/>
      </c>
      <c r="L519" s="167">
        <f>C519</f>
        <v/>
      </c>
      <c r="M519" s="167" t="n"/>
      <c r="N519" s="167">
        <f>L519-M519</f>
        <v/>
      </c>
      <c r="O519" s="186" t="n"/>
      <c r="P519" s="176" t="n"/>
      <c r="Q519" s="176" t="n"/>
      <c r="R519" s="176" t="n"/>
      <c r="S519" s="176" t="n"/>
      <c r="T519" s="176" t="n"/>
      <c r="U519" s="176" t="n"/>
      <c r="V519" s="176" t="n"/>
      <c r="W519" s="176" t="n"/>
      <c r="X519" s="176" t="n"/>
      <c r="Y519" s="176" t="n"/>
      <c r="Z519" s="176" t="n"/>
    </row>
    <row r="520" ht="15.75" customHeight="1">
      <c r="A520" s="170" t="inlineStr">
        <is>
          <t>PARACETAMOL DE 500MG /50 ML</t>
        </is>
      </c>
      <c r="B520" s="174" t="inlineStr">
        <is>
          <t>SUSPENCIÒN</t>
        </is>
      </c>
      <c r="C520" s="29" t="n"/>
      <c r="D520" s="167" t="n"/>
      <c r="E520" s="168">
        <f>C520-D520</f>
        <v/>
      </c>
      <c r="F520" s="167">
        <f>C520</f>
        <v/>
      </c>
      <c r="G520" s="29" t="n"/>
      <c r="H520" s="167">
        <f>F520-G520</f>
        <v/>
      </c>
      <c r="I520" s="167">
        <f>C520</f>
        <v/>
      </c>
      <c r="J520" s="29" t="n"/>
      <c r="K520" s="185">
        <f>I520-J520</f>
        <v/>
      </c>
      <c r="L520" s="167">
        <f>C520</f>
        <v/>
      </c>
      <c r="M520" s="167" t="n"/>
      <c r="N520" s="167">
        <f>L520-M520</f>
        <v/>
      </c>
      <c r="O520" s="186" t="n"/>
      <c r="P520" s="176" t="n"/>
      <c r="Q520" s="176" t="n"/>
      <c r="R520" s="176" t="n"/>
      <c r="S520" s="176" t="n"/>
      <c r="T520" s="176" t="n"/>
      <c r="U520" s="176" t="n"/>
      <c r="V520" s="176" t="n"/>
      <c r="W520" s="176" t="n"/>
      <c r="X520" s="176" t="n"/>
      <c r="Y520" s="176" t="n"/>
      <c r="Z520" s="176" t="n"/>
    </row>
    <row r="521" ht="15.75" customHeight="1">
      <c r="A521" s="165" t="inlineStr">
        <is>
          <t>PENICILINA 250 MG</t>
        </is>
      </c>
      <c r="B521" s="166" t="inlineStr">
        <is>
          <t>SUSPENCIÒN</t>
        </is>
      </c>
      <c r="C521" s="167" t="n"/>
      <c r="D521" s="167" t="n"/>
      <c r="E521" s="168">
        <f>C521-D521</f>
        <v/>
      </c>
      <c r="F521" s="167">
        <f>C521</f>
        <v/>
      </c>
      <c r="G521" s="169" t="n"/>
      <c r="H521" s="167">
        <f>F521-G521</f>
        <v/>
      </c>
      <c r="I521" s="167">
        <f>C521</f>
        <v/>
      </c>
      <c r="J521" s="169" t="n"/>
      <c r="K521" s="185">
        <f>I521-J521</f>
        <v/>
      </c>
      <c r="L521" s="167">
        <f>C521</f>
        <v/>
      </c>
      <c r="M521" s="167" t="n"/>
      <c r="N521" s="167">
        <f>L521-M521</f>
        <v/>
      </c>
      <c r="O521" s="186" t="n"/>
      <c r="P521" s="176" t="n"/>
      <c r="Q521" s="176" t="n"/>
      <c r="R521" s="176" t="n"/>
      <c r="S521" s="176" t="n"/>
      <c r="T521" s="176" t="n"/>
      <c r="U521" s="176" t="n"/>
      <c r="V521" s="176" t="n"/>
      <c r="W521" s="176" t="n"/>
      <c r="X521" s="176" t="n"/>
      <c r="Y521" s="176" t="n"/>
      <c r="Z521" s="176" t="n"/>
    </row>
    <row r="522" ht="15.75" customHeight="1">
      <c r="A522" s="170" t="inlineStr">
        <is>
          <t>PENICILINA 250 MG/5 ml x 100 ml SUSP.</t>
        </is>
      </c>
      <c r="B522" s="171" t="inlineStr">
        <is>
          <t>SUSPENCIÒN</t>
        </is>
      </c>
      <c r="C522" s="172" t="n"/>
      <c r="D522" s="172" t="n"/>
      <c r="E522" s="168">
        <f>C522-D522</f>
        <v/>
      </c>
      <c r="F522" s="167">
        <f>C522</f>
        <v/>
      </c>
      <c r="G522" s="172" t="n"/>
      <c r="H522" s="167">
        <f>F522-G522</f>
        <v/>
      </c>
      <c r="I522" s="167">
        <f>C522</f>
        <v/>
      </c>
      <c r="J522" s="172" t="n"/>
      <c r="K522" s="185">
        <f>I522-J522</f>
        <v/>
      </c>
      <c r="L522" s="167">
        <f>C522</f>
        <v/>
      </c>
      <c r="M522" s="167" t="n"/>
      <c r="N522" s="167">
        <f>L522-M522</f>
        <v/>
      </c>
      <c r="O522" s="186" t="n"/>
      <c r="P522" s="176" t="n"/>
      <c r="Q522" s="176" t="n"/>
      <c r="R522" s="176" t="n"/>
      <c r="S522" s="176" t="n"/>
      <c r="T522" s="176" t="n"/>
      <c r="U522" s="176" t="n"/>
      <c r="V522" s="176" t="n"/>
      <c r="W522" s="176" t="n"/>
      <c r="X522" s="176" t="n"/>
      <c r="Y522" s="176" t="n"/>
      <c r="Z522" s="176" t="n"/>
    </row>
    <row r="523" ht="15.75" customHeight="1">
      <c r="A523" s="165" t="inlineStr">
        <is>
          <t>PENICILINA 6.3.3</t>
        </is>
      </c>
      <c r="B523" s="166" t="inlineStr">
        <is>
          <t>AMPOLLA</t>
        </is>
      </c>
      <c r="C523" s="167" t="n"/>
      <c r="D523" s="167" t="n"/>
      <c r="E523" s="168">
        <f>C523-D523</f>
        <v/>
      </c>
      <c r="F523" s="167">
        <f>C523</f>
        <v/>
      </c>
      <c r="G523" s="169" t="n"/>
      <c r="H523" s="167">
        <f>F523-G523</f>
        <v/>
      </c>
      <c r="I523" s="167">
        <f>C523</f>
        <v/>
      </c>
      <c r="J523" s="169" t="n"/>
      <c r="K523" s="185">
        <f>I523-J523</f>
        <v/>
      </c>
      <c r="L523" s="167">
        <f>C523</f>
        <v/>
      </c>
      <c r="M523" s="167" t="n"/>
      <c r="N523" s="167">
        <f>L523-M523</f>
        <v/>
      </c>
      <c r="O523" s="186" t="n"/>
      <c r="P523" s="176" t="n"/>
      <c r="Q523" s="176" t="n"/>
      <c r="R523" s="176" t="n"/>
      <c r="S523" s="176" t="n"/>
      <c r="T523" s="176" t="n"/>
      <c r="U523" s="176" t="n"/>
      <c r="V523" s="176" t="n"/>
      <c r="W523" s="176" t="n"/>
      <c r="X523" s="176" t="n"/>
      <c r="Y523" s="176" t="n"/>
      <c r="Z523" s="176" t="n"/>
    </row>
    <row r="524" ht="15.75" customHeight="1">
      <c r="A524" s="165" t="inlineStr">
        <is>
          <t>PENICILINA G BENZALINICA 1.200.000 UI</t>
        </is>
      </c>
      <c r="B524" s="166" t="inlineStr">
        <is>
          <t>AMPOLLA</t>
        </is>
      </c>
      <c r="C524" s="167" t="n"/>
      <c r="D524" s="167" t="n"/>
      <c r="E524" s="168">
        <f>C524-D524</f>
        <v/>
      </c>
      <c r="F524" s="167">
        <f>C524</f>
        <v/>
      </c>
      <c r="G524" s="169" t="n"/>
      <c r="H524" s="167">
        <f>F524-G524</f>
        <v/>
      </c>
      <c r="I524" s="167">
        <f>C524</f>
        <v/>
      </c>
      <c r="J524" s="169" t="n"/>
      <c r="K524" s="185">
        <f>I524-J524</f>
        <v/>
      </c>
      <c r="L524" s="167">
        <f>C524</f>
        <v/>
      </c>
      <c r="M524" s="167" t="n"/>
      <c r="N524" s="167">
        <f>L524-M524</f>
        <v/>
      </c>
      <c r="O524" s="188" t="n"/>
      <c r="P524" s="176" t="n"/>
      <c r="Q524" s="176" t="n"/>
      <c r="R524" s="176" t="n"/>
      <c r="S524" s="176" t="n"/>
      <c r="T524" s="176" t="n"/>
      <c r="U524" s="176" t="n"/>
      <c r="V524" s="176" t="n"/>
      <c r="W524" s="176" t="n"/>
      <c r="X524" s="176" t="n"/>
      <c r="Y524" s="176" t="n"/>
      <c r="Z524" s="176" t="n"/>
    </row>
    <row r="525" ht="15.75" customHeight="1">
      <c r="A525" s="165" t="inlineStr">
        <is>
          <t>PENICILINA G BENZALINICA 2.400.000 UI</t>
        </is>
      </c>
      <c r="B525" s="166" t="inlineStr">
        <is>
          <t>AMPOLLA</t>
        </is>
      </c>
      <c r="C525" s="167" t="n"/>
      <c r="D525" s="167" t="n"/>
      <c r="E525" s="168">
        <f>C525-D525</f>
        <v/>
      </c>
      <c r="F525" s="167">
        <f>C525</f>
        <v/>
      </c>
      <c r="G525" s="169" t="n"/>
      <c r="H525" s="167">
        <f>F525-G525</f>
        <v/>
      </c>
      <c r="I525" s="167">
        <f>C525</f>
        <v/>
      </c>
      <c r="J525" s="169" t="n"/>
      <c r="K525" s="185">
        <f>I525-J525</f>
        <v/>
      </c>
      <c r="L525" s="167">
        <f>C525</f>
        <v/>
      </c>
      <c r="M525" s="167" t="n"/>
      <c r="N525" s="167">
        <f>L525-M525</f>
        <v/>
      </c>
      <c r="O525" s="186" t="n"/>
      <c r="P525" s="176" t="n"/>
      <c r="Q525" s="176" t="n"/>
      <c r="R525" s="176" t="n"/>
      <c r="S525" s="176" t="n"/>
      <c r="T525" s="176" t="n"/>
      <c r="U525" s="176" t="n"/>
      <c r="V525" s="176" t="n"/>
      <c r="W525" s="176" t="n"/>
      <c r="X525" s="176" t="n"/>
      <c r="Y525" s="176" t="n"/>
      <c r="Z525" s="176" t="n"/>
    </row>
    <row r="526" ht="15.75" customHeight="1">
      <c r="A526" s="170" t="inlineStr">
        <is>
          <t>PENICILINA G CRISTALINA 1.000.000 UI AMP .</t>
        </is>
      </c>
      <c r="B526" s="171" t="inlineStr">
        <is>
          <t>AMPOLLA</t>
        </is>
      </c>
      <c r="C526" s="172" t="n"/>
      <c r="D526" s="172" t="n"/>
      <c r="E526" s="168">
        <f>C526-D526</f>
        <v/>
      </c>
      <c r="F526" s="167">
        <f>C526</f>
        <v/>
      </c>
      <c r="G526" s="172" t="n"/>
      <c r="H526" s="167">
        <f>F526-G526</f>
        <v/>
      </c>
      <c r="I526" s="167">
        <f>C526</f>
        <v/>
      </c>
      <c r="J526" s="172" t="n"/>
      <c r="K526" s="185">
        <f>I526-J526</f>
        <v/>
      </c>
      <c r="L526" s="167">
        <f>C526</f>
        <v/>
      </c>
      <c r="M526" s="167" t="n"/>
      <c r="N526" s="167">
        <f>L526-M526</f>
        <v/>
      </c>
      <c r="O526" s="186" t="n"/>
      <c r="P526" s="176" t="n"/>
      <c r="Q526" s="176" t="n"/>
      <c r="R526" s="176" t="n"/>
      <c r="S526" s="176" t="n"/>
      <c r="T526" s="176" t="n"/>
      <c r="U526" s="176" t="n"/>
      <c r="V526" s="176" t="n"/>
      <c r="W526" s="176" t="n"/>
      <c r="X526" s="176" t="n"/>
      <c r="Y526" s="176" t="n"/>
      <c r="Z526" s="176" t="n"/>
    </row>
    <row r="527" ht="15.75" customHeight="1">
      <c r="A527" s="170" t="inlineStr">
        <is>
          <t>PENTOXIFILINA 300 MG /15 ML AMP.</t>
        </is>
      </c>
      <c r="B527" s="171" t="inlineStr">
        <is>
          <t>AMPOLLA</t>
        </is>
      </c>
      <c r="C527" s="172" t="n"/>
      <c r="D527" s="172" t="n"/>
      <c r="E527" s="168">
        <f>C527-D527</f>
        <v/>
      </c>
      <c r="F527" s="167">
        <f>C527</f>
        <v/>
      </c>
      <c r="G527" s="172" t="n"/>
      <c r="H527" s="167">
        <f>F527-G527</f>
        <v/>
      </c>
      <c r="I527" s="167">
        <f>C527</f>
        <v/>
      </c>
      <c r="J527" s="172" t="n"/>
      <c r="K527" s="185">
        <f>I527-J527</f>
        <v/>
      </c>
      <c r="L527" s="167">
        <f>C527</f>
        <v/>
      </c>
      <c r="M527" s="167" t="n"/>
      <c r="N527" s="167">
        <f>L527-M527</f>
        <v/>
      </c>
      <c r="O527" s="187" t="n"/>
      <c r="P527" s="176" t="n"/>
      <c r="Q527" s="176" t="n"/>
      <c r="R527" s="176" t="n"/>
      <c r="S527" s="176" t="n"/>
      <c r="T527" s="176" t="n"/>
      <c r="U527" s="176" t="n"/>
      <c r="V527" s="176" t="n"/>
      <c r="W527" s="176" t="n"/>
      <c r="X527" s="176" t="n"/>
      <c r="Y527" s="176" t="n"/>
      <c r="Z527" s="176" t="n"/>
    </row>
    <row r="528" ht="15.75" customHeight="1">
      <c r="A528" s="170" t="inlineStr">
        <is>
          <t>PENTOXIFILINA 400 MG LP TAB.</t>
        </is>
      </c>
      <c r="B528" s="171" t="inlineStr">
        <is>
          <t>TABLETAS</t>
        </is>
      </c>
      <c r="C528" s="172" t="n"/>
      <c r="D528" s="172" t="n"/>
      <c r="E528" s="168">
        <f>C528-D528</f>
        <v/>
      </c>
      <c r="F528" s="167">
        <f>C528</f>
        <v/>
      </c>
      <c r="G528" s="172" t="n"/>
      <c r="H528" s="167">
        <f>F528-G528</f>
        <v/>
      </c>
      <c r="I528" s="167">
        <f>C528</f>
        <v/>
      </c>
      <c r="J528" s="172" t="n"/>
      <c r="K528" s="185">
        <f>I528-J528</f>
        <v/>
      </c>
      <c r="L528" s="167">
        <f>C528</f>
        <v/>
      </c>
      <c r="M528" s="167" t="n"/>
      <c r="N528" s="167">
        <f>L528-M528</f>
        <v/>
      </c>
      <c r="O528" s="186" t="n"/>
      <c r="P528" s="176" t="n"/>
      <c r="Q528" s="176" t="n"/>
      <c r="R528" s="176" t="n"/>
      <c r="S528" s="176" t="n"/>
      <c r="T528" s="176" t="n"/>
      <c r="U528" s="176" t="n"/>
      <c r="V528" s="176" t="n"/>
      <c r="W528" s="176" t="n"/>
      <c r="X528" s="176" t="n"/>
      <c r="Y528" s="176" t="n"/>
      <c r="Z528" s="176" t="n"/>
    </row>
    <row r="529" ht="15.75" customHeight="1">
      <c r="A529" s="173" t="inlineStr">
        <is>
          <t>PHENOXYMETHYL PENICILINA 250 MG</t>
        </is>
      </c>
      <c r="B529" s="166" t="inlineStr">
        <is>
          <t>AMPOLLA</t>
        </is>
      </c>
      <c r="C529" s="29" t="n"/>
      <c r="D529" s="167" t="n"/>
      <c r="E529" s="168">
        <f>C529-D529</f>
        <v/>
      </c>
      <c r="F529" s="167">
        <f>C529</f>
        <v/>
      </c>
      <c r="G529" s="194" t="n"/>
      <c r="H529" s="167">
        <f>F529-G529</f>
        <v/>
      </c>
      <c r="I529" s="167">
        <f>C529</f>
        <v/>
      </c>
      <c r="J529" s="169" t="n"/>
      <c r="K529" s="185">
        <f>I529-J529</f>
        <v/>
      </c>
      <c r="L529" s="167">
        <f>C529</f>
        <v/>
      </c>
      <c r="M529" s="167" t="n"/>
      <c r="N529" s="167">
        <f>L529-M529</f>
        <v/>
      </c>
      <c r="O529" s="186" t="n"/>
      <c r="P529" s="176" t="n"/>
      <c r="Q529" s="176" t="n"/>
      <c r="R529" s="176" t="n"/>
      <c r="S529" s="176" t="n"/>
      <c r="T529" s="176" t="n"/>
      <c r="U529" s="176" t="n"/>
      <c r="V529" s="176" t="n"/>
      <c r="W529" s="176" t="n"/>
      <c r="X529" s="176" t="n"/>
      <c r="Y529" s="176" t="n"/>
      <c r="Z529" s="176" t="n"/>
    </row>
    <row r="530" ht="15.75" customHeight="1">
      <c r="A530" s="170" t="inlineStr">
        <is>
          <t>PIPERACILINA 4,5 MG/TAZOBACTAM AMP.</t>
        </is>
      </c>
      <c r="B530" s="171" t="inlineStr">
        <is>
          <t>AMPOLLA</t>
        </is>
      </c>
      <c r="C530" s="172" t="n"/>
      <c r="D530" s="172" t="n"/>
      <c r="E530" s="168">
        <f>C530-D530</f>
        <v/>
      </c>
      <c r="F530" s="167">
        <f>C530</f>
        <v/>
      </c>
      <c r="G530" s="172" t="n"/>
      <c r="H530" s="167">
        <f>F530-G530</f>
        <v/>
      </c>
      <c r="I530" s="167">
        <f>C530</f>
        <v/>
      </c>
      <c r="J530" s="172" t="n"/>
      <c r="K530" s="185">
        <f>I530-J530</f>
        <v/>
      </c>
      <c r="L530" s="167">
        <f>C530</f>
        <v/>
      </c>
      <c r="M530" s="167" t="n"/>
      <c r="N530" s="167">
        <f>L530-M530</f>
        <v/>
      </c>
      <c r="O530" s="187" t="n"/>
      <c r="P530" s="176" t="n"/>
      <c r="Q530" s="176" t="n"/>
      <c r="R530" s="176" t="n"/>
      <c r="S530" s="176" t="n"/>
      <c r="T530" s="176" t="n"/>
      <c r="U530" s="176" t="n"/>
      <c r="V530" s="176" t="n"/>
      <c r="W530" s="176" t="n"/>
      <c r="X530" s="176" t="n"/>
      <c r="Y530" s="176" t="n"/>
      <c r="Z530" s="176" t="n"/>
    </row>
    <row r="531" ht="15.75" customHeight="1">
      <c r="A531" s="173" t="inlineStr">
        <is>
          <t>POLIAMIN 500 ML</t>
        </is>
      </c>
      <c r="B531" s="166" t="inlineStr">
        <is>
          <t>FRASCO</t>
        </is>
      </c>
      <c r="C531" s="29" t="n"/>
      <c r="D531" s="167" t="n"/>
      <c r="E531" s="168">
        <f>C531-D531</f>
        <v/>
      </c>
      <c r="F531" s="167">
        <f>C531</f>
        <v/>
      </c>
      <c r="G531" s="194" t="n"/>
      <c r="H531" s="167">
        <f>F531-G531</f>
        <v/>
      </c>
      <c r="I531" s="167">
        <f>C531</f>
        <v/>
      </c>
      <c r="J531" s="169" t="n"/>
      <c r="K531" s="185">
        <f>I531-J531</f>
        <v/>
      </c>
      <c r="L531" s="167">
        <f>C531</f>
        <v/>
      </c>
      <c r="M531" s="167" t="n"/>
      <c r="N531" s="167">
        <f>L531-M531</f>
        <v/>
      </c>
      <c r="O531" s="187" t="n"/>
      <c r="P531" s="176" t="n"/>
      <c r="Q531" s="176" t="n"/>
      <c r="R531" s="176" t="n"/>
      <c r="S531" s="176" t="n"/>
      <c r="T531" s="176" t="n"/>
      <c r="U531" s="176" t="n"/>
      <c r="V531" s="176" t="n"/>
      <c r="W531" s="176" t="n"/>
      <c r="X531" s="176" t="n"/>
      <c r="Y531" s="176" t="n"/>
      <c r="Z531" s="176" t="n"/>
    </row>
    <row r="532" ht="15.75" customHeight="1">
      <c r="A532" s="173" t="inlineStr">
        <is>
          <t>PPG-10 POLICOSANOL 10 MG</t>
        </is>
      </c>
      <c r="B532" s="166" t="inlineStr">
        <is>
          <t>AMPOLLA</t>
        </is>
      </c>
      <c r="C532" s="29" t="n"/>
      <c r="D532" s="167" t="n"/>
      <c r="E532" s="168">
        <f>C532-D532</f>
        <v/>
      </c>
      <c r="F532" s="167">
        <f>C532</f>
        <v/>
      </c>
      <c r="G532" s="194" t="n"/>
      <c r="H532" s="167">
        <f>F532-G532</f>
        <v/>
      </c>
      <c r="I532" s="167">
        <f>C532</f>
        <v/>
      </c>
      <c r="J532" s="169" t="n"/>
      <c r="K532" s="185">
        <f>I532-J532</f>
        <v/>
      </c>
      <c r="L532" s="167">
        <f>C532</f>
        <v/>
      </c>
      <c r="M532" s="167" t="n"/>
      <c r="N532" s="167">
        <f>L532-M532</f>
        <v/>
      </c>
      <c r="O532" s="187" t="n"/>
      <c r="P532" s="176" t="n"/>
      <c r="Q532" s="176" t="n"/>
      <c r="R532" s="176" t="n"/>
      <c r="S532" s="176" t="n"/>
      <c r="T532" s="176" t="n"/>
      <c r="U532" s="176" t="n"/>
      <c r="V532" s="176" t="n"/>
      <c r="W532" s="176" t="n"/>
      <c r="X532" s="176" t="n"/>
      <c r="Y532" s="176" t="n"/>
      <c r="Z532" s="176" t="n"/>
    </row>
    <row r="533" ht="15.75" customHeight="1">
      <c r="A533" s="173" t="inlineStr">
        <is>
          <t>PREDNISOLONA 5 MG</t>
        </is>
      </c>
      <c r="B533" s="166" t="inlineStr">
        <is>
          <t>AMPOLLA</t>
        </is>
      </c>
      <c r="C533" s="29" t="n"/>
      <c r="D533" s="167" t="n"/>
      <c r="E533" s="168">
        <f>C533-D533</f>
        <v/>
      </c>
      <c r="F533" s="167">
        <f>C533</f>
        <v/>
      </c>
      <c r="G533" s="194" t="n"/>
      <c r="H533" s="167">
        <f>F533-G533</f>
        <v/>
      </c>
      <c r="I533" s="167">
        <f>C533</f>
        <v/>
      </c>
      <c r="J533" s="169" t="n"/>
      <c r="K533" s="185">
        <f>I533-J533</f>
        <v/>
      </c>
      <c r="L533" s="167">
        <f>C533</f>
        <v/>
      </c>
      <c r="M533" s="167" t="n"/>
      <c r="N533" s="167">
        <f>L533-M533</f>
        <v/>
      </c>
      <c r="O533" s="187" t="n"/>
      <c r="P533" s="176" t="n"/>
      <c r="Q533" s="176" t="n"/>
      <c r="R533" s="176" t="n"/>
      <c r="S533" s="176" t="n"/>
      <c r="T533" s="176" t="n"/>
      <c r="U533" s="176" t="n"/>
      <c r="V533" s="176" t="n"/>
      <c r="W533" s="176" t="n"/>
      <c r="X533" s="176" t="n"/>
      <c r="Y533" s="176" t="n"/>
      <c r="Z533" s="176" t="n"/>
    </row>
    <row r="534" ht="15.75" customHeight="1">
      <c r="A534" s="170" t="inlineStr">
        <is>
          <t>PREGABALINA 150 MG TAB.</t>
        </is>
      </c>
      <c r="B534" s="171" t="inlineStr">
        <is>
          <t>TABLETAS</t>
        </is>
      </c>
      <c r="C534" s="172" t="n"/>
      <c r="D534" s="172" t="n"/>
      <c r="E534" s="168">
        <f>C534-D534</f>
        <v/>
      </c>
      <c r="F534" s="167">
        <f>C534</f>
        <v/>
      </c>
      <c r="G534" s="172" t="n"/>
      <c r="H534" s="167">
        <f>F534-G534</f>
        <v/>
      </c>
      <c r="I534" s="167">
        <f>C534</f>
        <v/>
      </c>
      <c r="J534" s="172" t="n"/>
      <c r="K534" s="185">
        <f>I534-J534</f>
        <v/>
      </c>
      <c r="L534" s="167">
        <f>C534</f>
        <v/>
      </c>
      <c r="M534" s="167" t="n"/>
      <c r="N534" s="167">
        <f>L534-M534</f>
        <v/>
      </c>
      <c r="O534" s="187" t="n"/>
      <c r="P534" s="176" t="n"/>
      <c r="Q534" s="176" t="n"/>
      <c r="R534" s="176" t="n"/>
      <c r="S534" s="176" t="n"/>
      <c r="T534" s="176" t="n"/>
      <c r="U534" s="176" t="n"/>
      <c r="V534" s="176" t="n"/>
      <c r="W534" s="176" t="n"/>
      <c r="X534" s="176" t="n"/>
      <c r="Y534" s="176" t="n"/>
      <c r="Z534" s="176" t="n"/>
    </row>
    <row r="535" ht="15.75" customHeight="1">
      <c r="A535" s="170" t="inlineStr">
        <is>
          <t>PREGABALINA 300 MG TAB.</t>
        </is>
      </c>
      <c r="B535" s="171" t="inlineStr">
        <is>
          <t>TABLETAS</t>
        </is>
      </c>
      <c r="C535" s="172" t="n"/>
      <c r="D535" s="172" t="n"/>
      <c r="E535" s="168">
        <f>C535-D535</f>
        <v/>
      </c>
      <c r="F535" s="167">
        <f>C535</f>
        <v/>
      </c>
      <c r="G535" s="172" t="n"/>
      <c r="H535" s="167">
        <f>F535-G535</f>
        <v/>
      </c>
      <c r="I535" s="167">
        <f>C535</f>
        <v/>
      </c>
      <c r="J535" s="172" t="n"/>
      <c r="K535" s="185">
        <f>I535-J535</f>
        <v/>
      </c>
      <c r="L535" s="167">
        <f>C535</f>
        <v/>
      </c>
      <c r="M535" s="167" t="n"/>
      <c r="N535" s="167">
        <f>L535-M535</f>
        <v/>
      </c>
      <c r="O535" s="187" t="n"/>
      <c r="P535" s="176" t="n"/>
      <c r="Q535" s="176" t="n"/>
      <c r="R535" s="176" t="n"/>
      <c r="S535" s="176" t="n"/>
      <c r="T535" s="176" t="n"/>
      <c r="U535" s="176" t="n"/>
      <c r="V535" s="176" t="n"/>
      <c r="W535" s="176" t="n"/>
      <c r="X535" s="176" t="n"/>
      <c r="Y535" s="176" t="n"/>
      <c r="Z535" s="176" t="n"/>
    </row>
    <row r="536" ht="15.75" customHeight="1">
      <c r="A536" s="170" t="inlineStr">
        <is>
          <t>PREGABALINA 75 MG TAB.</t>
        </is>
      </c>
      <c r="B536" s="171" t="inlineStr">
        <is>
          <t>TABLETAS</t>
        </is>
      </c>
      <c r="C536" s="172" t="n"/>
      <c r="D536" s="172" t="n"/>
      <c r="E536" s="168">
        <f>C536-D536</f>
        <v/>
      </c>
      <c r="F536" s="167">
        <f>C536</f>
        <v/>
      </c>
      <c r="G536" s="172" t="n"/>
      <c r="H536" s="167">
        <f>F536-G536</f>
        <v/>
      </c>
      <c r="I536" s="167">
        <f>C536</f>
        <v/>
      </c>
      <c r="J536" s="172" t="n"/>
      <c r="K536" s="185">
        <f>I536-J536</f>
        <v/>
      </c>
      <c r="L536" s="167">
        <f>C536</f>
        <v/>
      </c>
      <c r="M536" s="167" t="n"/>
      <c r="N536" s="167">
        <f>L536-M536</f>
        <v/>
      </c>
      <c r="O536" s="187" t="n"/>
      <c r="P536" s="176" t="n"/>
      <c r="Q536" s="176" t="n"/>
      <c r="R536" s="176" t="n"/>
      <c r="S536" s="176" t="n"/>
      <c r="T536" s="176" t="n"/>
      <c r="U536" s="176" t="n"/>
      <c r="V536" s="176" t="n"/>
      <c r="W536" s="176" t="n"/>
      <c r="X536" s="176" t="n"/>
      <c r="Y536" s="176" t="n"/>
      <c r="Z536" s="176" t="n"/>
    </row>
    <row r="537" ht="15.75" customHeight="1">
      <c r="A537" s="173" t="inlineStr">
        <is>
          <t>PROGESTERONA MICRONIDAZA 100 MG</t>
        </is>
      </c>
      <c r="B537" s="166" t="inlineStr">
        <is>
          <t>TABLETAS</t>
        </is>
      </c>
      <c r="C537" s="29" t="n"/>
      <c r="D537" s="167" t="n"/>
      <c r="E537" s="168">
        <f>C537-D537</f>
        <v/>
      </c>
      <c r="F537" s="167">
        <f>C537</f>
        <v/>
      </c>
      <c r="G537" s="194" t="n"/>
      <c r="H537" s="167">
        <f>F537-G537</f>
        <v/>
      </c>
      <c r="I537" s="167">
        <f>C537</f>
        <v/>
      </c>
      <c r="J537" s="169" t="n"/>
      <c r="K537" s="185">
        <f>I537-J537</f>
        <v/>
      </c>
      <c r="L537" s="167">
        <f>C537</f>
        <v/>
      </c>
      <c r="M537" s="167" t="n"/>
      <c r="N537" s="167">
        <f>L537-M537</f>
        <v/>
      </c>
      <c r="O537" s="187" t="n"/>
      <c r="P537" s="176" t="n"/>
      <c r="Q537" s="176" t="n"/>
      <c r="R537" s="176" t="n"/>
      <c r="S537" s="176" t="n"/>
      <c r="T537" s="176" t="n"/>
      <c r="U537" s="176" t="n"/>
      <c r="V537" s="176" t="n"/>
      <c r="W537" s="176" t="n"/>
      <c r="X537" s="176" t="n"/>
      <c r="Y537" s="176" t="n"/>
      <c r="Z537" s="176" t="n"/>
    </row>
    <row r="538" ht="15.75" customHeight="1">
      <c r="A538" s="173" t="inlineStr">
        <is>
          <t>PROGESTERONA MICRONIDAZA 200 MG</t>
        </is>
      </c>
      <c r="B538" s="166" t="inlineStr">
        <is>
          <t>TABLETAS</t>
        </is>
      </c>
      <c r="C538" s="29" t="n"/>
      <c r="D538" s="167" t="n"/>
      <c r="E538" s="168">
        <f>C538-D538</f>
        <v/>
      </c>
      <c r="F538" s="167">
        <f>C538</f>
        <v/>
      </c>
      <c r="G538" s="194" t="n"/>
      <c r="H538" s="167">
        <f>F538-G538</f>
        <v/>
      </c>
      <c r="I538" s="167">
        <f>C538</f>
        <v/>
      </c>
      <c r="J538" s="169" t="n"/>
      <c r="K538" s="185">
        <f>I538-J538</f>
        <v/>
      </c>
      <c r="L538" s="167">
        <f>C538</f>
        <v/>
      </c>
      <c r="M538" s="167" t="n"/>
      <c r="N538" s="167">
        <f>L538-M538</f>
        <v/>
      </c>
      <c r="O538" s="187" t="n"/>
      <c r="P538" s="176" t="n"/>
      <c r="Q538" s="176" t="n"/>
      <c r="R538" s="176" t="n"/>
      <c r="S538" s="176" t="n"/>
      <c r="T538" s="176" t="n"/>
      <c r="U538" s="176" t="n"/>
      <c r="V538" s="176" t="n"/>
      <c r="W538" s="176" t="n"/>
      <c r="X538" s="176" t="n"/>
      <c r="Y538" s="176" t="n"/>
      <c r="Z538" s="176" t="n"/>
    </row>
    <row r="539" ht="15.75" customHeight="1">
      <c r="A539" s="170" t="inlineStr">
        <is>
          <t xml:space="preserve">PROPANOLOL HIDROCHLORIDE 40 MG TABLETA </t>
        </is>
      </c>
      <c r="B539" s="171" t="inlineStr">
        <is>
          <t>TABLETAS</t>
        </is>
      </c>
      <c r="C539" s="172" t="n"/>
      <c r="D539" s="172" t="n"/>
      <c r="E539" s="168">
        <f>C539-D539</f>
        <v/>
      </c>
      <c r="F539" s="167">
        <f>C539</f>
        <v/>
      </c>
      <c r="G539" s="172" t="n"/>
      <c r="H539" s="167">
        <f>F539-G539</f>
        <v/>
      </c>
      <c r="I539" s="167">
        <f>C539</f>
        <v/>
      </c>
      <c r="J539" s="172" t="n"/>
      <c r="K539" s="185">
        <f>I539-J539</f>
        <v/>
      </c>
      <c r="L539" s="167">
        <f>C539</f>
        <v/>
      </c>
      <c r="M539" s="167" t="n"/>
      <c r="N539" s="167">
        <f>L539-M539</f>
        <v/>
      </c>
      <c r="O539" s="187" t="n"/>
      <c r="P539" s="176" t="n"/>
      <c r="Q539" s="176" t="n"/>
      <c r="R539" s="176" t="n"/>
      <c r="S539" s="176" t="n"/>
      <c r="T539" s="176" t="n"/>
      <c r="U539" s="176" t="n"/>
      <c r="V539" s="176" t="n"/>
      <c r="W539" s="176" t="n"/>
      <c r="X539" s="176" t="n"/>
      <c r="Y539" s="176" t="n"/>
      <c r="Z539" s="176" t="n"/>
    </row>
    <row r="540" ht="15.75" customHeight="1">
      <c r="A540" s="173" t="inlineStr">
        <is>
          <t>PROPOFOL 1% 10 MC/20ML</t>
        </is>
      </c>
      <c r="B540" s="166" t="inlineStr">
        <is>
          <t>AMPOLLA</t>
        </is>
      </c>
      <c r="C540" s="29" t="n"/>
      <c r="D540" s="167" t="n"/>
      <c r="E540" s="168">
        <f>C540-D540</f>
        <v/>
      </c>
      <c r="F540" s="167">
        <f>C540</f>
        <v/>
      </c>
      <c r="G540" s="194" t="n"/>
      <c r="H540" s="167">
        <f>F540-G540</f>
        <v/>
      </c>
      <c r="I540" s="167">
        <f>C540</f>
        <v/>
      </c>
      <c r="J540" s="169" t="n"/>
      <c r="K540" s="185">
        <f>I540-J540</f>
        <v/>
      </c>
      <c r="L540" s="167">
        <f>C540</f>
        <v/>
      </c>
      <c r="M540" s="167" t="n"/>
      <c r="N540" s="167">
        <f>L540-M540</f>
        <v/>
      </c>
      <c r="O540" s="187" t="n"/>
      <c r="P540" s="176" t="n"/>
      <c r="Q540" s="176" t="n"/>
      <c r="R540" s="176" t="n"/>
      <c r="S540" s="176" t="n"/>
      <c r="T540" s="176" t="n"/>
      <c r="U540" s="176" t="n"/>
      <c r="V540" s="176" t="n"/>
      <c r="W540" s="176" t="n"/>
      <c r="X540" s="176" t="n"/>
      <c r="Y540" s="176" t="n"/>
      <c r="Z540" s="176" t="n"/>
    </row>
    <row r="541" ht="15.75" customHeight="1">
      <c r="A541" s="170" t="inlineStr">
        <is>
          <t>PROPOFOL 10 MG/ 20 ML AMP.</t>
        </is>
      </c>
      <c r="B541" s="171" t="inlineStr">
        <is>
          <t>AMPOLLA</t>
        </is>
      </c>
      <c r="C541" s="172" t="n"/>
      <c r="D541" s="172" t="n"/>
      <c r="E541" s="168">
        <f>C541-D541</f>
        <v/>
      </c>
      <c r="F541" s="167">
        <f>C541</f>
        <v/>
      </c>
      <c r="G541" s="172" t="n"/>
      <c r="H541" s="167">
        <f>F541-G541</f>
        <v/>
      </c>
      <c r="I541" s="167">
        <f>C541</f>
        <v/>
      </c>
      <c r="J541" s="172" t="n"/>
      <c r="K541" s="185">
        <f>I541-J541</f>
        <v/>
      </c>
      <c r="L541" s="167">
        <f>C541</f>
        <v/>
      </c>
      <c r="M541" s="167" t="n"/>
      <c r="N541" s="167">
        <f>L541-M541</f>
        <v/>
      </c>
      <c r="O541" s="186" t="n"/>
      <c r="P541" s="176" t="n"/>
      <c r="Q541" s="176" t="n"/>
      <c r="R541" s="176" t="n"/>
      <c r="S541" s="176" t="n"/>
      <c r="T541" s="176" t="n"/>
      <c r="U541" s="176" t="n"/>
      <c r="V541" s="176" t="n"/>
      <c r="W541" s="176" t="n"/>
      <c r="X541" s="176" t="n"/>
      <c r="Y541" s="176" t="n"/>
      <c r="Z541" s="176" t="n"/>
    </row>
    <row r="542" ht="15.75" customHeight="1">
      <c r="A542" s="170" t="inlineStr">
        <is>
          <t>PROPOFOL 10 MG/ML X 50 ML AMP.</t>
        </is>
      </c>
      <c r="B542" s="171" t="inlineStr">
        <is>
          <t>AMPOLLA</t>
        </is>
      </c>
      <c r="C542" s="172" t="n"/>
      <c r="D542" s="172" t="n"/>
      <c r="E542" s="168">
        <f>C542-D542</f>
        <v/>
      </c>
      <c r="F542" s="167">
        <f>C542</f>
        <v/>
      </c>
      <c r="G542" s="172" t="n"/>
      <c r="H542" s="167">
        <f>F542-G542</f>
        <v/>
      </c>
      <c r="I542" s="167">
        <f>C542</f>
        <v/>
      </c>
      <c r="J542" s="172" t="n"/>
      <c r="K542" s="185">
        <f>I542-J542</f>
        <v/>
      </c>
      <c r="L542" s="167">
        <f>C542</f>
        <v/>
      </c>
      <c r="M542" s="167" t="n"/>
      <c r="N542" s="167">
        <f>L542-M542</f>
        <v/>
      </c>
      <c r="O542" s="186" t="n"/>
      <c r="P542" s="176" t="n"/>
      <c r="Q542" s="176" t="n"/>
      <c r="R542" s="176" t="n"/>
      <c r="S542" s="176" t="n"/>
      <c r="T542" s="176" t="n"/>
      <c r="U542" s="176" t="n"/>
      <c r="V542" s="176" t="n"/>
      <c r="W542" s="176" t="n"/>
      <c r="X542" s="176" t="n"/>
      <c r="Y542" s="176" t="n"/>
      <c r="Z542" s="176" t="n"/>
    </row>
    <row r="543" ht="15.75" customHeight="1">
      <c r="A543" s="173" t="inlineStr">
        <is>
          <t>PROPOFOL 200 MG / 20ML</t>
        </is>
      </c>
      <c r="B543" s="166" t="inlineStr">
        <is>
          <t>AMPOLLA</t>
        </is>
      </c>
      <c r="C543" s="29" t="n"/>
      <c r="D543" s="167" t="n"/>
      <c r="E543" s="168">
        <f>C543-D543</f>
        <v/>
      </c>
      <c r="F543" s="167">
        <f>C543</f>
        <v/>
      </c>
      <c r="G543" s="194" t="n"/>
      <c r="H543" s="167">
        <f>F543-G543</f>
        <v/>
      </c>
      <c r="I543" s="167">
        <f>C543</f>
        <v/>
      </c>
      <c r="J543" s="169" t="n"/>
      <c r="K543" s="185">
        <f>I543-J543</f>
        <v/>
      </c>
      <c r="L543" s="167">
        <f>C543</f>
        <v/>
      </c>
      <c r="M543" s="167" t="n"/>
      <c r="N543" s="167">
        <f>L543-M543</f>
        <v/>
      </c>
      <c r="O543" s="188" t="n"/>
      <c r="P543" s="176" t="n"/>
      <c r="Q543" s="176" t="n"/>
      <c r="R543" s="176" t="n"/>
      <c r="S543" s="176" t="n"/>
      <c r="T543" s="176" t="n"/>
      <c r="U543" s="176" t="n"/>
      <c r="V543" s="176" t="n"/>
      <c r="W543" s="176" t="n"/>
      <c r="X543" s="176" t="n"/>
      <c r="Y543" s="176" t="n"/>
      <c r="Z543" s="176" t="n"/>
    </row>
    <row r="544" ht="15.75" customHeight="1">
      <c r="A544" s="173" t="inlineStr">
        <is>
          <t>PROTAMINA SULFATO 10 MG / ML X 5 ML</t>
        </is>
      </c>
      <c r="B544" s="166" t="inlineStr">
        <is>
          <t>AMPOLLA</t>
        </is>
      </c>
      <c r="C544" s="29" t="n"/>
      <c r="D544" s="167" t="n"/>
      <c r="E544" s="168">
        <f>C544-D544</f>
        <v/>
      </c>
      <c r="F544" s="167">
        <f>C544</f>
        <v/>
      </c>
      <c r="G544" s="194" t="n"/>
      <c r="H544" s="167">
        <f>F544-G544</f>
        <v/>
      </c>
      <c r="I544" s="167">
        <f>C544</f>
        <v/>
      </c>
      <c r="J544" s="169" t="n"/>
      <c r="K544" s="185">
        <f>I544-J544</f>
        <v/>
      </c>
      <c r="L544" s="167">
        <f>C544</f>
        <v/>
      </c>
      <c r="M544" s="167" t="n"/>
      <c r="N544" s="167">
        <f>L544-M544</f>
        <v/>
      </c>
      <c r="O544" s="187" t="n"/>
      <c r="P544" s="176" t="n"/>
      <c r="Q544" s="176" t="n"/>
      <c r="R544" s="176" t="n"/>
      <c r="S544" s="176" t="n"/>
      <c r="T544" s="176" t="n"/>
      <c r="U544" s="176" t="n"/>
      <c r="V544" s="176" t="n"/>
      <c r="W544" s="176" t="n"/>
      <c r="X544" s="176" t="n"/>
      <c r="Y544" s="176" t="n"/>
      <c r="Z544" s="176" t="n"/>
    </row>
    <row r="545" ht="15.75" customHeight="1">
      <c r="A545" s="170" t="inlineStr">
        <is>
          <t>QUETIAPINA 200 MG TAB.</t>
        </is>
      </c>
      <c r="B545" s="171" t="inlineStr">
        <is>
          <t>TABLETAS</t>
        </is>
      </c>
      <c r="C545" s="172" t="n"/>
      <c r="D545" s="172" t="n"/>
      <c r="E545" s="168">
        <f>C545-D545</f>
        <v/>
      </c>
      <c r="F545" s="167">
        <f>C545</f>
        <v/>
      </c>
      <c r="G545" s="172" t="n"/>
      <c r="H545" s="167">
        <f>F545-G545</f>
        <v/>
      </c>
      <c r="I545" s="167">
        <f>C545</f>
        <v/>
      </c>
      <c r="J545" s="172" t="n"/>
      <c r="K545" s="185">
        <f>I545-J545</f>
        <v/>
      </c>
      <c r="L545" s="167">
        <f>C545</f>
        <v/>
      </c>
      <c r="M545" s="167" t="n"/>
      <c r="N545" s="167">
        <f>L545-M545</f>
        <v/>
      </c>
      <c r="O545" s="187" t="n"/>
      <c r="P545" s="176" t="n"/>
      <c r="Q545" s="176" t="n"/>
      <c r="R545" s="176" t="n"/>
      <c r="S545" s="176" t="n"/>
      <c r="T545" s="176" t="n"/>
      <c r="U545" s="176" t="n"/>
      <c r="V545" s="176" t="n"/>
      <c r="W545" s="176" t="n"/>
      <c r="X545" s="176" t="n"/>
      <c r="Y545" s="176" t="n"/>
      <c r="Z545" s="176" t="n"/>
    </row>
    <row r="546" ht="15.75" customHeight="1">
      <c r="A546" s="170" t="inlineStr">
        <is>
          <t>QUETIAPINA 25 MG TAB.</t>
        </is>
      </c>
      <c r="B546" s="171" t="inlineStr">
        <is>
          <t>TABLETAS</t>
        </is>
      </c>
      <c r="C546" s="172" t="n"/>
      <c r="D546" s="172" t="n"/>
      <c r="E546" s="168">
        <f>C546-D546</f>
        <v/>
      </c>
      <c r="F546" s="167">
        <f>C546</f>
        <v/>
      </c>
      <c r="G546" s="172" t="n"/>
      <c r="H546" s="167">
        <f>F546-G546</f>
        <v/>
      </c>
      <c r="I546" s="167">
        <f>C546</f>
        <v/>
      </c>
      <c r="J546" s="172" t="n"/>
      <c r="K546" s="185">
        <f>I546-J546</f>
        <v/>
      </c>
      <c r="L546" s="167">
        <f>C546</f>
        <v/>
      </c>
      <c r="M546" s="167" t="n"/>
      <c r="N546" s="167">
        <f>L546-M546</f>
        <v/>
      </c>
      <c r="O546" s="188" t="n"/>
      <c r="P546" s="176" t="n"/>
      <c r="Q546" s="176" t="n"/>
      <c r="R546" s="176" t="n"/>
      <c r="S546" s="176" t="n"/>
      <c r="T546" s="176" t="n"/>
      <c r="U546" s="176" t="n"/>
      <c r="V546" s="176" t="n"/>
      <c r="W546" s="176" t="n"/>
      <c r="X546" s="176" t="n"/>
      <c r="Y546" s="176" t="n"/>
      <c r="Z546" s="176" t="n"/>
    </row>
    <row r="547" ht="15.75" customHeight="1">
      <c r="A547" s="170" t="inlineStr">
        <is>
          <t>QUETIAPINA XR 300 MG TAB.</t>
        </is>
      </c>
      <c r="B547" s="171" t="inlineStr">
        <is>
          <t>TABLETAS</t>
        </is>
      </c>
      <c r="C547" s="172" t="n"/>
      <c r="D547" s="172" t="n"/>
      <c r="E547" s="168">
        <f>C547-D547</f>
        <v/>
      </c>
      <c r="F547" s="167">
        <f>C547</f>
        <v/>
      </c>
      <c r="G547" s="172" t="n"/>
      <c r="H547" s="167">
        <f>F547-G547</f>
        <v/>
      </c>
      <c r="I547" s="167">
        <f>C547</f>
        <v/>
      </c>
      <c r="J547" s="172" t="n"/>
      <c r="K547" s="185">
        <f>I547-J547</f>
        <v/>
      </c>
      <c r="L547" s="167">
        <f>C547</f>
        <v/>
      </c>
      <c r="M547" s="167" t="n"/>
      <c r="N547" s="167">
        <f>L547-M547</f>
        <v/>
      </c>
      <c r="O547" s="188" t="n"/>
      <c r="P547" s="176" t="n"/>
      <c r="Q547" s="176" t="n"/>
      <c r="R547" s="176" t="n"/>
      <c r="S547" s="176" t="n"/>
      <c r="T547" s="176" t="n"/>
      <c r="U547" s="176" t="n"/>
      <c r="V547" s="176" t="n"/>
      <c r="W547" s="176" t="n"/>
      <c r="X547" s="176" t="n"/>
      <c r="Y547" s="176" t="n"/>
      <c r="Z547" s="176" t="n"/>
    </row>
    <row r="548" ht="15.75" customHeight="1">
      <c r="A548" s="165" t="inlineStr">
        <is>
          <t>RAMIPRIL 2.5 MG + HIDROCLOROTIAZYDA 12.5 MG</t>
        </is>
      </c>
      <c r="B548" s="166" t="inlineStr">
        <is>
          <t>TABLETAS</t>
        </is>
      </c>
      <c r="C548" s="167" t="n"/>
      <c r="D548" s="167" t="n"/>
      <c r="E548" s="168">
        <f>C548-D548</f>
        <v/>
      </c>
      <c r="F548" s="167">
        <f>C548</f>
        <v/>
      </c>
      <c r="G548" s="169" t="n"/>
      <c r="H548" s="167">
        <f>F548-G548</f>
        <v/>
      </c>
      <c r="I548" s="167">
        <f>C548</f>
        <v/>
      </c>
      <c r="J548" s="169" t="n"/>
      <c r="K548" s="185">
        <f>I548-J548</f>
        <v/>
      </c>
      <c r="L548" s="167">
        <f>C548</f>
        <v/>
      </c>
      <c r="M548" s="167" t="n"/>
      <c r="N548" s="167">
        <f>L548-M548</f>
        <v/>
      </c>
      <c r="O548" s="186" t="n"/>
      <c r="P548" s="176" t="n"/>
      <c r="Q548" s="176" t="n"/>
      <c r="R548" s="176" t="n"/>
      <c r="S548" s="176" t="n"/>
      <c r="T548" s="176" t="n"/>
      <c r="U548" s="176" t="n"/>
      <c r="V548" s="176" t="n"/>
      <c r="W548" s="176" t="n"/>
      <c r="X548" s="176" t="n"/>
      <c r="Y548" s="176" t="n"/>
      <c r="Z548" s="176" t="n"/>
    </row>
    <row r="549" ht="15.75" customHeight="1">
      <c r="A549" s="170" t="inlineStr">
        <is>
          <t>RANITIDINA 150 MG TAB.</t>
        </is>
      </c>
      <c r="B549" s="171" t="inlineStr">
        <is>
          <t>TABLETAS</t>
        </is>
      </c>
      <c r="C549" s="172" t="n"/>
      <c r="D549" s="172" t="n"/>
      <c r="E549" s="168">
        <f>C549-D549</f>
        <v/>
      </c>
      <c r="F549" s="167">
        <f>C549</f>
        <v/>
      </c>
      <c r="G549" s="172" t="n"/>
      <c r="H549" s="167">
        <f>F549-G549</f>
        <v/>
      </c>
      <c r="I549" s="167">
        <f>C549</f>
        <v/>
      </c>
      <c r="J549" s="172" t="n"/>
      <c r="K549" s="185">
        <f>I549-J549</f>
        <v/>
      </c>
      <c r="L549" s="167">
        <f>C549</f>
        <v/>
      </c>
      <c r="M549" s="167" t="n"/>
      <c r="N549" s="167">
        <f>L549-M549</f>
        <v/>
      </c>
      <c r="O549" s="188" t="n"/>
      <c r="P549" s="176" t="n"/>
      <c r="Q549" s="176" t="n"/>
      <c r="R549" s="176" t="n"/>
      <c r="S549" s="176" t="n"/>
      <c r="T549" s="176" t="n"/>
      <c r="U549" s="176" t="n"/>
      <c r="V549" s="176" t="n"/>
      <c r="W549" s="176" t="n"/>
      <c r="X549" s="176" t="n"/>
      <c r="Y549" s="176" t="n"/>
      <c r="Z549" s="176" t="n"/>
    </row>
    <row r="550" ht="15.75" customHeight="1">
      <c r="A550" s="170" t="inlineStr">
        <is>
          <t>RANITIDINA 25 MG/2 ML AMP.</t>
        </is>
      </c>
      <c r="B550" s="171" t="inlineStr">
        <is>
          <t>AMPOLLA</t>
        </is>
      </c>
      <c r="C550" s="172" t="n"/>
      <c r="D550" s="172" t="n"/>
      <c r="E550" s="168">
        <f>C550-D550</f>
        <v/>
      </c>
      <c r="F550" s="167">
        <f>C550</f>
        <v/>
      </c>
      <c r="G550" s="172" t="n"/>
      <c r="H550" s="167">
        <f>F550-G550</f>
        <v/>
      </c>
      <c r="I550" s="167">
        <f>C550</f>
        <v/>
      </c>
      <c r="J550" s="172" t="n"/>
      <c r="K550" s="185">
        <f>I550-J550</f>
        <v/>
      </c>
      <c r="L550" s="167">
        <f>C550</f>
        <v/>
      </c>
      <c r="M550" s="167" t="n"/>
      <c r="N550" s="167">
        <f>L550-M550</f>
        <v/>
      </c>
      <c r="O550" s="186" t="n"/>
      <c r="P550" s="176" t="n"/>
      <c r="Q550" s="176" t="n"/>
      <c r="R550" s="176" t="n"/>
      <c r="S550" s="176" t="n"/>
      <c r="T550" s="176" t="n"/>
      <c r="U550" s="176" t="n"/>
      <c r="V550" s="176" t="n"/>
      <c r="W550" s="176" t="n"/>
      <c r="X550" s="176" t="n"/>
      <c r="Y550" s="176" t="n"/>
      <c r="Z550" s="176" t="n"/>
    </row>
    <row r="551" ht="15.75" customHeight="1">
      <c r="A551" s="170" t="inlineStr">
        <is>
          <t>RANITIDINA 50 MG/2 ML AMP.</t>
        </is>
      </c>
      <c r="B551" s="171" t="inlineStr">
        <is>
          <t>AMPOLLA</t>
        </is>
      </c>
      <c r="C551" s="172" t="n"/>
      <c r="D551" s="172" t="n"/>
      <c r="E551" s="168">
        <f>C551-D551</f>
        <v/>
      </c>
      <c r="F551" s="167">
        <f>C551</f>
        <v/>
      </c>
      <c r="G551" s="172" t="n"/>
      <c r="H551" s="167">
        <f>F551-G551</f>
        <v/>
      </c>
      <c r="I551" s="167">
        <f>C551</f>
        <v/>
      </c>
      <c r="J551" s="172" t="n"/>
      <c r="K551" s="185">
        <f>I551-J551</f>
        <v/>
      </c>
      <c r="L551" s="167">
        <f>C551</f>
        <v/>
      </c>
      <c r="M551" s="167" t="n"/>
      <c r="N551" s="167">
        <f>L551-M551</f>
        <v/>
      </c>
      <c r="O551" s="188" t="n"/>
      <c r="P551" s="176" t="n"/>
      <c r="Q551" s="176" t="n"/>
      <c r="R551" s="176" t="n"/>
      <c r="S551" s="176" t="n"/>
      <c r="T551" s="176" t="n"/>
      <c r="U551" s="176" t="n"/>
      <c r="V551" s="176" t="n"/>
      <c r="W551" s="176" t="n"/>
      <c r="X551" s="176" t="n"/>
      <c r="Y551" s="176" t="n"/>
      <c r="Z551" s="176" t="n"/>
    </row>
    <row r="552" ht="15.75" customHeight="1">
      <c r="A552" s="170" t="inlineStr">
        <is>
          <t>REMIFENTANIL 2 MG AMP.</t>
        </is>
      </c>
      <c r="B552" s="171" t="inlineStr">
        <is>
          <t>AMPOLLA</t>
        </is>
      </c>
      <c r="C552" s="172" t="n"/>
      <c r="D552" s="172" t="n"/>
      <c r="E552" s="168">
        <f>C552-D552</f>
        <v/>
      </c>
      <c r="F552" s="167">
        <f>C552</f>
        <v/>
      </c>
      <c r="G552" s="172" t="n"/>
      <c r="H552" s="167">
        <f>F552-G552</f>
        <v/>
      </c>
      <c r="I552" s="167">
        <f>C552</f>
        <v/>
      </c>
      <c r="J552" s="172" t="n"/>
      <c r="K552" s="185">
        <f>I552-J552</f>
        <v/>
      </c>
      <c r="L552" s="167">
        <f>C552</f>
        <v/>
      </c>
      <c r="M552" s="167" t="n"/>
      <c r="N552" s="167">
        <f>L552-M552</f>
        <v/>
      </c>
      <c r="O552" s="188" t="n"/>
      <c r="P552" s="176" t="n"/>
      <c r="Q552" s="176" t="n"/>
      <c r="R552" s="176" t="n"/>
      <c r="S552" s="176" t="n"/>
      <c r="T552" s="176" t="n"/>
      <c r="U552" s="176" t="n"/>
      <c r="V552" s="176" t="n"/>
      <c r="W552" s="176" t="n"/>
      <c r="X552" s="176" t="n"/>
      <c r="Y552" s="176" t="n"/>
      <c r="Z552" s="176" t="n"/>
    </row>
    <row r="553" ht="15.75" customHeight="1">
      <c r="A553" s="170" t="inlineStr">
        <is>
          <t>RENDESIVIR 100 MG.</t>
        </is>
      </c>
      <c r="B553" s="171" t="inlineStr">
        <is>
          <t>COMPRIMIDO</t>
        </is>
      </c>
      <c r="C553" s="172" t="n"/>
      <c r="D553" s="172" t="n"/>
      <c r="E553" s="168">
        <f>C553-D553</f>
        <v/>
      </c>
      <c r="F553" s="167">
        <f>C553</f>
        <v/>
      </c>
      <c r="G553" s="172" t="n"/>
      <c r="H553" s="167">
        <f>F553-G553</f>
        <v/>
      </c>
      <c r="I553" s="167">
        <f>C553</f>
        <v/>
      </c>
      <c r="J553" s="172" t="n"/>
      <c r="K553" s="185">
        <f>I553-J553</f>
        <v/>
      </c>
      <c r="L553" s="167">
        <f>C553</f>
        <v/>
      </c>
      <c r="M553" s="167" t="n"/>
      <c r="N553" s="167">
        <f>L553-M553</f>
        <v/>
      </c>
      <c r="O553" s="188" t="n"/>
      <c r="P553" s="176" t="n"/>
      <c r="Q553" s="176" t="n"/>
      <c r="R553" s="176" t="n"/>
      <c r="S553" s="176" t="n"/>
      <c r="T553" s="176" t="n"/>
      <c r="U553" s="176" t="n"/>
      <c r="V553" s="176" t="n"/>
      <c r="W553" s="176" t="n"/>
      <c r="X553" s="176" t="n"/>
      <c r="Y553" s="176" t="n"/>
      <c r="Z553" s="176" t="n"/>
    </row>
    <row r="554" ht="15.75" customHeight="1">
      <c r="A554" s="173" t="inlineStr">
        <is>
          <t>RINGER LACTATO X 500 ML</t>
        </is>
      </c>
      <c r="B554" s="166" t="inlineStr">
        <is>
          <t>FRASCO</t>
        </is>
      </c>
      <c r="C554" s="29" t="n"/>
      <c r="D554" s="167" t="n"/>
      <c r="E554" s="168">
        <f>C554-D554</f>
        <v/>
      </c>
      <c r="F554" s="167">
        <f>C554</f>
        <v/>
      </c>
      <c r="G554" s="194" t="n"/>
      <c r="H554" s="167">
        <f>F554-G554</f>
        <v/>
      </c>
      <c r="I554" s="167">
        <f>C554</f>
        <v/>
      </c>
      <c r="J554" s="169" t="n"/>
      <c r="K554" s="185">
        <f>I554-J554</f>
        <v/>
      </c>
      <c r="L554" s="167">
        <f>C554</f>
        <v/>
      </c>
      <c r="M554" s="167" t="n"/>
      <c r="N554" s="167">
        <f>L554-M554</f>
        <v/>
      </c>
      <c r="O554" s="186" t="n"/>
      <c r="P554" s="176" t="n"/>
      <c r="Q554" s="176" t="n"/>
      <c r="R554" s="176" t="n"/>
      <c r="S554" s="176" t="n"/>
      <c r="T554" s="176" t="n"/>
      <c r="U554" s="176" t="n"/>
      <c r="V554" s="176" t="n"/>
      <c r="W554" s="176" t="n"/>
      <c r="X554" s="176" t="n"/>
      <c r="Y554" s="176" t="n"/>
      <c r="Z554" s="176" t="n"/>
    </row>
    <row r="555" ht="15.75" customHeight="1">
      <c r="A555" s="170" t="inlineStr">
        <is>
          <t>RISEDRONATO SODICO 35 MG TAB.</t>
        </is>
      </c>
      <c r="B555" s="171" t="inlineStr">
        <is>
          <t>TABLETAS</t>
        </is>
      </c>
      <c r="C555" s="172" t="n"/>
      <c r="D555" s="172" t="n"/>
      <c r="E555" s="168">
        <f>C555-D555</f>
        <v/>
      </c>
      <c r="F555" s="167">
        <f>C555</f>
        <v/>
      </c>
      <c r="G555" s="172" t="n"/>
      <c r="H555" s="167">
        <f>F555-G555</f>
        <v/>
      </c>
      <c r="I555" s="167">
        <f>C555</f>
        <v/>
      </c>
      <c r="J555" s="172" t="n"/>
      <c r="K555" s="185">
        <f>I555-J555</f>
        <v/>
      </c>
      <c r="L555" s="167">
        <f>C555</f>
        <v/>
      </c>
      <c r="M555" s="167" t="n"/>
      <c r="N555" s="167">
        <f>L555-M555</f>
        <v/>
      </c>
      <c r="O555" s="186" t="n"/>
      <c r="P555" s="176" t="n"/>
      <c r="Q555" s="176" t="n"/>
      <c r="R555" s="176" t="n"/>
      <c r="S555" s="176" t="n"/>
      <c r="T555" s="176" t="n"/>
      <c r="U555" s="176" t="n"/>
      <c r="V555" s="176" t="n"/>
      <c r="W555" s="176" t="n"/>
      <c r="X555" s="176" t="n"/>
      <c r="Y555" s="176" t="n"/>
      <c r="Z555" s="176" t="n"/>
    </row>
    <row r="556" ht="15.75" customHeight="1">
      <c r="A556" s="170" t="inlineStr">
        <is>
          <t>RISPERIDONA 1MG</t>
        </is>
      </c>
      <c r="B556" s="174" t="inlineStr">
        <is>
          <t>AMPOLLA</t>
        </is>
      </c>
      <c r="C556" s="29" t="n"/>
      <c r="D556" s="167" t="n"/>
      <c r="E556" s="168">
        <f>C556-D556</f>
        <v/>
      </c>
      <c r="F556" s="167">
        <f>C556</f>
        <v/>
      </c>
      <c r="G556" s="29" t="n"/>
      <c r="H556" s="167">
        <f>F556-G556</f>
        <v/>
      </c>
      <c r="I556" s="167">
        <f>C556</f>
        <v/>
      </c>
      <c r="J556" s="29" t="n"/>
      <c r="K556" s="185">
        <f>I556-J556</f>
        <v/>
      </c>
      <c r="L556" s="167">
        <f>C556</f>
        <v/>
      </c>
      <c r="M556" s="167" t="n"/>
      <c r="N556" s="167">
        <f>L556-M556</f>
        <v/>
      </c>
      <c r="O556" s="188" t="n"/>
      <c r="P556" s="176" t="n"/>
      <c r="Q556" s="176" t="n"/>
      <c r="R556" s="176" t="n"/>
      <c r="S556" s="176" t="n"/>
      <c r="T556" s="176" t="n"/>
      <c r="U556" s="176" t="n"/>
      <c r="V556" s="176" t="n"/>
      <c r="W556" s="176" t="n"/>
      <c r="X556" s="176" t="n"/>
      <c r="Y556" s="176" t="n"/>
      <c r="Z556" s="176" t="n"/>
    </row>
    <row r="557" ht="15.75" customHeight="1">
      <c r="A557" s="170" t="inlineStr">
        <is>
          <t>RISPERIDONA 3MG</t>
        </is>
      </c>
      <c r="B557" s="174" t="inlineStr">
        <is>
          <t>AMPOLLA</t>
        </is>
      </c>
      <c r="C557" s="29" t="n"/>
      <c r="D557" s="167" t="n"/>
      <c r="E557" s="168">
        <f>C557-D557</f>
        <v/>
      </c>
      <c r="F557" s="167">
        <f>C557</f>
        <v/>
      </c>
      <c r="G557" s="29" t="n"/>
      <c r="H557" s="167">
        <f>F557-G557</f>
        <v/>
      </c>
      <c r="I557" s="167">
        <f>C557</f>
        <v/>
      </c>
      <c r="J557" s="29" t="n"/>
      <c r="K557" s="185">
        <f>I557-J557</f>
        <v/>
      </c>
      <c r="L557" s="167">
        <f>C557</f>
        <v/>
      </c>
      <c r="M557" s="167" t="n"/>
      <c r="N557" s="167">
        <f>L557-M557</f>
        <v/>
      </c>
      <c r="O557" s="186" t="n"/>
      <c r="P557" s="176" t="n"/>
      <c r="Q557" s="176" t="n"/>
      <c r="R557" s="176" t="n"/>
      <c r="S557" s="176" t="n"/>
      <c r="T557" s="176" t="n"/>
      <c r="U557" s="176" t="n"/>
      <c r="V557" s="176" t="n"/>
      <c r="W557" s="176" t="n"/>
      <c r="X557" s="176" t="n"/>
      <c r="Y557" s="176" t="n"/>
      <c r="Z557" s="176" t="n"/>
    </row>
    <row r="558" ht="15.75" customHeight="1">
      <c r="A558" s="170" t="inlineStr">
        <is>
          <t>RISPERIDONA LP 25 MG AMP.</t>
        </is>
      </c>
      <c r="B558" s="171" t="inlineStr">
        <is>
          <t>AMPOLLA</t>
        </is>
      </c>
      <c r="C558" s="172" t="n"/>
      <c r="D558" s="172" t="n"/>
      <c r="E558" s="168">
        <f>C558-D558</f>
        <v/>
      </c>
      <c r="F558" s="167">
        <f>C558</f>
        <v/>
      </c>
      <c r="G558" s="172" t="n"/>
      <c r="H558" s="167">
        <f>F558-G558</f>
        <v/>
      </c>
      <c r="I558" s="167">
        <f>C558</f>
        <v/>
      </c>
      <c r="J558" s="172" t="n"/>
      <c r="K558" s="185">
        <f>I558-J558</f>
        <v/>
      </c>
      <c r="L558" s="167">
        <f>C558</f>
        <v/>
      </c>
      <c r="M558" s="167" t="n"/>
      <c r="N558" s="167">
        <f>L558-M558</f>
        <v/>
      </c>
      <c r="O558" s="187" t="n"/>
      <c r="P558" s="176" t="n"/>
      <c r="Q558" s="176" t="n"/>
      <c r="R558" s="176" t="n"/>
      <c r="S558" s="176" t="n"/>
      <c r="T558" s="176" t="n"/>
      <c r="U558" s="176" t="n"/>
      <c r="V558" s="176" t="n"/>
      <c r="W558" s="176" t="n"/>
      <c r="X558" s="176" t="n"/>
      <c r="Y558" s="176" t="n"/>
      <c r="Z558" s="176" t="n"/>
    </row>
    <row r="559" ht="15.75" customHeight="1">
      <c r="A559" s="173" t="inlineStr">
        <is>
          <t>RIVAROXABAN 10 MG</t>
        </is>
      </c>
      <c r="B559" s="166" t="n"/>
      <c r="C559" s="29" t="n"/>
      <c r="D559" s="167" t="n"/>
      <c r="E559" s="168">
        <f>C559-D559</f>
        <v/>
      </c>
      <c r="F559" s="167">
        <f>C559</f>
        <v/>
      </c>
      <c r="G559" s="194" t="n"/>
      <c r="H559" s="167">
        <f>F559-G559</f>
        <v/>
      </c>
      <c r="I559" s="167">
        <f>C559</f>
        <v/>
      </c>
      <c r="J559" s="169" t="n"/>
      <c r="K559" s="185">
        <f>I559-J559</f>
        <v/>
      </c>
      <c r="L559" s="167">
        <f>C559</f>
        <v/>
      </c>
      <c r="M559" s="167" t="n"/>
      <c r="N559" s="167">
        <f>L559-M559</f>
        <v/>
      </c>
      <c r="O559" s="187" t="n"/>
      <c r="P559" s="176" t="n"/>
      <c r="Q559" s="176" t="n"/>
      <c r="R559" s="176" t="n"/>
      <c r="S559" s="176" t="n"/>
      <c r="T559" s="176" t="n"/>
      <c r="U559" s="176" t="n"/>
      <c r="V559" s="176" t="n"/>
      <c r="W559" s="176" t="n"/>
      <c r="X559" s="176" t="n"/>
      <c r="Y559" s="176" t="n"/>
      <c r="Z559" s="176" t="n"/>
    </row>
    <row r="560" ht="15.75" customHeight="1">
      <c r="A560" s="173" t="inlineStr">
        <is>
          <t>RIVAROXABAN 15 MG</t>
        </is>
      </c>
      <c r="B560" s="166" t="n"/>
      <c r="C560" s="29" t="n"/>
      <c r="D560" s="167" t="n"/>
      <c r="E560" s="168">
        <f>C560-D560</f>
        <v/>
      </c>
      <c r="F560" s="167">
        <f>C560</f>
        <v/>
      </c>
      <c r="G560" s="194" t="n"/>
      <c r="H560" s="167">
        <f>F560-G560</f>
        <v/>
      </c>
      <c r="I560" s="167">
        <f>C560</f>
        <v/>
      </c>
      <c r="J560" s="169" t="n"/>
      <c r="K560" s="185">
        <f>I560-J560</f>
        <v/>
      </c>
      <c r="L560" s="167">
        <f>C560</f>
        <v/>
      </c>
      <c r="M560" s="167" t="n"/>
      <c r="N560" s="167">
        <f>L560-M560</f>
        <v/>
      </c>
      <c r="O560" s="188" t="n"/>
      <c r="P560" s="176" t="n"/>
      <c r="Q560" s="176" t="n"/>
      <c r="R560" s="176" t="n"/>
      <c r="S560" s="176" t="n"/>
      <c r="T560" s="176" t="n"/>
      <c r="U560" s="176" t="n"/>
      <c r="V560" s="176" t="n"/>
      <c r="W560" s="176" t="n"/>
      <c r="X560" s="176" t="n"/>
      <c r="Y560" s="176" t="n"/>
      <c r="Z560" s="176" t="n"/>
    </row>
    <row r="561" ht="15.75" customHeight="1">
      <c r="A561" s="173" t="inlineStr">
        <is>
          <t>RIVAROXABAN 20 MG</t>
        </is>
      </c>
      <c r="B561" s="166" t="n"/>
      <c r="C561" s="29" t="n"/>
      <c r="D561" s="167" t="n"/>
      <c r="E561" s="168">
        <f>C561-D561</f>
        <v/>
      </c>
      <c r="F561" s="167">
        <f>C561</f>
        <v/>
      </c>
      <c r="G561" s="194" t="n"/>
      <c r="H561" s="167">
        <f>F561-G561</f>
        <v/>
      </c>
      <c r="I561" s="167">
        <f>C561</f>
        <v/>
      </c>
      <c r="J561" s="169" t="n"/>
      <c r="K561" s="185">
        <f>I561-J561</f>
        <v/>
      </c>
      <c r="L561" s="167">
        <f>C561</f>
        <v/>
      </c>
      <c r="M561" s="167" t="n"/>
      <c r="N561" s="167">
        <f>L561-M561</f>
        <v/>
      </c>
      <c r="O561" s="188" t="n"/>
      <c r="P561" s="176" t="n"/>
      <c r="Q561" s="176" t="n"/>
      <c r="R561" s="176" t="n"/>
      <c r="S561" s="176" t="n"/>
      <c r="T561" s="176" t="n"/>
      <c r="U561" s="176" t="n"/>
      <c r="V561" s="176" t="n"/>
      <c r="W561" s="176" t="n"/>
      <c r="X561" s="176" t="n"/>
      <c r="Y561" s="176" t="n"/>
      <c r="Z561" s="176" t="n"/>
    </row>
    <row r="562" ht="15.75" customHeight="1">
      <c r="A562" s="170" t="inlineStr">
        <is>
          <t>RIVASTIGMINA 18 MG PARCHES.</t>
        </is>
      </c>
      <c r="B562" s="171" t="inlineStr">
        <is>
          <t xml:space="preserve">PARCHES </t>
        </is>
      </c>
      <c r="C562" s="172" t="n"/>
      <c r="D562" s="172" t="n"/>
      <c r="E562" s="168">
        <f>C562-D562</f>
        <v/>
      </c>
      <c r="F562" s="167">
        <f>C562</f>
        <v/>
      </c>
      <c r="G562" s="172" t="n"/>
      <c r="H562" s="167">
        <f>F562-G562</f>
        <v/>
      </c>
      <c r="I562" s="167">
        <f>C562</f>
        <v/>
      </c>
      <c r="J562" s="172" t="n"/>
      <c r="K562" s="185">
        <f>I562-J562</f>
        <v/>
      </c>
      <c r="L562" s="167">
        <f>C562</f>
        <v/>
      </c>
      <c r="M562" s="167" t="n"/>
      <c r="N562" s="167">
        <f>L562-M562</f>
        <v/>
      </c>
      <c r="O562" s="187" t="n"/>
      <c r="P562" s="176" t="n"/>
      <c r="Q562" s="176" t="n"/>
      <c r="R562" s="176" t="n"/>
      <c r="S562" s="176" t="n"/>
      <c r="T562" s="176" t="n"/>
      <c r="U562" s="176" t="n"/>
      <c r="V562" s="176" t="n"/>
      <c r="W562" s="176" t="n"/>
      <c r="X562" s="176" t="n"/>
      <c r="Y562" s="176" t="n"/>
      <c r="Z562" s="176" t="n"/>
    </row>
    <row r="563" ht="15.75" customHeight="1">
      <c r="A563" s="170" t="inlineStr">
        <is>
          <t>RIVASTIGMINA 9 MG PARCHES.</t>
        </is>
      </c>
      <c r="B563" s="171" t="inlineStr">
        <is>
          <t xml:space="preserve">PARCHES </t>
        </is>
      </c>
      <c r="C563" s="172" t="n"/>
      <c r="D563" s="172" t="n"/>
      <c r="E563" s="168">
        <f>C563-D563</f>
        <v/>
      </c>
      <c r="F563" s="167">
        <f>C563</f>
        <v/>
      </c>
      <c r="G563" s="172" t="n"/>
      <c r="H563" s="167">
        <f>F563-G563</f>
        <v/>
      </c>
      <c r="I563" s="167">
        <f>C563</f>
        <v/>
      </c>
      <c r="J563" s="172" t="n"/>
      <c r="K563" s="185">
        <f>I563-J563</f>
        <v/>
      </c>
      <c r="L563" s="167">
        <f>C563</f>
        <v/>
      </c>
      <c r="M563" s="167" t="n"/>
      <c r="N563" s="167">
        <f>L563-M563</f>
        <v/>
      </c>
      <c r="O563" s="187" t="n"/>
      <c r="P563" s="176" t="n"/>
      <c r="Q563" s="176" t="n"/>
      <c r="R563" s="176" t="n"/>
      <c r="S563" s="176" t="n"/>
      <c r="T563" s="176" t="n"/>
      <c r="U563" s="176" t="n"/>
      <c r="V563" s="176" t="n"/>
      <c r="W563" s="176" t="n"/>
      <c r="X563" s="176" t="n"/>
      <c r="Y563" s="176" t="n"/>
      <c r="Z563" s="176" t="n"/>
    </row>
    <row r="564" ht="15.75" customHeight="1">
      <c r="A564" s="170" t="inlineStr">
        <is>
          <t>ROCURONIO BROMURO 10 MG/5 ML AMP.</t>
        </is>
      </c>
      <c r="B564" s="171" t="inlineStr">
        <is>
          <t>AMPOLLA</t>
        </is>
      </c>
      <c r="C564" s="172" t="n"/>
      <c r="D564" s="172" t="n"/>
      <c r="E564" s="168">
        <f>C564-D564</f>
        <v/>
      </c>
      <c r="F564" s="167">
        <f>C564</f>
        <v/>
      </c>
      <c r="G564" s="172" t="n"/>
      <c r="H564" s="167">
        <f>F564-G564</f>
        <v/>
      </c>
      <c r="I564" s="167">
        <f>C564</f>
        <v/>
      </c>
      <c r="J564" s="172" t="n"/>
      <c r="K564" s="185">
        <f>I564-J564</f>
        <v/>
      </c>
      <c r="L564" s="167">
        <f>C564</f>
        <v/>
      </c>
      <c r="M564" s="167" t="n"/>
      <c r="N564" s="167">
        <f>L564-M564</f>
        <v/>
      </c>
      <c r="O564" s="186" t="n"/>
      <c r="P564" s="176" t="n"/>
      <c r="Q564" s="176" t="n"/>
      <c r="R564" s="176" t="n"/>
      <c r="S564" s="176" t="n"/>
      <c r="T564" s="176" t="n"/>
      <c r="U564" s="176" t="n"/>
      <c r="V564" s="176" t="n"/>
      <c r="W564" s="176" t="n"/>
      <c r="X564" s="176" t="n"/>
      <c r="Y564" s="176" t="n"/>
      <c r="Z564" s="176" t="n"/>
    </row>
    <row r="565" ht="15.75" customHeight="1">
      <c r="A565" s="170" t="inlineStr">
        <is>
          <t>ROCURONIO BROMURO 50 MG/5 ML AMP.</t>
        </is>
      </c>
      <c r="B565" s="171" t="inlineStr">
        <is>
          <t>AMPOLLA</t>
        </is>
      </c>
      <c r="C565" s="172" t="n"/>
      <c r="D565" s="172" t="n"/>
      <c r="E565" s="168">
        <f>C565-D565</f>
        <v/>
      </c>
      <c r="F565" s="167">
        <f>C565</f>
        <v/>
      </c>
      <c r="G565" s="172" t="n"/>
      <c r="H565" s="167">
        <f>F565-G565</f>
        <v/>
      </c>
      <c r="I565" s="167">
        <f>C565</f>
        <v/>
      </c>
      <c r="J565" s="172" t="n"/>
      <c r="K565" s="185">
        <f>I565-J565</f>
        <v/>
      </c>
      <c r="L565" s="167">
        <f>C565</f>
        <v/>
      </c>
      <c r="M565" s="167" t="n"/>
      <c r="N565" s="167">
        <f>L565-M565</f>
        <v/>
      </c>
      <c r="O565" s="187" t="n"/>
      <c r="P565" s="176" t="n"/>
      <c r="Q565" s="176" t="n"/>
      <c r="R565" s="176" t="n"/>
      <c r="S565" s="176" t="n"/>
      <c r="T565" s="176" t="n"/>
      <c r="U565" s="176" t="n"/>
      <c r="V565" s="176" t="n"/>
      <c r="W565" s="176" t="n"/>
      <c r="X565" s="176" t="n"/>
      <c r="Y565" s="176" t="n"/>
      <c r="Z565" s="176" t="n"/>
    </row>
    <row r="566" ht="15.75" customHeight="1">
      <c r="A566" s="170" t="inlineStr">
        <is>
          <t>ROSUVASTATINA 10 MG TAB.</t>
        </is>
      </c>
      <c r="B566" s="171" t="inlineStr">
        <is>
          <t>TABLETAS</t>
        </is>
      </c>
      <c r="C566" s="172" t="n"/>
      <c r="D566" s="172" t="n"/>
      <c r="E566" s="168">
        <f>C566-D566</f>
        <v/>
      </c>
      <c r="F566" s="167">
        <f>C566</f>
        <v/>
      </c>
      <c r="G566" s="172" t="n"/>
      <c r="H566" s="167">
        <f>F566-G566</f>
        <v/>
      </c>
      <c r="I566" s="167">
        <f>C566</f>
        <v/>
      </c>
      <c r="J566" s="172" t="n"/>
      <c r="K566" s="185">
        <f>I566-J566</f>
        <v/>
      </c>
      <c r="L566" s="167">
        <f>C566</f>
        <v/>
      </c>
      <c r="M566" s="167" t="n"/>
      <c r="N566" s="167">
        <f>L566-M566</f>
        <v/>
      </c>
      <c r="O566" s="187" t="n"/>
      <c r="P566" s="176" t="n"/>
      <c r="Q566" s="176" t="n"/>
      <c r="R566" s="176" t="n"/>
      <c r="S566" s="176" t="n"/>
      <c r="T566" s="176" t="n"/>
      <c r="U566" s="176" t="n"/>
      <c r="V566" s="176" t="n"/>
      <c r="W566" s="176" t="n"/>
      <c r="X566" s="176" t="n"/>
      <c r="Y566" s="176" t="n"/>
      <c r="Z566" s="176" t="n"/>
    </row>
    <row r="567" ht="15.75" customHeight="1">
      <c r="A567" s="170" t="inlineStr">
        <is>
          <t>ROTIGOTINA 4 MG PARCHES.</t>
        </is>
      </c>
      <c r="B567" s="171" t="inlineStr">
        <is>
          <t xml:space="preserve">PARCHES </t>
        </is>
      </c>
      <c r="C567" s="172" t="n"/>
      <c r="D567" s="172" t="n"/>
      <c r="E567" s="168">
        <f>C567-D567</f>
        <v/>
      </c>
      <c r="F567" s="167">
        <f>C567</f>
        <v/>
      </c>
      <c r="G567" s="172" t="n"/>
      <c r="H567" s="167">
        <f>F567-G567</f>
        <v/>
      </c>
      <c r="I567" s="167">
        <f>C567</f>
        <v/>
      </c>
      <c r="J567" s="172" t="n"/>
      <c r="K567" s="185">
        <f>I567-J567</f>
        <v/>
      </c>
      <c r="L567" s="167">
        <f>C567</f>
        <v/>
      </c>
      <c r="M567" s="167" t="n"/>
      <c r="N567" s="167">
        <f>L567-M567</f>
        <v/>
      </c>
      <c r="O567" s="186" t="n"/>
      <c r="P567" s="176" t="n"/>
      <c r="Q567" s="176" t="n"/>
      <c r="R567" s="176" t="n"/>
      <c r="S567" s="176" t="n"/>
      <c r="T567" s="176" t="n"/>
      <c r="U567" s="176" t="n"/>
      <c r="V567" s="176" t="n"/>
      <c r="W567" s="176" t="n"/>
      <c r="X567" s="176" t="n"/>
      <c r="Y567" s="176" t="n"/>
      <c r="Z567" s="176" t="n"/>
    </row>
    <row r="568" ht="15.75" customHeight="1">
      <c r="A568" s="170" t="inlineStr">
        <is>
          <t>ROTIGOTINA 8 MG PARCHES.</t>
        </is>
      </c>
      <c r="B568" s="171" t="inlineStr">
        <is>
          <t xml:space="preserve">PARCHES </t>
        </is>
      </c>
      <c r="C568" s="172" t="n"/>
      <c r="D568" s="172" t="n"/>
      <c r="E568" s="168">
        <f>C568-D568</f>
        <v/>
      </c>
      <c r="F568" s="167">
        <f>C568</f>
        <v/>
      </c>
      <c r="G568" s="172" t="n"/>
      <c r="H568" s="167">
        <f>F568-G568</f>
        <v/>
      </c>
      <c r="I568" s="167">
        <f>C568</f>
        <v/>
      </c>
      <c r="J568" s="172" t="n"/>
      <c r="K568" s="185">
        <f>I568-J568</f>
        <v/>
      </c>
      <c r="L568" s="167">
        <f>C568</f>
        <v/>
      </c>
      <c r="M568" s="167" t="n"/>
      <c r="N568" s="167">
        <f>L568-M568</f>
        <v/>
      </c>
      <c r="O568" s="187" t="n"/>
      <c r="P568" s="176" t="n"/>
      <c r="Q568" s="176" t="n"/>
      <c r="R568" s="176" t="n"/>
      <c r="S568" s="176" t="n"/>
      <c r="T568" s="176" t="n"/>
      <c r="U568" s="176" t="n"/>
      <c r="V568" s="176" t="n"/>
      <c r="W568" s="176" t="n"/>
      <c r="X568" s="176" t="n"/>
      <c r="Y568" s="176" t="n"/>
      <c r="Z568" s="176" t="n"/>
    </row>
    <row r="569" ht="15.75" customHeight="1">
      <c r="A569" s="170" t="inlineStr">
        <is>
          <t>SALBUTAMOL 5 MG/10 ML GOTAS.</t>
        </is>
      </c>
      <c r="B569" s="171" t="inlineStr">
        <is>
          <t>GOTAS</t>
        </is>
      </c>
      <c r="C569" s="172" t="n"/>
      <c r="D569" s="172" t="n"/>
      <c r="E569" s="168">
        <f>C569-D569</f>
        <v/>
      </c>
      <c r="F569" s="167">
        <f>C569</f>
        <v/>
      </c>
      <c r="G569" s="172" t="n"/>
      <c r="H569" s="167">
        <f>F569-G569</f>
        <v/>
      </c>
      <c r="I569" s="167">
        <f>C569</f>
        <v/>
      </c>
      <c r="J569" s="172" t="n"/>
      <c r="K569" s="185">
        <f>I569-J569</f>
        <v/>
      </c>
      <c r="L569" s="167">
        <f>C569</f>
        <v/>
      </c>
      <c r="M569" s="167" t="n"/>
      <c r="N569" s="167">
        <f>L569-M569</f>
        <v/>
      </c>
      <c r="O569" s="187" t="n"/>
      <c r="P569" s="176" t="n"/>
      <c r="Q569" s="176" t="n"/>
      <c r="R569" s="176" t="n"/>
      <c r="S569" s="176" t="n"/>
      <c r="T569" s="176" t="n"/>
      <c r="U569" s="176" t="n"/>
      <c r="V569" s="176" t="n"/>
      <c r="W569" s="176" t="n"/>
      <c r="X569" s="176" t="n"/>
      <c r="Y569" s="176" t="n"/>
      <c r="Z569" s="176" t="n"/>
    </row>
    <row r="570" ht="15.75" customHeight="1">
      <c r="A570" s="170" t="inlineStr">
        <is>
          <t>SALBUTAMOL AMP SOL P/NEBULIZAR 10 ML.</t>
        </is>
      </c>
      <c r="B570" s="171" t="inlineStr">
        <is>
          <t>AMPOLLA</t>
        </is>
      </c>
      <c r="C570" s="172" t="n"/>
      <c r="D570" s="172" t="n"/>
      <c r="E570" s="168">
        <f>C570-D570</f>
        <v/>
      </c>
      <c r="F570" s="167">
        <f>C570</f>
        <v/>
      </c>
      <c r="G570" s="172" t="n"/>
      <c r="H570" s="167">
        <f>F570-G570</f>
        <v/>
      </c>
      <c r="I570" s="167">
        <f>C570</f>
        <v/>
      </c>
      <c r="J570" s="172" t="n"/>
      <c r="K570" s="185">
        <f>I570-J570</f>
        <v/>
      </c>
      <c r="L570" s="167">
        <f>C570</f>
        <v/>
      </c>
      <c r="M570" s="167" t="n"/>
      <c r="N570" s="167">
        <f>L570-M570</f>
        <v/>
      </c>
      <c r="O570" s="187" t="n"/>
      <c r="P570" s="176" t="n"/>
      <c r="Q570" s="176" t="n"/>
      <c r="R570" s="176" t="n"/>
      <c r="S570" s="176" t="n"/>
      <c r="T570" s="176" t="n"/>
      <c r="U570" s="176" t="n"/>
      <c r="V570" s="176" t="n"/>
      <c r="W570" s="176" t="n"/>
      <c r="X570" s="176" t="n"/>
      <c r="Y570" s="176" t="n"/>
      <c r="Z570" s="176" t="n"/>
    </row>
    <row r="571" ht="15.75" customHeight="1">
      <c r="A571" s="170" t="inlineStr">
        <is>
          <t>SALBUTAMOL INHALADOR AEROSOL 100 MCG  X 200 DOSIS FCO.</t>
        </is>
      </c>
      <c r="B571" s="171" t="inlineStr">
        <is>
          <t>INHALADOR</t>
        </is>
      </c>
      <c r="C571" s="172" t="n"/>
      <c r="D571" s="172" t="n"/>
      <c r="E571" s="168">
        <f>C571-D571</f>
        <v/>
      </c>
      <c r="F571" s="167">
        <f>C571</f>
        <v/>
      </c>
      <c r="G571" s="172" t="n"/>
      <c r="H571" s="167">
        <f>F571-G571</f>
        <v/>
      </c>
      <c r="I571" s="167">
        <f>C571</f>
        <v/>
      </c>
      <c r="J571" s="172" t="n"/>
      <c r="K571" s="185">
        <f>I571-J571</f>
        <v/>
      </c>
      <c r="L571" s="167">
        <f>C571</f>
        <v/>
      </c>
      <c r="M571" s="167" t="n"/>
      <c r="N571" s="167">
        <f>L571-M571</f>
        <v/>
      </c>
      <c r="O571" s="187" t="n"/>
      <c r="P571" s="176" t="n"/>
      <c r="Q571" s="176" t="n"/>
      <c r="R571" s="176" t="n"/>
      <c r="S571" s="176" t="n"/>
      <c r="T571" s="176" t="n"/>
      <c r="U571" s="176" t="n"/>
      <c r="V571" s="176" t="n"/>
      <c r="W571" s="176" t="n"/>
      <c r="X571" s="176" t="n"/>
      <c r="Y571" s="176" t="n"/>
      <c r="Z571" s="176" t="n"/>
    </row>
    <row r="572" ht="15.75" customHeight="1">
      <c r="A572" s="173" t="inlineStr">
        <is>
          <t>SALBUTAMOL SOLUCION 15 ML</t>
        </is>
      </c>
      <c r="B572" s="166" t="inlineStr">
        <is>
          <t>AMPOLLA</t>
        </is>
      </c>
      <c r="C572" s="29" t="n"/>
      <c r="D572" s="167" t="n"/>
      <c r="E572" s="168">
        <f>C572-D572</f>
        <v/>
      </c>
      <c r="F572" s="167">
        <f>C572</f>
        <v/>
      </c>
      <c r="G572" s="194" t="n"/>
      <c r="H572" s="167">
        <f>F572-G572</f>
        <v/>
      </c>
      <c r="I572" s="167">
        <f>C572</f>
        <v/>
      </c>
      <c r="J572" s="169" t="n"/>
      <c r="K572" s="185">
        <f>I572-J572</f>
        <v/>
      </c>
      <c r="L572" s="167">
        <f>C572</f>
        <v/>
      </c>
      <c r="M572" s="167" t="n"/>
      <c r="N572" s="167">
        <f>L572-M572</f>
        <v/>
      </c>
      <c r="O572" s="187" t="n"/>
      <c r="P572" s="176" t="n"/>
      <c r="Q572" s="176" t="n"/>
      <c r="R572" s="176" t="n"/>
      <c r="S572" s="176" t="n"/>
      <c r="T572" s="176" t="n"/>
      <c r="U572" s="176" t="n"/>
      <c r="V572" s="176" t="n"/>
      <c r="W572" s="176" t="n"/>
      <c r="X572" s="176" t="n"/>
      <c r="Y572" s="176" t="n"/>
      <c r="Z572" s="176" t="n"/>
    </row>
    <row r="573" ht="15.75" customHeight="1">
      <c r="A573" s="170" t="inlineStr">
        <is>
          <t>SALES DE REHIDRATACION ORAL SOBRE.</t>
        </is>
      </c>
      <c r="B573" s="171" t="inlineStr">
        <is>
          <t>SOBRE</t>
        </is>
      </c>
      <c r="C573" s="172" t="n"/>
      <c r="D573" s="172" t="n"/>
      <c r="E573" s="168">
        <f>C573-D573</f>
        <v/>
      </c>
      <c r="F573" s="167">
        <f>C573</f>
        <v/>
      </c>
      <c r="G573" s="172" t="n"/>
      <c r="H573" s="167">
        <f>F573-G573</f>
        <v/>
      </c>
      <c r="I573" s="167">
        <f>C573</f>
        <v/>
      </c>
      <c r="J573" s="172" t="n"/>
      <c r="K573" s="185">
        <f>I573-J573</f>
        <v/>
      </c>
      <c r="L573" s="167">
        <f>C573</f>
        <v/>
      </c>
      <c r="M573" s="167" t="n"/>
      <c r="N573" s="167">
        <f>L573-M573</f>
        <v/>
      </c>
      <c r="O573" s="187" t="n"/>
      <c r="P573" s="176" t="n"/>
      <c r="Q573" s="176" t="n"/>
      <c r="R573" s="176" t="n"/>
      <c r="S573" s="176" t="n"/>
      <c r="T573" s="176" t="n"/>
      <c r="U573" s="176" t="n"/>
      <c r="V573" s="176" t="n"/>
      <c r="W573" s="176" t="n"/>
      <c r="X573" s="176" t="n"/>
      <c r="Y573" s="176" t="n"/>
      <c r="Z573" s="176" t="n"/>
    </row>
    <row r="574" ht="15.75" customHeight="1">
      <c r="A574" s="170" t="inlineStr">
        <is>
          <t xml:space="preserve">SECNIDAZOL 500 MG/30 ML SUSP. </t>
        </is>
      </c>
      <c r="B574" s="171" t="inlineStr">
        <is>
          <t>SUSPENCIÒN</t>
        </is>
      </c>
      <c r="C574" s="172" t="n"/>
      <c r="D574" s="172" t="n"/>
      <c r="E574" s="168">
        <f>C574-D574</f>
        <v/>
      </c>
      <c r="F574" s="167">
        <f>C574</f>
        <v/>
      </c>
      <c r="G574" s="172" t="n"/>
      <c r="H574" s="167">
        <f>F574-G574</f>
        <v/>
      </c>
      <c r="I574" s="167">
        <f>C574</f>
        <v/>
      </c>
      <c r="J574" s="172" t="n"/>
      <c r="K574" s="185">
        <f>I574-J574</f>
        <v/>
      </c>
      <c r="L574" s="167">
        <f>C574</f>
        <v/>
      </c>
      <c r="M574" s="167" t="n"/>
      <c r="N574" s="167">
        <f>L574-M574</f>
        <v/>
      </c>
      <c r="O574" s="187" t="n"/>
      <c r="P574" s="176" t="n"/>
      <c r="Q574" s="176" t="n"/>
      <c r="R574" s="176" t="n"/>
      <c r="S574" s="176" t="n"/>
      <c r="T574" s="176" t="n"/>
      <c r="U574" s="176" t="n"/>
      <c r="V574" s="176" t="n"/>
      <c r="W574" s="176" t="n"/>
      <c r="X574" s="176" t="n"/>
      <c r="Y574" s="176" t="n"/>
      <c r="Z574" s="176" t="n"/>
    </row>
    <row r="575" ht="15.75" customHeight="1">
      <c r="A575" s="170" t="inlineStr">
        <is>
          <t>SERTRALINA 50 MG TAB.</t>
        </is>
      </c>
      <c r="B575" s="171" t="inlineStr">
        <is>
          <t>TABLETAS</t>
        </is>
      </c>
      <c r="C575" s="172" t="n"/>
      <c r="D575" s="172" t="n"/>
      <c r="E575" s="168">
        <f>C575-D575</f>
        <v/>
      </c>
      <c r="F575" s="167">
        <f>C575</f>
        <v/>
      </c>
      <c r="G575" s="172" t="n"/>
      <c r="H575" s="167">
        <f>F575-G575</f>
        <v/>
      </c>
      <c r="I575" s="167">
        <f>C575</f>
        <v/>
      </c>
      <c r="J575" s="172" t="n"/>
      <c r="K575" s="185">
        <f>I575-J575</f>
        <v/>
      </c>
      <c r="L575" s="167">
        <f>C575</f>
        <v/>
      </c>
      <c r="M575" s="167" t="n"/>
      <c r="N575" s="167">
        <f>L575-M575</f>
        <v/>
      </c>
      <c r="O575" s="187" t="n"/>
      <c r="P575" s="176" t="n"/>
      <c r="Q575" s="176" t="n"/>
      <c r="R575" s="176" t="n"/>
      <c r="S575" s="176" t="n"/>
      <c r="T575" s="176" t="n"/>
      <c r="U575" s="176" t="n"/>
      <c r="V575" s="176" t="n"/>
      <c r="W575" s="176" t="n"/>
      <c r="X575" s="176" t="n"/>
      <c r="Y575" s="176" t="n"/>
      <c r="Z575" s="176" t="n"/>
    </row>
    <row r="576" ht="15.75" customHeight="1">
      <c r="A576" s="170" t="inlineStr">
        <is>
          <t>SEVOFLURANO 250 ML FRASCO QUIK-FIL  VIAL.</t>
        </is>
      </c>
      <c r="B576" s="171" t="inlineStr">
        <is>
          <t>AMPOLLA</t>
        </is>
      </c>
      <c r="C576" s="172" t="n"/>
      <c r="D576" s="172" t="n"/>
      <c r="E576" s="168">
        <f>C576-D576</f>
        <v/>
      </c>
      <c r="F576" s="167">
        <f>C576</f>
        <v/>
      </c>
      <c r="G576" s="172" t="n"/>
      <c r="H576" s="167">
        <f>F576-G576</f>
        <v/>
      </c>
      <c r="I576" s="167">
        <f>C576</f>
        <v/>
      </c>
      <c r="J576" s="172" t="n"/>
      <c r="K576" s="185">
        <f>I576-J576</f>
        <v/>
      </c>
      <c r="L576" s="167">
        <f>C576</f>
        <v/>
      </c>
      <c r="M576" s="167" t="n"/>
      <c r="N576" s="167">
        <f>L576-M576</f>
        <v/>
      </c>
      <c r="O576" s="187" t="n"/>
      <c r="P576" s="176" t="n"/>
      <c r="Q576" s="176" t="n"/>
      <c r="R576" s="176" t="n"/>
      <c r="S576" s="176" t="n"/>
      <c r="T576" s="176" t="n"/>
      <c r="U576" s="176" t="n"/>
      <c r="V576" s="176" t="n"/>
      <c r="W576" s="176" t="n"/>
      <c r="X576" s="176" t="n"/>
      <c r="Y576" s="176" t="n"/>
      <c r="Z576" s="176" t="n"/>
    </row>
    <row r="577" ht="15.75" customHeight="1">
      <c r="A577" s="170" t="inlineStr">
        <is>
          <t>SEVOFLURANO 250 ML FRASCO TAPA ROSCA  VIAL.</t>
        </is>
      </c>
      <c r="B577" s="171" t="inlineStr">
        <is>
          <t>AMPOLLA</t>
        </is>
      </c>
      <c r="C577" s="172" t="n"/>
      <c r="D577" s="172" t="n"/>
      <c r="E577" s="168">
        <f>C577-D577</f>
        <v/>
      </c>
      <c r="F577" s="167">
        <f>C577</f>
        <v/>
      </c>
      <c r="G577" s="172" t="n"/>
      <c r="H577" s="167">
        <f>F577-G577</f>
        <v/>
      </c>
      <c r="I577" s="167">
        <f>C577</f>
        <v/>
      </c>
      <c r="J577" s="172" t="n"/>
      <c r="K577" s="185">
        <f>I577-J577</f>
        <v/>
      </c>
      <c r="L577" s="167">
        <f>C577</f>
        <v/>
      </c>
      <c r="M577" s="167" t="n"/>
      <c r="N577" s="167">
        <f>L577-M577</f>
        <v/>
      </c>
      <c r="O577" s="187" t="n"/>
      <c r="P577" s="176" t="n"/>
      <c r="Q577" s="176" t="n"/>
      <c r="R577" s="176" t="n"/>
      <c r="S577" s="176" t="n"/>
      <c r="T577" s="176" t="n"/>
      <c r="U577" s="176" t="n"/>
      <c r="V577" s="176" t="n"/>
      <c r="W577" s="176" t="n"/>
      <c r="X577" s="176" t="n"/>
      <c r="Y577" s="176" t="n"/>
      <c r="Z577" s="176" t="n"/>
    </row>
    <row r="578" ht="15.75" customHeight="1">
      <c r="A578" s="165" t="inlineStr">
        <is>
          <t>SEVOFLURANO AL 100% FRASCO 250 ML</t>
        </is>
      </c>
      <c r="B578" s="166" t="inlineStr">
        <is>
          <t>FRASCO</t>
        </is>
      </c>
      <c r="C578" s="167" t="n"/>
      <c r="D578" s="167" t="n"/>
      <c r="E578" s="168">
        <f>C578-D578</f>
        <v/>
      </c>
      <c r="F578" s="167">
        <f>C578</f>
        <v/>
      </c>
      <c r="G578" s="169" t="n"/>
      <c r="H578" s="167">
        <f>F578-G578</f>
        <v/>
      </c>
      <c r="I578" s="167">
        <f>C578</f>
        <v/>
      </c>
      <c r="J578" s="169" t="n"/>
      <c r="K578" s="185">
        <f>I578-J578</f>
        <v/>
      </c>
      <c r="L578" s="167">
        <f>C578</f>
        <v/>
      </c>
      <c r="M578" s="167" t="n"/>
      <c r="N578" s="167">
        <f>L578-M578</f>
        <v/>
      </c>
      <c r="O578" s="187" t="n"/>
      <c r="P578" s="176" t="n"/>
      <c r="Q578" s="176" t="n"/>
      <c r="R578" s="176" t="n"/>
      <c r="S578" s="176" t="n"/>
      <c r="T578" s="176" t="n"/>
      <c r="U578" s="176" t="n"/>
      <c r="V578" s="176" t="n"/>
      <c r="W578" s="176" t="n"/>
      <c r="X578" s="176" t="n"/>
      <c r="Y578" s="176" t="n"/>
      <c r="Z578" s="176" t="n"/>
    </row>
    <row r="579" ht="15.75" customHeight="1">
      <c r="A579" s="173" t="inlineStr">
        <is>
          <t>SIMVASTATINA 10MG</t>
        </is>
      </c>
      <c r="B579" s="166" t="n"/>
      <c r="C579" s="29" t="n"/>
      <c r="D579" s="167" t="n"/>
      <c r="E579" s="168">
        <f>C579-D579</f>
        <v/>
      </c>
      <c r="F579" s="167">
        <f>C579</f>
        <v/>
      </c>
      <c r="G579" s="194" t="n"/>
      <c r="H579" s="167">
        <f>F579-G579</f>
        <v/>
      </c>
      <c r="I579" s="167">
        <f>C579</f>
        <v/>
      </c>
      <c r="J579" s="169" t="n"/>
      <c r="K579" s="185">
        <f>I579-J579</f>
        <v/>
      </c>
      <c r="L579" s="167">
        <f>C579</f>
        <v/>
      </c>
      <c r="M579" s="167" t="n"/>
      <c r="N579" s="167">
        <f>L579-M579</f>
        <v/>
      </c>
      <c r="O579" s="187" t="n"/>
      <c r="P579" s="176" t="n"/>
      <c r="Q579" s="176" t="n"/>
      <c r="R579" s="176" t="n"/>
      <c r="S579" s="176" t="n"/>
      <c r="T579" s="176" t="n"/>
      <c r="U579" s="176" t="n"/>
      <c r="V579" s="176" t="n"/>
      <c r="W579" s="176" t="n"/>
      <c r="X579" s="176" t="n"/>
      <c r="Y579" s="176" t="n"/>
      <c r="Z579" s="176" t="n"/>
    </row>
    <row r="580" ht="15.75" customHeight="1">
      <c r="A580" s="173" t="inlineStr">
        <is>
          <t>SOLUCION DE CLORURO DE SODIO 0,45% SIN DEXTROSA / 500 ML</t>
        </is>
      </c>
      <c r="B580" s="166" t="inlineStr">
        <is>
          <t>FRASCO</t>
        </is>
      </c>
      <c r="C580" s="29" t="n"/>
      <c r="D580" s="167" t="n"/>
      <c r="E580" s="168">
        <f>C580-D580</f>
        <v/>
      </c>
      <c r="F580" s="167">
        <f>C580</f>
        <v/>
      </c>
      <c r="G580" s="194" t="n"/>
      <c r="H580" s="167">
        <f>F580-G580</f>
        <v/>
      </c>
      <c r="I580" s="167">
        <f>C580</f>
        <v/>
      </c>
      <c r="J580" s="169" t="n"/>
      <c r="K580" s="185">
        <f>I580-J580</f>
        <v/>
      </c>
      <c r="L580" s="167">
        <f>C580</f>
        <v/>
      </c>
      <c r="M580" s="167" t="n"/>
      <c r="N580" s="167">
        <f>L580-M580</f>
        <v/>
      </c>
      <c r="O580" s="187" t="n"/>
      <c r="P580" s="176" t="n"/>
      <c r="Q580" s="176" t="n"/>
      <c r="R580" s="176" t="n"/>
      <c r="S580" s="176" t="n"/>
      <c r="T580" s="176" t="n"/>
      <c r="U580" s="176" t="n"/>
      <c r="V580" s="176" t="n"/>
      <c r="W580" s="176" t="n"/>
      <c r="X580" s="176" t="n"/>
      <c r="Y580" s="176" t="n"/>
      <c r="Z580" s="176" t="n"/>
    </row>
    <row r="581" ht="15.75" customHeight="1">
      <c r="A581" s="170" t="inlineStr">
        <is>
          <t>SOLUCION DEXTROSA 10% / 500 ML</t>
        </is>
      </c>
      <c r="B581" s="174" t="inlineStr">
        <is>
          <t>FRASCO</t>
        </is>
      </c>
      <c r="C581" s="29" t="n"/>
      <c r="D581" s="167" t="n"/>
      <c r="E581" s="168">
        <f>C581-D581</f>
        <v/>
      </c>
      <c r="F581" s="167">
        <f>C581</f>
        <v/>
      </c>
      <c r="G581" s="29" t="n"/>
      <c r="H581" s="167">
        <f>F581-G581</f>
        <v/>
      </c>
      <c r="I581" s="167">
        <f>C581</f>
        <v/>
      </c>
      <c r="J581" s="29" t="n"/>
      <c r="K581" s="185">
        <f>I581-J581</f>
        <v/>
      </c>
      <c r="L581" s="167">
        <f>C581</f>
        <v/>
      </c>
      <c r="M581" s="167" t="n"/>
      <c r="N581" s="167">
        <f>L581-M581</f>
        <v/>
      </c>
      <c r="O581" s="187" t="n"/>
      <c r="P581" s="176" t="n"/>
      <c r="Q581" s="176" t="n"/>
      <c r="R581" s="176" t="n"/>
      <c r="S581" s="176" t="n"/>
      <c r="T581" s="176" t="n"/>
      <c r="U581" s="176" t="n"/>
      <c r="V581" s="176" t="n"/>
      <c r="W581" s="176" t="n"/>
      <c r="X581" s="176" t="n"/>
      <c r="Y581" s="176" t="n"/>
      <c r="Z581" s="176" t="n"/>
    </row>
    <row r="582" ht="15.75" customHeight="1">
      <c r="A582" s="173" t="inlineStr">
        <is>
          <t>SOLUCION DEXTROSA 5% / 500 ML</t>
        </is>
      </c>
      <c r="B582" s="166" t="inlineStr">
        <is>
          <t>FRASCO</t>
        </is>
      </c>
      <c r="C582" s="29" t="n"/>
      <c r="D582" s="167" t="n"/>
      <c r="E582" s="168">
        <f>C582-D582</f>
        <v/>
      </c>
      <c r="F582" s="167">
        <f>C582</f>
        <v/>
      </c>
      <c r="G582" s="194" t="n"/>
      <c r="H582" s="167">
        <f>F582-G582</f>
        <v/>
      </c>
      <c r="I582" s="167">
        <f>C582</f>
        <v/>
      </c>
      <c r="J582" s="169" t="n"/>
      <c r="K582" s="185">
        <f>I582-J582</f>
        <v/>
      </c>
      <c r="L582" s="167">
        <f>C582</f>
        <v/>
      </c>
      <c r="M582" s="167" t="n"/>
      <c r="N582" s="167">
        <f>L582-M582</f>
        <v/>
      </c>
      <c r="O582" s="187" t="n"/>
      <c r="P582" s="176" t="n"/>
      <c r="Q582" s="176" t="n"/>
      <c r="R582" s="176" t="n"/>
      <c r="S582" s="176" t="n"/>
      <c r="T582" s="176" t="n"/>
      <c r="U582" s="176" t="n"/>
      <c r="V582" s="176" t="n"/>
      <c r="W582" s="176" t="n"/>
      <c r="X582" s="176" t="n"/>
      <c r="Y582" s="176" t="n"/>
      <c r="Z582" s="176" t="n"/>
    </row>
    <row r="583" ht="15.75" customHeight="1">
      <c r="A583" s="173" t="inlineStr">
        <is>
          <t>SOLUCIONES MANITOL 18% X 500 ML</t>
        </is>
      </c>
      <c r="B583" s="166" t="inlineStr">
        <is>
          <t>FRASCO</t>
        </is>
      </c>
      <c r="C583" s="29" t="n"/>
      <c r="D583" s="167" t="n"/>
      <c r="E583" s="168">
        <f>C583-D583</f>
        <v/>
      </c>
      <c r="F583" s="167">
        <f>C583</f>
        <v/>
      </c>
      <c r="G583" s="194" t="n"/>
      <c r="H583" s="167">
        <f>F583-G583</f>
        <v/>
      </c>
      <c r="I583" s="167">
        <f>C583</f>
        <v/>
      </c>
      <c r="J583" s="169" t="n"/>
      <c r="K583" s="185">
        <f>I583-J583</f>
        <v/>
      </c>
      <c r="L583" s="167">
        <f>C583</f>
        <v/>
      </c>
      <c r="M583" s="167" t="n"/>
      <c r="N583" s="167">
        <f>L583-M583</f>
        <v/>
      </c>
      <c r="O583" s="187" t="n"/>
      <c r="P583" s="176" t="n"/>
      <c r="Q583" s="176" t="n"/>
      <c r="R583" s="176" t="n"/>
      <c r="S583" s="176" t="n"/>
      <c r="T583" s="176" t="n"/>
      <c r="U583" s="176" t="n"/>
      <c r="V583" s="176" t="n"/>
      <c r="W583" s="176" t="n"/>
      <c r="X583" s="176" t="n"/>
      <c r="Y583" s="176" t="n"/>
      <c r="Z583" s="176" t="n"/>
    </row>
    <row r="584" ht="15.75" customHeight="1">
      <c r="A584" s="170" t="inlineStr">
        <is>
          <t>SOMASTOSTATINA 3 MG AMP.</t>
        </is>
      </c>
      <c r="B584" s="171" t="inlineStr">
        <is>
          <t>AMPOLLA</t>
        </is>
      </c>
      <c r="C584" s="172" t="n"/>
      <c r="D584" s="172" t="n"/>
      <c r="E584" s="168">
        <f>C584-D584</f>
        <v/>
      </c>
      <c r="F584" s="167">
        <f>C584</f>
        <v/>
      </c>
      <c r="G584" s="172" t="n"/>
      <c r="H584" s="167">
        <f>F584-G584</f>
        <v/>
      </c>
      <c r="I584" s="167">
        <f>C584</f>
        <v/>
      </c>
      <c r="J584" s="172" t="n"/>
      <c r="K584" s="185">
        <f>I584-J584</f>
        <v/>
      </c>
      <c r="L584" s="167">
        <f>C584</f>
        <v/>
      </c>
      <c r="M584" s="167" t="n"/>
      <c r="N584" s="167">
        <f>L584-M584</f>
        <v/>
      </c>
      <c r="O584" s="187" t="n"/>
      <c r="P584" s="176" t="n"/>
      <c r="Q584" s="176" t="n"/>
      <c r="R584" s="176" t="n"/>
      <c r="S584" s="176" t="n"/>
      <c r="T584" s="176" t="n"/>
      <c r="U584" s="176" t="n"/>
      <c r="V584" s="176" t="n"/>
      <c r="W584" s="176" t="n"/>
      <c r="X584" s="176" t="n"/>
      <c r="Y584" s="176" t="n"/>
      <c r="Z584" s="176" t="n"/>
    </row>
    <row r="585" ht="15.75" customHeight="1">
      <c r="A585" s="173" t="inlineStr">
        <is>
          <t>SUCCINILCOLINA 50 MG /ML AMP</t>
        </is>
      </c>
      <c r="B585" s="166" t="inlineStr">
        <is>
          <t>AMPOLLA</t>
        </is>
      </c>
      <c r="C585" s="29" t="n"/>
      <c r="D585" s="167" t="n"/>
      <c r="E585" s="168">
        <f>C585-D585</f>
        <v/>
      </c>
      <c r="F585" s="167">
        <f>C585</f>
        <v/>
      </c>
      <c r="G585" s="194" t="n"/>
      <c r="H585" s="167">
        <f>F585-G585</f>
        <v/>
      </c>
      <c r="I585" s="167">
        <f>C585</f>
        <v/>
      </c>
      <c r="J585" s="169" t="n"/>
      <c r="K585" s="185">
        <f>I585-J585</f>
        <v/>
      </c>
      <c r="L585" s="167">
        <f>C585</f>
        <v/>
      </c>
      <c r="M585" s="167" t="n"/>
      <c r="N585" s="167">
        <f>L585-M585</f>
        <v/>
      </c>
      <c r="O585" s="187" t="n"/>
      <c r="P585" s="176" t="n"/>
      <c r="Q585" s="176" t="n"/>
      <c r="R585" s="176" t="n"/>
      <c r="S585" s="176" t="n"/>
      <c r="T585" s="176" t="n"/>
      <c r="U585" s="176" t="n"/>
      <c r="V585" s="176" t="n"/>
      <c r="W585" s="176" t="n"/>
      <c r="X585" s="176" t="n"/>
      <c r="Y585" s="176" t="n"/>
      <c r="Z585" s="176" t="n"/>
    </row>
    <row r="586" ht="15.75" customHeight="1">
      <c r="A586" s="170" t="inlineStr">
        <is>
          <t>SUCRALFATO SUSP 1GR</t>
        </is>
      </c>
      <c r="B586" s="174" t="inlineStr">
        <is>
          <t>AMPOLLA</t>
        </is>
      </c>
      <c r="C586" s="29" t="n"/>
      <c r="D586" s="167" t="n"/>
      <c r="E586" s="168">
        <f>C586-D586</f>
        <v/>
      </c>
      <c r="F586" s="167">
        <f>C586</f>
        <v/>
      </c>
      <c r="G586" s="29" t="n"/>
      <c r="H586" s="167">
        <f>F586-G586</f>
        <v/>
      </c>
      <c r="I586" s="167">
        <f>C586</f>
        <v/>
      </c>
      <c r="J586" s="29" t="n"/>
      <c r="K586" s="185">
        <f>I586-J586</f>
        <v/>
      </c>
      <c r="L586" s="167">
        <f>C586</f>
        <v/>
      </c>
      <c r="M586" s="167" t="n"/>
      <c r="N586" s="167">
        <f>L586-M586</f>
        <v/>
      </c>
      <c r="O586" s="186" t="n"/>
      <c r="P586" s="176" t="n"/>
      <c r="Q586" s="176" t="n"/>
      <c r="R586" s="176" t="n"/>
      <c r="S586" s="176" t="n"/>
      <c r="T586" s="176" t="n"/>
      <c r="U586" s="176" t="n"/>
      <c r="V586" s="176" t="n"/>
      <c r="W586" s="176" t="n"/>
      <c r="X586" s="176" t="n"/>
      <c r="Y586" s="176" t="n"/>
      <c r="Z586" s="176" t="n"/>
    </row>
    <row r="587" ht="15.75" customHeight="1">
      <c r="A587" s="173" t="inlineStr">
        <is>
          <t>SUGAMMADEX 100 MG/ 2 ML</t>
        </is>
      </c>
      <c r="B587" s="166" t="inlineStr">
        <is>
          <t>AMPOLLA</t>
        </is>
      </c>
      <c r="C587" s="29" t="n"/>
      <c r="D587" s="167" t="n"/>
      <c r="E587" s="168">
        <f>C587-D587</f>
        <v/>
      </c>
      <c r="F587" s="167">
        <f>C587</f>
        <v/>
      </c>
      <c r="G587" s="194" t="n"/>
      <c r="H587" s="167">
        <f>F587-G587</f>
        <v/>
      </c>
      <c r="I587" s="167">
        <f>C587</f>
        <v/>
      </c>
      <c r="J587" s="169" t="n"/>
      <c r="K587" s="185">
        <f>I587-J587</f>
        <v/>
      </c>
      <c r="L587" s="167">
        <f>C587</f>
        <v/>
      </c>
      <c r="M587" s="167" t="n"/>
      <c r="N587" s="167">
        <f>L587-M587</f>
        <v/>
      </c>
      <c r="O587" s="186" t="n"/>
      <c r="P587" s="176" t="n"/>
      <c r="Q587" s="176" t="n"/>
      <c r="R587" s="176" t="n"/>
      <c r="S587" s="176" t="n"/>
      <c r="T587" s="176" t="n"/>
      <c r="U587" s="176" t="n"/>
      <c r="V587" s="176" t="n"/>
      <c r="W587" s="176" t="n"/>
      <c r="X587" s="176" t="n"/>
      <c r="Y587" s="176" t="n"/>
      <c r="Z587" s="176" t="n"/>
    </row>
    <row r="588" ht="15.75" customHeight="1">
      <c r="A588" s="170" t="inlineStr">
        <is>
          <t>SULFADIAZINA DE PLATA  1% G CREMA.</t>
        </is>
      </c>
      <c r="B588" s="171" t="inlineStr">
        <is>
          <t>CREMA</t>
        </is>
      </c>
      <c r="C588" s="172" t="n"/>
      <c r="D588" s="172" t="n"/>
      <c r="E588" s="168">
        <f>C588-D588</f>
        <v/>
      </c>
      <c r="F588" s="167">
        <f>C588</f>
        <v/>
      </c>
      <c r="G588" s="172" t="n"/>
      <c r="H588" s="167">
        <f>F588-G588</f>
        <v/>
      </c>
      <c r="I588" s="167">
        <f>C588</f>
        <v/>
      </c>
      <c r="J588" s="172" t="n"/>
      <c r="K588" s="185">
        <f>I588-J588</f>
        <v/>
      </c>
      <c r="L588" s="167">
        <f>C588</f>
        <v/>
      </c>
      <c r="M588" s="167" t="n"/>
      <c r="N588" s="167">
        <f>L588-M588</f>
        <v/>
      </c>
      <c r="O588" s="187" t="n"/>
      <c r="P588" s="176" t="n"/>
      <c r="Q588" s="176" t="n"/>
      <c r="R588" s="176" t="n"/>
      <c r="S588" s="176" t="n"/>
      <c r="T588" s="176" t="n"/>
      <c r="U588" s="176" t="n"/>
      <c r="V588" s="176" t="n"/>
      <c r="W588" s="176" t="n"/>
      <c r="X588" s="176" t="n"/>
      <c r="Y588" s="176" t="n"/>
      <c r="Z588" s="176" t="n"/>
    </row>
    <row r="589" ht="15.75" customHeight="1">
      <c r="A589" s="173" t="inlineStr">
        <is>
          <t>SULFADIAZINA DE PLATA 1% G TUBO 30GR</t>
        </is>
      </c>
      <c r="B589" s="166" t="inlineStr">
        <is>
          <t>CREMA</t>
        </is>
      </c>
      <c r="C589" s="29" t="n"/>
      <c r="D589" s="167" t="n"/>
      <c r="E589" s="168">
        <f>C589-D589</f>
        <v/>
      </c>
      <c r="F589" s="167">
        <f>C589</f>
        <v/>
      </c>
      <c r="G589" s="194" t="n"/>
      <c r="H589" s="167">
        <f>F589-G589</f>
        <v/>
      </c>
      <c r="I589" s="167">
        <f>C589</f>
        <v/>
      </c>
      <c r="J589" s="169" t="n"/>
      <c r="K589" s="185">
        <f>I589-J589</f>
        <v/>
      </c>
      <c r="L589" s="167">
        <f>C589</f>
        <v/>
      </c>
      <c r="M589" s="167" t="n"/>
      <c r="N589" s="167">
        <f>L589-M589</f>
        <v/>
      </c>
      <c r="O589" s="187" t="n"/>
      <c r="P589" s="176" t="n"/>
      <c r="Q589" s="176" t="n"/>
      <c r="R589" s="176" t="n"/>
      <c r="S589" s="176" t="n"/>
      <c r="T589" s="176" t="n"/>
      <c r="U589" s="176" t="n"/>
      <c r="V589" s="176" t="n"/>
      <c r="W589" s="176" t="n"/>
      <c r="X589" s="176" t="n"/>
      <c r="Y589" s="176" t="n"/>
      <c r="Z589" s="176" t="n"/>
    </row>
    <row r="590" ht="15.75" customHeight="1">
      <c r="A590" s="173" t="inlineStr">
        <is>
          <t>SULFADIAZINA DE PLATA 1% G TUBO 50GR</t>
        </is>
      </c>
      <c r="B590" s="166" t="inlineStr">
        <is>
          <t>CREMA</t>
        </is>
      </c>
      <c r="C590" s="29" t="n"/>
      <c r="D590" s="167" t="n"/>
      <c r="E590" s="168">
        <f>C590-D590</f>
        <v/>
      </c>
      <c r="F590" s="167">
        <f>C590</f>
        <v/>
      </c>
      <c r="G590" s="194" t="n"/>
      <c r="H590" s="167">
        <f>F590-G590</f>
        <v/>
      </c>
      <c r="I590" s="167">
        <f>C590</f>
        <v/>
      </c>
      <c r="J590" s="169" t="n"/>
      <c r="K590" s="185">
        <f>I590-J590</f>
        <v/>
      </c>
      <c r="L590" s="167">
        <f>C590</f>
        <v/>
      </c>
      <c r="M590" s="167" t="n"/>
      <c r="N590" s="167">
        <f>L590-M590</f>
        <v/>
      </c>
      <c r="O590" s="187" t="n"/>
      <c r="P590" s="176" t="n"/>
      <c r="Q590" s="176" t="n"/>
      <c r="R590" s="176" t="n"/>
      <c r="S590" s="176" t="n"/>
      <c r="T590" s="176" t="n"/>
      <c r="U590" s="176" t="n"/>
      <c r="V590" s="176" t="n"/>
      <c r="W590" s="176" t="n"/>
      <c r="X590" s="176" t="n"/>
      <c r="Y590" s="176" t="n"/>
      <c r="Z590" s="176" t="n"/>
    </row>
    <row r="591" ht="15.75" customHeight="1">
      <c r="A591" s="170" t="inlineStr">
        <is>
          <t>SULFADIAZINA DE PLATA 10% X 500 ML.</t>
        </is>
      </c>
      <c r="B591" s="171" t="inlineStr">
        <is>
          <t>CREMA</t>
        </is>
      </c>
      <c r="C591" s="172" t="n"/>
      <c r="D591" s="172" t="n"/>
      <c r="E591" s="168">
        <f>C591-D591</f>
        <v/>
      </c>
      <c r="F591" s="167">
        <f>C591</f>
        <v/>
      </c>
      <c r="G591" s="172" t="n"/>
      <c r="H591" s="167">
        <f>F591-G591</f>
        <v/>
      </c>
      <c r="I591" s="167">
        <f>C591</f>
        <v/>
      </c>
      <c r="J591" s="172" t="n"/>
      <c r="K591" s="185">
        <f>I591-J591</f>
        <v/>
      </c>
      <c r="L591" s="167">
        <f>C591</f>
        <v/>
      </c>
      <c r="M591" s="167" t="n"/>
      <c r="N591" s="167">
        <f>L591-M591</f>
        <v/>
      </c>
      <c r="O591" s="186" t="n"/>
      <c r="P591" s="176" t="n"/>
      <c r="Q591" s="176" t="n"/>
      <c r="R591" s="176" t="n"/>
      <c r="S591" s="176" t="n"/>
      <c r="T591" s="176" t="n"/>
      <c r="U591" s="176" t="n"/>
      <c r="V591" s="176" t="n"/>
      <c r="W591" s="176" t="n"/>
      <c r="X591" s="176" t="n"/>
      <c r="Y591" s="176" t="n"/>
      <c r="Z591" s="176" t="n"/>
    </row>
    <row r="592" ht="15.75" customHeight="1">
      <c r="A592" s="173" t="inlineStr">
        <is>
          <t>SULFAMETAZOL 400 MG + TRIMETOPRIM 80 MG</t>
        </is>
      </c>
      <c r="B592" s="171" t="inlineStr">
        <is>
          <t>CREMA</t>
        </is>
      </c>
      <c r="C592" s="29" t="n"/>
      <c r="D592" s="167" t="n"/>
      <c r="E592" s="168">
        <f>C592-D592</f>
        <v/>
      </c>
      <c r="F592" s="167">
        <f>C592</f>
        <v/>
      </c>
      <c r="G592" s="194" t="n"/>
      <c r="H592" s="167">
        <f>F592-G592</f>
        <v/>
      </c>
      <c r="I592" s="167">
        <f>C592</f>
        <v/>
      </c>
      <c r="J592" s="169" t="n"/>
      <c r="K592" s="185">
        <f>I592-J592</f>
        <v/>
      </c>
      <c r="L592" s="167">
        <f>C592</f>
        <v/>
      </c>
      <c r="M592" s="167" t="n"/>
      <c r="N592" s="167">
        <f>L592-M592</f>
        <v/>
      </c>
      <c r="O592" s="186" t="n"/>
      <c r="P592" s="176" t="n"/>
      <c r="Q592" s="176" t="n"/>
      <c r="R592" s="176" t="n"/>
      <c r="S592" s="176" t="n"/>
      <c r="T592" s="176" t="n"/>
      <c r="U592" s="176" t="n"/>
      <c r="V592" s="176" t="n"/>
      <c r="W592" s="176" t="n"/>
      <c r="X592" s="176" t="n"/>
      <c r="Y592" s="176" t="n"/>
      <c r="Z592" s="176" t="n"/>
    </row>
    <row r="593" ht="15.75" customHeight="1">
      <c r="A593" s="173" t="inlineStr">
        <is>
          <t>SULFATO DE MAGNESIO 1 MEQ / ML</t>
        </is>
      </c>
      <c r="B593" s="171" t="inlineStr">
        <is>
          <t>CREMA</t>
        </is>
      </c>
      <c r="C593" s="29" t="n"/>
      <c r="D593" s="167" t="n"/>
      <c r="E593" s="168">
        <f>C593-D593</f>
        <v/>
      </c>
      <c r="F593" s="167">
        <f>C593</f>
        <v/>
      </c>
      <c r="G593" s="194" t="n"/>
      <c r="H593" s="167">
        <f>F593-G593</f>
        <v/>
      </c>
      <c r="I593" s="167">
        <f>C593</f>
        <v/>
      </c>
      <c r="J593" s="169" t="n"/>
      <c r="K593" s="185">
        <f>I593-J593</f>
        <v/>
      </c>
      <c r="L593" s="167">
        <f>C593</f>
        <v/>
      </c>
      <c r="M593" s="167" t="n"/>
      <c r="N593" s="167">
        <f>L593-M593</f>
        <v/>
      </c>
      <c r="O593" s="187" t="n"/>
      <c r="P593" s="176" t="n"/>
      <c r="Q593" s="176" t="n"/>
      <c r="R593" s="176" t="n"/>
      <c r="S593" s="176" t="n"/>
      <c r="T593" s="176" t="n"/>
      <c r="U593" s="176" t="n"/>
      <c r="V593" s="176" t="n"/>
      <c r="W593" s="176" t="n"/>
      <c r="X593" s="176" t="n"/>
      <c r="Y593" s="176" t="n"/>
      <c r="Z593" s="176" t="n"/>
    </row>
    <row r="594" ht="15.75" customHeight="1">
      <c r="A594" s="170" t="inlineStr">
        <is>
          <t>SULFATO DE MAGNESIO 50% / 100 ML</t>
        </is>
      </c>
      <c r="B594" s="174" t="n"/>
      <c r="C594" s="29" t="n"/>
      <c r="D594" s="167" t="n"/>
      <c r="E594" s="168">
        <f>C594-D594</f>
        <v/>
      </c>
      <c r="F594" s="167">
        <f>C594</f>
        <v/>
      </c>
      <c r="G594" s="29" t="n"/>
      <c r="H594" s="167">
        <f>F594-G594</f>
        <v/>
      </c>
      <c r="I594" s="167">
        <f>C594</f>
        <v/>
      </c>
      <c r="J594" s="29" t="n"/>
      <c r="K594" s="185">
        <f>I594-J594</f>
        <v/>
      </c>
      <c r="L594" s="167">
        <f>C594</f>
        <v/>
      </c>
      <c r="M594" s="167" t="n"/>
      <c r="N594" s="167">
        <f>L594-M594</f>
        <v/>
      </c>
      <c r="O594" s="187" t="n"/>
      <c r="P594" s="176" t="n"/>
      <c r="Q594" s="176" t="n"/>
      <c r="R594" s="176" t="n"/>
      <c r="S594" s="176" t="n"/>
      <c r="T594" s="176" t="n"/>
      <c r="U594" s="176" t="n"/>
      <c r="V594" s="176" t="n"/>
      <c r="W594" s="176" t="n"/>
      <c r="X594" s="176" t="n"/>
      <c r="Y594" s="176" t="n"/>
      <c r="Z594" s="176" t="n"/>
    </row>
    <row r="595" ht="15.75" customHeight="1">
      <c r="A595" s="170" t="inlineStr">
        <is>
          <t>SULFATO DE MAGNESIO 50% 10ML AMP.</t>
        </is>
      </c>
      <c r="B595" s="171" t="inlineStr">
        <is>
          <t>AMPOLLA</t>
        </is>
      </c>
      <c r="C595" s="172" t="n"/>
      <c r="D595" s="172" t="n"/>
      <c r="E595" s="168">
        <f>C595-D595</f>
        <v/>
      </c>
      <c r="F595" s="167">
        <f>C595</f>
        <v/>
      </c>
      <c r="G595" s="172" t="n"/>
      <c r="H595" s="167">
        <f>F595-G595</f>
        <v/>
      </c>
      <c r="I595" s="167">
        <f>C595</f>
        <v/>
      </c>
      <c r="J595" s="172" t="n"/>
      <c r="K595" s="185">
        <f>I595-J595</f>
        <v/>
      </c>
      <c r="L595" s="167">
        <f>C595</f>
        <v/>
      </c>
      <c r="M595" s="167" t="n"/>
      <c r="N595" s="167">
        <f>L595-M595</f>
        <v/>
      </c>
      <c r="O595" s="187" t="n"/>
      <c r="P595" s="176" t="n"/>
      <c r="Q595" s="176" t="n"/>
      <c r="R595" s="176" t="n"/>
      <c r="S595" s="176" t="n"/>
      <c r="T595" s="176" t="n"/>
      <c r="U595" s="176" t="n"/>
      <c r="V595" s="176" t="n"/>
      <c r="W595" s="176" t="n"/>
      <c r="X595" s="176" t="n"/>
      <c r="Y595" s="176" t="n"/>
      <c r="Z595" s="176" t="n"/>
    </row>
    <row r="596" ht="15.75" customHeight="1">
      <c r="A596" s="170" t="inlineStr">
        <is>
          <t xml:space="preserve">SULFATO FERROSO + VITAMINA B12 SUSPENSION </t>
        </is>
      </c>
      <c r="B596" s="174" t="inlineStr">
        <is>
          <t>SUSPENCIÒN</t>
        </is>
      </c>
      <c r="C596" s="29" t="n"/>
      <c r="D596" s="29" t="n"/>
      <c r="E596" s="168">
        <f>C596-D596</f>
        <v/>
      </c>
      <c r="F596" s="167">
        <f>C596</f>
        <v/>
      </c>
      <c r="G596" s="29" t="n"/>
      <c r="H596" s="167">
        <f>F596-G596</f>
        <v/>
      </c>
      <c r="I596" s="167">
        <f>C596</f>
        <v/>
      </c>
      <c r="J596" s="29" t="n"/>
      <c r="K596" s="185">
        <f>I596-J596</f>
        <v/>
      </c>
      <c r="L596" s="167">
        <f>C596</f>
        <v/>
      </c>
      <c r="M596" s="167" t="n"/>
      <c r="N596" s="167">
        <f>L596-M596</f>
        <v/>
      </c>
      <c r="O596" s="186" t="n"/>
      <c r="P596" s="176" t="n"/>
      <c r="Q596" s="176" t="n"/>
      <c r="R596" s="176" t="n"/>
      <c r="S596" s="176" t="n"/>
      <c r="T596" s="176" t="n"/>
      <c r="U596" s="176" t="n"/>
      <c r="V596" s="176" t="n"/>
      <c r="W596" s="176" t="n"/>
      <c r="X596" s="176" t="n"/>
      <c r="Y596" s="176" t="n"/>
      <c r="Z596" s="176" t="n"/>
    </row>
    <row r="597" ht="15.75" customHeight="1">
      <c r="A597" s="173" t="inlineStr">
        <is>
          <t>SULFATO FERROSO 125 MG / 5 ML</t>
        </is>
      </c>
      <c r="B597" s="166" t="inlineStr">
        <is>
          <t>AMPOLLA</t>
        </is>
      </c>
      <c r="C597" s="29" t="n"/>
      <c r="D597" s="167" t="n"/>
      <c r="E597" s="168">
        <f>C597-D597</f>
        <v/>
      </c>
      <c r="F597" s="167">
        <f>C597</f>
        <v/>
      </c>
      <c r="G597" s="194" t="n"/>
      <c r="H597" s="167">
        <f>F597-G597</f>
        <v/>
      </c>
      <c r="I597" s="167">
        <f>C597</f>
        <v/>
      </c>
      <c r="J597" s="169" t="n"/>
      <c r="K597" s="185">
        <f>I597-J597</f>
        <v/>
      </c>
      <c r="L597" s="167">
        <f>C597</f>
        <v/>
      </c>
      <c r="M597" s="167" t="n"/>
      <c r="N597" s="167">
        <f>L597-M597</f>
        <v/>
      </c>
      <c r="O597" s="188" t="n"/>
      <c r="P597" s="176" t="n"/>
      <c r="Q597" s="176" t="n"/>
      <c r="R597" s="176" t="n"/>
      <c r="S597" s="176" t="n"/>
      <c r="T597" s="176" t="n"/>
      <c r="U597" s="176" t="n"/>
      <c r="V597" s="176" t="n"/>
      <c r="W597" s="176" t="n"/>
      <c r="X597" s="176" t="n"/>
      <c r="Y597" s="176" t="n"/>
      <c r="Z597" s="176" t="n"/>
    </row>
    <row r="598" ht="15.75" customHeight="1">
      <c r="A598" s="173" t="inlineStr">
        <is>
          <t>SULFATO FERROSO 200MG / 30ML</t>
        </is>
      </c>
      <c r="B598" s="166" t="inlineStr">
        <is>
          <t>AMPOLLA</t>
        </is>
      </c>
      <c r="C598" s="29" t="n"/>
      <c r="D598" s="167" t="n"/>
      <c r="E598" s="168">
        <f>C598-D598</f>
        <v/>
      </c>
      <c r="F598" s="167">
        <f>C598</f>
        <v/>
      </c>
      <c r="G598" s="194" t="n"/>
      <c r="H598" s="167">
        <f>F598-G598</f>
        <v/>
      </c>
      <c r="I598" s="167">
        <f>C598</f>
        <v/>
      </c>
      <c r="J598" s="169" t="n"/>
      <c r="K598" s="185">
        <f>I598-J598</f>
        <v/>
      </c>
      <c r="L598" s="167">
        <f>C598</f>
        <v/>
      </c>
      <c r="M598" s="167" t="n"/>
      <c r="N598" s="167">
        <f>L598-M598</f>
        <v/>
      </c>
      <c r="O598" s="187" t="n"/>
      <c r="P598" s="176" t="n"/>
      <c r="Q598" s="176" t="n"/>
      <c r="R598" s="176" t="n"/>
      <c r="S598" s="176" t="n"/>
      <c r="T598" s="176" t="n"/>
      <c r="U598" s="176" t="n"/>
      <c r="V598" s="176" t="n"/>
      <c r="W598" s="176" t="n"/>
      <c r="X598" s="176" t="n"/>
      <c r="Y598" s="176" t="n"/>
      <c r="Z598" s="176" t="n"/>
    </row>
    <row r="599" ht="15.75" customHeight="1">
      <c r="A599" s="170" t="inlineStr">
        <is>
          <t>TAMSULOSINA 0,4 MG TAB.</t>
        </is>
      </c>
      <c r="B599" s="171" t="inlineStr">
        <is>
          <t>TABLETAS</t>
        </is>
      </c>
      <c r="C599" s="172" t="n"/>
      <c r="D599" s="172" t="n"/>
      <c r="E599" s="168">
        <f>C599-D599</f>
        <v/>
      </c>
      <c r="F599" s="167">
        <f>C599</f>
        <v/>
      </c>
      <c r="G599" s="172" t="n"/>
      <c r="H599" s="167">
        <f>F599-G599</f>
        <v/>
      </c>
      <c r="I599" s="167">
        <f>C599</f>
        <v/>
      </c>
      <c r="J599" s="172" t="n"/>
      <c r="K599" s="185">
        <f>I599-J599</f>
        <v/>
      </c>
      <c r="L599" s="167">
        <f>C599</f>
        <v/>
      </c>
      <c r="M599" s="167" t="n"/>
      <c r="N599" s="167">
        <f>L599-M599</f>
        <v/>
      </c>
      <c r="O599" s="187" t="n"/>
      <c r="P599" s="176" t="n"/>
      <c r="Q599" s="176" t="n"/>
      <c r="R599" s="176" t="n"/>
      <c r="S599" s="176" t="n"/>
      <c r="T599" s="176" t="n"/>
      <c r="U599" s="176" t="n"/>
      <c r="V599" s="176" t="n"/>
      <c r="W599" s="176" t="n"/>
      <c r="X599" s="176" t="n"/>
      <c r="Y599" s="176" t="n"/>
      <c r="Z599" s="176" t="n"/>
    </row>
    <row r="600" ht="15.75" customHeight="1">
      <c r="A600" s="173" t="inlineStr">
        <is>
          <t>TIBOLINA 2,5 MG</t>
        </is>
      </c>
      <c r="B600" s="166" t="n"/>
      <c r="C600" s="29" t="n"/>
      <c r="D600" s="167" t="n"/>
      <c r="E600" s="168">
        <f>C600-D600</f>
        <v/>
      </c>
      <c r="F600" s="167">
        <f>C600</f>
        <v/>
      </c>
      <c r="G600" s="194" t="n"/>
      <c r="H600" s="167">
        <f>F600-G600</f>
        <v/>
      </c>
      <c r="I600" s="167">
        <f>C600</f>
        <v/>
      </c>
      <c r="J600" s="169" t="n"/>
      <c r="K600" s="185">
        <f>I600-J600</f>
        <v/>
      </c>
      <c r="L600" s="167">
        <f>C600</f>
        <v/>
      </c>
      <c r="M600" s="167" t="n"/>
      <c r="N600" s="167">
        <f>L600-M600</f>
        <v/>
      </c>
      <c r="O600" s="186" t="n"/>
      <c r="P600" s="176" t="n"/>
      <c r="Q600" s="176" t="n"/>
      <c r="R600" s="176" t="n"/>
      <c r="S600" s="176" t="n"/>
      <c r="T600" s="176" t="n"/>
      <c r="U600" s="176" t="n"/>
      <c r="V600" s="176" t="n"/>
      <c r="W600" s="176" t="n"/>
      <c r="X600" s="176" t="n"/>
      <c r="Y600" s="176" t="n"/>
      <c r="Z600" s="176" t="n"/>
    </row>
    <row r="601" ht="15.75" customHeight="1">
      <c r="A601" s="165" t="inlineStr">
        <is>
          <t>TIGECICLINA 50 MG</t>
        </is>
      </c>
      <c r="B601" s="166" t="inlineStr">
        <is>
          <t>TABLETAS</t>
        </is>
      </c>
      <c r="C601" s="167" t="n"/>
      <c r="D601" s="167" t="n"/>
      <c r="E601" s="168">
        <f>C601-D601</f>
        <v/>
      </c>
      <c r="F601" s="167">
        <f>C601</f>
        <v/>
      </c>
      <c r="G601" s="169" t="n"/>
      <c r="H601" s="167">
        <f>F601-G601</f>
        <v/>
      </c>
      <c r="I601" s="167">
        <f>C601</f>
        <v/>
      </c>
      <c r="J601" s="169" t="n"/>
      <c r="K601" s="185">
        <f>I601-J601</f>
        <v/>
      </c>
      <c r="L601" s="167">
        <f>C601</f>
        <v/>
      </c>
      <c r="M601" s="167" t="n"/>
      <c r="N601" s="167">
        <f>L601-M601</f>
        <v/>
      </c>
      <c r="O601" s="186" t="n"/>
      <c r="P601" s="176" t="n"/>
      <c r="Q601" s="176" t="n"/>
      <c r="R601" s="176" t="n"/>
      <c r="S601" s="176" t="n"/>
      <c r="T601" s="176" t="n"/>
      <c r="U601" s="176" t="n"/>
      <c r="V601" s="176" t="n"/>
      <c r="W601" s="176" t="n"/>
      <c r="X601" s="176" t="n"/>
      <c r="Y601" s="176" t="n"/>
      <c r="Z601" s="176" t="n"/>
    </row>
    <row r="602" ht="15.75" customHeight="1">
      <c r="A602" s="173" t="inlineStr">
        <is>
          <t>TIMOLOL 10ML</t>
        </is>
      </c>
      <c r="B602" s="166" t="inlineStr">
        <is>
          <t>AMPOLLA</t>
        </is>
      </c>
      <c r="C602" s="29" t="n"/>
      <c r="D602" s="167" t="n"/>
      <c r="E602" s="168">
        <f>C602-D602</f>
        <v/>
      </c>
      <c r="F602" s="167">
        <f>C602</f>
        <v/>
      </c>
      <c r="G602" s="194" t="n"/>
      <c r="H602" s="167">
        <f>F602-G602</f>
        <v/>
      </c>
      <c r="I602" s="167">
        <f>C602</f>
        <v/>
      </c>
      <c r="J602" s="169" t="n"/>
      <c r="K602" s="185">
        <f>I602-J602</f>
        <v/>
      </c>
      <c r="L602" s="167">
        <f>C602</f>
        <v/>
      </c>
      <c r="M602" s="167" t="n"/>
      <c r="N602" s="167">
        <f>L602-M602</f>
        <v/>
      </c>
      <c r="O602" s="186" t="n"/>
      <c r="P602" s="176" t="n"/>
      <c r="Q602" s="176" t="n"/>
      <c r="R602" s="176" t="n"/>
      <c r="S602" s="176" t="n"/>
      <c r="T602" s="176" t="n"/>
      <c r="U602" s="176" t="n"/>
      <c r="V602" s="176" t="n"/>
      <c r="W602" s="176" t="n"/>
      <c r="X602" s="176" t="n"/>
      <c r="Y602" s="176" t="n"/>
      <c r="Z602" s="176" t="n"/>
    </row>
    <row r="603" ht="15.75" customHeight="1">
      <c r="A603" s="170" t="inlineStr">
        <is>
          <t xml:space="preserve">TIMOLOL MELATO 5 MG GOTAS. </t>
        </is>
      </c>
      <c r="B603" s="171" t="inlineStr">
        <is>
          <t>GOTAS</t>
        </is>
      </c>
      <c r="C603" s="172" t="n"/>
      <c r="D603" s="172" t="n"/>
      <c r="E603" s="168">
        <f>C603-D603</f>
        <v/>
      </c>
      <c r="F603" s="167">
        <f>C603</f>
        <v/>
      </c>
      <c r="G603" s="172" t="n"/>
      <c r="H603" s="167">
        <f>F603-G603</f>
        <v/>
      </c>
      <c r="I603" s="167">
        <f>C603</f>
        <v/>
      </c>
      <c r="J603" s="172" t="n"/>
      <c r="K603" s="185">
        <f>I603-J603</f>
        <v/>
      </c>
      <c r="L603" s="167">
        <f>C603</f>
        <v/>
      </c>
      <c r="M603" s="167" t="n"/>
      <c r="N603" s="167">
        <f>L603-M603</f>
        <v/>
      </c>
      <c r="O603" s="186" t="n"/>
      <c r="P603" s="176" t="n"/>
      <c r="Q603" s="176" t="n"/>
      <c r="R603" s="176" t="n"/>
      <c r="S603" s="176" t="n"/>
      <c r="T603" s="176" t="n"/>
      <c r="U603" s="176" t="n"/>
      <c r="V603" s="176" t="n"/>
      <c r="W603" s="176" t="n"/>
      <c r="X603" s="176" t="n"/>
      <c r="Y603" s="176" t="n"/>
      <c r="Z603" s="176" t="n"/>
    </row>
    <row r="604" ht="15.75" customHeight="1">
      <c r="A604" s="170" t="inlineStr">
        <is>
          <t>TINIDAZOL 1 G TAB.</t>
        </is>
      </c>
      <c r="B604" s="171" t="inlineStr">
        <is>
          <t>TABLETAS</t>
        </is>
      </c>
      <c r="C604" s="172" t="n"/>
      <c r="D604" s="172" t="n"/>
      <c r="E604" s="168">
        <f>C604-D604</f>
        <v/>
      </c>
      <c r="F604" s="167">
        <f>C604</f>
        <v/>
      </c>
      <c r="G604" s="172" t="n"/>
      <c r="H604" s="167">
        <f>F604-G604</f>
        <v/>
      </c>
      <c r="I604" s="167">
        <f>C604</f>
        <v/>
      </c>
      <c r="J604" s="172" t="n"/>
      <c r="K604" s="185">
        <f>I604-J604</f>
        <v/>
      </c>
      <c r="L604" s="167">
        <f>C604</f>
        <v/>
      </c>
      <c r="M604" s="167" t="n"/>
      <c r="N604" s="167">
        <f>L604-M604</f>
        <v/>
      </c>
      <c r="O604" s="186" t="n"/>
      <c r="P604" s="176" t="n"/>
      <c r="Q604" s="176" t="n"/>
      <c r="R604" s="176" t="n"/>
      <c r="S604" s="176" t="n"/>
      <c r="T604" s="176" t="n"/>
      <c r="U604" s="176" t="n"/>
      <c r="V604" s="176" t="n"/>
      <c r="W604" s="176" t="n"/>
      <c r="X604" s="176" t="n"/>
      <c r="Y604" s="176" t="n"/>
      <c r="Z604" s="176" t="n"/>
    </row>
    <row r="605" ht="15.75" customHeight="1">
      <c r="A605" s="170" t="inlineStr">
        <is>
          <t>TIOCOLCHICOSIDO 4 MG COMP.</t>
        </is>
      </c>
      <c r="B605" s="171" t="inlineStr">
        <is>
          <t>COMPRIMIDO</t>
        </is>
      </c>
      <c r="C605" s="172" t="n"/>
      <c r="D605" s="172" t="n"/>
      <c r="E605" s="168">
        <f>C605-D605</f>
        <v/>
      </c>
      <c r="F605" s="167">
        <f>C605</f>
        <v/>
      </c>
      <c r="G605" s="172" t="n"/>
      <c r="H605" s="167">
        <f>F605-G605</f>
        <v/>
      </c>
      <c r="I605" s="167">
        <f>C605</f>
        <v/>
      </c>
      <c r="J605" s="172" t="n"/>
      <c r="K605" s="185">
        <f>I605-J605</f>
        <v/>
      </c>
      <c r="L605" s="167">
        <f>C605</f>
        <v/>
      </c>
      <c r="M605" s="167" t="n"/>
      <c r="N605" s="167">
        <f>L605-M605</f>
        <v/>
      </c>
      <c r="O605" s="186" t="n"/>
      <c r="P605" s="176" t="n"/>
      <c r="Q605" s="176" t="n"/>
      <c r="R605" s="176" t="n"/>
      <c r="S605" s="176" t="n"/>
      <c r="T605" s="176" t="n"/>
      <c r="U605" s="176" t="n"/>
      <c r="V605" s="176" t="n"/>
      <c r="W605" s="176" t="n"/>
      <c r="X605" s="176" t="n"/>
      <c r="Y605" s="176" t="n"/>
      <c r="Z605" s="176" t="n"/>
    </row>
    <row r="606" ht="15.75" customHeight="1">
      <c r="A606" s="170" t="inlineStr">
        <is>
          <t>TIOCOLCHICOSIDO 4 MG/2ML AMP.</t>
        </is>
      </c>
      <c r="B606" s="171" t="inlineStr">
        <is>
          <t>AMPOLLA</t>
        </is>
      </c>
      <c r="C606" s="172" t="n"/>
      <c r="D606" s="172" t="n"/>
      <c r="E606" s="168">
        <f>C606-D606</f>
        <v/>
      </c>
      <c r="F606" s="167">
        <f>C606</f>
        <v/>
      </c>
      <c r="G606" s="172" t="n"/>
      <c r="H606" s="167">
        <f>F606-G606</f>
        <v/>
      </c>
      <c r="I606" s="167">
        <f>C606</f>
        <v/>
      </c>
      <c r="J606" s="172" t="n"/>
      <c r="K606" s="185">
        <f>I606-J606</f>
        <v/>
      </c>
      <c r="L606" s="167">
        <f>C606</f>
        <v/>
      </c>
      <c r="M606" s="167" t="n"/>
      <c r="N606" s="167">
        <f>L606-M606</f>
        <v/>
      </c>
      <c r="O606" s="186" t="n"/>
      <c r="P606" s="176" t="n"/>
      <c r="Q606" s="176" t="n"/>
      <c r="R606" s="176" t="n"/>
      <c r="S606" s="176" t="n"/>
      <c r="T606" s="176" t="n"/>
      <c r="U606" s="176" t="n"/>
      <c r="V606" s="176" t="n"/>
      <c r="W606" s="176" t="n"/>
      <c r="X606" s="176" t="n"/>
      <c r="Y606" s="176" t="n"/>
      <c r="Z606" s="176" t="n"/>
    </row>
    <row r="607" ht="15.75" customHeight="1">
      <c r="A607" s="170" t="inlineStr">
        <is>
          <t>TIOPENTAL SODICO 0,5 G/ML AMP.</t>
        </is>
      </c>
      <c r="B607" s="171" t="inlineStr">
        <is>
          <t>AMPOLLA</t>
        </is>
      </c>
      <c r="C607" s="172" t="n"/>
      <c r="D607" s="172" t="n"/>
      <c r="E607" s="168">
        <f>C607-D607</f>
        <v/>
      </c>
      <c r="F607" s="167">
        <f>C607</f>
        <v/>
      </c>
      <c r="G607" s="172" t="n"/>
      <c r="H607" s="167">
        <f>F607-G607</f>
        <v/>
      </c>
      <c r="I607" s="167">
        <f>C607</f>
        <v/>
      </c>
      <c r="J607" s="172" t="n"/>
      <c r="K607" s="185">
        <f>I607-J607</f>
        <v/>
      </c>
      <c r="L607" s="167">
        <f>C607</f>
        <v/>
      </c>
      <c r="M607" s="167" t="n"/>
      <c r="N607" s="167">
        <f>L607-M607</f>
        <v/>
      </c>
      <c r="O607" s="186" t="n"/>
      <c r="P607" s="176" t="n"/>
      <c r="Q607" s="176" t="n"/>
      <c r="R607" s="176" t="n"/>
      <c r="S607" s="176" t="n"/>
      <c r="T607" s="176" t="n"/>
      <c r="U607" s="176" t="n"/>
      <c r="V607" s="176" t="n"/>
      <c r="W607" s="176" t="n"/>
      <c r="X607" s="176" t="n"/>
      <c r="Y607" s="176" t="n"/>
      <c r="Z607" s="176" t="n"/>
    </row>
    <row r="608" ht="15.75" customHeight="1">
      <c r="A608" s="170" t="inlineStr">
        <is>
          <t>TIOPENTAL SODICO 1 G/ML AMP.</t>
        </is>
      </c>
      <c r="B608" s="171" t="inlineStr">
        <is>
          <t>AMPOLLA</t>
        </is>
      </c>
      <c r="C608" s="172" t="n"/>
      <c r="D608" s="172" t="n"/>
      <c r="E608" s="168">
        <f>C608-D608</f>
        <v/>
      </c>
      <c r="F608" s="167">
        <f>C608</f>
        <v/>
      </c>
      <c r="G608" s="172" t="n"/>
      <c r="H608" s="167">
        <f>F608-G608</f>
        <v/>
      </c>
      <c r="I608" s="167">
        <f>C608</f>
        <v/>
      </c>
      <c r="J608" s="172" t="n"/>
      <c r="K608" s="185">
        <f>I608-J608</f>
        <v/>
      </c>
      <c r="L608" s="167">
        <f>C608</f>
        <v/>
      </c>
      <c r="M608" s="167" t="n"/>
      <c r="N608" s="167">
        <f>L608-M608</f>
        <v/>
      </c>
      <c r="O608" s="186" t="n"/>
      <c r="P608" s="176" t="n"/>
      <c r="Q608" s="176" t="n"/>
      <c r="R608" s="176" t="n"/>
      <c r="S608" s="176" t="n"/>
      <c r="T608" s="176" t="n"/>
      <c r="U608" s="176" t="n"/>
      <c r="V608" s="176" t="n"/>
      <c r="W608" s="176" t="n"/>
      <c r="X608" s="176" t="n"/>
      <c r="Y608" s="176" t="n"/>
      <c r="Z608" s="176" t="n"/>
    </row>
    <row r="609" ht="15.75" customHeight="1">
      <c r="A609" s="173" t="inlineStr">
        <is>
          <t>TIOPENTAL SODICO 500 MG</t>
        </is>
      </c>
      <c r="B609" s="166" t="inlineStr">
        <is>
          <t>FRASCO</t>
        </is>
      </c>
      <c r="C609" s="29" t="n"/>
      <c r="D609" s="167" t="n"/>
      <c r="E609" s="168">
        <f>C609-D609</f>
        <v/>
      </c>
      <c r="F609" s="167">
        <f>C609</f>
        <v/>
      </c>
      <c r="G609" s="194" t="n"/>
      <c r="H609" s="167">
        <f>F609-G609</f>
        <v/>
      </c>
      <c r="I609" s="167">
        <f>C609</f>
        <v/>
      </c>
      <c r="J609" s="169" t="n"/>
      <c r="K609" s="185">
        <f>I609-J609</f>
        <v/>
      </c>
      <c r="L609" s="167">
        <f>C609</f>
        <v/>
      </c>
      <c r="M609" s="167" t="n"/>
      <c r="N609" s="167">
        <f>L609-M609</f>
        <v/>
      </c>
      <c r="O609" s="186" t="n"/>
      <c r="P609" s="176" t="n"/>
      <c r="Q609" s="176" t="n"/>
      <c r="R609" s="176" t="n"/>
      <c r="S609" s="176" t="n"/>
      <c r="T609" s="176" t="n"/>
      <c r="U609" s="176" t="n"/>
      <c r="V609" s="176" t="n"/>
      <c r="W609" s="176" t="n"/>
      <c r="X609" s="176" t="n"/>
      <c r="Y609" s="176" t="n"/>
      <c r="Z609" s="176" t="n"/>
    </row>
    <row r="610" ht="15.75" customHeight="1">
      <c r="A610" s="170" t="inlineStr">
        <is>
          <t>TOPIRAMATO 100 MG TAB.</t>
        </is>
      </c>
      <c r="B610" s="171" t="inlineStr">
        <is>
          <t>TABLETAS</t>
        </is>
      </c>
      <c r="C610" s="172" t="n"/>
      <c r="D610" s="172" t="n"/>
      <c r="E610" s="168">
        <f>C610-D610</f>
        <v/>
      </c>
      <c r="F610" s="167">
        <f>C610</f>
        <v/>
      </c>
      <c r="G610" s="172" t="n"/>
      <c r="H610" s="167">
        <f>F610-G610</f>
        <v/>
      </c>
      <c r="I610" s="167">
        <f>C610</f>
        <v/>
      </c>
      <c r="J610" s="172" t="n"/>
      <c r="K610" s="185">
        <f>I610-J610</f>
        <v/>
      </c>
      <c r="L610" s="167">
        <f>C610</f>
        <v/>
      </c>
      <c r="M610" s="167" t="n"/>
      <c r="N610" s="167">
        <f>L610-M610</f>
        <v/>
      </c>
      <c r="O610" s="188" t="n"/>
      <c r="P610" s="176" t="n"/>
      <c r="Q610" s="176" t="n"/>
      <c r="R610" s="176" t="n"/>
      <c r="S610" s="176" t="n"/>
      <c r="T610" s="176" t="n"/>
      <c r="U610" s="176" t="n"/>
      <c r="V610" s="176" t="n"/>
      <c r="W610" s="176" t="n"/>
      <c r="X610" s="176" t="n"/>
      <c r="Y610" s="176" t="n"/>
      <c r="Z610" s="176" t="n"/>
    </row>
    <row r="611" ht="15.75" customHeight="1">
      <c r="A611" s="170" t="inlineStr">
        <is>
          <t>TOPIRAMATO 25 MG TAB.</t>
        </is>
      </c>
      <c r="B611" s="171" t="inlineStr">
        <is>
          <t>TABLETAS</t>
        </is>
      </c>
      <c r="C611" s="172" t="n"/>
      <c r="D611" s="172" t="n"/>
      <c r="E611" s="168">
        <f>C611-D611</f>
        <v/>
      </c>
      <c r="F611" s="167">
        <f>C611</f>
        <v/>
      </c>
      <c r="G611" s="172" t="n"/>
      <c r="H611" s="167">
        <f>F611-G611</f>
        <v/>
      </c>
      <c r="I611" s="167">
        <f>C611</f>
        <v/>
      </c>
      <c r="J611" s="172" t="n"/>
      <c r="K611" s="185">
        <f>I611-J611</f>
        <v/>
      </c>
      <c r="L611" s="167">
        <f>C611</f>
        <v/>
      </c>
      <c r="M611" s="167" t="n"/>
      <c r="N611" s="167">
        <f>L611-M611</f>
        <v/>
      </c>
      <c r="O611" s="188" t="n"/>
      <c r="P611" s="176" t="n"/>
      <c r="Q611" s="176" t="n"/>
      <c r="R611" s="176" t="n"/>
      <c r="S611" s="176" t="n"/>
      <c r="T611" s="176" t="n"/>
      <c r="U611" s="176" t="n"/>
      <c r="V611" s="176" t="n"/>
      <c r="W611" s="176" t="n"/>
      <c r="X611" s="176" t="n"/>
      <c r="Y611" s="176" t="n"/>
      <c r="Z611" s="176" t="n"/>
    </row>
    <row r="612" ht="15.75" customHeight="1">
      <c r="A612" s="170" t="inlineStr">
        <is>
          <t>TRAMADOL 100 MG AMP.</t>
        </is>
      </c>
      <c r="B612" s="171" t="inlineStr">
        <is>
          <t>AMPOLLA</t>
        </is>
      </c>
      <c r="C612" s="172" t="n"/>
      <c r="D612" s="172" t="n"/>
      <c r="E612" s="168">
        <f>C612-D612</f>
        <v/>
      </c>
      <c r="F612" s="167">
        <f>C612</f>
        <v/>
      </c>
      <c r="G612" s="172" t="n"/>
      <c r="H612" s="167">
        <f>F612-G612</f>
        <v/>
      </c>
      <c r="I612" s="167">
        <f>C612</f>
        <v/>
      </c>
      <c r="J612" s="172" t="n"/>
      <c r="K612" s="185">
        <f>I612-J612</f>
        <v/>
      </c>
      <c r="L612" s="167">
        <f>C612</f>
        <v/>
      </c>
      <c r="M612" s="167" t="n"/>
      <c r="N612" s="167">
        <f>L612-M612</f>
        <v/>
      </c>
      <c r="O612" s="186" t="n"/>
      <c r="P612" s="176" t="n"/>
      <c r="Q612" s="176" t="n"/>
      <c r="R612" s="176" t="n"/>
      <c r="S612" s="176" t="n"/>
      <c r="T612" s="176" t="n"/>
      <c r="U612" s="176" t="n"/>
      <c r="V612" s="176" t="n"/>
      <c r="W612" s="176" t="n"/>
      <c r="X612" s="176" t="n"/>
      <c r="Y612" s="176" t="n"/>
      <c r="Z612" s="176" t="n"/>
    </row>
    <row r="613" ht="15.75" customHeight="1">
      <c r="A613" s="170" t="inlineStr">
        <is>
          <t>TRAMADOL 100 MG/ ML LP</t>
        </is>
      </c>
      <c r="B613" s="174" t="inlineStr">
        <is>
          <t>AMPOLLA</t>
        </is>
      </c>
      <c r="C613" s="29" t="n"/>
      <c r="D613" s="167" t="n"/>
      <c r="E613" s="168">
        <f>C613-D613</f>
        <v/>
      </c>
      <c r="F613" s="167">
        <f>C613</f>
        <v/>
      </c>
      <c r="G613" s="29" t="n"/>
      <c r="H613" s="167">
        <f>F613-G613</f>
        <v/>
      </c>
      <c r="I613" s="167">
        <f>C613</f>
        <v/>
      </c>
      <c r="J613" s="29" t="n"/>
      <c r="K613" s="185">
        <f>I613-J613</f>
        <v/>
      </c>
      <c r="L613" s="167">
        <f>C613</f>
        <v/>
      </c>
      <c r="M613" s="167" t="n"/>
      <c r="N613" s="167">
        <f>L613-M613</f>
        <v/>
      </c>
      <c r="O613" s="188" t="n"/>
      <c r="P613" s="176" t="n"/>
      <c r="Q613" s="176" t="n"/>
      <c r="R613" s="176" t="n"/>
      <c r="S613" s="176" t="n"/>
      <c r="T613" s="176" t="n"/>
      <c r="U613" s="176" t="n"/>
      <c r="V613" s="176" t="n"/>
      <c r="W613" s="176" t="n"/>
      <c r="X613" s="176" t="n"/>
      <c r="Y613" s="176" t="n"/>
      <c r="Z613" s="176" t="n"/>
    </row>
    <row r="614" ht="15.75" customHeight="1">
      <c r="A614" s="170" t="inlineStr">
        <is>
          <t>TRAMADOL 50 MG AMP.</t>
        </is>
      </c>
      <c r="B614" s="171" t="inlineStr">
        <is>
          <t>AMPOLLA</t>
        </is>
      </c>
      <c r="C614" s="172" t="n"/>
      <c r="D614" s="172" t="n"/>
      <c r="E614" s="168">
        <f>C614-D614</f>
        <v/>
      </c>
      <c r="F614" s="167">
        <f>C614</f>
        <v/>
      </c>
      <c r="G614" s="172" t="n"/>
      <c r="H614" s="167">
        <f>F614-G614</f>
        <v/>
      </c>
      <c r="I614" s="167">
        <f>C614</f>
        <v/>
      </c>
      <c r="J614" s="172" t="n"/>
      <c r="K614" s="185">
        <f>I614-J614</f>
        <v/>
      </c>
      <c r="L614" s="167">
        <f>C614</f>
        <v/>
      </c>
      <c r="M614" s="167" t="n"/>
      <c r="N614" s="167">
        <f>L614-M614</f>
        <v/>
      </c>
      <c r="O614" s="186" t="n"/>
      <c r="P614" s="176" t="n"/>
      <c r="Q614" s="176" t="n"/>
      <c r="R614" s="176" t="n"/>
      <c r="S614" s="176" t="n"/>
      <c r="T614" s="176" t="n"/>
      <c r="U614" s="176" t="n"/>
      <c r="V614" s="176" t="n"/>
      <c r="W614" s="176" t="n"/>
      <c r="X614" s="176" t="n"/>
      <c r="Y614" s="176" t="n"/>
      <c r="Z614" s="176" t="n"/>
    </row>
    <row r="615" ht="15.75" customHeight="1">
      <c r="A615" s="170" t="inlineStr">
        <is>
          <t>TRAMADOL DE 100 MG / 2 ML AMP</t>
        </is>
      </c>
      <c r="B615" s="174" t="inlineStr">
        <is>
          <t>AMPOLLA</t>
        </is>
      </c>
      <c r="C615" s="29" t="n"/>
      <c r="D615" s="167" t="n"/>
      <c r="E615" s="168">
        <f>C615-D615</f>
        <v/>
      </c>
      <c r="F615" s="167">
        <f>C615</f>
        <v/>
      </c>
      <c r="G615" s="29" t="n"/>
      <c r="H615" s="167">
        <f>F615-G615</f>
        <v/>
      </c>
      <c r="I615" s="167">
        <f>C615</f>
        <v/>
      </c>
      <c r="J615" s="29" t="n"/>
      <c r="K615" s="185">
        <f>I615-J615</f>
        <v/>
      </c>
      <c r="L615" s="167">
        <f>C615</f>
        <v/>
      </c>
      <c r="M615" s="167" t="n"/>
      <c r="N615" s="167">
        <f>L615-M615</f>
        <v/>
      </c>
      <c r="O615" s="186" t="n"/>
      <c r="P615" s="176" t="n"/>
      <c r="Q615" s="176" t="n"/>
      <c r="R615" s="176" t="n"/>
      <c r="S615" s="176" t="n"/>
      <c r="T615" s="176" t="n"/>
      <c r="U615" s="176" t="n"/>
      <c r="V615" s="176" t="n"/>
      <c r="W615" s="176" t="n"/>
      <c r="X615" s="176" t="n"/>
      <c r="Y615" s="176" t="n"/>
      <c r="Z615" s="176" t="n"/>
    </row>
    <row r="616" ht="15.75" customHeight="1">
      <c r="A616" s="170" t="inlineStr">
        <is>
          <t>TRAMADOL DE 100 MG GOTAS</t>
        </is>
      </c>
      <c r="B616" s="174" t="inlineStr">
        <is>
          <t>GOTAS</t>
        </is>
      </c>
      <c r="C616" s="29" t="n"/>
      <c r="D616" s="167" t="n"/>
      <c r="E616" s="168">
        <f>C616-D616</f>
        <v/>
      </c>
      <c r="F616" s="167">
        <f>C616</f>
        <v/>
      </c>
      <c r="G616" s="29" t="n"/>
      <c r="H616" s="167">
        <f>F616-G616</f>
        <v/>
      </c>
      <c r="I616" s="167">
        <f>C616</f>
        <v/>
      </c>
      <c r="J616" s="29" t="n"/>
      <c r="K616" s="185">
        <f>I616-J616</f>
        <v/>
      </c>
      <c r="L616" s="167">
        <f>C616</f>
        <v/>
      </c>
      <c r="M616" s="167" t="n"/>
      <c r="N616" s="167">
        <f>L616-M616</f>
        <v/>
      </c>
      <c r="O616" s="186" t="n"/>
      <c r="P616" s="176" t="n"/>
      <c r="Q616" s="176" t="n"/>
      <c r="R616" s="176" t="n"/>
      <c r="S616" s="176" t="n"/>
      <c r="T616" s="176" t="n"/>
      <c r="U616" s="176" t="n"/>
      <c r="V616" s="176" t="n"/>
      <c r="W616" s="176" t="n"/>
      <c r="X616" s="176" t="n"/>
      <c r="Y616" s="176" t="n"/>
      <c r="Z616" s="176" t="n"/>
    </row>
    <row r="617" ht="15.75" customHeight="1">
      <c r="A617" s="170" t="inlineStr">
        <is>
          <t>TRAMADOL DE 50 MG /1 ML AMP</t>
        </is>
      </c>
      <c r="B617" s="174" t="inlineStr">
        <is>
          <t>AMPOLLA</t>
        </is>
      </c>
      <c r="C617" s="29" t="n"/>
      <c r="D617" s="167" t="n"/>
      <c r="E617" s="168">
        <f>C617-D617</f>
        <v/>
      </c>
      <c r="F617" s="167">
        <f>C617</f>
        <v/>
      </c>
      <c r="G617" s="29" t="n"/>
      <c r="H617" s="167">
        <f>F617-G617</f>
        <v/>
      </c>
      <c r="I617" s="167">
        <f>C617</f>
        <v/>
      </c>
      <c r="J617" s="29" t="n"/>
      <c r="K617" s="185">
        <f>I617-J617</f>
        <v/>
      </c>
      <c r="L617" s="167">
        <f>C617</f>
        <v/>
      </c>
      <c r="M617" s="167" t="n"/>
      <c r="N617" s="167">
        <f>L617-M617</f>
        <v/>
      </c>
      <c r="O617" s="186" t="n"/>
      <c r="P617" s="176" t="n"/>
      <c r="Q617" s="176" t="n"/>
      <c r="R617" s="176" t="n"/>
      <c r="S617" s="176" t="n"/>
      <c r="T617" s="176" t="n"/>
      <c r="U617" s="176" t="n"/>
      <c r="V617" s="176" t="n"/>
      <c r="W617" s="176" t="n"/>
      <c r="X617" s="176" t="n"/>
      <c r="Y617" s="176" t="n"/>
      <c r="Z617" s="176" t="n"/>
    </row>
    <row r="618" ht="15.75" customHeight="1">
      <c r="A618" s="173" t="inlineStr">
        <is>
          <t>TRAMAL 100 MG / 2 ML</t>
        </is>
      </c>
      <c r="B618" s="166" t="inlineStr">
        <is>
          <t>AMPOLLA</t>
        </is>
      </c>
      <c r="C618" s="29" t="n"/>
      <c r="D618" s="167" t="n"/>
      <c r="E618" s="168">
        <f>C618-D618</f>
        <v/>
      </c>
      <c r="F618" s="167">
        <f>C618</f>
        <v/>
      </c>
      <c r="G618" s="194" t="n"/>
      <c r="H618" s="167">
        <f>F618-G618</f>
        <v/>
      </c>
      <c r="I618" s="167">
        <f>C618</f>
        <v/>
      </c>
      <c r="J618" s="169" t="n"/>
      <c r="K618" s="185">
        <f>I618-J618</f>
        <v/>
      </c>
      <c r="L618" s="167">
        <f>C618</f>
        <v/>
      </c>
      <c r="M618" s="167" t="n"/>
      <c r="N618" s="167">
        <f>L618-M618</f>
        <v/>
      </c>
      <c r="O618" s="188" t="n"/>
      <c r="P618" s="176" t="n"/>
      <c r="Q618" s="176" t="n"/>
      <c r="R618" s="176" t="n"/>
      <c r="S618" s="176" t="n"/>
      <c r="T618" s="176" t="n"/>
      <c r="U618" s="176" t="n"/>
      <c r="V618" s="176" t="n"/>
      <c r="W618" s="176" t="n"/>
      <c r="X618" s="176" t="n"/>
      <c r="Y618" s="176" t="n"/>
      <c r="Z618" s="176" t="n"/>
    </row>
    <row r="619" ht="15.75" customHeight="1">
      <c r="A619" s="173" t="inlineStr">
        <is>
          <t>TRIAMCINOLONA ACETONIDE 40 MG</t>
        </is>
      </c>
      <c r="B619" s="166" t="inlineStr">
        <is>
          <t>AMPOLLA</t>
        </is>
      </c>
      <c r="C619" s="29" t="n"/>
      <c r="D619" s="29" t="n"/>
      <c r="E619" s="168">
        <f>C619-D619</f>
        <v/>
      </c>
      <c r="F619" s="167">
        <f>C619</f>
        <v/>
      </c>
      <c r="G619" s="29" t="n"/>
      <c r="H619" s="167">
        <f>F619-G619</f>
        <v/>
      </c>
      <c r="I619" s="167">
        <f>C619</f>
        <v/>
      </c>
      <c r="J619" s="29" t="n"/>
      <c r="K619" s="185">
        <f>I619-J619</f>
        <v/>
      </c>
      <c r="L619" s="167">
        <f>C619</f>
        <v/>
      </c>
      <c r="M619" s="167" t="n"/>
      <c r="N619" s="167">
        <f>L619-M619</f>
        <v/>
      </c>
      <c r="O619" s="186" t="n"/>
      <c r="P619" s="176" t="n"/>
      <c r="Q619" s="176" t="n"/>
      <c r="R619" s="176" t="n"/>
      <c r="S619" s="176" t="n"/>
      <c r="T619" s="176" t="n"/>
      <c r="U619" s="176" t="n"/>
      <c r="V619" s="176" t="n"/>
      <c r="W619" s="176" t="n"/>
      <c r="X619" s="176" t="n"/>
      <c r="Y619" s="176" t="n"/>
      <c r="Z619" s="176" t="n"/>
    </row>
    <row r="620" ht="15.75" customHeight="1">
      <c r="A620" s="170" t="inlineStr">
        <is>
          <t>TRIMETROPIN + SULFAMETOXAZOL 40 MG/200ML SUSP.</t>
        </is>
      </c>
      <c r="B620" s="171" t="inlineStr">
        <is>
          <t>SUSPENCIÒN</t>
        </is>
      </c>
      <c r="C620" s="172" t="n"/>
      <c r="D620" s="172" t="n"/>
      <c r="E620" s="168">
        <f>C620-D620</f>
        <v/>
      </c>
      <c r="F620" s="167">
        <f>C620</f>
        <v/>
      </c>
      <c r="G620" s="172" t="n"/>
      <c r="H620" s="167">
        <f>F620-G620</f>
        <v/>
      </c>
      <c r="I620" s="167">
        <f>C620</f>
        <v/>
      </c>
      <c r="J620" s="172" t="n"/>
      <c r="K620" s="185">
        <f>I620-J620</f>
        <v/>
      </c>
      <c r="L620" s="167">
        <f>C620</f>
        <v/>
      </c>
      <c r="M620" s="167" t="n"/>
      <c r="N620" s="167">
        <f>L620-M620</f>
        <v/>
      </c>
      <c r="O620" s="186" t="n"/>
      <c r="P620" s="176" t="n"/>
      <c r="Q620" s="176" t="n"/>
      <c r="R620" s="176" t="n"/>
      <c r="S620" s="176" t="n"/>
      <c r="T620" s="176" t="n"/>
      <c r="U620" s="176" t="n"/>
      <c r="V620" s="176" t="n"/>
      <c r="W620" s="176" t="n"/>
      <c r="X620" s="176" t="n"/>
      <c r="Y620" s="176" t="n"/>
      <c r="Z620" s="176" t="n"/>
    </row>
    <row r="621" ht="15.75" customHeight="1">
      <c r="A621" s="170" t="inlineStr">
        <is>
          <t>TRIMETROPIN 160 +SULFAMETOXAZOL 800 MG TAB.</t>
        </is>
      </c>
      <c r="B621" s="171" t="inlineStr">
        <is>
          <t>TABLETAS</t>
        </is>
      </c>
      <c r="C621" s="172" t="n"/>
      <c r="D621" s="172" t="n"/>
      <c r="E621" s="168">
        <f>C621-D621</f>
        <v/>
      </c>
      <c r="F621" s="167">
        <f>C621</f>
        <v/>
      </c>
      <c r="G621" s="172" t="n"/>
      <c r="H621" s="167">
        <f>F621-G621</f>
        <v/>
      </c>
      <c r="I621" s="167">
        <f>C621</f>
        <v/>
      </c>
      <c r="J621" s="172" t="n"/>
      <c r="K621" s="185">
        <f>I621-J621</f>
        <v/>
      </c>
      <c r="L621" s="167">
        <f>C621</f>
        <v/>
      </c>
      <c r="M621" s="167" t="n"/>
      <c r="N621" s="167">
        <f>L621-M621</f>
        <v/>
      </c>
      <c r="O621" s="186" t="n"/>
      <c r="P621" s="176" t="n"/>
      <c r="Q621" s="176" t="n"/>
      <c r="R621" s="176" t="n"/>
      <c r="S621" s="176" t="n"/>
      <c r="T621" s="176" t="n"/>
      <c r="U621" s="176" t="n"/>
      <c r="V621" s="176" t="n"/>
      <c r="W621" s="176" t="n"/>
      <c r="X621" s="176" t="n"/>
      <c r="Y621" s="176" t="n"/>
      <c r="Z621" s="176" t="n"/>
    </row>
    <row r="622" ht="15.75" customHeight="1">
      <c r="A622" s="170" t="inlineStr">
        <is>
          <t>TRIMETROPIN 80 MG/ SULFAMETAXAZOL  400 MG AMP.</t>
        </is>
      </c>
      <c r="B622" s="171" t="inlineStr">
        <is>
          <t>AMPOLLA</t>
        </is>
      </c>
      <c r="C622" s="172" t="n"/>
      <c r="D622" s="172" t="n"/>
      <c r="E622" s="168">
        <f>C622-D622</f>
        <v/>
      </c>
      <c r="F622" s="167">
        <f>C622</f>
        <v/>
      </c>
      <c r="G622" s="172" t="n"/>
      <c r="H622" s="167">
        <f>F622-G622</f>
        <v/>
      </c>
      <c r="I622" s="167">
        <f>C622</f>
        <v/>
      </c>
      <c r="J622" s="172" t="n"/>
      <c r="K622" s="185">
        <f>I622-J622</f>
        <v/>
      </c>
      <c r="L622" s="167">
        <f>C622</f>
        <v/>
      </c>
      <c r="M622" s="167" t="n"/>
      <c r="N622" s="167">
        <f>L622-M622</f>
        <v/>
      </c>
      <c r="O622" s="186" t="n"/>
      <c r="P622" s="176" t="n"/>
      <c r="Q622" s="176" t="n"/>
      <c r="R622" s="176" t="n"/>
      <c r="S622" s="176" t="n"/>
      <c r="T622" s="176" t="n"/>
      <c r="U622" s="176" t="n"/>
      <c r="V622" s="176" t="n"/>
      <c r="W622" s="176" t="n"/>
      <c r="X622" s="176" t="n"/>
      <c r="Y622" s="176" t="n"/>
      <c r="Z622" s="176" t="n"/>
    </row>
    <row r="623" ht="15.75" customHeight="1">
      <c r="A623" s="170" t="inlineStr">
        <is>
          <t>TRIMETROPIN 80 MG/ SULFAMETAXAZOL  400 MG TAB.</t>
        </is>
      </c>
      <c r="B623" s="171" t="inlineStr">
        <is>
          <t>TABLETAS</t>
        </is>
      </c>
      <c r="C623" s="172" t="n"/>
      <c r="D623" s="172" t="n"/>
      <c r="E623" s="168">
        <f>C623-D623</f>
        <v/>
      </c>
      <c r="F623" s="167">
        <f>C623</f>
        <v/>
      </c>
      <c r="G623" s="172" t="n"/>
      <c r="H623" s="167">
        <f>F623-G623</f>
        <v/>
      </c>
      <c r="I623" s="167">
        <f>C623</f>
        <v/>
      </c>
      <c r="J623" s="172" t="n"/>
      <c r="K623" s="185">
        <f>I623-J623</f>
        <v/>
      </c>
      <c r="L623" s="167">
        <f>C623</f>
        <v/>
      </c>
      <c r="M623" s="167" t="n"/>
      <c r="N623" s="167">
        <f>L623-M623</f>
        <v/>
      </c>
      <c r="O623" s="186" t="n"/>
      <c r="P623" s="176" t="n"/>
      <c r="Q623" s="176" t="n"/>
      <c r="R623" s="176" t="n"/>
      <c r="S623" s="176" t="n"/>
      <c r="T623" s="176" t="n"/>
      <c r="U623" s="176" t="n"/>
      <c r="V623" s="176" t="n"/>
      <c r="W623" s="176" t="n"/>
      <c r="X623" s="176" t="n"/>
      <c r="Y623" s="176" t="n"/>
      <c r="Z623" s="176" t="n"/>
    </row>
    <row r="624" ht="15.75" customHeight="1">
      <c r="A624" s="170" t="inlineStr">
        <is>
          <t>TYGECICLINA 50 MG AMP.</t>
        </is>
      </c>
      <c r="B624" s="171" t="inlineStr">
        <is>
          <t>AMPOLLA</t>
        </is>
      </c>
      <c r="C624" s="172" t="n"/>
      <c r="D624" s="172" t="n"/>
      <c r="E624" s="168">
        <f>C624-D624</f>
        <v/>
      </c>
      <c r="F624" s="167">
        <f>C624</f>
        <v/>
      </c>
      <c r="G624" s="172" t="n"/>
      <c r="H624" s="167">
        <f>F624-G624</f>
        <v/>
      </c>
      <c r="I624" s="167">
        <f>C624</f>
        <v/>
      </c>
      <c r="J624" s="172" t="n"/>
      <c r="K624" s="185">
        <f>I624-J624</f>
        <v/>
      </c>
      <c r="L624" s="167">
        <f>C624</f>
        <v/>
      </c>
      <c r="M624" s="167" t="n"/>
      <c r="N624" s="167">
        <f>L624-M624</f>
        <v/>
      </c>
      <c r="O624" s="186" t="n"/>
      <c r="P624" s="176" t="n"/>
      <c r="Q624" s="176" t="n"/>
      <c r="R624" s="176" t="n"/>
      <c r="S624" s="176" t="n"/>
      <c r="T624" s="176" t="n"/>
      <c r="U624" s="176" t="n"/>
      <c r="V624" s="176" t="n"/>
      <c r="W624" s="176" t="n"/>
      <c r="X624" s="176" t="n"/>
      <c r="Y624" s="176" t="n"/>
      <c r="Z624" s="176" t="n"/>
    </row>
    <row r="625" ht="15.75" customHeight="1">
      <c r="A625" s="170" t="inlineStr">
        <is>
          <t>VALSARTAN 160 MG+HIDROCLOROTIAZIDA 25 MG TAB.</t>
        </is>
      </c>
      <c r="B625" s="171" t="inlineStr">
        <is>
          <t>TABLETAS</t>
        </is>
      </c>
      <c r="C625" s="172" t="n"/>
      <c r="D625" s="172" t="n"/>
      <c r="E625" s="168">
        <f>C625-D625</f>
        <v/>
      </c>
      <c r="F625" s="167">
        <f>C625</f>
        <v/>
      </c>
      <c r="G625" s="172" t="n"/>
      <c r="H625" s="167">
        <f>F625-G625</f>
        <v/>
      </c>
      <c r="I625" s="167">
        <f>C625</f>
        <v/>
      </c>
      <c r="J625" s="172" t="n"/>
      <c r="K625" s="185">
        <f>I625-J625</f>
        <v/>
      </c>
      <c r="L625" s="167">
        <f>C625</f>
        <v/>
      </c>
      <c r="M625" s="167" t="n"/>
      <c r="N625" s="167">
        <f>L625-M625</f>
        <v/>
      </c>
      <c r="O625" s="186" t="n"/>
      <c r="P625" s="176" t="n"/>
      <c r="Q625" s="176" t="n"/>
      <c r="R625" s="176" t="n"/>
      <c r="S625" s="176" t="n"/>
      <c r="T625" s="176" t="n"/>
      <c r="U625" s="176" t="n"/>
      <c r="V625" s="176" t="n"/>
      <c r="W625" s="176" t="n"/>
      <c r="X625" s="176" t="n"/>
      <c r="Y625" s="176" t="n"/>
      <c r="Z625" s="176" t="n"/>
    </row>
    <row r="626" ht="15.75" customHeight="1">
      <c r="A626" s="170" t="inlineStr">
        <is>
          <t>VALSARTAN 80 MG TAB.</t>
        </is>
      </c>
      <c r="B626" s="171" t="inlineStr">
        <is>
          <t>TABLETAS</t>
        </is>
      </c>
      <c r="C626" s="172" t="n"/>
      <c r="D626" s="172" t="n"/>
      <c r="E626" s="168">
        <f>C626-D626</f>
        <v/>
      </c>
      <c r="F626" s="167">
        <f>C626</f>
        <v/>
      </c>
      <c r="G626" s="172" t="n"/>
      <c r="H626" s="167">
        <f>F626-G626</f>
        <v/>
      </c>
      <c r="I626" s="167">
        <f>C626</f>
        <v/>
      </c>
      <c r="J626" s="172" t="n"/>
      <c r="K626" s="185">
        <f>I626-J626</f>
        <v/>
      </c>
      <c r="L626" s="167">
        <f>C626</f>
        <v/>
      </c>
      <c r="M626" s="167" t="n"/>
      <c r="N626" s="167">
        <f>L626-M626</f>
        <v/>
      </c>
      <c r="O626" s="186" t="n"/>
      <c r="P626" s="176" t="n"/>
      <c r="Q626" s="176" t="n"/>
      <c r="R626" s="176" t="n"/>
      <c r="S626" s="176" t="n"/>
      <c r="T626" s="176" t="n"/>
      <c r="U626" s="176" t="n"/>
      <c r="V626" s="176" t="n"/>
      <c r="W626" s="176" t="n"/>
      <c r="X626" s="176" t="n"/>
      <c r="Y626" s="176" t="n"/>
      <c r="Z626" s="176" t="n"/>
    </row>
    <row r="627" ht="15.75" customHeight="1">
      <c r="A627" s="170" t="inlineStr">
        <is>
          <t>VANCOMICINA 1 G AMP.</t>
        </is>
      </c>
      <c r="B627" s="171" t="inlineStr">
        <is>
          <t>AMPOLLA</t>
        </is>
      </c>
      <c r="C627" s="172" t="n"/>
      <c r="D627" s="172" t="n"/>
      <c r="E627" s="168">
        <f>C627-D627</f>
        <v/>
      </c>
      <c r="F627" s="167">
        <f>C627</f>
        <v/>
      </c>
      <c r="G627" s="172" t="n"/>
      <c r="H627" s="167">
        <f>F627-G627</f>
        <v/>
      </c>
      <c r="I627" s="167">
        <f>C627</f>
        <v/>
      </c>
      <c r="J627" s="172" t="n"/>
      <c r="K627" s="185">
        <f>I627-J627</f>
        <v/>
      </c>
      <c r="L627" s="167">
        <f>C627</f>
        <v/>
      </c>
      <c r="M627" s="167" t="n"/>
      <c r="N627" s="167">
        <f>L627-M627</f>
        <v/>
      </c>
      <c r="O627" s="186" t="n"/>
      <c r="P627" s="176" t="n"/>
      <c r="Q627" s="176" t="n"/>
      <c r="R627" s="176" t="n"/>
      <c r="S627" s="176" t="n"/>
      <c r="T627" s="176" t="n"/>
      <c r="U627" s="176" t="n"/>
      <c r="V627" s="176" t="n"/>
      <c r="W627" s="176" t="n"/>
      <c r="X627" s="176" t="n"/>
      <c r="Y627" s="176" t="n"/>
      <c r="Z627" s="176" t="n"/>
    </row>
    <row r="628" ht="15.75" customHeight="1">
      <c r="A628" s="170" t="inlineStr">
        <is>
          <t>VANCOMICINA 500 MG AMP.</t>
        </is>
      </c>
      <c r="B628" s="171" t="inlineStr">
        <is>
          <t>AMPOLLA</t>
        </is>
      </c>
      <c r="C628" s="172" t="n"/>
      <c r="D628" s="172" t="n"/>
      <c r="E628" s="168">
        <f>C628-D628</f>
        <v/>
      </c>
      <c r="F628" s="167">
        <f>C628</f>
        <v/>
      </c>
      <c r="G628" s="172" t="n"/>
      <c r="H628" s="167">
        <f>F628-G628</f>
        <v/>
      </c>
      <c r="I628" s="167">
        <f>C628</f>
        <v/>
      </c>
      <c r="J628" s="172" t="n"/>
      <c r="K628" s="185">
        <f>I628-J628</f>
        <v/>
      </c>
      <c r="L628" s="167">
        <f>C628</f>
        <v/>
      </c>
      <c r="M628" s="167" t="n"/>
      <c r="N628" s="167">
        <f>L628-M628</f>
        <v/>
      </c>
      <c r="O628" s="186" t="n"/>
      <c r="P628" s="176" t="n"/>
      <c r="Q628" s="176" t="n"/>
      <c r="R628" s="176" t="n"/>
      <c r="S628" s="176" t="n"/>
      <c r="T628" s="176" t="n"/>
      <c r="U628" s="176" t="n"/>
      <c r="V628" s="176" t="n"/>
      <c r="W628" s="176" t="n"/>
      <c r="X628" s="176" t="n"/>
      <c r="Y628" s="176" t="n"/>
      <c r="Z628" s="176" t="n"/>
    </row>
    <row r="629" ht="15.75" customHeight="1">
      <c r="A629" s="170" t="inlineStr">
        <is>
          <t>VECURONIO BROMURO  4 MG/2 ML AMP.</t>
        </is>
      </c>
      <c r="B629" s="171" t="inlineStr">
        <is>
          <t>AMPOLLA</t>
        </is>
      </c>
      <c r="C629" s="172" t="n"/>
      <c r="D629" s="172" t="n"/>
      <c r="E629" s="168">
        <f>C629-D629</f>
        <v/>
      </c>
      <c r="F629" s="167">
        <f>C629</f>
        <v/>
      </c>
      <c r="G629" s="172" t="n"/>
      <c r="H629" s="167">
        <f>F629-G629</f>
        <v/>
      </c>
      <c r="I629" s="167">
        <f>C629</f>
        <v/>
      </c>
      <c r="J629" s="172" t="n"/>
      <c r="K629" s="185">
        <f>I629-J629</f>
        <v/>
      </c>
      <c r="L629" s="167">
        <f>C629</f>
        <v/>
      </c>
      <c r="M629" s="167" t="n"/>
      <c r="N629" s="167">
        <f>L629-M629</f>
        <v/>
      </c>
      <c r="O629" s="186" t="n"/>
      <c r="P629" s="176" t="n"/>
      <c r="Q629" s="176" t="n"/>
      <c r="R629" s="176" t="n"/>
      <c r="S629" s="176" t="n"/>
      <c r="T629" s="176" t="n"/>
      <c r="U629" s="176" t="n"/>
      <c r="V629" s="176" t="n"/>
      <c r="W629" s="176" t="n"/>
      <c r="X629" s="176" t="n"/>
      <c r="Y629" s="176" t="n"/>
      <c r="Z629" s="176" t="n"/>
    </row>
    <row r="630" ht="15.75" customHeight="1">
      <c r="A630" s="170" t="inlineStr">
        <is>
          <t>VERAPAMILO 25 MG/ML AMP.</t>
        </is>
      </c>
      <c r="B630" s="171" t="inlineStr">
        <is>
          <t>AMPOLLA</t>
        </is>
      </c>
      <c r="C630" s="172" t="n"/>
      <c r="D630" s="172" t="n"/>
      <c r="E630" s="168">
        <f>C630-D630</f>
        <v/>
      </c>
      <c r="F630" s="167">
        <f>C630</f>
        <v/>
      </c>
      <c r="G630" s="172" t="n"/>
      <c r="H630" s="167">
        <f>F630-G630</f>
        <v/>
      </c>
      <c r="I630" s="167">
        <f>C630</f>
        <v/>
      </c>
      <c r="J630" s="172" t="n"/>
      <c r="K630" s="185">
        <f>I630-J630</f>
        <v/>
      </c>
      <c r="L630" s="167">
        <f>C630</f>
        <v/>
      </c>
      <c r="M630" s="167" t="n"/>
      <c r="N630" s="167">
        <f>L630-M630</f>
        <v/>
      </c>
      <c r="O630" s="186" t="n"/>
      <c r="P630" s="176" t="n"/>
      <c r="Q630" s="176" t="n"/>
      <c r="R630" s="176" t="n"/>
      <c r="S630" s="176" t="n"/>
      <c r="T630" s="176" t="n"/>
      <c r="U630" s="176" t="n"/>
      <c r="V630" s="176" t="n"/>
      <c r="W630" s="176" t="n"/>
      <c r="X630" s="176" t="n"/>
      <c r="Y630" s="176" t="n"/>
      <c r="Z630" s="176" t="n"/>
    </row>
    <row r="631" ht="15.75" customHeight="1">
      <c r="A631" s="173" t="inlineStr">
        <is>
          <t>VITAMINA A 200.000 UI (RETINOL)</t>
        </is>
      </c>
      <c r="B631" s="166" t="inlineStr">
        <is>
          <t>AMPOLLA</t>
        </is>
      </c>
      <c r="C631" s="29" t="n"/>
      <c r="D631" s="167" t="n"/>
      <c r="E631" s="168">
        <f>C631-D631</f>
        <v/>
      </c>
      <c r="F631" s="167">
        <f>C631</f>
        <v/>
      </c>
      <c r="G631" s="194" t="n"/>
      <c r="H631" s="167">
        <f>F631-G631</f>
        <v/>
      </c>
      <c r="I631" s="167">
        <f>C631</f>
        <v/>
      </c>
      <c r="J631" s="169" t="n"/>
      <c r="K631" s="185">
        <f>I631-J631</f>
        <v/>
      </c>
      <c r="L631" s="167">
        <f>C631</f>
        <v/>
      </c>
      <c r="M631" s="167" t="n"/>
      <c r="N631" s="167">
        <f>L631-M631</f>
        <v/>
      </c>
      <c r="O631" s="187" t="n"/>
      <c r="P631" s="176" t="n"/>
      <c r="Q631" s="176" t="n"/>
      <c r="R631" s="176" t="n"/>
      <c r="S631" s="176" t="n"/>
      <c r="T631" s="176" t="n"/>
      <c r="U631" s="176" t="n"/>
      <c r="V631" s="176" t="n"/>
      <c r="W631" s="176" t="n"/>
      <c r="X631" s="176" t="n"/>
      <c r="Y631" s="176" t="n"/>
      <c r="Z631" s="176" t="n"/>
    </row>
    <row r="632" ht="15.75" customHeight="1">
      <c r="A632" s="170" t="inlineStr">
        <is>
          <t>VITAMINA B COMPLEX.</t>
        </is>
      </c>
      <c r="B632" s="171" t="inlineStr">
        <is>
          <t>AMPOLLA</t>
        </is>
      </c>
      <c r="C632" s="172" t="n"/>
      <c r="D632" s="172" t="n"/>
      <c r="E632" s="168">
        <f>C632-D632</f>
        <v/>
      </c>
      <c r="F632" s="167">
        <f>C632</f>
        <v/>
      </c>
      <c r="G632" s="172" t="n"/>
      <c r="H632" s="167">
        <f>F632-G632</f>
        <v/>
      </c>
      <c r="I632" s="167">
        <f>C632</f>
        <v/>
      </c>
      <c r="J632" s="172" t="n"/>
      <c r="K632" s="185">
        <f>I632-J632</f>
        <v/>
      </c>
      <c r="L632" s="167">
        <f>C632</f>
        <v/>
      </c>
      <c r="M632" s="167" t="n"/>
      <c r="N632" s="167">
        <f>L632-M632</f>
        <v/>
      </c>
      <c r="O632" s="187" t="n"/>
      <c r="P632" s="176" t="n"/>
      <c r="Q632" s="176" t="n"/>
      <c r="R632" s="176" t="n"/>
      <c r="S632" s="176" t="n"/>
      <c r="T632" s="176" t="n"/>
      <c r="U632" s="176" t="n"/>
      <c r="V632" s="176" t="n"/>
      <c r="W632" s="176" t="n"/>
      <c r="X632" s="176" t="n"/>
      <c r="Y632" s="176" t="n"/>
      <c r="Z632" s="176" t="n"/>
    </row>
    <row r="633" ht="15.75" customHeight="1">
      <c r="A633" s="170" t="inlineStr">
        <is>
          <t>VITAMINA C TAB.</t>
        </is>
      </c>
      <c r="B633" s="171" t="inlineStr">
        <is>
          <t>TABLETAS</t>
        </is>
      </c>
      <c r="C633" s="172" t="n"/>
      <c r="D633" s="172" t="n"/>
      <c r="E633" s="168">
        <f>C633-D633</f>
        <v/>
      </c>
      <c r="F633" s="167">
        <f>C633</f>
        <v/>
      </c>
      <c r="G633" s="172" t="n"/>
      <c r="H633" s="167">
        <f>F633-G633</f>
        <v/>
      </c>
      <c r="I633" s="167">
        <f>C633</f>
        <v/>
      </c>
      <c r="J633" s="172" t="n"/>
      <c r="K633" s="185">
        <f>I633-J633</f>
        <v/>
      </c>
      <c r="L633" s="167">
        <f>C633</f>
        <v/>
      </c>
      <c r="M633" s="167" t="n"/>
      <c r="N633" s="167">
        <f>L633-M633</f>
        <v/>
      </c>
      <c r="O633" s="187" t="n"/>
      <c r="P633" s="176" t="n"/>
      <c r="Q633" s="176" t="n"/>
      <c r="R633" s="176" t="n"/>
      <c r="S633" s="176" t="n"/>
      <c r="T633" s="176" t="n"/>
      <c r="U633" s="176" t="n"/>
      <c r="V633" s="176" t="n"/>
      <c r="W633" s="176" t="n"/>
      <c r="X633" s="176" t="n"/>
      <c r="Y633" s="176" t="n"/>
      <c r="Z633" s="176" t="n"/>
    </row>
    <row r="634" ht="15.75" customHeight="1">
      <c r="A634" s="170" t="inlineStr">
        <is>
          <t>VITAMINA COMPUESTA AMP.</t>
        </is>
      </c>
      <c r="B634" s="171" t="inlineStr">
        <is>
          <t>AMPOLLA</t>
        </is>
      </c>
      <c r="C634" s="172" t="n"/>
      <c r="D634" s="172" t="n"/>
      <c r="E634" s="168">
        <f>C634-D634</f>
        <v/>
      </c>
      <c r="F634" s="167">
        <f>C634</f>
        <v/>
      </c>
      <c r="G634" s="172" t="n"/>
      <c r="H634" s="167">
        <f>F634-G634</f>
        <v/>
      </c>
      <c r="I634" s="167">
        <f>C634</f>
        <v/>
      </c>
      <c r="J634" s="172" t="n"/>
      <c r="K634" s="185">
        <f>I634-J634</f>
        <v/>
      </c>
      <c r="L634" s="167">
        <f>C634</f>
        <v/>
      </c>
      <c r="M634" s="167" t="n"/>
      <c r="N634" s="167">
        <f>L634-M634</f>
        <v/>
      </c>
      <c r="O634" s="187" t="n"/>
      <c r="P634" s="176" t="n"/>
      <c r="Q634" s="176" t="n"/>
      <c r="R634" s="176" t="n"/>
      <c r="S634" s="176" t="n"/>
      <c r="T634" s="176" t="n"/>
      <c r="U634" s="176" t="n"/>
      <c r="V634" s="176" t="n"/>
      <c r="W634" s="176" t="n"/>
      <c r="X634" s="176" t="n"/>
      <c r="Y634" s="176" t="n"/>
      <c r="Z634" s="176" t="n"/>
    </row>
    <row r="635" ht="15.75" customHeight="1">
      <c r="A635" s="173" t="inlineStr">
        <is>
          <t>VITAMINA D3 1000 MG</t>
        </is>
      </c>
      <c r="B635" s="166" t="inlineStr">
        <is>
          <t>AMPOLLA</t>
        </is>
      </c>
      <c r="C635" s="29" t="n"/>
      <c r="D635" s="167" t="n"/>
      <c r="E635" s="168">
        <f>C635-D635</f>
        <v/>
      </c>
      <c r="F635" s="167">
        <f>C635</f>
        <v/>
      </c>
      <c r="G635" s="194" t="n"/>
      <c r="H635" s="167">
        <f>F635-G635</f>
        <v/>
      </c>
      <c r="I635" s="167">
        <f>C635</f>
        <v/>
      </c>
      <c r="J635" s="169" t="n"/>
      <c r="K635" s="185">
        <f>I635-J635</f>
        <v/>
      </c>
      <c r="L635" s="167">
        <f>C635</f>
        <v/>
      </c>
      <c r="M635" s="167" t="n"/>
      <c r="N635" s="167">
        <f>L635-M635</f>
        <v/>
      </c>
      <c r="O635" s="187" t="n"/>
      <c r="P635" s="176" t="n"/>
      <c r="Q635" s="176" t="n"/>
      <c r="R635" s="176" t="n"/>
      <c r="S635" s="176" t="n"/>
      <c r="T635" s="176" t="n"/>
      <c r="U635" s="176" t="n"/>
      <c r="V635" s="176" t="n"/>
      <c r="W635" s="176" t="n"/>
      <c r="X635" s="176" t="n"/>
      <c r="Y635" s="176" t="n"/>
      <c r="Z635" s="176" t="n"/>
    </row>
    <row r="636" ht="15.75" customHeight="1">
      <c r="A636" s="170" t="inlineStr">
        <is>
          <t>VITAMINA D3 15 ML  GOTAS.</t>
        </is>
      </c>
      <c r="B636" s="171" t="inlineStr">
        <is>
          <t>GOTAS</t>
        </is>
      </c>
      <c r="C636" s="172" t="n"/>
      <c r="D636" s="172" t="n"/>
      <c r="E636" s="168">
        <f>C636-D636</f>
        <v/>
      </c>
      <c r="F636" s="167">
        <f>C636</f>
        <v/>
      </c>
      <c r="G636" s="172" t="n"/>
      <c r="H636" s="167">
        <f>F636-G636</f>
        <v/>
      </c>
      <c r="I636" s="167">
        <f>C636</f>
        <v/>
      </c>
      <c r="J636" s="172" t="n"/>
      <c r="K636" s="185">
        <f>I636-J636</f>
        <v/>
      </c>
      <c r="L636" s="167">
        <f>C636</f>
        <v/>
      </c>
      <c r="M636" s="167" t="n"/>
      <c r="N636" s="167">
        <f>L636-M636</f>
        <v/>
      </c>
      <c r="O636" s="187" t="n"/>
      <c r="P636" s="176" t="n"/>
      <c r="Q636" s="176" t="n"/>
      <c r="R636" s="176" t="n"/>
      <c r="S636" s="176" t="n"/>
      <c r="T636" s="176" t="n"/>
      <c r="U636" s="176" t="n"/>
      <c r="V636" s="176" t="n"/>
      <c r="W636" s="176" t="n"/>
      <c r="X636" s="176" t="n"/>
      <c r="Y636" s="176" t="n"/>
      <c r="Z636" s="176" t="n"/>
    </row>
    <row r="637" ht="15.75" customHeight="1">
      <c r="A637" s="170" t="inlineStr">
        <is>
          <t>VITAMINA E 400 UI CAP.</t>
        </is>
      </c>
      <c r="B637" s="171" t="inlineStr">
        <is>
          <t>CAPSULA</t>
        </is>
      </c>
      <c r="C637" s="172" t="n"/>
      <c r="D637" s="172" t="n"/>
      <c r="E637" s="168">
        <f>C637-D637</f>
        <v/>
      </c>
      <c r="F637" s="167">
        <f>C637</f>
        <v/>
      </c>
      <c r="G637" s="172" t="n"/>
      <c r="H637" s="167">
        <f>F637-G637</f>
        <v/>
      </c>
      <c r="I637" s="167">
        <f>C637</f>
        <v/>
      </c>
      <c r="J637" s="172" t="n"/>
      <c r="K637" s="185">
        <f>I637-J637</f>
        <v/>
      </c>
      <c r="L637" s="167">
        <f>C637</f>
        <v/>
      </c>
      <c r="M637" s="167" t="n"/>
      <c r="N637" s="167">
        <f>L637-M637</f>
        <v/>
      </c>
      <c r="O637" s="187" t="n"/>
      <c r="P637" s="176" t="n"/>
      <c r="Q637" s="176" t="n"/>
      <c r="R637" s="176" t="n"/>
      <c r="S637" s="176" t="n"/>
      <c r="T637" s="176" t="n"/>
      <c r="U637" s="176" t="n"/>
      <c r="V637" s="176" t="n"/>
      <c r="W637" s="176" t="n"/>
      <c r="X637" s="176" t="n"/>
      <c r="Y637" s="176" t="n"/>
      <c r="Z637" s="176" t="n"/>
    </row>
    <row r="638" ht="15.75" customHeight="1">
      <c r="A638" s="173" t="inlineStr">
        <is>
          <t>VITAMINA K FITOMENADIONA 1 MG</t>
        </is>
      </c>
      <c r="B638" s="166" t="inlineStr">
        <is>
          <t>AMPOLLA</t>
        </is>
      </c>
      <c r="C638" s="29" t="n"/>
      <c r="D638" s="167" t="n"/>
      <c r="E638" s="168">
        <f>C638-D638</f>
        <v/>
      </c>
      <c r="F638" s="167">
        <f>C638</f>
        <v/>
      </c>
      <c r="G638" s="194" t="n"/>
      <c r="H638" s="167">
        <f>F638-G638</f>
        <v/>
      </c>
      <c r="I638" s="167">
        <f>C638</f>
        <v/>
      </c>
      <c r="J638" s="169" t="n"/>
      <c r="K638" s="185">
        <f>I638-J638</f>
        <v/>
      </c>
      <c r="L638" s="167">
        <f>C638</f>
        <v/>
      </c>
      <c r="M638" s="167" t="n"/>
      <c r="N638" s="167">
        <f>L638-M638</f>
        <v/>
      </c>
      <c r="O638" s="187" t="n"/>
      <c r="P638" s="176" t="n"/>
      <c r="Q638" s="176" t="n"/>
      <c r="R638" s="176" t="n"/>
      <c r="S638" s="176" t="n"/>
      <c r="T638" s="176" t="n"/>
      <c r="U638" s="176" t="n"/>
      <c r="V638" s="176" t="n"/>
      <c r="W638" s="176" t="n"/>
      <c r="X638" s="176" t="n"/>
      <c r="Y638" s="176" t="n"/>
      <c r="Z638" s="176" t="n"/>
    </row>
    <row r="639" ht="15.75" customHeight="1">
      <c r="A639" s="170" t="inlineStr">
        <is>
          <t>VORICONAZOL 200 MG AMP.</t>
        </is>
      </c>
      <c r="B639" s="171" t="inlineStr">
        <is>
          <t>AMPOLLA</t>
        </is>
      </c>
      <c r="C639" s="172" t="n"/>
      <c r="D639" s="172" t="n"/>
      <c r="E639" s="168">
        <f>C639-D639</f>
        <v/>
      </c>
      <c r="F639" s="167">
        <f>C639</f>
        <v/>
      </c>
      <c r="G639" s="172" t="n"/>
      <c r="H639" s="167">
        <f>F639-G639</f>
        <v/>
      </c>
      <c r="I639" s="167">
        <f>C639</f>
        <v/>
      </c>
      <c r="J639" s="172" t="n"/>
      <c r="K639" s="185">
        <f>I639-J639</f>
        <v/>
      </c>
      <c r="L639" s="167">
        <f>C639</f>
        <v/>
      </c>
      <c r="M639" s="167" t="n"/>
      <c r="N639" s="167">
        <f>L639-M639</f>
        <v/>
      </c>
      <c r="O639" s="187" t="n"/>
      <c r="P639" s="176" t="n"/>
      <c r="Q639" s="176" t="n"/>
      <c r="R639" s="176" t="n"/>
      <c r="S639" s="176" t="n"/>
      <c r="T639" s="176" t="n"/>
      <c r="U639" s="176" t="n"/>
      <c r="V639" s="176" t="n"/>
      <c r="W639" s="176" t="n"/>
      <c r="X639" s="176" t="n"/>
      <c r="Y639" s="176" t="n"/>
      <c r="Z639" s="176" t="n"/>
    </row>
    <row r="640" ht="15.75" customHeight="1">
      <c r="A640" s="170" t="inlineStr">
        <is>
          <t>VORICONAZOL 200 MG TAB.</t>
        </is>
      </c>
      <c r="B640" s="171" t="inlineStr">
        <is>
          <t>TABLETAS</t>
        </is>
      </c>
      <c r="C640" s="172" t="n"/>
      <c r="D640" s="172" t="n"/>
      <c r="E640" s="168">
        <f>C640-D640</f>
        <v/>
      </c>
      <c r="F640" s="167">
        <f>C640</f>
        <v/>
      </c>
      <c r="G640" s="172" t="n"/>
      <c r="H640" s="167">
        <f>F640-G640</f>
        <v/>
      </c>
      <c r="I640" s="167">
        <f>C640</f>
        <v/>
      </c>
      <c r="J640" s="172" t="n"/>
      <c r="K640" s="185">
        <f>I640-J640</f>
        <v/>
      </c>
      <c r="L640" s="167">
        <f>C640</f>
        <v/>
      </c>
      <c r="M640" s="167" t="n"/>
      <c r="N640" s="167">
        <f>L640-M640</f>
        <v/>
      </c>
      <c r="O640" s="187" t="n"/>
      <c r="P640" s="176" t="n"/>
      <c r="Q640" s="176" t="n"/>
      <c r="R640" s="176" t="n"/>
      <c r="S640" s="176" t="n"/>
      <c r="T640" s="176" t="n"/>
      <c r="U640" s="176" t="n"/>
      <c r="V640" s="176" t="n"/>
      <c r="W640" s="176" t="n"/>
      <c r="X640" s="176" t="n"/>
      <c r="Y640" s="176" t="n"/>
      <c r="Z640" s="176" t="n"/>
    </row>
    <row r="641" ht="15.75" customHeight="1">
      <c r="A641" s="170" t="inlineStr">
        <is>
          <t>WARFARINA SODICA 2  MG TAB.</t>
        </is>
      </c>
      <c r="B641" s="171" t="inlineStr">
        <is>
          <t>TABLETAS</t>
        </is>
      </c>
      <c r="C641" s="172" t="n"/>
      <c r="D641" s="172" t="n"/>
      <c r="E641" s="168">
        <f>C641-D641</f>
        <v/>
      </c>
      <c r="F641" s="167">
        <f>C641</f>
        <v/>
      </c>
      <c r="G641" s="172" t="n"/>
      <c r="H641" s="167">
        <f>F641-G641</f>
        <v/>
      </c>
      <c r="I641" s="167">
        <f>C641</f>
        <v/>
      </c>
      <c r="J641" s="172" t="n"/>
      <c r="K641" s="185">
        <f>I641-J641</f>
        <v/>
      </c>
      <c r="L641" s="167">
        <f>C641</f>
        <v/>
      </c>
      <c r="M641" s="167" t="n"/>
      <c r="N641" s="167">
        <f>L641-M641</f>
        <v/>
      </c>
      <c r="O641" s="187" t="n"/>
      <c r="P641" s="176" t="n"/>
      <c r="Q641" s="176" t="n"/>
      <c r="R641" s="176" t="n"/>
      <c r="S641" s="176" t="n"/>
      <c r="T641" s="176" t="n"/>
      <c r="U641" s="176" t="n"/>
      <c r="V641" s="176" t="n"/>
      <c r="W641" s="176" t="n"/>
      <c r="X641" s="176" t="n"/>
      <c r="Y641" s="176" t="n"/>
      <c r="Z641" s="176" t="n"/>
    </row>
    <row r="642" ht="15.75" customHeight="1">
      <c r="A642" s="170" t="inlineStr">
        <is>
          <t>WARFARINA SODICA 5 MG TAB.</t>
        </is>
      </c>
      <c r="B642" s="171" t="inlineStr">
        <is>
          <t>TABLETAS</t>
        </is>
      </c>
      <c r="C642" s="172" t="n"/>
      <c r="D642" s="172" t="n"/>
      <c r="E642" s="168">
        <f>C642-D642</f>
        <v/>
      </c>
      <c r="F642" s="167">
        <f>C642</f>
        <v/>
      </c>
      <c r="G642" s="172" t="n"/>
      <c r="H642" s="167">
        <f>F642-G642</f>
        <v/>
      </c>
      <c r="I642" s="167">
        <f>C642</f>
        <v/>
      </c>
      <c r="J642" s="172" t="n"/>
      <c r="K642" s="185">
        <f>I642-J642</f>
        <v/>
      </c>
      <c r="L642" s="167">
        <f>C642</f>
        <v/>
      </c>
      <c r="M642" s="167" t="n"/>
      <c r="N642" s="167">
        <f>L642-M642</f>
        <v/>
      </c>
      <c r="O642" s="187" t="n"/>
      <c r="P642" s="176" t="n"/>
      <c r="Q642" s="176" t="n"/>
      <c r="R642" s="176" t="n"/>
      <c r="S642" s="176" t="n"/>
      <c r="T642" s="176" t="n"/>
      <c r="U642" s="176" t="n"/>
      <c r="V642" s="176" t="n"/>
      <c r="W642" s="176" t="n"/>
      <c r="X642" s="176" t="n"/>
      <c r="Y642" s="176" t="n"/>
      <c r="Z642" s="176" t="n"/>
    </row>
    <row r="643" ht="15.75" customHeight="1">
      <c r="A643" s="173" t="inlineStr">
        <is>
          <t>ZIDOVUDINE 10M/ML X 20ML</t>
        </is>
      </c>
      <c r="B643" s="166" t="inlineStr">
        <is>
          <t>TABLETAS</t>
        </is>
      </c>
      <c r="C643" s="29" t="n"/>
      <c r="D643" s="167" t="n"/>
      <c r="E643" s="168">
        <f>C643-D643</f>
        <v/>
      </c>
      <c r="F643" s="167">
        <f>C643</f>
        <v/>
      </c>
      <c r="G643" s="29" t="n"/>
      <c r="H643" s="167">
        <f>F643-G643</f>
        <v/>
      </c>
      <c r="I643" s="167">
        <f>C643</f>
        <v/>
      </c>
      <c r="J643" s="169" t="n"/>
      <c r="K643" s="185">
        <f>I643-J643</f>
        <v/>
      </c>
      <c r="L643" s="167">
        <f>C643</f>
        <v/>
      </c>
      <c r="M643" s="167" t="n"/>
      <c r="N643" s="167">
        <f>L643-M643</f>
        <v/>
      </c>
      <c r="O643" s="187" t="n"/>
      <c r="P643" s="176" t="n"/>
      <c r="Q643" s="176" t="n"/>
      <c r="R643" s="176" t="n"/>
      <c r="S643" s="176" t="n"/>
      <c r="T643" s="176" t="n"/>
      <c r="U643" s="176" t="n"/>
      <c r="V643" s="176" t="n"/>
      <c r="W643" s="176" t="n"/>
      <c r="X643" s="176" t="n"/>
      <c r="Y643" s="176" t="n"/>
      <c r="Z643" s="176" t="n"/>
    </row>
    <row r="644" ht="15.75" customHeight="1">
      <c r="A644" s="170" t="inlineStr">
        <is>
          <t>ZIPRASIDONA 20 MG AMP.</t>
        </is>
      </c>
      <c r="B644" s="171" t="inlineStr">
        <is>
          <t>AMPOLLA</t>
        </is>
      </c>
      <c r="C644" s="172" t="n"/>
      <c r="D644" s="172" t="n"/>
      <c r="E644" s="168">
        <f>C644-D644</f>
        <v/>
      </c>
      <c r="F644" s="167">
        <f>C644</f>
        <v/>
      </c>
      <c r="G644" s="172" t="n"/>
      <c r="H644" s="167">
        <f>F644-G644</f>
        <v/>
      </c>
      <c r="I644" s="167">
        <f>C644</f>
        <v/>
      </c>
      <c r="J644" s="172" t="n"/>
      <c r="K644" s="185">
        <f>I644-J644</f>
        <v/>
      </c>
      <c r="L644" s="167">
        <f>C644</f>
        <v/>
      </c>
      <c r="M644" s="167" t="n"/>
      <c r="N644" s="167">
        <f>L644-M644</f>
        <v/>
      </c>
      <c r="O644" s="186" t="n"/>
      <c r="P644" s="176" t="n"/>
      <c r="Q644" s="176" t="n"/>
      <c r="R644" s="176" t="n"/>
      <c r="S644" s="176" t="n"/>
      <c r="T644" s="176" t="n"/>
      <c r="U644" s="176" t="n"/>
      <c r="V644" s="176" t="n"/>
      <c r="W644" s="176" t="n"/>
      <c r="X644" s="176" t="n"/>
      <c r="Y644" s="176" t="n"/>
      <c r="Z644" s="176" t="n"/>
    </row>
    <row r="645" ht="15.75" customHeight="1">
      <c r="A645" s="170" t="inlineStr">
        <is>
          <t>ZIPRASIDONA 40 MG CAP.</t>
        </is>
      </c>
      <c r="B645" s="171" t="inlineStr">
        <is>
          <t>CAPSULA</t>
        </is>
      </c>
      <c r="C645" s="172" t="n"/>
      <c r="D645" s="172" t="n"/>
      <c r="E645" s="168">
        <f>C645-D645</f>
        <v/>
      </c>
      <c r="F645" s="167">
        <f>C645</f>
        <v/>
      </c>
      <c r="G645" s="172" t="n"/>
      <c r="H645" s="167">
        <f>F645-G645</f>
        <v/>
      </c>
      <c r="I645" s="167">
        <f>C645</f>
        <v/>
      </c>
      <c r="J645" s="172" t="n"/>
      <c r="K645" s="185">
        <f>I645-J645</f>
        <v/>
      </c>
      <c r="L645" s="167">
        <f>C645</f>
        <v/>
      </c>
      <c r="M645" s="167" t="n"/>
      <c r="N645" s="167">
        <f>L645-M645</f>
        <v/>
      </c>
      <c r="O645" s="186" t="n"/>
      <c r="P645" s="176" t="n"/>
      <c r="Q645" s="176" t="n"/>
      <c r="R645" s="176" t="n"/>
      <c r="S645" s="176" t="n"/>
      <c r="T645" s="176" t="n"/>
      <c r="U645" s="176" t="n"/>
      <c r="V645" s="176" t="n"/>
      <c r="W645" s="176" t="n"/>
      <c r="X645" s="176" t="n"/>
      <c r="Y645" s="176" t="n"/>
      <c r="Z645" s="176" t="n"/>
    </row>
    <row r="646" ht="15.75" customHeight="1">
      <c r="A646" s="170" t="inlineStr">
        <is>
          <t>ZIPRASIDONA 80 MG CAP.</t>
        </is>
      </c>
      <c r="B646" s="171" t="inlineStr">
        <is>
          <t>CAPSULA</t>
        </is>
      </c>
      <c r="C646" s="172" t="n"/>
      <c r="D646" s="172" t="n"/>
      <c r="E646" s="168">
        <f>C646-D646</f>
        <v/>
      </c>
      <c r="F646" s="167">
        <f>C646</f>
        <v/>
      </c>
      <c r="G646" s="172" t="n"/>
      <c r="H646" s="167">
        <f>F646-G646</f>
        <v/>
      </c>
      <c r="I646" s="167">
        <f>C646</f>
        <v/>
      </c>
      <c r="J646" s="172" t="n"/>
      <c r="K646" s="185">
        <f>I646-J646</f>
        <v/>
      </c>
      <c r="L646" s="167">
        <f>C646</f>
        <v/>
      </c>
      <c r="M646" s="167" t="n"/>
      <c r="N646" s="167">
        <f>L646-M646</f>
        <v/>
      </c>
      <c r="O646" s="186" t="n"/>
      <c r="P646" s="176" t="n"/>
      <c r="Q646" s="176" t="n"/>
      <c r="R646" s="176" t="n"/>
      <c r="S646" s="176" t="n"/>
      <c r="T646" s="176" t="n"/>
      <c r="U646" s="176" t="n"/>
      <c r="V646" s="176" t="n"/>
      <c r="W646" s="176" t="n"/>
      <c r="X646" s="176" t="n"/>
      <c r="Y646" s="176" t="n"/>
      <c r="Z646" s="176" t="n"/>
    </row>
    <row r="647" ht="15.75" customHeight="1">
      <c r="A647" s="149" t="n"/>
      <c r="B647" s="195" t="n"/>
      <c r="E647" s="151" t="n"/>
      <c r="O647" s="187" t="n"/>
      <c r="P647" s="176" t="n"/>
      <c r="Q647" s="176" t="n"/>
      <c r="R647" s="176" t="n"/>
      <c r="S647" s="176" t="n"/>
      <c r="T647" s="176" t="n"/>
      <c r="U647" s="176" t="n"/>
      <c r="V647" s="176" t="n"/>
      <c r="W647" s="176" t="n"/>
      <c r="X647" s="176" t="n"/>
      <c r="Y647" s="176" t="n"/>
      <c r="Z647" s="176" t="n"/>
    </row>
    <row r="648" ht="15.75" customHeight="1">
      <c r="A648" s="149" t="n"/>
      <c r="B648" s="195" t="n"/>
      <c r="E648" s="151" t="n"/>
      <c r="O648" s="187" t="n"/>
      <c r="P648" s="176" t="n"/>
      <c r="Q648" s="176" t="n"/>
      <c r="R648" s="176" t="n"/>
      <c r="S648" s="176" t="n"/>
      <c r="T648" s="176" t="n"/>
      <c r="U648" s="176" t="n"/>
      <c r="V648" s="176" t="n"/>
      <c r="W648" s="176" t="n"/>
      <c r="X648" s="176" t="n"/>
      <c r="Y648" s="176" t="n"/>
      <c r="Z648" s="176" t="n"/>
    </row>
    <row r="649" ht="15.75" customHeight="1">
      <c r="A649" s="149" t="n"/>
      <c r="B649" s="195" t="n"/>
      <c r="E649" s="151" t="n"/>
      <c r="O649" s="187" t="n"/>
      <c r="P649" s="176" t="n"/>
      <c r="Q649" s="176" t="n"/>
      <c r="R649" s="176" t="n"/>
      <c r="S649" s="176" t="n"/>
      <c r="T649" s="176" t="n"/>
      <c r="U649" s="176" t="n"/>
      <c r="V649" s="176" t="n"/>
      <c r="W649" s="176" t="n"/>
      <c r="X649" s="176" t="n"/>
      <c r="Y649" s="176" t="n"/>
      <c r="Z649" s="176" t="n"/>
    </row>
    <row r="650" ht="15.75" customHeight="1">
      <c r="A650" s="149" t="n"/>
      <c r="B650" s="195" t="n"/>
      <c r="E650" s="151" t="n"/>
      <c r="O650" s="187" t="n"/>
      <c r="P650" s="176" t="n"/>
      <c r="Q650" s="176" t="n"/>
      <c r="R650" s="176" t="n"/>
      <c r="S650" s="176" t="n"/>
      <c r="T650" s="176" t="n"/>
      <c r="U650" s="176" t="n"/>
      <c r="V650" s="176" t="n"/>
      <c r="W650" s="176" t="n"/>
      <c r="X650" s="176" t="n"/>
      <c r="Y650" s="176" t="n"/>
      <c r="Z650" s="176" t="n"/>
    </row>
    <row r="651" ht="15.75" customHeight="1">
      <c r="A651" s="149" t="n"/>
      <c r="B651" s="195" t="n"/>
      <c r="E651" s="151" t="n"/>
      <c r="O651" s="187" t="n"/>
      <c r="P651" s="176" t="n"/>
      <c r="Q651" s="176" t="n"/>
      <c r="R651" s="176" t="n"/>
      <c r="S651" s="176" t="n"/>
      <c r="T651" s="176" t="n"/>
      <c r="U651" s="176" t="n"/>
      <c r="V651" s="176" t="n"/>
      <c r="W651" s="176" t="n"/>
      <c r="X651" s="176" t="n"/>
      <c r="Y651" s="176" t="n"/>
      <c r="Z651" s="176" t="n"/>
    </row>
    <row r="652" ht="15.75" customHeight="1">
      <c r="A652" s="149" t="n"/>
      <c r="B652" s="195" t="n"/>
      <c r="E652" s="151" t="n"/>
      <c r="O652" s="187" t="n"/>
      <c r="P652" s="176" t="n"/>
      <c r="Q652" s="176" t="n"/>
      <c r="R652" s="176" t="n"/>
      <c r="S652" s="176" t="n"/>
      <c r="T652" s="176" t="n"/>
      <c r="U652" s="176" t="n"/>
      <c r="V652" s="176" t="n"/>
      <c r="W652" s="176" t="n"/>
      <c r="X652" s="176" t="n"/>
      <c r="Y652" s="176" t="n"/>
      <c r="Z652" s="176" t="n"/>
    </row>
    <row r="653" ht="15.75" customHeight="1">
      <c r="A653" s="149" t="n"/>
      <c r="B653" s="195" t="n"/>
      <c r="E653" s="151" t="n"/>
      <c r="O653" s="187" t="n"/>
      <c r="P653" s="176" t="n"/>
      <c r="Q653" s="176" t="n"/>
      <c r="R653" s="176" t="n"/>
      <c r="S653" s="176" t="n"/>
      <c r="T653" s="176" t="n"/>
      <c r="U653" s="176" t="n"/>
      <c r="V653" s="176" t="n"/>
      <c r="W653" s="176" t="n"/>
      <c r="X653" s="176" t="n"/>
      <c r="Y653" s="176" t="n"/>
      <c r="Z653" s="176" t="n"/>
    </row>
    <row r="654" ht="15.75" customHeight="1">
      <c r="A654" s="149" t="n"/>
      <c r="B654" s="195" t="n"/>
      <c r="E654" s="151" t="n"/>
      <c r="O654" s="187" t="n"/>
      <c r="P654" s="176" t="n"/>
      <c r="Q654" s="176" t="n"/>
      <c r="R654" s="176" t="n"/>
      <c r="S654" s="176" t="n"/>
      <c r="T654" s="176" t="n"/>
      <c r="U654" s="176" t="n"/>
      <c r="V654" s="176" t="n"/>
      <c r="W654" s="176" t="n"/>
      <c r="X654" s="176" t="n"/>
      <c r="Y654" s="176" t="n"/>
      <c r="Z654" s="176" t="n"/>
    </row>
    <row r="655" ht="15.75" customHeight="1">
      <c r="A655" s="149" t="n"/>
      <c r="B655" s="195" t="n"/>
      <c r="E655" s="151" t="n"/>
      <c r="O655" s="187" t="n"/>
      <c r="P655" s="176" t="n"/>
      <c r="Q655" s="176" t="n"/>
      <c r="R655" s="176" t="n"/>
      <c r="S655" s="176" t="n"/>
      <c r="T655" s="176" t="n"/>
      <c r="U655" s="176" t="n"/>
      <c r="V655" s="176" t="n"/>
      <c r="W655" s="176" t="n"/>
      <c r="X655" s="176" t="n"/>
      <c r="Y655" s="176" t="n"/>
      <c r="Z655" s="176" t="n"/>
    </row>
    <row r="656" ht="15.75" customHeight="1">
      <c r="A656" s="149" t="n"/>
      <c r="B656" s="195" t="n"/>
      <c r="E656" s="151" t="n"/>
      <c r="O656" s="187" t="n"/>
      <c r="P656" s="176" t="n"/>
      <c r="Q656" s="176" t="n"/>
      <c r="R656" s="176" t="n"/>
      <c r="S656" s="176" t="n"/>
      <c r="T656" s="176" t="n"/>
      <c r="U656" s="176" t="n"/>
      <c r="V656" s="176" t="n"/>
      <c r="W656" s="176" t="n"/>
      <c r="X656" s="176" t="n"/>
      <c r="Y656" s="176" t="n"/>
      <c r="Z656" s="176" t="n"/>
    </row>
    <row r="657" ht="15.75" customHeight="1">
      <c r="A657" s="149" t="n"/>
      <c r="B657" s="195" t="n"/>
      <c r="E657" s="151" t="n"/>
      <c r="O657" s="187" t="n"/>
      <c r="P657" s="176" t="n"/>
      <c r="Q657" s="176" t="n"/>
      <c r="R657" s="176" t="n"/>
      <c r="S657" s="176" t="n"/>
      <c r="T657" s="176" t="n"/>
      <c r="U657" s="176" t="n"/>
      <c r="V657" s="176" t="n"/>
      <c r="W657" s="176" t="n"/>
      <c r="X657" s="176" t="n"/>
      <c r="Y657" s="176" t="n"/>
      <c r="Z657" s="176" t="n"/>
    </row>
    <row r="658" ht="15.75" customHeight="1">
      <c r="A658" s="149" t="n"/>
      <c r="B658" s="195" t="n"/>
      <c r="E658" s="151" t="n"/>
      <c r="O658" s="187" t="n"/>
      <c r="P658" s="176" t="n"/>
      <c r="Q658" s="176" t="n"/>
      <c r="R658" s="176" t="n"/>
      <c r="S658" s="176" t="n"/>
      <c r="T658" s="176" t="n"/>
      <c r="U658" s="176" t="n"/>
      <c r="V658" s="176" t="n"/>
      <c r="W658" s="176" t="n"/>
      <c r="X658" s="176" t="n"/>
      <c r="Y658" s="176" t="n"/>
      <c r="Z658" s="176" t="n"/>
    </row>
    <row r="659" ht="15.75" customHeight="1">
      <c r="A659" s="149" t="n"/>
      <c r="B659" s="195" t="n"/>
      <c r="E659" s="151" t="n"/>
      <c r="O659" s="187" t="n"/>
      <c r="P659" s="176" t="n"/>
      <c r="Q659" s="176" t="n"/>
      <c r="R659" s="176" t="n"/>
      <c r="S659" s="176" t="n"/>
      <c r="T659" s="176" t="n"/>
      <c r="U659" s="176" t="n"/>
      <c r="V659" s="176" t="n"/>
      <c r="W659" s="176" t="n"/>
      <c r="X659" s="176" t="n"/>
      <c r="Y659" s="176" t="n"/>
      <c r="Z659" s="176" t="n"/>
    </row>
    <row r="660" ht="15.75" customHeight="1">
      <c r="A660" s="149" t="n"/>
      <c r="B660" s="195" t="n"/>
      <c r="E660" s="151" t="n"/>
      <c r="O660" s="187" t="n"/>
      <c r="P660" s="176" t="n"/>
      <c r="Q660" s="176" t="n"/>
      <c r="R660" s="176" t="n"/>
      <c r="S660" s="176" t="n"/>
      <c r="T660" s="176" t="n"/>
      <c r="U660" s="176" t="n"/>
      <c r="V660" s="176" t="n"/>
      <c r="W660" s="176" t="n"/>
      <c r="X660" s="176" t="n"/>
      <c r="Y660" s="176" t="n"/>
      <c r="Z660" s="176" t="n"/>
    </row>
    <row r="661" ht="15.75" customHeight="1">
      <c r="A661" s="149" t="n"/>
      <c r="B661" s="195" t="n"/>
      <c r="E661" s="151" t="n"/>
      <c r="O661" s="187" t="n"/>
      <c r="P661" s="176" t="n"/>
      <c r="Q661" s="176" t="n"/>
      <c r="R661" s="176" t="n"/>
      <c r="S661" s="176" t="n"/>
      <c r="T661" s="176" t="n"/>
      <c r="U661" s="176" t="n"/>
      <c r="V661" s="176" t="n"/>
      <c r="W661" s="176" t="n"/>
      <c r="X661" s="176" t="n"/>
      <c r="Y661" s="176" t="n"/>
      <c r="Z661" s="176" t="n"/>
    </row>
    <row r="662" ht="15.75" customHeight="1">
      <c r="A662" s="149" t="n"/>
      <c r="B662" s="195" t="n"/>
      <c r="E662" s="151" t="n"/>
      <c r="O662" s="187" t="n"/>
      <c r="P662" s="176" t="n"/>
      <c r="Q662" s="176" t="n"/>
      <c r="R662" s="176" t="n"/>
      <c r="S662" s="176" t="n"/>
      <c r="T662" s="176" t="n"/>
      <c r="U662" s="176" t="n"/>
      <c r="V662" s="176" t="n"/>
      <c r="W662" s="176" t="n"/>
      <c r="X662" s="176" t="n"/>
      <c r="Y662" s="176" t="n"/>
      <c r="Z662" s="176" t="n"/>
    </row>
    <row r="663" ht="15.75" customHeight="1">
      <c r="A663" s="149" t="n"/>
      <c r="B663" s="195" t="n"/>
      <c r="E663" s="151" t="n"/>
      <c r="O663" s="187" t="n"/>
      <c r="P663" s="176" t="n"/>
      <c r="Q663" s="176" t="n"/>
      <c r="R663" s="176" t="n"/>
      <c r="S663" s="176" t="n"/>
      <c r="T663" s="176" t="n"/>
      <c r="U663" s="176" t="n"/>
      <c r="V663" s="176" t="n"/>
      <c r="W663" s="176" t="n"/>
      <c r="X663" s="176" t="n"/>
      <c r="Y663" s="176" t="n"/>
      <c r="Z663" s="176" t="n"/>
    </row>
    <row r="664" ht="15.75" customHeight="1">
      <c r="A664" s="149" t="n"/>
      <c r="B664" s="195" t="n"/>
      <c r="E664" s="151" t="n"/>
      <c r="O664" s="187" t="n"/>
      <c r="P664" s="176" t="n"/>
      <c r="Q664" s="176" t="n"/>
      <c r="R664" s="176" t="n"/>
      <c r="S664" s="176" t="n"/>
      <c r="T664" s="176" t="n"/>
      <c r="U664" s="176" t="n"/>
      <c r="V664" s="176" t="n"/>
      <c r="W664" s="176" t="n"/>
      <c r="X664" s="176" t="n"/>
      <c r="Y664" s="176" t="n"/>
      <c r="Z664" s="176" t="n"/>
    </row>
    <row r="665" ht="15.75" customHeight="1">
      <c r="A665" s="149" t="n"/>
      <c r="B665" s="195" t="n"/>
      <c r="E665" s="151" t="n"/>
      <c r="O665" s="187" t="n"/>
      <c r="P665" s="176" t="n"/>
      <c r="Q665" s="176" t="n"/>
      <c r="R665" s="176" t="n"/>
      <c r="S665" s="176" t="n"/>
      <c r="T665" s="176" t="n"/>
      <c r="U665" s="176" t="n"/>
      <c r="V665" s="176" t="n"/>
      <c r="W665" s="176" t="n"/>
      <c r="X665" s="176" t="n"/>
      <c r="Y665" s="176" t="n"/>
      <c r="Z665" s="176" t="n"/>
    </row>
    <row r="666" ht="15.75" customHeight="1">
      <c r="A666" s="149" t="n"/>
      <c r="B666" s="195" t="n"/>
      <c r="E666" s="151" t="n"/>
      <c r="O666" s="187" t="n"/>
      <c r="P666" s="176" t="n"/>
      <c r="Q666" s="176" t="n"/>
      <c r="R666" s="176" t="n"/>
      <c r="S666" s="176" t="n"/>
      <c r="T666" s="176" t="n"/>
      <c r="U666" s="176" t="n"/>
      <c r="V666" s="176" t="n"/>
      <c r="W666" s="176" t="n"/>
      <c r="X666" s="176" t="n"/>
      <c r="Y666" s="176" t="n"/>
      <c r="Z666" s="176" t="n"/>
    </row>
    <row r="667" ht="15.75" customHeight="1">
      <c r="A667" s="149" t="n"/>
      <c r="B667" s="195" t="n"/>
      <c r="E667" s="151" t="n"/>
      <c r="O667" s="187" t="n"/>
      <c r="P667" s="176" t="n"/>
      <c r="Q667" s="176" t="n"/>
      <c r="R667" s="176" t="n"/>
      <c r="S667" s="176" t="n"/>
      <c r="T667" s="176" t="n"/>
      <c r="U667" s="176" t="n"/>
      <c r="V667" s="176" t="n"/>
      <c r="W667" s="176" t="n"/>
      <c r="X667" s="176" t="n"/>
      <c r="Y667" s="176" t="n"/>
      <c r="Z667" s="176" t="n"/>
    </row>
    <row r="668" ht="15.75" customHeight="1">
      <c r="A668" s="149" t="n"/>
      <c r="B668" s="195" t="n"/>
      <c r="E668" s="151" t="n"/>
      <c r="O668" s="187" t="n"/>
      <c r="P668" s="176" t="n"/>
      <c r="Q668" s="176" t="n"/>
      <c r="R668" s="176" t="n"/>
      <c r="S668" s="176" t="n"/>
      <c r="T668" s="176" t="n"/>
      <c r="U668" s="176" t="n"/>
      <c r="V668" s="176" t="n"/>
      <c r="W668" s="176" t="n"/>
      <c r="X668" s="176" t="n"/>
      <c r="Y668" s="176" t="n"/>
      <c r="Z668" s="176" t="n"/>
    </row>
    <row r="669" ht="15.75" customHeight="1">
      <c r="A669" s="149" t="n"/>
      <c r="B669" s="195" t="n"/>
      <c r="E669" s="151" t="n"/>
      <c r="O669" s="187" t="n"/>
      <c r="P669" s="176" t="n"/>
      <c r="Q669" s="176" t="n"/>
      <c r="R669" s="176" t="n"/>
      <c r="S669" s="176" t="n"/>
      <c r="T669" s="176" t="n"/>
      <c r="U669" s="176" t="n"/>
      <c r="V669" s="176" t="n"/>
      <c r="W669" s="176" t="n"/>
      <c r="X669" s="176" t="n"/>
      <c r="Y669" s="176" t="n"/>
      <c r="Z669" s="176" t="n"/>
    </row>
    <row r="670" ht="15.75" customHeight="1">
      <c r="A670" s="149" t="n"/>
      <c r="B670" s="195" t="n"/>
      <c r="E670" s="151" t="n"/>
      <c r="O670" s="187" t="n"/>
      <c r="P670" s="176" t="n"/>
      <c r="Q670" s="176" t="n"/>
      <c r="R670" s="176" t="n"/>
      <c r="S670" s="176" t="n"/>
      <c r="T670" s="176" t="n"/>
      <c r="U670" s="176" t="n"/>
      <c r="V670" s="176" t="n"/>
      <c r="W670" s="176" t="n"/>
      <c r="X670" s="176" t="n"/>
      <c r="Y670" s="176" t="n"/>
      <c r="Z670" s="176" t="n"/>
    </row>
    <row r="671" ht="15.75" customHeight="1">
      <c r="A671" s="149" t="n"/>
      <c r="B671" s="195" t="n"/>
      <c r="E671" s="151" t="n"/>
      <c r="O671" s="187" t="n"/>
      <c r="P671" s="176" t="n"/>
      <c r="Q671" s="176" t="n"/>
      <c r="R671" s="176" t="n"/>
      <c r="S671" s="176" t="n"/>
      <c r="T671" s="176" t="n"/>
      <c r="U671" s="176" t="n"/>
      <c r="V671" s="176" t="n"/>
      <c r="W671" s="176" t="n"/>
      <c r="X671" s="176" t="n"/>
      <c r="Y671" s="176" t="n"/>
      <c r="Z671" s="176" t="n"/>
    </row>
    <row r="672" ht="15.75" customHeight="1">
      <c r="A672" s="149" t="n"/>
      <c r="B672" s="195" t="n"/>
      <c r="E672" s="151" t="n"/>
      <c r="O672" s="187" t="n"/>
      <c r="P672" s="176" t="n"/>
      <c r="Q672" s="176" t="n"/>
      <c r="R672" s="176" t="n"/>
      <c r="S672" s="176" t="n"/>
      <c r="T672" s="176" t="n"/>
      <c r="U672" s="176" t="n"/>
      <c r="V672" s="176" t="n"/>
      <c r="W672" s="176" t="n"/>
      <c r="X672" s="176" t="n"/>
      <c r="Y672" s="176" t="n"/>
      <c r="Z672" s="176" t="n"/>
    </row>
    <row r="673" ht="15.75" customHeight="1">
      <c r="A673" s="149" t="n"/>
      <c r="B673" s="195" t="n"/>
      <c r="E673" s="151" t="n"/>
      <c r="O673" s="187" t="n"/>
      <c r="P673" s="176" t="n"/>
      <c r="Q673" s="176" t="n"/>
      <c r="R673" s="176" t="n"/>
      <c r="S673" s="176" t="n"/>
      <c r="T673" s="176" t="n"/>
      <c r="U673" s="176" t="n"/>
      <c r="V673" s="176" t="n"/>
      <c r="W673" s="176" t="n"/>
      <c r="X673" s="176" t="n"/>
      <c r="Y673" s="176" t="n"/>
      <c r="Z673" s="176" t="n"/>
    </row>
    <row r="674" ht="15.75" customHeight="1">
      <c r="A674" s="149" t="n"/>
      <c r="B674" s="195" t="n"/>
      <c r="E674" s="151" t="n"/>
      <c r="O674" s="187" t="n"/>
      <c r="P674" s="176" t="n"/>
      <c r="Q674" s="176" t="n"/>
      <c r="R674" s="176" t="n"/>
      <c r="S674" s="176" t="n"/>
      <c r="T674" s="176" t="n"/>
      <c r="U674" s="176" t="n"/>
      <c r="V674" s="176" t="n"/>
      <c r="W674" s="176" t="n"/>
      <c r="X674" s="176" t="n"/>
      <c r="Y674" s="176" t="n"/>
      <c r="Z674" s="176" t="n"/>
    </row>
    <row r="675" ht="15.75" customHeight="1">
      <c r="A675" s="149" t="n"/>
      <c r="B675" s="195" t="n"/>
      <c r="E675" s="151" t="n"/>
      <c r="O675" s="187" t="n"/>
      <c r="P675" s="176" t="n"/>
      <c r="Q675" s="176" t="n"/>
      <c r="R675" s="176" t="n"/>
      <c r="S675" s="176" t="n"/>
      <c r="T675" s="176" t="n"/>
      <c r="U675" s="176" t="n"/>
      <c r="V675" s="176" t="n"/>
      <c r="W675" s="176" t="n"/>
      <c r="X675" s="176" t="n"/>
      <c r="Y675" s="176" t="n"/>
      <c r="Z675" s="176" t="n"/>
    </row>
    <row r="676" ht="15.75" customHeight="1">
      <c r="A676" s="149" t="n"/>
      <c r="B676" s="195" t="n"/>
      <c r="E676" s="151" t="n"/>
      <c r="O676" s="187" t="n"/>
      <c r="P676" s="176" t="n"/>
      <c r="Q676" s="176" t="n"/>
      <c r="R676" s="176" t="n"/>
      <c r="S676" s="176" t="n"/>
      <c r="T676" s="176" t="n"/>
      <c r="U676" s="176" t="n"/>
      <c r="V676" s="176" t="n"/>
      <c r="W676" s="176" t="n"/>
      <c r="X676" s="176" t="n"/>
      <c r="Y676" s="176" t="n"/>
      <c r="Z676" s="176" t="n"/>
    </row>
    <row r="677" ht="15.75" customHeight="1">
      <c r="A677" s="149" t="n"/>
      <c r="B677" s="195" t="n"/>
      <c r="E677" s="151" t="n"/>
      <c r="O677" s="187" t="n"/>
      <c r="P677" s="176" t="n"/>
      <c r="Q677" s="176" t="n"/>
      <c r="R677" s="176" t="n"/>
      <c r="S677" s="176" t="n"/>
      <c r="T677" s="176" t="n"/>
      <c r="U677" s="176" t="n"/>
      <c r="V677" s="176" t="n"/>
      <c r="W677" s="176" t="n"/>
      <c r="X677" s="176" t="n"/>
      <c r="Y677" s="176" t="n"/>
      <c r="Z677" s="176" t="n"/>
    </row>
    <row r="678" ht="15.75" customHeight="1">
      <c r="A678" s="149" t="n"/>
      <c r="B678" s="195" t="n"/>
      <c r="E678" s="151" t="n"/>
      <c r="O678" s="187" t="n"/>
      <c r="P678" s="176" t="n"/>
      <c r="Q678" s="176" t="n"/>
      <c r="R678" s="176" t="n"/>
      <c r="S678" s="176" t="n"/>
      <c r="T678" s="176" t="n"/>
      <c r="U678" s="176" t="n"/>
      <c r="V678" s="176" t="n"/>
      <c r="W678" s="176" t="n"/>
      <c r="X678" s="176" t="n"/>
      <c r="Y678" s="176" t="n"/>
      <c r="Z678" s="176" t="n"/>
    </row>
    <row r="679" ht="15.75" customHeight="1">
      <c r="A679" s="149" t="n"/>
      <c r="B679" s="195" t="n"/>
      <c r="E679" s="151" t="n"/>
      <c r="O679" s="187" t="n"/>
      <c r="P679" s="176" t="n"/>
      <c r="Q679" s="176" t="n"/>
      <c r="R679" s="176" t="n"/>
      <c r="S679" s="176" t="n"/>
      <c r="T679" s="176" t="n"/>
      <c r="U679" s="176" t="n"/>
      <c r="V679" s="176" t="n"/>
      <c r="W679" s="176" t="n"/>
      <c r="X679" s="176" t="n"/>
      <c r="Y679" s="176" t="n"/>
      <c r="Z679" s="176" t="n"/>
    </row>
    <row r="680" ht="15.75" customHeight="1">
      <c r="A680" s="149" t="n"/>
      <c r="B680" s="195" t="n"/>
      <c r="E680" s="151" t="n"/>
      <c r="O680" s="187" t="n"/>
      <c r="P680" s="176" t="n"/>
      <c r="Q680" s="176" t="n"/>
      <c r="R680" s="176" t="n"/>
      <c r="S680" s="176" t="n"/>
      <c r="T680" s="176" t="n"/>
      <c r="U680" s="176" t="n"/>
      <c r="V680" s="176" t="n"/>
      <c r="W680" s="176" t="n"/>
      <c r="X680" s="176" t="n"/>
      <c r="Y680" s="176" t="n"/>
      <c r="Z680" s="176" t="n"/>
    </row>
    <row r="681" ht="15.75" customHeight="1">
      <c r="A681" s="149" t="n"/>
      <c r="B681" s="195" t="n"/>
      <c r="E681" s="151" t="n"/>
      <c r="O681" s="187" t="n"/>
      <c r="P681" s="176" t="n"/>
      <c r="Q681" s="176" t="n"/>
      <c r="R681" s="176" t="n"/>
      <c r="S681" s="176" t="n"/>
      <c r="T681" s="176" t="n"/>
      <c r="U681" s="176" t="n"/>
      <c r="V681" s="176" t="n"/>
      <c r="W681" s="176" t="n"/>
      <c r="X681" s="176" t="n"/>
      <c r="Y681" s="176" t="n"/>
      <c r="Z681" s="176" t="n"/>
    </row>
    <row r="682" ht="15.75" customHeight="1">
      <c r="A682" s="149" t="n"/>
      <c r="B682" s="195" t="n"/>
      <c r="E682" s="151" t="n"/>
      <c r="O682" s="187" t="n"/>
      <c r="P682" s="176" t="n"/>
      <c r="Q682" s="176" t="n"/>
      <c r="R682" s="176" t="n"/>
      <c r="S682" s="176" t="n"/>
      <c r="T682" s="176" t="n"/>
      <c r="U682" s="176" t="n"/>
      <c r="V682" s="176" t="n"/>
      <c r="W682" s="176" t="n"/>
      <c r="X682" s="176" t="n"/>
      <c r="Y682" s="176" t="n"/>
      <c r="Z682" s="176" t="n"/>
    </row>
    <row r="683" ht="15.75" customHeight="1">
      <c r="A683" s="149" t="n"/>
      <c r="B683" s="195" t="n"/>
      <c r="E683" s="151" t="n"/>
      <c r="O683" s="186" t="n"/>
      <c r="P683" s="176" t="n"/>
      <c r="Q683" s="176" t="n"/>
      <c r="R683" s="176" t="n"/>
      <c r="S683" s="176" t="n"/>
      <c r="T683" s="176" t="n"/>
      <c r="U683" s="176" t="n"/>
      <c r="V683" s="176" t="n"/>
      <c r="W683" s="176" t="n"/>
      <c r="X683" s="176" t="n"/>
      <c r="Y683" s="176" t="n"/>
      <c r="Z683" s="176" t="n"/>
    </row>
    <row r="684" ht="15.75" customHeight="1">
      <c r="A684" s="149" t="n"/>
      <c r="B684" s="195" t="n"/>
      <c r="E684" s="151" t="n"/>
      <c r="O684" s="186" t="n"/>
      <c r="P684" s="176" t="n"/>
      <c r="Q684" s="176" t="n"/>
      <c r="R684" s="176" t="n"/>
      <c r="S684" s="176" t="n"/>
      <c r="T684" s="176" t="n"/>
      <c r="U684" s="176" t="n"/>
      <c r="V684" s="176" t="n"/>
      <c r="W684" s="176" t="n"/>
      <c r="X684" s="176" t="n"/>
      <c r="Y684" s="176" t="n"/>
      <c r="Z684" s="176" t="n"/>
    </row>
    <row r="685" ht="15.75" customHeight="1">
      <c r="A685" s="149" t="n"/>
      <c r="B685" s="195" t="n"/>
      <c r="E685" s="151" t="n"/>
      <c r="O685" s="187" t="n"/>
      <c r="P685" s="176" t="n"/>
      <c r="Q685" s="176" t="n"/>
      <c r="R685" s="176" t="n"/>
      <c r="S685" s="176" t="n"/>
      <c r="T685" s="176" t="n"/>
      <c r="U685" s="176" t="n"/>
      <c r="V685" s="176" t="n"/>
      <c r="W685" s="176" t="n"/>
      <c r="X685" s="176" t="n"/>
      <c r="Y685" s="176" t="n"/>
      <c r="Z685" s="176" t="n"/>
    </row>
    <row r="686" ht="15.75" customHeight="1">
      <c r="A686" s="149" t="n"/>
      <c r="B686" s="195" t="n"/>
      <c r="E686" s="151" t="n"/>
      <c r="O686" s="187" t="n"/>
      <c r="P686" s="176" t="n"/>
      <c r="Q686" s="176" t="n"/>
      <c r="R686" s="176" t="n"/>
      <c r="S686" s="176" t="n"/>
      <c r="T686" s="176" t="n"/>
      <c r="U686" s="176" t="n"/>
      <c r="V686" s="176" t="n"/>
      <c r="W686" s="176" t="n"/>
      <c r="X686" s="176" t="n"/>
      <c r="Y686" s="176" t="n"/>
      <c r="Z686" s="176" t="n"/>
    </row>
    <row r="687" ht="15.75" customHeight="1">
      <c r="A687" s="149" t="n"/>
      <c r="B687" s="195" t="n"/>
      <c r="E687" s="151" t="n"/>
      <c r="O687" s="187" t="n"/>
      <c r="P687" s="176" t="n"/>
      <c r="Q687" s="176" t="n"/>
      <c r="R687" s="176" t="n"/>
      <c r="S687" s="176" t="n"/>
      <c r="T687" s="176" t="n"/>
      <c r="U687" s="176" t="n"/>
      <c r="V687" s="176" t="n"/>
      <c r="W687" s="176" t="n"/>
      <c r="X687" s="176" t="n"/>
      <c r="Y687" s="176" t="n"/>
      <c r="Z687" s="176" t="n"/>
    </row>
    <row r="688" ht="15.75" customHeight="1">
      <c r="A688" s="149" t="n"/>
      <c r="B688" s="195" t="n"/>
      <c r="E688" s="151" t="n"/>
      <c r="O688" s="187" t="n"/>
      <c r="P688" s="176" t="n"/>
      <c r="Q688" s="176" t="n"/>
      <c r="R688" s="176" t="n"/>
      <c r="S688" s="176" t="n"/>
      <c r="T688" s="176" t="n"/>
      <c r="U688" s="176" t="n"/>
      <c r="V688" s="176" t="n"/>
      <c r="W688" s="176" t="n"/>
      <c r="X688" s="176" t="n"/>
      <c r="Y688" s="176" t="n"/>
      <c r="Z688" s="176" t="n"/>
    </row>
    <row r="689" ht="15.75" customHeight="1">
      <c r="A689" s="149" t="n"/>
      <c r="B689" s="195" t="n"/>
      <c r="E689" s="151" t="n"/>
      <c r="O689" s="187" t="n"/>
      <c r="P689" s="176" t="n"/>
      <c r="Q689" s="176" t="n"/>
      <c r="R689" s="176" t="n"/>
      <c r="S689" s="176" t="n"/>
      <c r="T689" s="176" t="n"/>
      <c r="U689" s="176" t="n"/>
      <c r="V689" s="176" t="n"/>
      <c r="W689" s="176" t="n"/>
      <c r="X689" s="176" t="n"/>
      <c r="Y689" s="176" t="n"/>
      <c r="Z689" s="176" t="n"/>
    </row>
    <row r="690" ht="15.75" customHeight="1">
      <c r="A690" s="149" t="n"/>
      <c r="B690" s="195" t="n"/>
      <c r="E690" s="151" t="n"/>
      <c r="O690" s="187" t="n"/>
      <c r="P690" s="176" t="n"/>
      <c r="Q690" s="176" t="n"/>
      <c r="R690" s="176" t="n"/>
      <c r="S690" s="176" t="n"/>
      <c r="T690" s="176" t="n"/>
      <c r="U690" s="176" t="n"/>
      <c r="V690" s="176" t="n"/>
      <c r="W690" s="176" t="n"/>
      <c r="X690" s="176" t="n"/>
      <c r="Y690" s="176" t="n"/>
      <c r="Z690" s="176" t="n"/>
    </row>
    <row r="691" ht="15.75" customHeight="1">
      <c r="A691" s="149" t="n"/>
      <c r="B691" s="195" t="n"/>
      <c r="E691" s="151" t="n"/>
      <c r="O691" s="187" t="n"/>
      <c r="P691" s="176" t="n"/>
      <c r="Q691" s="176" t="n"/>
      <c r="R691" s="176" t="n"/>
      <c r="S691" s="176" t="n"/>
      <c r="T691" s="176" t="n"/>
      <c r="U691" s="176" t="n"/>
      <c r="V691" s="176" t="n"/>
      <c r="W691" s="176" t="n"/>
      <c r="X691" s="176" t="n"/>
      <c r="Y691" s="176" t="n"/>
      <c r="Z691" s="176" t="n"/>
    </row>
    <row r="692" ht="15.75" customHeight="1">
      <c r="A692" s="149" t="n"/>
      <c r="B692" s="195" t="n"/>
      <c r="E692" s="151" t="n"/>
      <c r="O692" s="187" t="n"/>
      <c r="P692" s="176" t="n"/>
      <c r="Q692" s="176" t="n"/>
      <c r="R692" s="176" t="n"/>
      <c r="S692" s="176" t="n"/>
      <c r="T692" s="176" t="n"/>
      <c r="U692" s="176" t="n"/>
      <c r="V692" s="176" t="n"/>
      <c r="W692" s="176" t="n"/>
      <c r="X692" s="176" t="n"/>
      <c r="Y692" s="176" t="n"/>
      <c r="Z692" s="176" t="n"/>
    </row>
    <row r="693" ht="15.75" customHeight="1">
      <c r="A693" s="149" t="n"/>
      <c r="B693" s="195" t="n"/>
      <c r="E693" s="151" t="n"/>
      <c r="O693" s="187" t="n"/>
      <c r="P693" s="176" t="n"/>
      <c r="Q693" s="176" t="n"/>
      <c r="R693" s="176" t="n"/>
      <c r="S693" s="176" t="n"/>
      <c r="T693" s="176" t="n"/>
      <c r="U693" s="176" t="n"/>
      <c r="V693" s="176" t="n"/>
      <c r="W693" s="176" t="n"/>
      <c r="X693" s="176" t="n"/>
      <c r="Y693" s="176" t="n"/>
      <c r="Z693" s="176" t="n"/>
    </row>
    <row r="694" ht="15.75" customHeight="1">
      <c r="A694" s="149" t="n"/>
      <c r="B694" s="195" t="n"/>
      <c r="E694" s="151" t="n"/>
      <c r="O694" s="187" t="n"/>
      <c r="P694" s="176" t="n"/>
      <c r="Q694" s="176" t="n"/>
      <c r="R694" s="176" t="n"/>
      <c r="S694" s="176" t="n"/>
      <c r="T694" s="176" t="n"/>
      <c r="U694" s="176" t="n"/>
      <c r="V694" s="176" t="n"/>
      <c r="W694" s="176" t="n"/>
      <c r="X694" s="176" t="n"/>
      <c r="Y694" s="176" t="n"/>
      <c r="Z694" s="176" t="n"/>
    </row>
    <row r="695" ht="15.75" customHeight="1">
      <c r="A695" s="149" t="n"/>
      <c r="B695" s="195" t="n"/>
      <c r="E695" s="151" t="n"/>
      <c r="O695" s="187" t="n"/>
      <c r="P695" s="176" t="n"/>
      <c r="Q695" s="176" t="n"/>
      <c r="R695" s="176" t="n"/>
      <c r="S695" s="176" t="n"/>
      <c r="T695" s="176" t="n"/>
      <c r="U695" s="176" t="n"/>
      <c r="V695" s="176" t="n"/>
      <c r="W695" s="176" t="n"/>
      <c r="X695" s="176" t="n"/>
      <c r="Y695" s="176" t="n"/>
      <c r="Z695" s="176" t="n"/>
    </row>
    <row r="696" ht="15.75" customHeight="1">
      <c r="A696" s="149" t="n"/>
      <c r="B696" s="195" t="n"/>
      <c r="E696" s="151" t="n"/>
      <c r="O696" s="187" t="n"/>
      <c r="P696" s="176" t="n"/>
      <c r="Q696" s="176" t="n"/>
      <c r="R696" s="176" t="n"/>
      <c r="S696" s="176" t="n"/>
      <c r="T696" s="176" t="n"/>
      <c r="U696" s="176" t="n"/>
      <c r="V696" s="176" t="n"/>
      <c r="W696" s="176" t="n"/>
      <c r="X696" s="176" t="n"/>
      <c r="Y696" s="176" t="n"/>
      <c r="Z696" s="176" t="n"/>
    </row>
    <row r="697" ht="15.75" customHeight="1">
      <c r="A697" s="149" t="n"/>
      <c r="B697" s="195" t="n"/>
      <c r="E697" s="151" t="n"/>
      <c r="O697" s="187" t="n"/>
      <c r="P697" s="176" t="n"/>
      <c r="Q697" s="176" t="n"/>
      <c r="R697" s="176" t="n"/>
      <c r="S697" s="176" t="n"/>
      <c r="T697" s="176" t="n"/>
      <c r="U697" s="176" t="n"/>
      <c r="V697" s="176" t="n"/>
      <c r="W697" s="176" t="n"/>
      <c r="X697" s="176" t="n"/>
      <c r="Y697" s="176" t="n"/>
      <c r="Z697" s="176" t="n"/>
    </row>
    <row r="698" ht="15.75" customHeight="1">
      <c r="A698" s="149" t="n"/>
      <c r="B698" s="195" t="n"/>
      <c r="E698" s="151" t="n"/>
      <c r="O698" s="187" t="n"/>
      <c r="P698" s="176" t="n"/>
      <c r="Q698" s="176" t="n"/>
      <c r="R698" s="176" t="n"/>
      <c r="S698" s="176" t="n"/>
      <c r="T698" s="176" t="n"/>
      <c r="U698" s="176" t="n"/>
      <c r="V698" s="176" t="n"/>
      <c r="W698" s="176" t="n"/>
      <c r="X698" s="176" t="n"/>
      <c r="Y698" s="176" t="n"/>
      <c r="Z698" s="176" t="n"/>
    </row>
    <row r="699" ht="15.75" customHeight="1">
      <c r="A699" s="149" t="n"/>
      <c r="B699" s="195" t="n"/>
      <c r="E699" s="151" t="n"/>
      <c r="O699" s="187" t="n"/>
      <c r="P699" s="176" t="n"/>
      <c r="Q699" s="176" t="n"/>
      <c r="R699" s="176" t="n"/>
      <c r="S699" s="176" t="n"/>
      <c r="T699" s="176" t="n"/>
      <c r="U699" s="176" t="n"/>
      <c r="V699" s="176" t="n"/>
      <c r="W699" s="176" t="n"/>
      <c r="X699" s="176" t="n"/>
      <c r="Y699" s="176" t="n"/>
      <c r="Z699" s="176" t="n"/>
    </row>
    <row r="700" ht="15.75" customHeight="1">
      <c r="A700" s="149" t="n"/>
      <c r="B700" s="195" t="n"/>
      <c r="E700" s="151" t="n"/>
      <c r="O700" s="187" t="n"/>
      <c r="P700" s="176" t="n"/>
      <c r="Q700" s="176" t="n"/>
      <c r="R700" s="176" t="n"/>
      <c r="S700" s="176" t="n"/>
      <c r="T700" s="176" t="n"/>
      <c r="U700" s="176" t="n"/>
      <c r="V700" s="176" t="n"/>
      <c r="W700" s="176" t="n"/>
      <c r="X700" s="176" t="n"/>
      <c r="Y700" s="176" t="n"/>
      <c r="Z700" s="176" t="n"/>
    </row>
    <row r="701" ht="15.75" customHeight="1">
      <c r="A701" s="149" t="n"/>
      <c r="B701" s="195" t="n"/>
      <c r="E701" s="151" t="n"/>
      <c r="O701" s="186" t="n"/>
      <c r="P701" s="176" t="n"/>
      <c r="Q701" s="176" t="n"/>
      <c r="R701" s="176" t="n"/>
      <c r="S701" s="176" t="n"/>
      <c r="T701" s="176" t="n"/>
      <c r="U701" s="176" t="n"/>
      <c r="V701" s="176" t="n"/>
      <c r="W701" s="176" t="n"/>
      <c r="X701" s="176" t="n"/>
      <c r="Y701" s="176" t="n"/>
      <c r="Z701" s="176" t="n"/>
    </row>
    <row r="702" ht="15.75" customHeight="1">
      <c r="A702" s="149" t="n"/>
      <c r="B702" s="195" t="n"/>
      <c r="E702" s="151" t="n"/>
      <c r="O702" s="187" t="n"/>
      <c r="P702" s="176" t="n"/>
      <c r="Q702" s="176" t="n"/>
      <c r="R702" s="176" t="n"/>
      <c r="S702" s="176" t="n"/>
      <c r="T702" s="176" t="n"/>
      <c r="U702" s="176" t="n"/>
      <c r="V702" s="176" t="n"/>
      <c r="W702" s="176" t="n"/>
      <c r="X702" s="176" t="n"/>
      <c r="Y702" s="176" t="n"/>
      <c r="Z702" s="176" t="n"/>
    </row>
    <row r="703" ht="15.75" customHeight="1">
      <c r="A703" s="149" t="n"/>
      <c r="B703" s="195" t="n"/>
      <c r="E703" s="151" t="n"/>
      <c r="O703" s="187" t="n"/>
      <c r="P703" s="176" t="n"/>
      <c r="Q703" s="176" t="n"/>
      <c r="R703" s="176" t="n"/>
      <c r="S703" s="176" t="n"/>
      <c r="T703" s="176" t="n"/>
      <c r="U703" s="176" t="n"/>
      <c r="V703" s="176" t="n"/>
      <c r="W703" s="176" t="n"/>
      <c r="X703" s="176" t="n"/>
      <c r="Y703" s="176" t="n"/>
      <c r="Z703" s="176" t="n"/>
    </row>
    <row r="704" ht="15.75" customHeight="1">
      <c r="A704" s="149" t="n"/>
      <c r="B704" s="195" t="n"/>
      <c r="E704" s="151" t="n"/>
      <c r="O704" s="187" t="n"/>
      <c r="P704" s="176" t="n"/>
      <c r="Q704" s="176" t="n"/>
      <c r="R704" s="176" t="n"/>
      <c r="S704" s="176" t="n"/>
      <c r="T704" s="176" t="n"/>
      <c r="U704" s="176" t="n"/>
      <c r="V704" s="176" t="n"/>
      <c r="W704" s="176" t="n"/>
      <c r="X704" s="176" t="n"/>
      <c r="Y704" s="176" t="n"/>
      <c r="Z704" s="176" t="n"/>
    </row>
    <row r="705" ht="15.75" customHeight="1">
      <c r="A705" s="149" t="n"/>
      <c r="B705" s="195" t="n"/>
      <c r="E705" s="151" t="n"/>
      <c r="O705" s="187" t="n"/>
      <c r="P705" s="176" t="n"/>
      <c r="Q705" s="176" t="n"/>
      <c r="R705" s="176" t="n"/>
      <c r="S705" s="176" t="n"/>
      <c r="T705" s="176" t="n"/>
      <c r="U705" s="176" t="n"/>
      <c r="V705" s="176" t="n"/>
      <c r="W705" s="176" t="n"/>
      <c r="X705" s="176" t="n"/>
      <c r="Y705" s="176" t="n"/>
      <c r="Z705" s="176" t="n"/>
    </row>
    <row r="706" ht="15.75" customHeight="1">
      <c r="A706" s="149" t="n"/>
      <c r="B706" s="195" t="n"/>
      <c r="E706" s="151" t="n"/>
      <c r="O706" s="187" t="n"/>
      <c r="P706" s="176" t="n"/>
      <c r="Q706" s="176" t="n"/>
      <c r="R706" s="176" t="n"/>
      <c r="S706" s="176" t="n"/>
      <c r="T706" s="176" t="n"/>
      <c r="U706" s="176" t="n"/>
      <c r="V706" s="176" t="n"/>
      <c r="W706" s="176" t="n"/>
      <c r="X706" s="176" t="n"/>
      <c r="Y706" s="176" t="n"/>
      <c r="Z706" s="176" t="n"/>
    </row>
    <row r="707" ht="15.75" customHeight="1">
      <c r="A707" s="149" t="n"/>
      <c r="B707" s="195" t="n"/>
      <c r="E707" s="151" t="n"/>
      <c r="O707" s="187" t="n"/>
      <c r="P707" s="176" t="n"/>
      <c r="Q707" s="176" t="n"/>
      <c r="R707" s="176" t="n"/>
      <c r="S707" s="176" t="n"/>
      <c r="T707" s="176" t="n"/>
      <c r="U707" s="176" t="n"/>
      <c r="V707" s="176" t="n"/>
      <c r="W707" s="176" t="n"/>
      <c r="X707" s="176" t="n"/>
      <c r="Y707" s="176" t="n"/>
      <c r="Z707" s="176" t="n"/>
    </row>
    <row r="708" ht="15.75" customHeight="1">
      <c r="A708" s="149" t="n"/>
      <c r="B708" s="195" t="n"/>
      <c r="E708" s="151" t="n"/>
      <c r="O708" s="187" t="n"/>
      <c r="P708" s="176" t="n"/>
      <c r="Q708" s="176" t="n"/>
      <c r="R708" s="176" t="n"/>
      <c r="S708" s="176" t="n"/>
      <c r="T708" s="176" t="n"/>
      <c r="U708" s="176" t="n"/>
      <c r="V708" s="176" t="n"/>
      <c r="W708" s="176" t="n"/>
      <c r="X708" s="176" t="n"/>
      <c r="Y708" s="176" t="n"/>
      <c r="Z708" s="176" t="n"/>
    </row>
    <row r="709" ht="15.75" customHeight="1">
      <c r="A709" s="149" t="n"/>
      <c r="B709" s="195" t="n"/>
      <c r="E709" s="151" t="n"/>
      <c r="O709" s="187" t="n"/>
      <c r="P709" s="176" t="n"/>
      <c r="Q709" s="176" t="n"/>
      <c r="R709" s="176" t="n"/>
      <c r="S709" s="176" t="n"/>
      <c r="T709" s="176" t="n"/>
      <c r="U709" s="176" t="n"/>
      <c r="V709" s="176" t="n"/>
      <c r="W709" s="176" t="n"/>
      <c r="X709" s="176" t="n"/>
      <c r="Y709" s="176" t="n"/>
      <c r="Z709" s="176" t="n"/>
    </row>
    <row r="710" ht="15.75" customHeight="1">
      <c r="A710" s="149" t="n"/>
      <c r="B710" s="195" t="n"/>
      <c r="E710" s="151" t="n"/>
      <c r="O710" s="187" t="n"/>
      <c r="P710" s="176" t="n"/>
      <c r="Q710" s="176" t="n"/>
      <c r="R710" s="176" t="n"/>
      <c r="S710" s="176" t="n"/>
      <c r="T710" s="176" t="n"/>
      <c r="U710" s="176" t="n"/>
      <c r="V710" s="176" t="n"/>
      <c r="W710" s="176" t="n"/>
      <c r="X710" s="176" t="n"/>
      <c r="Y710" s="176" t="n"/>
      <c r="Z710" s="176" t="n"/>
    </row>
    <row r="711" ht="15.75" customHeight="1">
      <c r="A711" s="149" t="n"/>
      <c r="B711" s="195" t="n"/>
      <c r="E711" s="151" t="n"/>
      <c r="O711" s="187" t="n"/>
      <c r="P711" s="176" t="n"/>
      <c r="Q711" s="176" t="n"/>
      <c r="R711" s="176" t="n"/>
      <c r="S711" s="176" t="n"/>
      <c r="T711" s="176" t="n"/>
      <c r="U711" s="176" t="n"/>
      <c r="V711" s="176" t="n"/>
      <c r="W711" s="176" t="n"/>
      <c r="X711" s="176" t="n"/>
      <c r="Y711" s="176" t="n"/>
      <c r="Z711" s="176" t="n"/>
    </row>
    <row r="712" ht="15.75" customHeight="1">
      <c r="A712" s="149" t="n"/>
      <c r="B712" s="195" t="n"/>
      <c r="E712" s="151" t="n"/>
      <c r="O712" s="187" t="n"/>
      <c r="P712" s="176" t="n"/>
      <c r="Q712" s="176" t="n"/>
      <c r="R712" s="176" t="n"/>
      <c r="S712" s="176" t="n"/>
      <c r="T712" s="176" t="n"/>
      <c r="U712" s="176" t="n"/>
      <c r="V712" s="176" t="n"/>
      <c r="W712" s="176" t="n"/>
      <c r="X712" s="176" t="n"/>
      <c r="Y712" s="176" t="n"/>
      <c r="Z712" s="176" t="n"/>
    </row>
    <row r="713" ht="15.75" customHeight="1">
      <c r="A713" s="149" t="n"/>
      <c r="B713" s="195" t="n"/>
      <c r="E713" s="151" t="n"/>
      <c r="O713" s="187" t="n"/>
      <c r="P713" s="176" t="n"/>
      <c r="Q713" s="176" t="n"/>
      <c r="R713" s="176" t="n"/>
      <c r="S713" s="176" t="n"/>
      <c r="T713" s="176" t="n"/>
      <c r="U713" s="176" t="n"/>
      <c r="V713" s="176" t="n"/>
      <c r="W713" s="176" t="n"/>
      <c r="X713" s="176" t="n"/>
      <c r="Y713" s="176" t="n"/>
      <c r="Z713" s="176" t="n"/>
    </row>
    <row r="714" ht="15.75" customHeight="1">
      <c r="A714" s="149" t="n"/>
      <c r="B714" s="195" t="n"/>
      <c r="E714" s="151" t="n"/>
      <c r="O714" s="187" t="n"/>
      <c r="P714" s="176" t="n"/>
      <c r="Q714" s="176" t="n"/>
      <c r="R714" s="176" t="n"/>
      <c r="S714" s="176" t="n"/>
      <c r="T714" s="176" t="n"/>
      <c r="U714" s="176" t="n"/>
      <c r="V714" s="176" t="n"/>
      <c r="W714" s="176" t="n"/>
      <c r="X714" s="176" t="n"/>
      <c r="Y714" s="176" t="n"/>
      <c r="Z714" s="176" t="n"/>
    </row>
    <row r="715" ht="15.75" customHeight="1">
      <c r="A715" s="149" t="n"/>
      <c r="B715" s="195" t="n"/>
      <c r="E715" s="151" t="n"/>
      <c r="O715" s="186" t="n"/>
      <c r="P715" s="176" t="n"/>
      <c r="Q715" s="176" t="n"/>
      <c r="R715" s="176" t="n"/>
      <c r="S715" s="176" t="n"/>
      <c r="T715" s="176" t="n"/>
      <c r="U715" s="176" t="n"/>
      <c r="V715" s="176" t="n"/>
      <c r="W715" s="176" t="n"/>
      <c r="X715" s="176" t="n"/>
      <c r="Y715" s="176" t="n"/>
      <c r="Z715" s="176" t="n"/>
    </row>
    <row r="716" ht="15.75" customHeight="1">
      <c r="A716" s="149" t="n"/>
      <c r="B716" s="195" t="n"/>
      <c r="E716" s="151" t="n"/>
      <c r="O716" s="186" t="n"/>
      <c r="P716" s="176" t="n"/>
      <c r="Q716" s="176" t="n"/>
      <c r="R716" s="176" t="n"/>
      <c r="S716" s="176" t="n"/>
      <c r="T716" s="176" t="n"/>
      <c r="U716" s="176" t="n"/>
      <c r="V716" s="176" t="n"/>
      <c r="W716" s="176" t="n"/>
      <c r="X716" s="176" t="n"/>
      <c r="Y716" s="176" t="n"/>
      <c r="Z716" s="176" t="n"/>
    </row>
    <row r="717" ht="15.75" customHeight="1">
      <c r="A717" s="149" t="n"/>
      <c r="B717" s="195" t="n"/>
      <c r="E717" s="151" t="n"/>
      <c r="O717" s="186" t="n"/>
      <c r="P717" s="176" t="n"/>
      <c r="Q717" s="176" t="n"/>
      <c r="R717" s="176" t="n"/>
      <c r="S717" s="176" t="n"/>
      <c r="T717" s="176" t="n"/>
      <c r="U717" s="176" t="n"/>
      <c r="V717" s="176" t="n"/>
      <c r="W717" s="176" t="n"/>
      <c r="X717" s="176" t="n"/>
      <c r="Y717" s="176" t="n"/>
      <c r="Z717" s="176" t="n"/>
    </row>
    <row r="718" ht="15.75" customHeight="1">
      <c r="A718" s="149" t="n"/>
      <c r="B718" s="195" t="n"/>
      <c r="E718" s="151" t="n"/>
      <c r="O718" s="186" t="n"/>
      <c r="P718" s="176" t="n"/>
      <c r="Q718" s="176" t="n"/>
      <c r="R718" s="176" t="n"/>
      <c r="S718" s="176" t="n"/>
      <c r="T718" s="176" t="n"/>
      <c r="U718" s="176" t="n"/>
      <c r="V718" s="176" t="n"/>
      <c r="W718" s="176" t="n"/>
      <c r="X718" s="176" t="n"/>
      <c r="Y718" s="176" t="n"/>
      <c r="Z718" s="176" t="n"/>
    </row>
    <row r="719" ht="15.75" customHeight="1">
      <c r="A719" s="149" t="n"/>
      <c r="B719" s="195" t="n"/>
      <c r="E719" s="151" t="n"/>
      <c r="O719" s="187" t="n"/>
      <c r="P719" s="176" t="n"/>
      <c r="Q719" s="176" t="n"/>
      <c r="R719" s="176" t="n"/>
      <c r="S719" s="176" t="n"/>
      <c r="T719" s="176" t="n"/>
      <c r="U719" s="176" t="n"/>
      <c r="V719" s="176" t="n"/>
      <c r="W719" s="176" t="n"/>
      <c r="X719" s="176" t="n"/>
      <c r="Y719" s="176" t="n"/>
      <c r="Z719" s="176" t="n"/>
    </row>
    <row r="720" ht="15.75" customHeight="1">
      <c r="A720" s="149" t="n"/>
      <c r="B720" s="195" t="n"/>
      <c r="E720" s="151" t="n"/>
      <c r="O720" s="187" t="n"/>
      <c r="P720" s="176" t="n"/>
      <c r="Q720" s="176" t="n"/>
      <c r="R720" s="176" t="n"/>
      <c r="S720" s="176" t="n"/>
      <c r="T720" s="176" t="n"/>
      <c r="U720" s="176" t="n"/>
      <c r="V720" s="176" t="n"/>
      <c r="W720" s="176" t="n"/>
      <c r="X720" s="176" t="n"/>
      <c r="Y720" s="176" t="n"/>
      <c r="Z720" s="176" t="n"/>
    </row>
    <row r="721" ht="15.75" customHeight="1">
      <c r="A721" s="149" t="n"/>
      <c r="B721" s="195" t="n"/>
      <c r="E721" s="151" t="n"/>
      <c r="O721" s="187" t="n"/>
      <c r="P721" s="176" t="n"/>
      <c r="Q721" s="176" t="n"/>
      <c r="R721" s="176" t="n"/>
      <c r="S721" s="176" t="n"/>
      <c r="T721" s="176" t="n"/>
      <c r="U721" s="176" t="n"/>
      <c r="V721" s="176" t="n"/>
      <c r="W721" s="176" t="n"/>
      <c r="X721" s="176" t="n"/>
      <c r="Y721" s="176" t="n"/>
      <c r="Z721" s="176" t="n"/>
    </row>
    <row r="722" ht="15.75" customHeight="1">
      <c r="A722" s="149" t="n"/>
      <c r="B722" s="195" t="n"/>
      <c r="E722" s="151" t="n"/>
      <c r="O722" s="187" t="n"/>
      <c r="P722" s="176" t="n"/>
      <c r="Q722" s="176" t="n"/>
      <c r="R722" s="176" t="n"/>
      <c r="S722" s="176" t="n"/>
      <c r="T722" s="176" t="n"/>
      <c r="U722" s="176" t="n"/>
      <c r="V722" s="176" t="n"/>
      <c r="W722" s="176" t="n"/>
      <c r="X722" s="176" t="n"/>
      <c r="Y722" s="176" t="n"/>
      <c r="Z722" s="176" t="n"/>
    </row>
    <row r="723" ht="15.75" customHeight="1">
      <c r="A723" s="149" t="n"/>
      <c r="B723" s="195" t="n"/>
      <c r="E723" s="151" t="n"/>
      <c r="O723" s="187" t="n"/>
      <c r="P723" s="176" t="n"/>
      <c r="Q723" s="176" t="n"/>
      <c r="R723" s="176" t="n"/>
      <c r="S723" s="176" t="n"/>
      <c r="T723" s="176" t="n"/>
      <c r="U723" s="176" t="n"/>
      <c r="V723" s="176" t="n"/>
      <c r="W723" s="176" t="n"/>
      <c r="X723" s="176" t="n"/>
      <c r="Y723" s="176" t="n"/>
      <c r="Z723" s="176" t="n"/>
    </row>
    <row r="724" ht="15.75" customHeight="1">
      <c r="A724" s="149" t="n"/>
      <c r="B724" s="195" t="n"/>
      <c r="E724" s="151" t="n"/>
      <c r="O724" s="186" t="n"/>
      <c r="P724" s="176" t="n"/>
      <c r="Q724" s="176" t="n"/>
      <c r="R724" s="176" t="n"/>
      <c r="S724" s="176" t="n"/>
      <c r="T724" s="176" t="n"/>
      <c r="U724" s="176" t="n"/>
      <c r="V724" s="176" t="n"/>
      <c r="W724" s="176" t="n"/>
      <c r="X724" s="176" t="n"/>
      <c r="Y724" s="176" t="n"/>
      <c r="Z724" s="176" t="n"/>
    </row>
    <row r="725" ht="15.75" customHeight="1">
      <c r="A725" s="149" t="n"/>
      <c r="B725" s="195" t="n"/>
      <c r="E725" s="151" t="n"/>
      <c r="O725" s="188" t="n"/>
      <c r="P725" s="176" t="n"/>
      <c r="Q725" s="176" t="n"/>
      <c r="R725" s="176" t="n"/>
      <c r="S725" s="176" t="n"/>
      <c r="T725" s="176" t="n"/>
      <c r="U725" s="176" t="n"/>
      <c r="V725" s="176" t="n"/>
      <c r="W725" s="176" t="n"/>
      <c r="X725" s="176" t="n"/>
      <c r="Y725" s="176" t="n"/>
      <c r="Z725" s="176" t="n"/>
    </row>
    <row r="726" ht="15.75" customHeight="1">
      <c r="A726" s="149" t="n"/>
      <c r="B726" s="195" t="n"/>
      <c r="E726" s="151" t="n"/>
      <c r="O726" s="188" t="n"/>
      <c r="P726" s="176" t="n"/>
      <c r="Q726" s="176" t="n"/>
      <c r="R726" s="176" t="n"/>
      <c r="S726" s="176" t="n"/>
      <c r="T726" s="176" t="n"/>
      <c r="U726" s="176" t="n"/>
      <c r="V726" s="176" t="n"/>
      <c r="W726" s="176" t="n"/>
      <c r="X726" s="176" t="n"/>
      <c r="Y726" s="176" t="n"/>
      <c r="Z726" s="176" t="n"/>
    </row>
    <row r="727" ht="15.75" customHeight="1">
      <c r="A727" s="149" t="n"/>
      <c r="B727" s="195" t="n"/>
      <c r="E727" s="151" t="n"/>
      <c r="O727" s="188" t="n"/>
      <c r="P727" s="176" t="n"/>
      <c r="Q727" s="176" t="n"/>
      <c r="R727" s="176" t="n"/>
      <c r="S727" s="176" t="n"/>
      <c r="T727" s="176" t="n"/>
      <c r="U727" s="176" t="n"/>
      <c r="V727" s="176" t="n"/>
      <c r="W727" s="176" t="n"/>
      <c r="X727" s="176" t="n"/>
      <c r="Y727" s="176" t="n"/>
      <c r="Z727" s="176" t="n"/>
    </row>
    <row r="728" ht="15.75" customHeight="1">
      <c r="A728" s="149" t="n"/>
      <c r="B728" s="195" t="n"/>
      <c r="E728" s="151" t="n"/>
      <c r="O728" s="186" t="n"/>
      <c r="P728" s="176" t="n"/>
      <c r="Q728" s="176" t="n"/>
      <c r="R728" s="176" t="n"/>
      <c r="S728" s="176" t="n"/>
      <c r="T728" s="176" t="n"/>
      <c r="U728" s="176" t="n"/>
      <c r="V728" s="176" t="n"/>
      <c r="W728" s="176" t="n"/>
      <c r="X728" s="176" t="n"/>
      <c r="Y728" s="176" t="n"/>
      <c r="Z728" s="176" t="n"/>
    </row>
    <row r="729" ht="15.75" customHeight="1">
      <c r="A729" s="149" t="n"/>
      <c r="B729" s="195" t="n"/>
      <c r="E729" s="151" t="n"/>
      <c r="O729" s="188" t="n"/>
      <c r="P729" s="176" t="n"/>
      <c r="Q729" s="176" t="n"/>
      <c r="R729" s="176" t="n"/>
      <c r="S729" s="176" t="n"/>
      <c r="T729" s="176" t="n"/>
      <c r="U729" s="176" t="n"/>
      <c r="V729" s="176" t="n"/>
      <c r="W729" s="176" t="n"/>
      <c r="X729" s="176" t="n"/>
      <c r="Y729" s="176" t="n"/>
      <c r="Z729" s="176" t="n"/>
    </row>
    <row r="730" ht="15.75" customHeight="1">
      <c r="A730" s="149" t="n"/>
      <c r="B730" s="195" t="n"/>
      <c r="E730" s="151" t="n"/>
      <c r="O730" s="187" t="n"/>
      <c r="P730" s="176" t="n"/>
      <c r="Q730" s="176" t="n"/>
      <c r="R730" s="176" t="n"/>
      <c r="S730" s="176" t="n"/>
      <c r="T730" s="176" t="n"/>
      <c r="U730" s="176" t="n"/>
      <c r="V730" s="176" t="n"/>
      <c r="W730" s="176" t="n"/>
      <c r="X730" s="176" t="n"/>
      <c r="Y730" s="176" t="n"/>
      <c r="Z730" s="176" t="n"/>
    </row>
    <row r="731" ht="15.75" customHeight="1">
      <c r="A731" s="149" t="n"/>
      <c r="B731" s="195" t="n"/>
      <c r="E731" s="151" t="n"/>
      <c r="O731" s="187" t="n"/>
      <c r="P731" s="176" t="n"/>
      <c r="Q731" s="176" t="n"/>
      <c r="R731" s="176" t="n"/>
      <c r="S731" s="176" t="n"/>
      <c r="T731" s="176" t="n"/>
      <c r="U731" s="176" t="n"/>
      <c r="V731" s="176" t="n"/>
      <c r="W731" s="176" t="n"/>
      <c r="X731" s="176" t="n"/>
      <c r="Y731" s="176" t="n"/>
      <c r="Z731" s="176" t="n"/>
    </row>
    <row r="732" ht="15.75" customHeight="1">
      <c r="A732" s="149" t="n"/>
      <c r="B732" s="195" t="n"/>
      <c r="E732" s="151" t="n"/>
      <c r="O732" s="187" t="n"/>
      <c r="P732" s="176" t="n"/>
      <c r="Q732" s="176" t="n"/>
      <c r="R732" s="176" t="n"/>
      <c r="S732" s="176" t="n"/>
      <c r="T732" s="176" t="n"/>
      <c r="U732" s="176" t="n"/>
      <c r="V732" s="176" t="n"/>
      <c r="W732" s="176" t="n"/>
      <c r="X732" s="176" t="n"/>
      <c r="Y732" s="176" t="n"/>
      <c r="Z732" s="176" t="n"/>
    </row>
    <row r="733" ht="15.75" customHeight="1">
      <c r="A733" s="149" t="n"/>
      <c r="B733" s="195" t="n"/>
      <c r="E733" s="151" t="n"/>
      <c r="O733" s="187" t="n"/>
      <c r="P733" s="176" t="n"/>
      <c r="Q733" s="176" t="n"/>
      <c r="R733" s="176" t="n"/>
      <c r="S733" s="176" t="n"/>
      <c r="T733" s="176" t="n"/>
      <c r="U733" s="176" t="n"/>
      <c r="V733" s="176" t="n"/>
      <c r="W733" s="176" t="n"/>
      <c r="X733" s="176" t="n"/>
      <c r="Y733" s="176" t="n"/>
      <c r="Z733" s="176" t="n"/>
    </row>
    <row r="734" ht="15.75" customHeight="1">
      <c r="A734" s="149" t="n"/>
      <c r="B734" s="195" t="n"/>
      <c r="E734" s="151" t="n"/>
      <c r="O734" s="187" t="n"/>
      <c r="P734" s="176" t="n"/>
      <c r="Q734" s="176" t="n"/>
      <c r="R734" s="176" t="n"/>
      <c r="S734" s="176" t="n"/>
      <c r="T734" s="176" t="n"/>
      <c r="U734" s="176" t="n"/>
      <c r="V734" s="176" t="n"/>
      <c r="W734" s="176" t="n"/>
      <c r="X734" s="176" t="n"/>
      <c r="Y734" s="176" t="n"/>
      <c r="Z734" s="176" t="n"/>
    </row>
    <row r="735" ht="15.75" customHeight="1">
      <c r="A735" s="149" t="n"/>
      <c r="B735" s="195" t="n"/>
      <c r="E735" s="151" t="n"/>
      <c r="O735" s="187" t="n"/>
      <c r="P735" s="176" t="n"/>
      <c r="Q735" s="176" t="n"/>
      <c r="R735" s="176" t="n"/>
      <c r="S735" s="176" t="n"/>
      <c r="T735" s="176" t="n"/>
      <c r="U735" s="176" t="n"/>
      <c r="V735" s="176" t="n"/>
      <c r="W735" s="176" t="n"/>
      <c r="X735" s="176" t="n"/>
      <c r="Y735" s="176" t="n"/>
      <c r="Z735" s="176" t="n"/>
    </row>
    <row r="736" ht="15.75" customHeight="1">
      <c r="A736" s="149" t="n"/>
      <c r="B736" s="195" t="n"/>
      <c r="E736" s="151" t="n"/>
      <c r="O736" s="187" t="n"/>
      <c r="P736" s="176" t="n"/>
      <c r="Q736" s="176" t="n"/>
      <c r="R736" s="176" t="n"/>
      <c r="S736" s="176" t="n"/>
      <c r="T736" s="176" t="n"/>
      <c r="U736" s="176" t="n"/>
      <c r="V736" s="176" t="n"/>
      <c r="W736" s="176" t="n"/>
      <c r="X736" s="176" t="n"/>
      <c r="Y736" s="176" t="n"/>
      <c r="Z736" s="176" t="n"/>
    </row>
    <row r="737" ht="15.75" customHeight="1">
      <c r="A737" s="149" t="n"/>
      <c r="B737" s="195" t="n"/>
      <c r="E737" s="151" t="n"/>
      <c r="O737" s="186" t="n"/>
      <c r="P737" s="176" t="n"/>
      <c r="Q737" s="176" t="n"/>
      <c r="R737" s="176" t="n"/>
      <c r="S737" s="176" t="n"/>
      <c r="T737" s="176" t="n"/>
      <c r="U737" s="176" t="n"/>
      <c r="V737" s="176" t="n"/>
      <c r="W737" s="176" t="n"/>
      <c r="X737" s="176" t="n"/>
      <c r="Y737" s="176" t="n"/>
      <c r="Z737" s="176" t="n"/>
    </row>
    <row r="738" ht="15.75" customHeight="1">
      <c r="A738" s="149" t="n"/>
      <c r="B738" s="195" t="n"/>
      <c r="E738" s="151" t="n"/>
      <c r="O738" s="187" t="n"/>
      <c r="P738" s="176" t="n"/>
      <c r="Q738" s="176" t="n"/>
      <c r="R738" s="176" t="n"/>
      <c r="S738" s="176" t="n"/>
      <c r="T738" s="176" t="n"/>
      <c r="U738" s="176" t="n"/>
      <c r="V738" s="176" t="n"/>
      <c r="W738" s="176" t="n"/>
      <c r="X738" s="176" t="n"/>
      <c r="Y738" s="176" t="n"/>
      <c r="Z738" s="176" t="n"/>
    </row>
    <row r="739" ht="15.75" customHeight="1">
      <c r="A739" s="149" t="n"/>
      <c r="B739" s="195" t="n"/>
      <c r="E739" s="151" t="n"/>
      <c r="O739" s="187" t="n"/>
      <c r="P739" s="176" t="n"/>
      <c r="Q739" s="176" t="n"/>
      <c r="R739" s="176" t="n"/>
      <c r="S739" s="176" t="n"/>
      <c r="T739" s="176" t="n"/>
      <c r="U739" s="176" t="n"/>
      <c r="V739" s="176" t="n"/>
      <c r="W739" s="176" t="n"/>
      <c r="X739" s="176" t="n"/>
      <c r="Y739" s="176" t="n"/>
      <c r="Z739" s="176" t="n"/>
    </row>
    <row r="740" ht="15.75" customHeight="1">
      <c r="A740" s="149" t="n"/>
      <c r="B740" s="195" t="n"/>
      <c r="E740" s="151" t="n"/>
      <c r="O740" s="186" t="n"/>
      <c r="P740" s="176" t="n"/>
      <c r="Q740" s="176" t="n"/>
      <c r="R740" s="176" t="n"/>
      <c r="S740" s="176" t="n"/>
      <c r="T740" s="176" t="n"/>
      <c r="U740" s="176" t="n"/>
      <c r="V740" s="176" t="n"/>
      <c r="W740" s="176" t="n"/>
      <c r="X740" s="176" t="n"/>
      <c r="Y740" s="176" t="n"/>
      <c r="Z740" s="176" t="n"/>
    </row>
    <row r="741" ht="15.75" customHeight="1">
      <c r="A741" s="149" t="n"/>
      <c r="B741" s="195" t="n"/>
      <c r="E741" s="151" t="n"/>
      <c r="O741" s="187" t="n"/>
      <c r="P741" s="176" t="n"/>
      <c r="Q741" s="176" t="n"/>
      <c r="R741" s="176" t="n"/>
      <c r="S741" s="176" t="n"/>
      <c r="T741" s="176" t="n"/>
      <c r="U741" s="176" t="n"/>
      <c r="V741" s="176" t="n"/>
      <c r="W741" s="176" t="n"/>
      <c r="X741" s="176" t="n"/>
      <c r="Y741" s="176" t="n"/>
      <c r="Z741" s="176" t="n"/>
    </row>
    <row r="742" ht="15.75" customHeight="1">
      <c r="A742" s="149" t="n"/>
      <c r="B742" s="195" t="n"/>
      <c r="E742" s="151" t="n"/>
      <c r="O742" s="186" t="n"/>
      <c r="P742" s="176" t="n"/>
      <c r="Q742" s="176" t="n"/>
      <c r="R742" s="176" t="n"/>
      <c r="S742" s="176" t="n"/>
      <c r="T742" s="176" t="n"/>
      <c r="U742" s="176" t="n"/>
      <c r="V742" s="176" t="n"/>
      <c r="W742" s="176" t="n"/>
      <c r="X742" s="176" t="n"/>
      <c r="Y742" s="176" t="n"/>
      <c r="Z742" s="176" t="n"/>
    </row>
    <row r="743" ht="15.75" customHeight="1">
      <c r="A743" s="149" t="n"/>
      <c r="B743" s="195" t="n"/>
      <c r="E743" s="151" t="n"/>
      <c r="O743" s="187" t="n"/>
      <c r="P743" s="176" t="n"/>
      <c r="Q743" s="176" t="n"/>
      <c r="R743" s="176" t="n"/>
      <c r="S743" s="176" t="n"/>
      <c r="T743" s="176" t="n"/>
      <c r="U743" s="176" t="n"/>
      <c r="V743" s="176" t="n"/>
      <c r="W743" s="176" t="n"/>
      <c r="X743" s="176" t="n"/>
      <c r="Y743" s="176" t="n"/>
      <c r="Z743" s="176" t="n"/>
    </row>
    <row r="744" ht="15.75" customHeight="1">
      <c r="A744" s="149" t="n"/>
      <c r="B744" s="195" t="n"/>
      <c r="E744" s="151" t="n"/>
      <c r="O744" s="187" t="n"/>
      <c r="P744" s="176" t="n"/>
      <c r="Q744" s="176" t="n"/>
      <c r="R744" s="176" t="n"/>
      <c r="S744" s="176" t="n"/>
      <c r="T744" s="176" t="n"/>
      <c r="U744" s="176" t="n"/>
      <c r="V744" s="176" t="n"/>
      <c r="W744" s="176" t="n"/>
      <c r="X744" s="176" t="n"/>
      <c r="Y744" s="176" t="n"/>
      <c r="Z744" s="176" t="n"/>
    </row>
    <row r="745" ht="15.75" customHeight="1">
      <c r="A745" s="149" t="n"/>
      <c r="B745" s="195" t="n"/>
      <c r="E745" s="151" t="n"/>
      <c r="O745" s="187" t="n"/>
      <c r="P745" s="176" t="n"/>
      <c r="Q745" s="176" t="n"/>
      <c r="R745" s="176" t="n"/>
      <c r="S745" s="176" t="n"/>
      <c r="T745" s="176" t="n"/>
      <c r="U745" s="176" t="n"/>
      <c r="V745" s="176" t="n"/>
      <c r="W745" s="176" t="n"/>
      <c r="X745" s="176" t="n"/>
      <c r="Y745" s="176" t="n"/>
      <c r="Z745" s="176" t="n"/>
    </row>
    <row r="746" ht="15.75" customHeight="1">
      <c r="A746" s="149" t="n"/>
      <c r="B746" s="195" t="n"/>
      <c r="E746" s="151" t="n"/>
      <c r="O746" s="187" t="n"/>
      <c r="P746" s="176" t="n"/>
      <c r="Q746" s="176" t="n"/>
      <c r="R746" s="176" t="n"/>
      <c r="S746" s="176" t="n"/>
      <c r="T746" s="176" t="n"/>
      <c r="U746" s="176" t="n"/>
      <c r="V746" s="176" t="n"/>
      <c r="W746" s="176" t="n"/>
      <c r="X746" s="176" t="n"/>
      <c r="Y746" s="176" t="n"/>
      <c r="Z746" s="176" t="n"/>
    </row>
    <row r="747" ht="15.75" customHeight="1">
      <c r="A747" s="149" t="n"/>
      <c r="B747" s="195" t="n"/>
      <c r="E747" s="151" t="n"/>
      <c r="O747" s="187" t="n"/>
      <c r="P747" s="176" t="n"/>
      <c r="Q747" s="176" t="n"/>
      <c r="R747" s="176" t="n"/>
      <c r="S747" s="176" t="n"/>
      <c r="T747" s="176" t="n"/>
      <c r="U747" s="176" t="n"/>
      <c r="V747" s="176" t="n"/>
      <c r="W747" s="176" t="n"/>
      <c r="X747" s="176" t="n"/>
      <c r="Y747" s="176" t="n"/>
      <c r="Z747" s="176" t="n"/>
    </row>
    <row r="748" ht="15.75" customHeight="1">
      <c r="A748" s="149" t="n"/>
      <c r="B748" s="195" t="n"/>
      <c r="E748" s="151" t="n"/>
      <c r="O748" s="187" t="n"/>
      <c r="P748" s="176" t="n"/>
      <c r="Q748" s="176" t="n"/>
      <c r="R748" s="176" t="n"/>
      <c r="S748" s="176" t="n"/>
      <c r="T748" s="176" t="n"/>
      <c r="U748" s="176" t="n"/>
      <c r="V748" s="176" t="n"/>
      <c r="W748" s="176" t="n"/>
      <c r="X748" s="176" t="n"/>
      <c r="Y748" s="176" t="n"/>
      <c r="Z748" s="176" t="n"/>
    </row>
    <row r="749" ht="15.75" customHeight="1">
      <c r="A749" s="149" t="n"/>
      <c r="B749" s="195" t="n"/>
      <c r="E749" s="151" t="n"/>
      <c r="O749" s="187" t="n"/>
      <c r="P749" s="176" t="n"/>
      <c r="Q749" s="176" t="n"/>
      <c r="R749" s="176" t="n"/>
      <c r="S749" s="176" t="n"/>
      <c r="T749" s="176" t="n"/>
      <c r="U749" s="176" t="n"/>
      <c r="V749" s="176" t="n"/>
      <c r="W749" s="176" t="n"/>
      <c r="X749" s="176" t="n"/>
      <c r="Y749" s="176" t="n"/>
      <c r="Z749" s="176" t="n"/>
    </row>
    <row r="750" ht="15.75" customHeight="1">
      <c r="A750" s="149" t="n"/>
      <c r="B750" s="195" t="n"/>
      <c r="E750" s="151" t="n"/>
      <c r="O750" s="187" t="n"/>
      <c r="P750" s="176" t="n"/>
      <c r="Q750" s="176" t="n"/>
      <c r="R750" s="176" t="n"/>
      <c r="S750" s="176" t="n"/>
      <c r="T750" s="176" t="n"/>
      <c r="U750" s="176" t="n"/>
      <c r="V750" s="176" t="n"/>
      <c r="W750" s="176" t="n"/>
      <c r="X750" s="176" t="n"/>
      <c r="Y750" s="176" t="n"/>
      <c r="Z750" s="176" t="n"/>
    </row>
    <row r="751" ht="15.75" customHeight="1">
      <c r="A751" s="149" t="n"/>
      <c r="B751" s="195" t="n"/>
      <c r="E751" s="151" t="n"/>
      <c r="O751" s="186" t="n"/>
      <c r="P751" s="176" t="n"/>
      <c r="Q751" s="176" t="n"/>
      <c r="R751" s="176" t="n"/>
      <c r="S751" s="176" t="n"/>
      <c r="T751" s="176" t="n"/>
      <c r="U751" s="176" t="n"/>
      <c r="V751" s="176" t="n"/>
      <c r="W751" s="176" t="n"/>
      <c r="X751" s="176" t="n"/>
      <c r="Y751" s="176" t="n"/>
      <c r="Z751" s="176" t="n"/>
    </row>
    <row r="752" ht="15.75" customHeight="1">
      <c r="A752" s="149" t="n"/>
      <c r="B752" s="195" t="n"/>
      <c r="E752" s="151" t="n"/>
      <c r="O752" s="187" t="n"/>
      <c r="P752" s="176" t="n"/>
      <c r="Q752" s="176" t="n"/>
      <c r="R752" s="176" t="n"/>
      <c r="S752" s="176" t="n"/>
      <c r="T752" s="176" t="n"/>
      <c r="U752" s="176" t="n"/>
      <c r="V752" s="176" t="n"/>
      <c r="W752" s="176" t="n"/>
      <c r="X752" s="176" t="n"/>
      <c r="Y752" s="176" t="n"/>
      <c r="Z752" s="176" t="n"/>
    </row>
    <row r="753" ht="15.75" customHeight="1">
      <c r="A753" s="149" t="n"/>
      <c r="B753" s="195" t="n"/>
      <c r="E753" s="151" t="n"/>
      <c r="O753" s="187" t="n"/>
      <c r="P753" s="176" t="n"/>
      <c r="Q753" s="176" t="n"/>
      <c r="R753" s="176" t="n"/>
      <c r="S753" s="176" t="n"/>
      <c r="T753" s="176" t="n"/>
      <c r="U753" s="176" t="n"/>
      <c r="V753" s="176" t="n"/>
      <c r="W753" s="176" t="n"/>
      <c r="X753" s="176" t="n"/>
      <c r="Y753" s="176" t="n"/>
      <c r="Z753" s="176" t="n"/>
    </row>
    <row r="754" ht="15.75" customHeight="1">
      <c r="A754" s="149" t="n"/>
      <c r="B754" s="195" t="n"/>
      <c r="E754" s="151" t="n"/>
      <c r="O754" s="187" t="n"/>
      <c r="P754" s="176" t="n"/>
      <c r="Q754" s="176" t="n"/>
      <c r="R754" s="176" t="n"/>
      <c r="S754" s="176" t="n"/>
      <c r="T754" s="176" t="n"/>
      <c r="U754" s="176" t="n"/>
      <c r="V754" s="176" t="n"/>
      <c r="W754" s="176" t="n"/>
      <c r="X754" s="176" t="n"/>
      <c r="Y754" s="176" t="n"/>
      <c r="Z754" s="176" t="n"/>
    </row>
    <row r="755" ht="15.75" customHeight="1">
      <c r="A755" s="149" t="n"/>
      <c r="B755" s="195" t="n"/>
      <c r="E755" s="151" t="n"/>
      <c r="O755" s="187" t="n"/>
      <c r="P755" s="176" t="n"/>
      <c r="Q755" s="176" t="n"/>
      <c r="R755" s="176" t="n"/>
      <c r="S755" s="176" t="n"/>
      <c r="T755" s="176" t="n"/>
      <c r="U755" s="176" t="n"/>
      <c r="V755" s="176" t="n"/>
      <c r="W755" s="176" t="n"/>
      <c r="X755" s="176" t="n"/>
      <c r="Y755" s="176" t="n"/>
      <c r="Z755" s="176" t="n"/>
    </row>
    <row r="756" ht="15.75" customHeight="1">
      <c r="A756" s="149" t="n"/>
      <c r="B756" s="195" t="n"/>
      <c r="E756" s="151" t="n"/>
      <c r="O756" s="187" t="n"/>
      <c r="P756" s="176" t="n"/>
      <c r="Q756" s="176" t="n"/>
      <c r="R756" s="176" t="n"/>
      <c r="S756" s="176" t="n"/>
      <c r="T756" s="176" t="n"/>
      <c r="U756" s="176" t="n"/>
      <c r="V756" s="176" t="n"/>
      <c r="W756" s="176" t="n"/>
      <c r="X756" s="176" t="n"/>
      <c r="Y756" s="176" t="n"/>
      <c r="Z756" s="176" t="n"/>
    </row>
    <row r="757" ht="15.75" customHeight="1">
      <c r="A757" s="149" t="n"/>
      <c r="B757" s="195" t="n"/>
      <c r="E757" s="151" t="n"/>
      <c r="O757" s="187" t="n"/>
      <c r="P757" s="176" t="n"/>
      <c r="Q757" s="176" t="n"/>
      <c r="R757" s="176" t="n"/>
      <c r="S757" s="176" t="n"/>
      <c r="T757" s="176" t="n"/>
      <c r="U757" s="176" t="n"/>
      <c r="V757" s="176" t="n"/>
      <c r="W757" s="176" t="n"/>
      <c r="X757" s="176" t="n"/>
      <c r="Y757" s="176" t="n"/>
      <c r="Z757" s="176" t="n"/>
    </row>
    <row r="758" ht="15.75" customHeight="1">
      <c r="A758" s="149" t="n"/>
      <c r="B758" s="195" t="n"/>
      <c r="E758" s="151" t="n"/>
      <c r="O758" s="187" t="n"/>
      <c r="P758" s="176" t="n"/>
      <c r="Q758" s="176" t="n"/>
      <c r="R758" s="176" t="n"/>
      <c r="S758" s="176" t="n"/>
      <c r="T758" s="176" t="n"/>
      <c r="U758" s="176" t="n"/>
      <c r="V758" s="176" t="n"/>
      <c r="W758" s="176" t="n"/>
      <c r="X758" s="176" t="n"/>
      <c r="Y758" s="176" t="n"/>
      <c r="Z758" s="176" t="n"/>
    </row>
    <row r="759" ht="15.75" customHeight="1">
      <c r="A759" s="149" t="n"/>
      <c r="B759" s="195" t="n"/>
      <c r="E759" s="151" t="n"/>
      <c r="O759" s="187" t="n"/>
      <c r="P759" s="176" t="n"/>
      <c r="Q759" s="176" t="n"/>
      <c r="R759" s="176" t="n"/>
      <c r="S759" s="176" t="n"/>
      <c r="T759" s="176" t="n"/>
      <c r="U759" s="176" t="n"/>
      <c r="V759" s="176" t="n"/>
      <c r="W759" s="176" t="n"/>
      <c r="X759" s="176" t="n"/>
      <c r="Y759" s="176" t="n"/>
      <c r="Z759" s="176" t="n"/>
    </row>
    <row r="760" ht="15.75" customHeight="1">
      <c r="A760" s="149" t="n"/>
      <c r="B760" s="195" t="n"/>
      <c r="E760" s="151" t="n"/>
      <c r="O760" s="187" t="n"/>
      <c r="P760" s="176" t="n"/>
      <c r="Q760" s="176" t="n"/>
      <c r="R760" s="176" t="n"/>
      <c r="S760" s="176" t="n"/>
      <c r="T760" s="176" t="n"/>
      <c r="U760" s="176" t="n"/>
      <c r="V760" s="176" t="n"/>
      <c r="W760" s="176" t="n"/>
      <c r="X760" s="176" t="n"/>
      <c r="Y760" s="176" t="n"/>
      <c r="Z760" s="176" t="n"/>
    </row>
    <row r="761" ht="15.75" customHeight="1">
      <c r="A761" s="149" t="n"/>
      <c r="B761" s="195" t="n"/>
      <c r="E761" s="151" t="n"/>
      <c r="O761" s="187" t="n"/>
      <c r="P761" s="176" t="n"/>
      <c r="Q761" s="176" t="n"/>
      <c r="R761" s="176" t="n"/>
      <c r="S761" s="176" t="n"/>
      <c r="T761" s="176" t="n"/>
      <c r="U761" s="176" t="n"/>
      <c r="V761" s="176" t="n"/>
      <c r="W761" s="176" t="n"/>
      <c r="X761" s="176" t="n"/>
      <c r="Y761" s="176" t="n"/>
      <c r="Z761" s="176" t="n"/>
    </row>
    <row r="762" ht="15.75" customHeight="1">
      <c r="A762" s="149" t="n"/>
      <c r="B762" s="195" t="n"/>
      <c r="E762" s="151" t="n"/>
      <c r="O762" s="187" t="n"/>
      <c r="P762" s="176" t="n"/>
      <c r="Q762" s="176" t="n"/>
      <c r="R762" s="176" t="n"/>
      <c r="S762" s="176" t="n"/>
      <c r="T762" s="176" t="n"/>
      <c r="U762" s="176" t="n"/>
      <c r="V762" s="176" t="n"/>
      <c r="W762" s="176" t="n"/>
      <c r="X762" s="176" t="n"/>
      <c r="Y762" s="176" t="n"/>
      <c r="Z762" s="176" t="n"/>
    </row>
    <row r="763" ht="15.75" customHeight="1">
      <c r="A763" s="149" t="n"/>
      <c r="B763" s="195" t="n"/>
      <c r="E763" s="151" t="n"/>
      <c r="O763" s="187" t="n"/>
      <c r="P763" s="176" t="n"/>
      <c r="Q763" s="176" t="n"/>
      <c r="R763" s="176" t="n"/>
      <c r="S763" s="176" t="n"/>
      <c r="T763" s="176" t="n"/>
      <c r="U763" s="176" t="n"/>
      <c r="V763" s="176" t="n"/>
      <c r="W763" s="176" t="n"/>
      <c r="X763" s="176" t="n"/>
      <c r="Y763" s="176" t="n"/>
      <c r="Z763" s="176" t="n"/>
    </row>
    <row r="764" ht="15.75" customHeight="1">
      <c r="A764" s="149" t="n"/>
      <c r="B764" s="195" t="n"/>
      <c r="E764" s="151" t="n"/>
      <c r="O764" s="187" t="n"/>
      <c r="P764" s="176" t="n"/>
      <c r="Q764" s="176" t="n"/>
      <c r="R764" s="176" t="n"/>
      <c r="S764" s="176" t="n"/>
      <c r="T764" s="176" t="n"/>
      <c r="U764" s="176" t="n"/>
      <c r="V764" s="176" t="n"/>
      <c r="W764" s="176" t="n"/>
      <c r="X764" s="176" t="n"/>
      <c r="Y764" s="176" t="n"/>
      <c r="Z764" s="176" t="n"/>
    </row>
    <row r="765" ht="15.75" customHeight="1">
      <c r="A765" s="149" t="n"/>
      <c r="B765" s="195" t="n"/>
      <c r="E765" s="151" t="n"/>
      <c r="O765" s="187" t="n"/>
      <c r="P765" s="176" t="n"/>
      <c r="Q765" s="176" t="n"/>
      <c r="R765" s="176" t="n"/>
      <c r="S765" s="176" t="n"/>
      <c r="T765" s="176" t="n"/>
      <c r="U765" s="176" t="n"/>
      <c r="V765" s="176" t="n"/>
      <c r="W765" s="176" t="n"/>
      <c r="X765" s="176" t="n"/>
      <c r="Y765" s="176" t="n"/>
      <c r="Z765" s="176" t="n"/>
    </row>
    <row r="766" ht="15.75" customHeight="1">
      <c r="A766" s="149" t="n"/>
      <c r="B766" s="195" t="n"/>
      <c r="E766" s="151" t="n"/>
      <c r="O766" s="187" t="n"/>
      <c r="P766" s="176" t="n"/>
      <c r="Q766" s="176" t="n"/>
      <c r="R766" s="176" t="n"/>
      <c r="S766" s="176" t="n"/>
      <c r="T766" s="176" t="n"/>
      <c r="U766" s="176" t="n"/>
      <c r="V766" s="176" t="n"/>
      <c r="W766" s="176" t="n"/>
      <c r="X766" s="176" t="n"/>
      <c r="Y766" s="176" t="n"/>
      <c r="Z766" s="176" t="n"/>
    </row>
    <row r="767" ht="15.75" customHeight="1">
      <c r="A767" s="149" t="n"/>
      <c r="B767" s="195" t="n"/>
      <c r="E767" s="151" t="n"/>
      <c r="O767" s="187" t="n"/>
      <c r="P767" s="176" t="n"/>
      <c r="Q767" s="176" t="n"/>
      <c r="R767" s="176" t="n"/>
      <c r="S767" s="176" t="n"/>
      <c r="T767" s="176" t="n"/>
      <c r="U767" s="176" t="n"/>
      <c r="V767" s="176" t="n"/>
      <c r="W767" s="176" t="n"/>
      <c r="X767" s="176" t="n"/>
      <c r="Y767" s="176" t="n"/>
      <c r="Z767" s="176" t="n"/>
    </row>
    <row r="768" ht="15.75" customHeight="1">
      <c r="A768" s="149" t="n"/>
      <c r="B768" s="195" t="n"/>
      <c r="E768" s="151" t="n"/>
      <c r="O768" s="187" t="n"/>
      <c r="P768" s="176" t="n"/>
      <c r="Q768" s="176" t="n"/>
      <c r="R768" s="176" t="n"/>
      <c r="S768" s="176" t="n"/>
      <c r="T768" s="176" t="n"/>
      <c r="U768" s="176" t="n"/>
      <c r="V768" s="176" t="n"/>
      <c r="W768" s="176" t="n"/>
      <c r="X768" s="176" t="n"/>
      <c r="Y768" s="176" t="n"/>
      <c r="Z768" s="176" t="n"/>
    </row>
    <row r="769" ht="15.75" customHeight="1">
      <c r="A769" s="149" t="n"/>
      <c r="B769" s="195" t="n"/>
      <c r="E769" s="151" t="n"/>
      <c r="O769" s="187" t="n"/>
      <c r="P769" s="176" t="n"/>
      <c r="Q769" s="176" t="n"/>
      <c r="R769" s="176" t="n"/>
      <c r="S769" s="176" t="n"/>
      <c r="T769" s="176" t="n"/>
      <c r="U769" s="176" t="n"/>
      <c r="V769" s="176" t="n"/>
      <c r="W769" s="176" t="n"/>
      <c r="X769" s="176" t="n"/>
      <c r="Y769" s="176" t="n"/>
      <c r="Z769" s="176" t="n"/>
    </row>
    <row r="770" ht="15.75" customHeight="1">
      <c r="A770" s="149" t="n"/>
      <c r="B770" s="195" t="n"/>
      <c r="E770" s="151" t="n"/>
      <c r="O770" s="187" t="n"/>
      <c r="P770" s="176" t="n"/>
      <c r="Q770" s="176" t="n"/>
      <c r="R770" s="176" t="n"/>
      <c r="S770" s="176" t="n"/>
      <c r="T770" s="176" t="n"/>
      <c r="U770" s="176" t="n"/>
      <c r="V770" s="176" t="n"/>
      <c r="W770" s="176" t="n"/>
      <c r="X770" s="176" t="n"/>
      <c r="Y770" s="176" t="n"/>
      <c r="Z770" s="176" t="n"/>
    </row>
    <row r="771" ht="15.75" customHeight="1">
      <c r="A771" s="149" t="n"/>
      <c r="B771" s="195" t="n"/>
      <c r="E771" s="151" t="n"/>
      <c r="O771" s="187" t="n"/>
      <c r="P771" s="176" t="n"/>
      <c r="Q771" s="176" t="n"/>
      <c r="R771" s="176" t="n"/>
      <c r="S771" s="176" t="n"/>
      <c r="T771" s="176" t="n"/>
      <c r="U771" s="176" t="n"/>
      <c r="V771" s="176" t="n"/>
      <c r="W771" s="176" t="n"/>
      <c r="X771" s="176" t="n"/>
      <c r="Y771" s="176" t="n"/>
      <c r="Z771" s="176" t="n"/>
    </row>
    <row r="772" ht="15.75" customHeight="1">
      <c r="A772" s="149" t="n"/>
      <c r="B772" s="195" t="n"/>
      <c r="E772" s="151" t="n"/>
      <c r="O772" s="187" t="n"/>
      <c r="P772" s="176" t="n"/>
      <c r="Q772" s="176" t="n"/>
      <c r="R772" s="176" t="n"/>
      <c r="S772" s="176" t="n"/>
      <c r="T772" s="176" t="n"/>
      <c r="U772" s="176" t="n"/>
      <c r="V772" s="176" t="n"/>
      <c r="W772" s="176" t="n"/>
      <c r="X772" s="176" t="n"/>
      <c r="Y772" s="176" t="n"/>
      <c r="Z772" s="176" t="n"/>
    </row>
    <row r="773" ht="15.75" customHeight="1">
      <c r="A773" s="149" t="n"/>
      <c r="B773" s="195" t="n"/>
      <c r="E773" s="151" t="n"/>
      <c r="O773" s="187" t="n"/>
      <c r="P773" s="176" t="n"/>
      <c r="Q773" s="176" t="n"/>
      <c r="R773" s="176" t="n"/>
      <c r="S773" s="176" t="n"/>
      <c r="T773" s="176" t="n"/>
      <c r="U773" s="176" t="n"/>
      <c r="V773" s="176" t="n"/>
      <c r="W773" s="176" t="n"/>
      <c r="X773" s="176" t="n"/>
      <c r="Y773" s="176" t="n"/>
      <c r="Z773" s="176" t="n"/>
    </row>
    <row r="774" ht="15.75" customHeight="1">
      <c r="A774" s="149" t="n"/>
      <c r="B774" s="195" t="n"/>
      <c r="E774" s="151" t="n"/>
      <c r="O774" s="187" t="n"/>
      <c r="P774" s="176" t="n"/>
      <c r="Q774" s="176" t="n"/>
      <c r="R774" s="176" t="n"/>
      <c r="S774" s="176" t="n"/>
      <c r="T774" s="176" t="n"/>
      <c r="U774" s="176" t="n"/>
      <c r="V774" s="176" t="n"/>
      <c r="W774" s="176" t="n"/>
      <c r="X774" s="176" t="n"/>
      <c r="Y774" s="176" t="n"/>
      <c r="Z774" s="176" t="n"/>
    </row>
    <row r="775" ht="15.75" customHeight="1">
      <c r="A775" s="149" t="n"/>
      <c r="B775" s="195" t="n"/>
      <c r="E775" s="151" t="n"/>
      <c r="O775" s="187" t="n"/>
      <c r="P775" s="176" t="n"/>
      <c r="Q775" s="176" t="n"/>
      <c r="R775" s="176" t="n"/>
      <c r="S775" s="176" t="n"/>
      <c r="T775" s="176" t="n"/>
      <c r="U775" s="176" t="n"/>
      <c r="V775" s="176" t="n"/>
      <c r="W775" s="176" t="n"/>
      <c r="X775" s="176" t="n"/>
      <c r="Y775" s="176" t="n"/>
      <c r="Z775" s="176" t="n"/>
    </row>
    <row r="776" ht="15.75" customHeight="1">
      <c r="A776" s="149" t="n"/>
      <c r="B776" s="195" t="n"/>
      <c r="E776" s="151" t="n"/>
      <c r="O776" s="187" t="n"/>
      <c r="P776" s="176" t="n"/>
      <c r="Q776" s="176" t="n"/>
      <c r="R776" s="176" t="n"/>
      <c r="S776" s="176" t="n"/>
      <c r="T776" s="176" t="n"/>
      <c r="U776" s="176" t="n"/>
      <c r="V776" s="176" t="n"/>
      <c r="W776" s="176" t="n"/>
      <c r="X776" s="176" t="n"/>
      <c r="Y776" s="176" t="n"/>
      <c r="Z776" s="176" t="n"/>
    </row>
    <row r="777" ht="15.75" customHeight="1">
      <c r="A777" s="149" t="n"/>
      <c r="B777" s="195" t="n"/>
      <c r="E777" s="151" t="n"/>
      <c r="O777" s="187" t="n"/>
      <c r="P777" s="176" t="n"/>
      <c r="Q777" s="176" t="n"/>
      <c r="R777" s="176" t="n"/>
      <c r="S777" s="176" t="n"/>
      <c r="T777" s="176" t="n"/>
      <c r="U777" s="176" t="n"/>
      <c r="V777" s="176" t="n"/>
      <c r="W777" s="176" t="n"/>
      <c r="X777" s="176" t="n"/>
      <c r="Y777" s="176" t="n"/>
      <c r="Z777" s="176" t="n"/>
    </row>
    <row r="778" ht="15.75" customHeight="1">
      <c r="A778" s="149" t="n"/>
      <c r="B778" s="195" t="n"/>
      <c r="E778" s="151" t="n"/>
      <c r="O778" s="187" t="n"/>
      <c r="P778" s="176" t="n"/>
      <c r="Q778" s="176" t="n"/>
      <c r="R778" s="176" t="n"/>
      <c r="S778" s="176" t="n"/>
      <c r="T778" s="176" t="n"/>
      <c r="U778" s="176" t="n"/>
      <c r="V778" s="176" t="n"/>
      <c r="W778" s="176" t="n"/>
      <c r="X778" s="176" t="n"/>
      <c r="Y778" s="176" t="n"/>
      <c r="Z778" s="176" t="n"/>
    </row>
    <row r="779" ht="15.75" customHeight="1">
      <c r="A779" s="149" t="n"/>
      <c r="B779" s="195" t="n"/>
      <c r="E779" s="151" t="n"/>
      <c r="O779" s="187" t="n"/>
      <c r="P779" s="176" t="n"/>
      <c r="Q779" s="176" t="n"/>
      <c r="R779" s="176" t="n"/>
      <c r="S779" s="176" t="n"/>
      <c r="T779" s="176" t="n"/>
      <c r="U779" s="176" t="n"/>
      <c r="V779" s="176" t="n"/>
      <c r="W779" s="176" t="n"/>
      <c r="X779" s="176" t="n"/>
      <c r="Y779" s="176" t="n"/>
      <c r="Z779" s="176" t="n"/>
    </row>
    <row r="780" ht="15.75" customHeight="1">
      <c r="A780" s="149" t="n"/>
      <c r="B780" s="195" t="n"/>
      <c r="E780" s="151" t="n"/>
      <c r="O780" s="187" t="n"/>
      <c r="P780" s="176" t="n"/>
      <c r="Q780" s="176" t="n"/>
      <c r="R780" s="176" t="n"/>
      <c r="S780" s="176" t="n"/>
      <c r="T780" s="176" t="n"/>
      <c r="U780" s="176" t="n"/>
      <c r="V780" s="176" t="n"/>
      <c r="W780" s="176" t="n"/>
      <c r="X780" s="176" t="n"/>
      <c r="Y780" s="176" t="n"/>
      <c r="Z780" s="176" t="n"/>
    </row>
    <row r="781" ht="15.75" customHeight="1">
      <c r="A781" s="149" t="n"/>
      <c r="B781" s="195" t="n"/>
      <c r="E781" s="151" t="n"/>
      <c r="O781" s="187" t="n"/>
      <c r="P781" s="176" t="n"/>
      <c r="Q781" s="176" t="n"/>
      <c r="R781" s="176" t="n"/>
      <c r="S781" s="176" t="n"/>
      <c r="T781" s="176" t="n"/>
      <c r="U781" s="176" t="n"/>
      <c r="V781" s="176" t="n"/>
      <c r="W781" s="176" t="n"/>
      <c r="X781" s="176" t="n"/>
      <c r="Y781" s="176" t="n"/>
      <c r="Z781" s="176" t="n"/>
    </row>
    <row r="782" ht="15.75" customHeight="1">
      <c r="A782" s="149" t="n"/>
      <c r="B782" s="195" t="n"/>
      <c r="E782" s="151" t="n"/>
      <c r="O782" s="187" t="n"/>
      <c r="P782" s="176" t="n"/>
      <c r="Q782" s="176" t="n"/>
      <c r="R782" s="176" t="n"/>
      <c r="S782" s="176" t="n"/>
      <c r="T782" s="176" t="n"/>
      <c r="U782" s="176" t="n"/>
      <c r="V782" s="176" t="n"/>
      <c r="W782" s="176" t="n"/>
      <c r="X782" s="176" t="n"/>
      <c r="Y782" s="176" t="n"/>
      <c r="Z782" s="176" t="n"/>
    </row>
    <row r="783" ht="15.75" customHeight="1">
      <c r="A783" s="149" t="n"/>
      <c r="B783" s="195" t="n"/>
      <c r="E783" s="151" t="n"/>
      <c r="O783" s="187" t="n"/>
      <c r="P783" s="176" t="n"/>
      <c r="Q783" s="176" t="n"/>
      <c r="R783" s="176" t="n"/>
      <c r="S783" s="176" t="n"/>
      <c r="T783" s="176" t="n"/>
      <c r="U783" s="176" t="n"/>
      <c r="V783" s="176" t="n"/>
      <c r="W783" s="176" t="n"/>
      <c r="X783" s="176" t="n"/>
      <c r="Y783" s="176" t="n"/>
      <c r="Z783" s="176" t="n"/>
    </row>
    <row r="784" ht="15.75" customHeight="1">
      <c r="A784" s="149" t="n"/>
      <c r="B784" s="195" t="n"/>
      <c r="E784" s="151" t="n"/>
      <c r="O784" s="187" t="n"/>
      <c r="P784" s="176" t="n"/>
      <c r="Q784" s="176" t="n"/>
      <c r="R784" s="176" t="n"/>
      <c r="S784" s="176" t="n"/>
      <c r="T784" s="176" t="n"/>
      <c r="U784" s="176" t="n"/>
      <c r="V784" s="176" t="n"/>
      <c r="W784" s="176" t="n"/>
      <c r="X784" s="176" t="n"/>
      <c r="Y784" s="176" t="n"/>
      <c r="Z784" s="176" t="n"/>
    </row>
    <row r="785" ht="15.75" customHeight="1">
      <c r="A785" s="149" t="n"/>
      <c r="B785" s="195" t="n"/>
      <c r="E785" s="151" t="n"/>
      <c r="O785" s="187" t="n"/>
      <c r="P785" s="176" t="n"/>
      <c r="Q785" s="176" t="n"/>
      <c r="R785" s="176" t="n"/>
      <c r="S785" s="176" t="n"/>
      <c r="T785" s="176" t="n"/>
      <c r="U785" s="176" t="n"/>
      <c r="V785" s="176" t="n"/>
      <c r="W785" s="176" t="n"/>
      <c r="X785" s="176" t="n"/>
      <c r="Y785" s="176" t="n"/>
      <c r="Z785" s="176" t="n"/>
    </row>
    <row r="786" ht="15.75" customHeight="1">
      <c r="A786" s="149" t="n"/>
      <c r="B786" s="195" t="n"/>
      <c r="E786" s="151" t="n"/>
      <c r="O786" s="187" t="n"/>
      <c r="P786" s="176" t="n"/>
      <c r="Q786" s="176" t="n"/>
      <c r="R786" s="176" t="n"/>
      <c r="S786" s="176" t="n"/>
      <c r="T786" s="176" t="n"/>
      <c r="U786" s="176" t="n"/>
      <c r="V786" s="176" t="n"/>
      <c r="W786" s="176" t="n"/>
      <c r="X786" s="176" t="n"/>
      <c r="Y786" s="176" t="n"/>
      <c r="Z786" s="176" t="n"/>
    </row>
    <row r="787" ht="15.75" customHeight="1">
      <c r="A787" s="149" t="n"/>
      <c r="B787" s="195" t="n"/>
      <c r="E787" s="151" t="n"/>
      <c r="O787" s="187" t="n"/>
      <c r="P787" s="176" t="n"/>
      <c r="Q787" s="176" t="n"/>
      <c r="R787" s="176" t="n"/>
      <c r="S787" s="176" t="n"/>
      <c r="T787" s="176" t="n"/>
      <c r="U787" s="176" t="n"/>
      <c r="V787" s="176" t="n"/>
      <c r="W787" s="176" t="n"/>
      <c r="X787" s="176" t="n"/>
      <c r="Y787" s="176" t="n"/>
      <c r="Z787" s="176" t="n"/>
    </row>
    <row r="788" ht="15.75" customHeight="1">
      <c r="A788" s="149" t="n"/>
      <c r="B788" s="195" t="n"/>
      <c r="E788" s="151" t="n"/>
      <c r="O788" s="187" t="n"/>
      <c r="P788" s="176" t="n"/>
      <c r="Q788" s="176" t="n"/>
      <c r="R788" s="176" t="n"/>
      <c r="S788" s="176" t="n"/>
      <c r="T788" s="176" t="n"/>
      <c r="U788" s="176" t="n"/>
      <c r="V788" s="176" t="n"/>
      <c r="W788" s="176" t="n"/>
      <c r="X788" s="176" t="n"/>
      <c r="Y788" s="176" t="n"/>
      <c r="Z788" s="176" t="n"/>
    </row>
    <row r="789" ht="15.75" customHeight="1">
      <c r="A789" s="149" t="n"/>
      <c r="B789" s="195" t="n"/>
      <c r="E789" s="151" t="n"/>
      <c r="O789" s="186" t="n"/>
      <c r="P789" s="176" t="n"/>
      <c r="Q789" s="176" t="n"/>
      <c r="R789" s="176" t="n"/>
      <c r="S789" s="176" t="n"/>
      <c r="T789" s="176" t="n"/>
      <c r="U789" s="176" t="n"/>
      <c r="V789" s="176" t="n"/>
      <c r="W789" s="176" t="n"/>
      <c r="X789" s="176" t="n"/>
      <c r="Y789" s="176" t="n"/>
      <c r="Z789" s="176" t="n"/>
    </row>
    <row r="790" ht="15.75" customHeight="1">
      <c r="A790" s="149" t="n"/>
      <c r="B790" s="195" t="n"/>
      <c r="E790" s="151" t="n"/>
      <c r="O790" s="186" t="n"/>
      <c r="P790" s="176" t="n"/>
      <c r="Q790" s="176" t="n"/>
      <c r="R790" s="176" t="n"/>
      <c r="S790" s="176" t="n"/>
      <c r="T790" s="176" t="n"/>
      <c r="U790" s="176" t="n"/>
      <c r="V790" s="176" t="n"/>
      <c r="W790" s="176" t="n"/>
      <c r="X790" s="176" t="n"/>
      <c r="Y790" s="176" t="n"/>
      <c r="Z790" s="176" t="n"/>
    </row>
    <row r="791" ht="15.75" customHeight="1">
      <c r="A791" s="149" t="n"/>
      <c r="B791" s="195" t="n"/>
      <c r="E791" s="151" t="n"/>
      <c r="O791" s="186" t="n"/>
      <c r="P791" s="176" t="n"/>
      <c r="Q791" s="176" t="n"/>
      <c r="R791" s="176" t="n"/>
      <c r="S791" s="176" t="n"/>
      <c r="T791" s="176" t="n"/>
      <c r="U791" s="176" t="n"/>
      <c r="V791" s="176" t="n"/>
      <c r="W791" s="176" t="n"/>
      <c r="X791" s="176" t="n"/>
      <c r="Y791" s="176" t="n"/>
      <c r="Z791" s="176" t="n"/>
    </row>
    <row r="792" ht="15.75" customHeight="1">
      <c r="A792" s="149" t="n"/>
      <c r="B792" s="195" t="n"/>
      <c r="E792" s="151" t="n"/>
      <c r="O792" s="187" t="n"/>
      <c r="P792" s="176" t="n"/>
      <c r="Q792" s="176" t="n"/>
      <c r="R792" s="176" t="n"/>
      <c r="S792" s="176" t="n"/>
      <c r="T792" s="176" t="n"/>
      <c r="U792" s="176" t="n"/>
      <c r="V792" s="176" t="n"/>
      <c r="W792" s="176" t="n"/>
      <c r="X792" s="176" t="n"/>
      <c r="Y792" s="176" t="n"/>
      <c r="Z792" s="176" t="n"/>
    </row>
    <row r="793" ht="15.75" customHeight="1">
      <c r="A793" s="149" t="n"/>
      <c r="B793" s="195" t="n"/>
      <c r="E793" s="151" t="n"/>
      <c r="O793" s="186" t="n"/>
      <c r="P793" s="176" t="n"/>
      <c r="Q793" s="176" t="n"/>
      <c r="R793" s="176" t="n"/>
      <c r="S793" s="176" t="n"/>
      <c r="T793" s="176" t="n"/>
      <c r="U793" s="176" t="n"/>
      <c r="V793" s="176" t="n"/>
      <c r="W793" s="176" t="n"/>
      <c r="X793" s="176" t="n"/>
      <c r="Y793" s="176" t="n"/>
      <c r="Z793" s="176" t="n"/>
    </row>
    <row r="794" ht="15.75" customHeight="1">
      <c r="A794" s="149" t="n"/>
      <c r="B794" s="195" t="n"/>
      <c r="E794" s="151" t="n"/>
      <c r="O794" s="186" t="n"/>
      <c r="P794" s="176" t="n"/>
      <c r="Q794" s="176" t="n"/>
      <c r="R794" s="176" t="n"/>
      <c r="S794" s="176" t="n"/>
      <c r="T794" s="176" t="n"/>
      <c r="U794" s="176" t="n"/>
      <c r="V794" s="176" t="n"/>
      <c r="W794" s="176" t="n"/>
      <c r="X794" s="176" t="n"/>
      <c r="Y794" s="176" t="n"/>
      <c r="Z794" s="176" t="n"/>
    </row>
    <row r="795" ht="15.75" customHeight="1">
      <c r="A795" s="149" t="n"/>
      <c r="B795" s="195" t="n"/>
      <c r="E795" s="151" t="n"/>
      <c r="O795" s="186" t="n"/>
      <c r="P795" s="176" t="n"/>
      <c r="Q795" s="176" t="n"/>
      <c r="R795" s="176" t="n"/>
      <c r="S795" s="176" t="n"/>
      <c r="T795" s="176" t="n"/>
      <c r="U795" s="176" t="n"/>
      <c r="V795" s="176" t="n"/>
      <c r="W795" s="176" t="n"/>
      <c r="X795" s="176" t="n"/>
      <c r="Y795" s="176" t="n"/>
      <c r="Z795" s="176" t="n"/>
    </row>
    <row r="796" ht="15.75" customHeight="1">
      <c r="A796" s="149" t="n"/>
      <c r="B796" s="195" t="n"/>
      <c r="E796" s="151" t="n"/>
      <c r="O796" s="186" t="n"/>
      <c r="P796" s="176" t="n"/>
      <c r="Q796" s="176" t="n"/>
      <c r="R796" s="176" t="n"/>
      <c r="S796" s="176" t="n"/>
      <c r="T796" s="176" t="n"/>
      <c r="U796" s="176" t="n"/>
      <c r="V796" s="176" t="n"/>
      <c r="W796" s="176" t="n"/>
      <c r="X796" s="176" t="n"/>
      <c r="Y796" s="176" t="n"/>
      <c r="Z796" s="176" t="n"/>
    </row>
    <row r="797" ht="15.75" customHeight="1">
      <c r="A797" s="149" t="n"/>
      <c r="B797" s="195" t="n"/>
      <c r="E797" s="151" t="n"/>
      <c r="O797" s="186" t="n"/>
      <c r="P797" s="176" t="n"/>
      <c r="Q797" s="176" t="n"/>
      <c r="R797" s="176" t="n"/>
      <c r="S797" s="176" t="n"/>
      <c r="T797" s="176" t="n"/>
      <c r="U797" s="176" t="n"/>
      <c r="V797" s="176" t="n"/>
      <c r="W797" s="176" t="n"/>
      <c r="X797" s="176" t="n"/>
      <c r="Y797" s="176" t="n"/>
      <c r="Z797" s="176" t="n"/>
    </row>
    <row r="798" ht="15.75" customHeight="1">
      <c r="A798" s="149" t="n"/>
      <c r="B798" s="195" t="n"/>
      <c r="E798" s="151" t="n"/>
      <c r="O798" s="186" t="n"/>
      <c r="P798" s="176" t="n"/>
      <c r="Q798" s="176" t="n"/>
      <c r="R798" s="176" t="n"/>
      <c r="S798" s="176" t="n"/>
      <c r="T798" s="176" t="n"/>
      <c r="U798" s="176" t="n"/>
      <c r="V798" s="176" t="n"/>
      <c r="W798" s="176" t="n"/>
      <c r="X798" s="176" t="n"/>
      <c r="Y798" s="176" t="n"/>
      <c r="Z798" s="176" t="n"/>
    </row>
    <row r="799" ht="15.75" customHeight="1">
      <c r="A799" s="149" t="n"/>
      <c r="B799" s="195" t="n"/>
      <c r="E799" s="151" t="n"/>
      <c r="O799" s="187" t="n"/>
      <c r="P799" s="176" t="n"/>
      <c r="Q799" s="176" t="n"/>
      <c r="R799" s="176" t="n"/>
      <c r="S799" s="176" t="n"/>
      <c r="T799" s="176" t="n"/>
      <c r="U799" s="176" t="n"/>
      <c r="V799" s="176" t="n"/>
      <c r="W799" s="176" t="n"/>
      <c r="X799" s="176" t="n"/>
      <c r="Y799" s="176" t="n"/>
      <c r="Z799" s="176" t="n"/>
    </row>
    <row r="800" ht="15.75" customHeight="1">
      <c r="A800" s="149" t="n"/>
      <c r="B800" s="195" t="n"/>
      <c r="E800" s="151" t="n"/>
      <c r="O800" s="186" t="n"/>
      <c r="P800" s="176" t="n"/>
      <c r="Q800" s="176" t="n"/>
      <c r="R800" s="176" t="n"/>
      <c r="S800" s="176" t="n"/>
      <c r="T800" s="176" t="n"/>
      <c r="U800" s="176" t="n"/>
      <c r="V800" s="176" t="n"/>
      <c r="W800" s="176" t="n"/>
      <c r="X800" s="176" t="n"/>
      <c r="Y800" s="176" t="n"/>
      <c r="Z800" s="176" t="n"/>
    </row>
    <row r="801" ht="15.75" customHeight="1">
      <c r="A801" s="149" t="n"/>
      <c r="B801" s="195" t="n"/>
      <c r="E801" s="151" t="n"/>
      <c r="O801" s="186" t="n"/>
      <c r="P801" s="176" t="n"/>
      <c r="Q801" s="176" t="n"/>
      <c r="R801" s="176" t="n"/>
      <c r="S801" s="176" t="n"/>
      <c r="T801" s="176" t="n"/>
      <c r="U801" s="176" t="n"/>
      <c r="V801" s="176" t="n"/>
      <c r="W801" s="176" t="n"/>
      <c r="X801" s="176" t="n"/>
      <c r="Y801" s="176" t="n"/>
      <c r="Z801" s="176" t="n"/>
    </row>
    <row r="802" ht="15.75" customHeight="1">
      <c r="A802" s="149" t="n"/>
      <c r="B802" s="195" t="n"/>
      <c r="E802" s="151" t="n"/>
      <c r="O802" s="186" t="n"/>
      <c r="P802" s="176" t="n"/>
      <c r="Q802" s="176" t="n"/>
      <c r="R802" s="176" t="n"/>
      <c r="S802" s="176" t="n"/>
      <c r="T802" s="176" t="n"/>
      <c r="U802" s="176" t="n"/>
      <c r="V802" s="176" t="n"/>
      <c r="W802" s="176" t="n"/>
      <c r="X802" s="176" t="n"/>
      <c r="Y802" s="176" t="n"/>
      <c r="Z802" s="176" t="n"/>
    </row>
    <row r="803" ht="15.75" customHeight="1">
      <c r="A803" s="149" t="n"/>
      <c r="B803" s="195" t="n"/>
      <c r="E803" s="151" t="n"/>
      <c r="O803" s="187" t="n"/>
      <c r="P803" s="176" t="n"/>
      <c r="Q803" s="176" t="n"/>
      <c r="R803" s="176" t="n"/>
      <c r="S803" s="176" t="n"/>
      <c r="T803" s="176" t="n"/>
      <c r="U803" s="176" t="n"/>
      <c r="V803" s="176" t="n"/>
      <c r="W803" s="176" t="n"/>
      <c r="X803" s="176" t="n"/>
      <c r="Y803" s="176" t="n"/>
      <c r="Z803" s="176" t="n"/>
    </row>
    <row r="804" ht="15.75" customHeight="1">
      <c r="A804" s="149" t="n"/>
      <c r="B804" s="195" t="n"/>
      <c r="E804" s="151" t="n"/>
      <c r="O804" s="187" t="n"/>
      <c r="P804" s="176" t="n"/>
      <c r="Q804" s="176" t="n"/>
      <c r="R804" s="176" t="n"/>
      <c r="S804" s="176" t="n"/>
      <c r="T804" s="176" t="n"/>
      <c r="U804" s="176" t="n"/>
      <c r="V804" s="176" t="n"/>
      <c r="W804" s="176" t="n"/>
      <c r="X804" s="176" t="n"/>
      <c r="Y804" s="176" t="n"/>
      <c r="Z804" s="176" t="n"/>
    </row>
    <row r="805" ht="15.75" customHeight="1">
      <c r="A805" s="149" t="n"/>
      <c r="B805" s="195" t="n"/>
      <c r="E805" s="151" t="n"/>
      <c r="O805" s="186" t="n"/>
      <c r="P805" s="176" t="n"/>
      <c r="Q805" s="176" t="n"/>
      <c r="R805" s="176" t="n"/>
      <c r="S805" s="176" t="n"/>
      <c r="T805" s="176" t="n"/>
      <c r="U805" s="176" t="n"/>
      <c r="V805" s="176" t="n"/>
      <c r="W805" s="176" t="n"/>
      <c r="X805" s="176" t="n"/>
      <c r="Y805" s="176" t="n"/>
      <c r="Z805" s="176" t="n"/>
    </row>
    <row r="806" ht="15.75" customHeight="1">
      <c r="A806" s="149" t="n"/>
      <c r="B806" s="195" t="n"/>
      <c r="E806" s="151" t="n"/>
      <c r="O806" s="186" t="n"/>
      <c r="P806" s="176" t="n"/>
      <c r="Q806" s="176" t="n"/>
      <c r="R806" s="176" t="n"/>
      <c r="S806" s="176" t="n"/>
      <c r="T806" s="176" t="n"/>
      <c r="U806" s="176" t="n"/>
      <c r="V806" s="176" t="n"/>
      <c r="W806" s="176" t="n"/>
      <c r="X806" s="176" t="n"/>
      <c r="Y806" s="176" t="n"/>
      <c r="Z806" s="176" t="n"/>
    </row>
    <row r="807" ht="15.75" customHeight="1">
      <c r="A807" s="149" t="n"/>
      <c r="B807" s="195" t="n"/>
      <c r="E807" s="151" t="n"/>
      <c r="O807" s="186" t="n"/>
      <c r="P807" s="176" t="n"/>
      <c r="Q807" s="176" t="n"/>
      <c r="R807" s="176" t="n"/>
      <c r="S807" s="176" t="n"/>
      <c r="T807" s="176" t="n"/>
      <c r="U807" s="176" t="n"/>
      <c r="V807" s="176" t="n"/>
      <c r="W807" s="176" t="n"/>
      <c r="X807" s="176" t="n"/>
      <c r="Y807" s="176" t="n"/>
      <c r="Z807" s="176" t="n"/>
    </row>
    <row r="808" ht="15.75" customHeight="1">
      <c r="A808" s="149" t="n"/>
      <c r="B808" s="195" t="n"/>
      <c r="E808" s="151" t="n"/>
      <c r="O808" s="186" t="n"/>
      <c r="P808" s="176" t="n"/>
      <c r="Q808" s="176" t="n"/>
      <c r="R808" s="176" t="n"/>
      <c r="S808" s="176" t="n"/>
      <c r="T808" s="176" t="n"/>
      <c r="U808" s="176" t="n"/>
      <c r="V808" s="176" t="n"/>
      <c r="W808" s="176" t="n"/>
      <c r="X808" s="176" t="n"/>
      <c r="Y808" s="176" t="n"/>
      <c r="Z808" s="176" t="n"/>
    </row>
    <row r="809" ht="15.75" customHeight="1">
      <c r="A809" s="149" t="n"/>
      <c r="B809" s="195" t="n"/>
      <c r="E809" s="151" t="n"/>
      <c r="O809" s="186" t="n"/>
      <c r="P809" s="176" t="n"/>
      <c r="Q809" s="176" t="n"/>
      <c r="R809" s="176" t="n"/>
      <c r="S809" s="176" t="n"/>
      <c r="T809" s="176" t="n"/>
      <c r="U809" s="176" t="n"/>
      <c r="V809" s="176" t="n"/>
      <c r="W809" s="176" t="n"/>
      <c r="X809" s="176" t="n"/>
      <c r="Y809" s="176" t="n"/>
      <c r="Z809" s="176" t="n"/>
    </row>
    <row r="810" ht="15.75" customHeight="1">
      <c r="A810" s="149" t="n"/>
      <c r="B810" s="195" t="n"/>
      <c r="E810" s="151" t="n"/>
      <c r="O810" s="186" t="n"/>
      <c r="P810" s="176" t="n"/>
      <c r="Q810" s="176" t="n"/>
      <c r="R810" s="176" t="n"/>
      <c r="S810" s="176" t="n"/>
      <c r="T810" s="176" t="n"/>
      <c r="U810" s="176" t="n"/>
      <c r="V810" s="176" t="n"/>
      <c r="W810" s="176" t="n"/>
      <c r="X810" s="176" t="n"/>
      <c r="Y810" s="176" t="n"/>
      <c r="Z810" s="176" t="n"/>
    </row>
    <row r="811" ht="15.75" customHeight="1">
      <c r="A811" s="149" t="n"/>
      <c r="B811" s="195" t="n"/>
      <c r="E811" s="151" t="n"/>
      <c r="O811" s="186" t="n"/>
      <c r="P811" s="176" t="n"/>
      <c r="Q811" s="176" t="n"/>
      <c r="R811" s="176" t="n"/>
      <c r="S811" s="176" t="n"/>
      <c r="T811" s="176" t="n"/>
      <c r="U811" s="176" t="n"/>
      <c r="V811" s="176" t="n"/>
      <c r="W811" s="176" t="n"/>
      <c r="X811" s="176" t="n"/>
      <c r="Y811" s="176" t="n"/>
      <c r="Z811" s="176" t="n"/>
    </row>
    <row r="812" ht="15.75" customHeight="1">
      <c r="A812" s="149" t="n"/>
      <c r="B812" s="195" t="n"/>
      <c r="E812" s="151" t="n"/>
      <c r="O812" s="186" t="n"/>
      <c r="P812" s="176" t="n"/>
      <c r="Q812" s="176" t="n"/>
      <c r="R812" s="176" t="n"/>
      <c r="S812" s="176" t="n"/>
      <c r="T812" s="176" t="n"/>
      <c r="U812" s="176" t="n"/>
      <c r="V812" s="176" t="n"/>
      <c r="W812" s="176" t="n"/>
      <c r="X812" s="176" t="n"/>
      <c r="Y812" s="176" t="n"/>
      <c r="Z812" s="176" t="n"/>
    </row>
    <row r="813" ht="15.75" customHeight="1">
      <c r="A813" s="149" t="n"/>
      <c r="B813" s="195" t="n"/>
      <c r="E813" s="151" t="n"/>
      <c r="O813" s="186" t="n"/>
      <c r="P813" s="176" t="n"/>
      <c r="Q813" s="176" t="n"/>
      <c r="R813" s="176" t="n"/>
      <c r="S813" s="176" t="n"/>
      <c r="T813" s="176" t="n"/>
      <c r="U813" s="176" t="n"/>
      <c r="V813" s="176" t="n"/>
      <c r="W813" s="176" t="n"/>
      <c r="X813" s="176" t="n"/>
      <c r="Y813" s="176" t="n"/>
      <c r="Z813" s="176" t="n"/>
    </row>
    <row r="814" ht="15.75" customHeight="1">
      <c r="A814" s="149" t="n"/>
      <c r="B814" s="195" t="n"/>
      <c r="E814" s="151" t="n"/>
      <c r="O814" s="187" t="n"/>
      <c r="P814" s="176" t="n"/>
      <c r="Q814" s="176" t="n"/>
      <c r="R814" s="176" t="n"/>
      <c r="S814" s="176" t="n"/>
      <c r="T814" s="176" t="n"/>
      <c r="U814" s="176" t="n"/>
      <c r="V814" s="176" t="n"/>
      <c r="W814" s="176" t="n"/>
      <c r="X814" s="176" t="n"/>
      <c r="Y814" s="176" t="n"/>
      <c r="Z814" s="176" t="n"/>
    </row>
    <row r="815" ht="15.75" customHeight="1">
      <c r="A815" s="149" t="n"/>
      <c r="B815" s="195" t="n"/>
      <c r="E815" s="151" t="n"/>
      <c r="O815" s="187" t="n"/>
      <c r="P815" s="176" t="n"/>
      <c r="Q815" s="176" t="n"/>
      <c r="R815" s="176" t="n"/>
      <c r="S815" s="176" t="n"/>
      <c r="T815" s="176" t="n"/>
      <c r="U815" s="176" t="n"/>
      <c r="V815" s="176" t="n"/>
      <c r="W815" s="176" t="n"/>
      <c r="X815" s="176" t="n"/>
      <c r="Y815" s="176" t="n"/>
      <c r="Z815" s="176" t="n"/>
    </row>
    <row r="816" ht="15.75" customHeight="1">
      <c r="A816" s="149" t="n"/>
      <c r="B816" s="195" t="n"/>
      <c r="E816" s="151" t="n"/>
      <c r="O816" s="187" t="n"/>
      <c r="P816" s="176" t="n"/>
      <c r="Q816" s="176" t="n"/>
      <c r="R816" s="176" t="n"/>
      <c r="S816" s="176" t="n"/>
      <c r="T816" s="176" t="n"/>
      <c r="U816" s="176" t="n"/>
      <c r="V816" s="176" t="n"/>
      <c r="W816" s="176" t="n"/>
      <c r="X816" s="176" t="n"/>
      <c r="Y816" s="176" t="n"/>
      <c r="Z816" s="176" t="n"/>
    </row>
    <row r="817" ht="15.75" customHeight="1">
      <c r="A817" s="149" t="n"/>
      <c r="B817" s="195" t="n"/>
      <c r="E817" s="151" t="n"/>
      <c r="O817" s="187" t="n"/>
      <c r="P817" s="176" t="n"/>
      <c r="Q817" s="176" t="n"/>
      <c r="R817" s="176" t="n"/>
      <c r="S817" s="176" t="n"/>
      <c r="T817" s="176" t="n"/>
      <c r="U817" s="176" t="n"/>
      <c r="V817" s="176" t="n"/>
      <c r="W817" s="176" t="n"/>
      <c r="X817" s="176" t="n"/>
      <c r="Y817" s="176" t="n"/>
      <c r="Z817" s="176" t="n"/>
    </row>
    <row r="818" ht="15.75" customHeight="1">
      <c r="A818" s="149" t="n"/>
      <c r="B818" s="195" t="n"/>
      <c r="E818" s="151" t="n"/>
      <c r="O818" s="187" t="n"/>
      <c r="P818" s="176" t="n"/>
      <c r="Q818" s="176" t="n"/>
      <c r="R818" s="176" t="n"/>
      <c r="S818" s="176" t="n"/>
      <c r="T818" s="176" t="n"/>
      <c r="U818" s="176" t="n"/>
      <c r="V818" s="176" t="n"/>
      <c r="W818" s="176" t="n"/>
      <c r="X818" s="176" t="n"/>
      <c r="Y818" s="176" t="n"/>
      <c r="Z818" s="176" t="n"/>
    </row>
    <row r="819" ht="15.75" customHeight="1">
      <c r="A819" s="149" t="n"/>
      <c r="B819" s="195" t="n"/>
      <c r="E819" s="151" t="n"/>
      <c r="O819" s="187" t="n"/>
      <c r="P819" s="176" t="n"/>
      <c r="Q819" s="176" t="n"/>
      <c r="R819" s="176" t="n"/>
      <c r="S819" s="176" t="n"/>
      <c r="T819" s="176" t="n"/>
      <c r="U819" s="176" t="n"/>
      <c r="V819" s="176" t="n"/>
      <c r="W819" s="176" t="n"/>
      <c r="X819" s="176" t="n"/>
      <c r="Y819" s="176" t="n"/>
      <c r="Z819" s="176" t="n"/>
    </row>
    <row r="820" ht="15.75" customHeight="1">
      <c r="A820" s="149" t="n"/>
      <c r="B820" s="195" t="n"/>
      <c r="E820" s="151" t="n"/>
      <c r="O820" s="187" t="n"/>
      <c r="P820" s="176" t="n"/>
      <c r="Q820" s="176" t="n"/>
      <c r="R820" s="176" t="n"/>
      <c r="S820" s="176" t="n"/>
      <c r="T820" s="176" t="n"/>
      <c r="U820" s="176" t="n"/>
      <c r="V820" s="176" t="n"/>
      <c r="W820" s="176" t="n"/>
      <c r="X820" s="176" t="n"/>
      <c r="Y820" s="176" t="n"/>
      <c r="Z820" s="176" t="n"/>
    </row>
    <row r="821" ht="15.75" customHeight="1">
      <c r="A821" s="149" t="n"/>
      <c r="B821" s="195" t="n"/>
      <c r="E821" s="151" t="n"/>
      <c r="O821" s="187" t="n"/>
      <c r="P821" s="176" t="n"/>
      <c r="Q821" s="176" t="n"/>
      <c r="R821" s="176" t="n"/>
      <c r="S821" s="176" t="n"/>
      <c r="T821" s="176" t="n"/>
      <c r="U821" s="176" t="n"/>
      <c r="V821" s="176" t="n"/>
      <c r="W821" s="176" t="n"/>
      <c r="X821" s="176" t="n"/>
      <c r="Y821" s="176" t="n"/>
      <c r="Z821" s="176" t="n"/>
    </row>
    <row r="822" ht="15.75" customHeight="1">
      <c r="A822" s="149" t="n"/>
      <c r="B822" s="195" t="n"/>
      <c r="E822" s="151" t="n"/>
      <c r="O822" s="187" t="n"/>
      <c r="P822" s="176" t="n"/>
      <c r="Q822" s="176" t="n"/>
      <c r="R822" s="176" t="n"/>
      <c r="S822" s="176" t="n"/>
      <c r="T822" s="176" t="n"/>
      <c r="U822" s="176" t="n"/>
      <c r="V822" s="176" t="n"/>
      <c r="W822" s="176" t="n"/>
      <c r="X822" s="176" t="n"/>
      <c r="Y822" s="176" t="n"/>
      <c r="Z822" s="176" t="n"/>
    </row>
    <row r="823" ht="15.75" customHeight="1">
      <c r="A823" s="149" t="n"/>
      <c r="B823" s="195" t="n"/>
      <c r="E823" s="151" t="n"/>
      <c r="O823" s="187" t="n"/>
      <c r="P823" s="176" t="n"/>
      <c r="Q823" s="176" t="n"/>
      <c r="R823" s="176" t="n"/>
      <c r="S823" s="176" t="n"/>
      <c r="T823" s="176" t="n"/>
      <c r="U823" s="176" t="n"/>
      <c r="V823" s="176" t="n"/>
      <c r="W823" s="176" t="n"/>
      <c r="X823" s="176" t="n"/>
      <c r="Y823" s="176" t="n"/>
      <c r="Z823" s="176" t="n"/>
    </row>
    <row r="824" ht="15.75" customHeight="1">
      <c r="A824" s="149" t="n"/>
      <c r="B824" s="195" t="n"/>
      <c r="E824" s="151" t="n"/>
      <c r="O824" s="187" t="n"/>
      <c r="P824" s="176" t="n"/>
      <c r="Q824" s="176" t="n"/>
      <c r="R824" s="176" t="n"/>
      <c r="S824" s="176" t="n"/>
      <c r="T824" s="176" t="n"/>
      <c r="U824" s="176" t="n"/>
      <c r="V824" s="176" t="n"/>
      <c r="W824" s="176" t="n"/>
      <c r="X824" s="176" t="n"/>
      <c r="Y824" s="176" t="n"/>
      <c r="Z824" s="176" t="n"/>
    </row>
    <row r="825" ht="15.75" customHeight="1">
      <c r="A825" s="149" t="n"/>
      <c r="B825" s="195" t="n"/>
      <c r="E825" s="151" t="n"/>
      <c r="O825" s="187" t="n"/>
      <c r="P825" s="176" t="n"/>
      <c r="Q825" s="176" t="n"/>
      <c r="R825" s="176" t="n"/>
      <c r="S825" s="176" t="n"/>
      <c r="T825" s="176" t="n"/>
      <c r="U825" s="176" t="n"/>
      <c r="V825" s="176" t="n"/>
      <c r="W825" s="176" t="n"/>
      <c r="X825" s="176" t="n"/>
      <c r="Y825" s="176" t="n"/>
      <c r="Z825" s="176" t="n"/>
    </row>
    <row r="826" ht="15.75" customHeight="1">
      <c r="A826" s="149" t="n"/>
      <c r="B826" s="195" t="n"/>
      <c r="E826" s="151" t="n"/>
      <c r="O826" s="187" t="n"/>
      <c r="P826" s="176" t="n"/>
      <c r="Q826" s="176" t="n"/>
      <c r="R826" s="176" t="n"/>
      <c r="S826" s="176" t="n"/>
      <c r="T826" s="176" t="n"/>
      <c r="U826" s="176" t="n"/>
      <c r="V826" s="176" t="n"/>
      <c r="W826" s="176" t="n"/>
      <c r="X826" s="176" t="n"/>
      <c r="Y826" s="176" t="n"/>
      <c r="Z826" s="176" t="n"/>
    </row>
    <row r="827" ht="15.75" customHeight="1">
      <c r="A827" s="149" t="n"/>
      <c r="B827" s="195" t="n"/>
      <c r="E827" s="151" t="n"/>
      <c r="O827" s="187" t="n"/>
      <c r="P827" s="176" t="n"/>
      <c r="Q827" s="176" t="n"/>
      <c r="R827" s="176" t="n"/>
      <c r="S827" s="176" t="n"/>
      <c r="T827" s="176" t="n"/>
      <c r="U827" s="176" t="n"/>
      <c r="V827" s="176" t="n"/>
      <c r="W827" s="176" t="n"/>
      <c r="X827" s="176" t="n"/>
      <c r="Y827" s="176" t="n"/>
      <c r="Z827" s="176" t="n"/>
    </row>
    <row r="828" ht="15.75" customHeight="1">
      <c r="A828" s="149" t="n"/>
      <c r="B828" s="195" t="n"/>
      <c r="E828" s="151" t="n"/>
      <c r="O828" s="187" t="n"/>
      <c r="P828" s="176" t="n"/>
      <c r="Q828" s="176" t="n"/>
      <c r="R828" s="176" t="n"/>
      <c r="S828" s="176" t="n"/>
      <c r="T828" s="176" t="n"/>
      <c r="U828" s="176" t="n"/>
      <c r="V828" s="176" t="n"/>
      <c r="W828" s="176" t="n"/>
      <c r="X828" s="176" t="n"/>
      <c r="Y828" s="176" t="n"/>
      <c r="Z828" s="176" t="n"/>
    </row>
    <row r="829" ht="15.75" customHeight="1">
      <c r="A829" s="149" t="n"/>
      <c r="B829" s="195" t="n"/>
      <c r="E829" s="151" t="n"/>
      <c r="O829" s="187" t="n"/>
      <c r="P829" s="176" t="n"/>
      <c r="Q829" s="176" t="n"/>
      <c r="R829" s="176" t="n"/>
      <c r="S829" s="176" t="n"/>
      <c r="T829" s="176" t="n"/>
      <c r="U829" s="176" t="n"/>
      <c r="V829" s="176" t="n"/>
      <c r="W829" s="176" t="n"/>
      <c r="X829" s="176" t="n"/>
      <c r="Y829" s="176" t="n"/>
      <c r="Z829" s="176" t="n"/>
    </row>
    <row r="830" ht="15.75" customHeight="1">
      <c r="A830" s="149" t="n"/>
      <c r="B830" s="195" t="n"/>
      <c r="E830" s="151" t="n"/>
      <c r="O830" s="187" t="n"/>
      <c r="P830" s="176" t="n"/>
      <c r="Q830" s="176" t="n"/>
      <c r="R830" s="176" t="n"/>
      <c r="S830" s="176" t="n"/>
      <c r="T830" s="176" t="n"/>
      <c r="U830" s="176" t="n"/>
      <c r="V830" s="176" t="n"/>
      <c r="W830" s="176" t="n"/>
      <c r="X830" s="176" t="n"/>
      <c r="Y830" s="176" t="n"/>
      <c r="Z830" s="176" t="n"/>
    </row>
    <row r="831" ht="15.75" customHeight="1">
      <c r="A831" s="149" t="n"/>
      <c r="B831" s="195" t="n"/>
      <c r="E831" s="151" t="n"/>
      <c r="O831" s="187" t="n"/>
      <c r="P831" s="176" t="n"/>
      <c r="Q831" s="176" t="n"/>
      <c r="R831" s="176" t="n"/>
      <c r="S831" s="176" t="n"/>
      <c r="T831" s="176" t="n"/>
      <c r="U831" s="176" t="n"/>
      <c r="V831" s="176" t="n"/>
      <c r="W831" s="176" t="n"/>
      <c r="X831" s="176" t="n"/>
      <c r="Y831" s="176" t="n"/>
      <c r="Z831" s="176" t="n"/>
    </row>
    <row r="832" ht="15.75" customHeight="1">
      <c r="A832" s="149" t="n"/>
      <c r="B832" s="195" t="n"/>
      <c r="E832" s="151" t="n"/>
      <c r="O832" s="187" t="n"/>
      <c r="P832" s="176" t="n"/>
      <c r="Q832" s="176" t="n"/>
      <c r="R832" s="176" t="n"/>
      <c r="S832" s="176" t="n"/>
      <c r="T832" s="176" t="n"/>
      <c r="U832" s="176" t="n"/>
      <c r="V832" s="176" t="n"/>
      <c r="W832" s="176" t="n"/>
      <c r="X832" s="176" t="n"/>
      <c r="Y832" s="176" t="n"/>
      <c r="Z832" s="176" t="n"/>
    </row>
    <row r="833" ht="15.75" customHeight="1">
      <c r="A833" s="149" t="n"/>
      <c r="B833" s="195" t="n"/>
      <c r="E833" s="151" t="n"/>
      <c r="O833" s="187" t="n"/>
      <c r="P833" s="176" t="n"/>
      <c r="Q833" s="176" t="n"/>
      <c r="R833" s="176" t="n"/>
      <c r="S833" s="176" t="n"/>
      <c r="T833" s="176" t="n"/>
      <c r="U833" s="176" t="n"/>
      <c r="V833" s="176" t="n"/>
      <c r="W833" s="176" t="n"/>
      <c r="X833" s="176" t="n"/>
      <c r="Y833" s="176" t="n"/>
      <c r="Z833" s="176" t="n"/>
    </row>
    <row r="834" ht="15.75" customHeight="1">
      <c r="A834" s="149" t="n"/>
      <c r="B834" s="195" t="n"/>
      <c r="E834" s="151" t="n"/>
      <c r="O834" s="187" t="n"/>
      <c r="P834" s="176" t="n"/>
      <c r="Q834" s="176" t="n"/>
      <c r="R834" s="176" t="n"/>
      <c r="S834" s="176" t="n"/>
      <c r="T834" s="176" t="n"/>
      <c r="U834" s="176" t="n"/>
      <c r="V834" s="176" t="n"/>
      <c r="W834" s="176" t="n"/>
      <c r="X834" s="176" t="n"/>
      <c r="Y834" s="176" t="n"/>
      <c r="Z834" s="176" t="n"/>
    </row>
    <row r="835" ht="15.75" customHeight="1">
      <c r="A835" s="149" t="n"/>
      <c r="B835" s="195" t="n"/>
      <c r="E835" s="151" t="n"/>
      <c r="O835" s="187" t="n"/>
      <c r="P835" s="176" t="n"/>
      <c r="Q835" s="176" t="n"/>
      <c r="R835" s="176" t="n"/>
      <c r="S835" s="176" t="n"/>
      <c r="T835" s="176" t="n"/>
      <c r="U835" s="176" t="n"/>
      <c r="V835" s="176" t="n"/>
      <c r="W835" s="176" t="n"/>
      <c r="X835" s="176" t="n"/>
      <c r="Y835" s="176" t="n"/>
      <c r="Z835" s="176" t="n"/>
    </row>
    <row r="836" ht="15.75" customHeight="1">
      <c r="A836" s="149" t="n"/>
      <c r="B836" s="195" t="n"/>
      <c r="E836" s="151" t="n"/>
      <c r="O836" s="187" t="n"/>
      <c r="P836" s="176" t="n"/>
      <c r="Q836" s="176" t="n"/>
      <c r="R836" s="176" t="n"/>
      <c r="S836" s="176" t="n"/>
      <c r="T836" s="176" t="n"/>
      <c r="U836" s="176" t="n"/>
      <c r="V836" s="176" t="n"/>
      <c r="W836" s="176" t="n"/>
      <c r="X836" s="176" t="n"/>
      <c r="Y836" s="176" t="n"/>
      <c r="Z836" s="176" t="n"/>
    </row>
    <row r="837" ht="15.75" customHeight="1">
      <c r="A837" s="149" t="n"/>
      <c r="B837" s="195" t="n"/>
      <c r="E837" s="151" t="n"/>
      <c r="O837" s="187" t="n"/>
      <c r="P837" s="176" t="n"/>
      <c r="Q837" s="176" t="n"/>
      <c r="R837" s="176" t="n"/>
      <c r="S837" s="176" t="n"/>
      <c r="T837" s="176" t="n"/>
      <c r="U837" s="176" t="n"/>
      <c r="V837" s="176" t="n"/>
      <c r="W837" s="176" t="n"/>
      <c r="X837" s="176" t="n"/>
      <c r="Y837" s="176" t="n"/>
      <c r="Z837" s="176" t="n"/>
    </row>
    <row r="838" ht="15.75" customHeight="1">
      <c r="A838" s="149" t="n"/>
      <c r="B838" s="195" t="n"/>
      <c r="E838" s="151" t="n"/>
      <c r="O838" s="187" t="n"/>
      <c r="P838" s="176" t="n"/>
      <c r="Q838" s="176" t="n"/>
      <c r="R838" s="176" t="n"/>
      <c r="S838" s="176" t="n"/>
      <c r="T838" s="176" t="n"/>
      <c r="U838" s="176" t="n"/>
      <c r="V838" s="176" t="n"/>
      <c r="W838" s="176" t="n"/>
      <c r="X838" s="176" t="n"/>
      <c r="Y838" s="176" t="n"/>
      <c r="Z838" s="176" t="n"/>
    </row>
    <row r="839" ht="15.75" customHeight="1">
      <c r="A839" s="149" t="n"/>
      <c r="B839" s="195" t="n"/>
      <c r="E839" s="151" t="n"/>
      <c r="O839" s="187" t="n"/>
      <c r="P839" s="176" t="n"/>
      <c r="Q839" s="176" t="n"/>
      <c r="R839" s="176" t="n"/>
      <c r="S839" s="176" t="n"/>
      <c r="T839" s="176" t="n"/>
      <c r="U839" s="176" t="n"/>
      <c r="V839" s="176" t="n"/>
      <c r="W839" s="176" t="n"/>
      <c r="X839" s="176" t="n"/>
      <c r="Y839" s="176" t="n"/>
      <c r="Z839" s="176" t="n"/>
    </row>
    <row r="840" ht="15.75" customHeight="1">
      <c r="A840" s="149" t="n"/>
      <c r="B840" s="195" t="n"/>
      <c r="E840" s="151" t="n"/>
      <c r="O840" s="187" t="n"/>
      <c r="P840" s="176" t="n"/>
      <c r="Q840" s="176" t="n"/>
      <c r="R840" s="176" t="n"/>
      <c r="S840" s="176" t="n"/>
      <c r="T840" s="176" t="n"/>
      <c r="U840" s="176" t="n"/>
      <c r="V840" s="176" t="n"/>
      <c r="W840" s="176" t="n"/>
      <c r="X840" s="176" t="n"/>
      <c r="Y840" s="176" t="n"/>
      <c r="Z840" s="176" t="n"/>
    </row>
    <row r="841" ht="15.75" customHeight="1">
      <c r="A841" s="149" t="n"/>
      <c r="B841" s="195" t="n"/>
      <c r="E841" s="151" t="n"/>
      <c r="O841" s="187" t="n"/>
      <c r="P841" s="176" t="n"/>
      <c r="Q841" s="176" t="n"/>
      <c r="R841" s="176" t="n"/>
      <c r="S841" s="176" t="n"/>
      <c r="T841" s="176" t="n"/>
      <c r="U841" s="176" t="n"/>
      <c r="V841" s="176" t="n"/>
      <c r="W841" s="176" t="n"/>
      <c r="X841" s="176" t="n"/>
      <c r="Y841" s="176" t="n"/>
      <c r="Z841" s="176" t="n"/>
    </row>
    <row r="842" ht="15.75" customHeight="1">
      <c r="A842" s="149" t="n"/>
      <c r="B842" s="195" t="n"/>
      <c r="E842" s="151" t="n"/>
      <c r="O842" s="187" t="n"/>
      <c r="P842" s="176" t="n"/>
      <c r="Q842" s="176" t="n"/>
      <c r="R842" s="176" t="n"/>
      <c r="S842" s="176" t="n"/>
      <c r="T842" s="176" t="n"/>
      <c r="U842" s="176" t="n"/>
      <c r="V842" s="176" t="n"/>
      <c r="W842" s="176" t="n"/>
      <c r="X842" s="176" t="n"/>
      <c r="Y842" s="176" t="n"/>
      <c r="Z842" s="176" t="n"/>
    </row>
    <row r="843" ht="15.75" customHeight="1">
      <c r="A843" s="149" t="n"/>
      <c r="B843" s="195" t="n"/>
      <c r="E843" s="151" t="n"/>
      <c r="O843" s="187" t="n"/>
      <c r="P843" s="176" t="n"/>
      <c r="Q843" s="176" t="n"/>
      <c r="R843" s="176" t="n"/>
      <c r="S843" s="176" t="n"/>
      <c r="T843" s="176" t="n"/>
      <c r="U843" s="176" t="n"/>
      <c r="V843" s="176" t="n"/>
      <c r="W843" s="176" t="n"/>
      <c r="X843" s="176" t="n"/>
      <c r="Y843" s="176" t="n"/>
      <c r="Z843" s="176" t="n"/>
    </row>
    <row r="844" ht="15.75" customHeight="1">
      <c r="A844" s="149" t="n"/>
      <c r="B844" s="195" t="n"/>
      <c r="E844" s="151" t="n"/>
      <c r="O844" s="187" t="n"/>
      <c r="P844" s="176" t="n"/>
      <c r="Q844" s="176" t="n"/>
      <c r="R844" s="176" t="n"/>
      <c r="S844" s="176" t="n"/>
      <c r="T844" s="176" t="n"/>
      <c r="U844" s="176" t="n"/>
      <c r="V844" s="176" t="n"/>
      <c r="W844" s="176" t="n"/>
      <c r="X844" s="176" t="n"/>
      <c r="Y844" s="176" t="n"/>
      <c r="Z844" s="176" t="n"/>
    </row>
    <row r="845" ht="15.75" customHeight="1">
      <c r="A845" s="149" t="n"/>
      <c r="B845" s="195" t="n"/>
      <c r="E845" s="151" t="n"/>
      <c r="O845" s="187" t="n"/>
      <c r="P845" s="176" t="n"/>
      <c r="Q845" s="176" t="n"/>
      <c r="R845" s="176" t="n"/>
      <c r="S845" s="176" t="n"/>
      <c r="T845" s="176" t="n"/>
      <c r="U845" s="176" t="n"/>
      <c r="V845" s="176" t="n"/>
      <c r="W845" s="176" t="n"/>
      <c r="X845" s="176" t="n"/>
      <c r="Y845" s="176" t="n"/>
      <c r="Z845" s="176" t="n"/>
    </row>
    <row r="846" ht="15.75" customHeight="1">
      <c r="A846" s="149" t="n"/>
      <c r="B846" s="195" t="n"/>
      <c r="E846" s="151" t="n"/>
      <c r="O846" s="187" t="n"/>
      <c r="P846" s="176" t="n"/>
      <c r="Q846" s="176" t="n"/>
      <c r="R846" s="176" t="n"/>
      <c r="S846" s="176" t="n"/>
      <c r="T846" s="176" t="n"/>
      <c r="U846" s="176" t="n"/>
      <c r="V846" s="176" t="n"/>
      <c r="W846" s="176" t="n"/>
      <c r="X846" s="176" t="n"/>
      <c r="Y846" s="176" t="n"/>
      <c r="Z846" s="176" t="n"/>
    </row>
    <row r="847" ht="15.75" customHeight="1">
      <c r="A847" s="149" t="n"/>
      <c r="B847" s="195" t="n"/>
      <c r="E847" s="151" t="n"/>
      <c r="O847" s="187" t="n"/>
      <c r="P847" s="176" t="n"/>
      <c r="Q847" s="176" t="n"/>
      <c r="R847" s="176" t="n"/>
      <c r="S847" s="176" t="n"/>
      <c r="T847" s="176" t="n"/>
      <c r="U847" s="176" t="n"/>
      <c r="V847" s="176" t="n"/>
      <c r="W847" s="176" t="n"/>
      <c r="X847" s="176" t="n"/>
      <c r="Y847" s="176" t="n"/>
      <c r="Z847" s="176" t="n"/>
    </row>
    <row r="848" ht="15.75" customHeight="1">
      <c r="A848" s="149" t="n"/>
      <c r="B848" s="195" t="n"/>
      <c r="E848" s="151" t="n"/>
      <c r="O848" s="187" t="n"/>
      <c r="P848" s="176" t="n"/>
      <c r="Q848" s="176" t="n"/>
      <c r="R848" s="176" t="n"/>
      <c r="S848" s="176" t="n"/>
      <c r="T848" s="176" t="n"/>
      <c r="U848" s="176" t="n"/>
      <c r="V848" s="176" t="n"/>
      <c r="W848" s="176" t="n"/>
      <c r="X848" s="176" t="n"/>
      <c r="Y848" s="176" t="n"/>
      <c r="Z848" s="176" t="n"/>
    </row>
    <row r="849" ht="15.75" customHeight="1">
      <c r="A849" s="149" t="n"/>
      <c r="B849" s="195" t="n"/>
      <c r="E849" s="151" t="n"/>
      <c r="O849" s="187" t="n"/>
      <c r="P849" s="176" t="n"/>
      <c r="Q849" s="176" t="n"/>
      <c r="R849" s="176" t="n"/>
      <c r="S849" s="176" t="n"/>
      <c r="T849" s="176" t="n"/>
      <c r="U849" s="176" t="n"/>
      <c r="V849" s="176" t="n"/>
      <c r="W849" s="176" t="n"/>
      <c r="X849" s="176" t="n"/>
      <c r="Y849" s="176" t="n"/>
      <c r="Z849" s="176" t="n"/>
    </row>
    <row r="850" ht="15.75" customHeight="1">
      <c r="A850" s="149" t="n"/>
      <c r="B850" s="195" t="n"/>
      <c r="E850" s="151" t="n"/>
      <c r="O850" s="187" t="n"/>
      <c r="P850" s="176" t="n"/>
      <c r="Q850" s="176" t="n"/>
      <c r="R850" s="176" t="n"/>
      <c r="S850" s="176" t="n"/>
      <c r="T850" s="176" t="n"/>
      <c r="U850" s="176" t="n"/>
      <c r="V850" s="176" t="n"/>
      <c r="W850" s="176" t="n"/>
      <c r="X850" s="176" t="n"/>
      <c r="Y850" s="176" t="n"/>
      <c r="Z850" s="176" t="n"/>
    </row>
    <row r="851" ht="15.75" customHeight="1">
      <c r="A851" s="149" t="n"/>
      <c r="B851" s="195" t="n"/>
      <c r="E851" s="151" t="n"/>
      <c r="O851" s="187" t="n"/>
      <c r="P851" s="176" t="n"/>
      <c r="Q851" s="176" t="n"/>
      <c r="R851" s="176" t="n"/>
      <c r="S851" s="176" t="n"/>
      <c r="T851" s="176" t="n"/>
      <c r="U851" s="176" t="n"/>
      <c r="V851" s="176" t="n"/>
      <c r="W851" s="176" t="n"/>
      <c r="X851" s="176" t="n"/>
      <c r="Y851" s="176" t="n"/>
      <c r="Z851" s="176" t="n"/>
    </row>
    <row r="852" ht="15.75" customHeight="1">
      <c r="A852" s="149" t="n"/>
      <c r="B852" s="195" t="n"/>
      <c r="E852" s="151" t="n"/>
      <c r="O852" s="187" t="n"/>
      <c r="P852" s="176" t="n"/>
      <c r="Q852" s="176" t="n"/>
      <c r="R852" s="176" t="n"/>
      <c r="S852" s="176" t="n"/>
      <c r="T852" s="176" t="n"/>
      <c r="U852" s="176" t="n"/>
      <c r="V852" s="176" t="n"/>
      <c r="W852" s="176" t="n"/>
      <c r="X852" s="176" t="n"/>
      <c r="Y852" s="176" t="n"/>
      <c r="Z852" s="176" t="n"/>
    </row>
    <row r="853" ht="15.75" customHeight="1">
      <c r="A853" s="149" t="n"/>
      <c r="B853" s="195" t="n"/>
      <c r="E853" s="151" t="n"/>
      <c r="O853" s="187" t="n"/>
      <c r="P853" s="176" t="n"/>
      <c r="Q853" s="176" t="n"/>
      <c r="R853" s="176" t="n"/>
      <c r="S853" s="176" t="n"/>
      <c r="T853" s="176" t="n"/>
      <c r="U853" s="176" t="n"/>
      <c r="V853" s="176" t="n"/>
      <c r="W853" s="176" t="n"/>
      <c r="X853" s="176" t="n"/>
      <c r="Y853" s="176" t="n"/>
      <c r="Z853" s="176" t="n"/>
    </row>
    <row r="854" ht="15.75" customHeight="1">
      <c r="A854" s="149" t="n"/>
      <c r="B854" s="195" t="n"/>
      <c r="E854" s="151" t="n"/>
      <c r="O854" s="187" t="n"/>
      <c r="P854" s="176" t="n"/>
      <c r="Q854" s="176" t="n"/>
      <c r="R854" s="176" t="n"/>
      <c r="S854" s="176" t="n"/>
      <c r="T854" s="176" t="n"/>
      <c r="U854" s="176" t="n"/>
      <c r="V854" s="176" t="n"/>
      <c r="W854" s="176" t="n"/>
      <c r="X854" s="176" t="n"/>
      <c r="Y854" s="176" t="n"/>
      <c r="Z854" s="176" t="n"/>
    </row>
    <row r="855" ht="15.75" customHeight="1">
      <c r="A855" s="149" t="n"/>
      <c r="B855" s="195" t="n"/>
      <c r="E855" s="151" t="n"/>
      <c r="O855" s="187" t="n"/>
      <c r="P855" s="176" t="n"/>
      <c r="Q855" s="176" t="n"/>
      <c r="R855" s="176" t="n"/>
      <c r="S855" s="176" t="n"/>
      <c r="T855" s="176" t="n"/>
      <c r="U855" s="176" t="n"/>
      <c r="V855" s="176" t="n"/>
      <c r="W855" s="176" t="n"/>
      <c r="X855" s="176" t="n"/>
      <c r="Y855" s="176" t="n"/>
      <c r="Z855" s="176" t="n"/>
    </row>
    <row r="856" ht="15.75" customHeight="1">
      <c r="A856" s="149" t="n"/>
      <c r="B856" s="195" t="n"/>
      <c r="E856" s="151" t="n"/>
      <c r="O856" s="186" t="n"/>
      <c r="P856" s="176" t="n"/>
      <c r="Q856" s="176" t="n"/>
      <c r="R856" s="176" t="n"/>
      <c r="S856" s="176" t="n"/>
      <c r="T856" s="176" t="n"/>
      <c r="U856" s="176" t="n"/>
      <c r="V856" s="176" t="n"/>
      <c r="W856" s="176" t="n"/>
      <c r="X856" s="176" t="n"/>
      <c r="Y856" s="176" t="n"/>
      <c r="Z856" s="176" t="n"/>
    </row>
    <row r="857" ht="15.75" customHeight="1">
      <c r="A857" s="149" t="n"/>
      <c r="B857" s="195" t="n"/>
      <c r="E857" s="151" t="n"/>
      <c r="O857" s="187" t="n"/>
      <c r="P857" s="176" t="n"/>
      <c r="Q857" s="176" t="n"/>
      <c r="R857" s="176" t="n"/>
      <c r="S857" s="176" t="n"/>
      <c r="T857" s="176" t="n"/>
      <c r="U857" s="176" t="n"/>
      <c r="V857" s="176" t="n"/>
      <c r="W857" s="176" t="n"/>
      <c r="X857" s="176" t="n"/>
      <c r="Y857" s="176" t="n"/>
      <c r="Z857" s="176" t="n"/>
    </row>
    <row r="858" ht="15.75" customHeight="1">
      <c r="A858" s="149" t="n"/>
      <c r="B858" s="195" t="n"/>
      <c r="E858" s="151" t="n"/>
      <c r="O858" s="187" t="n"/>
      <c r="P858" s="176" t="n"/>
      <c r="Q858" s="176" t="n"/>
      <c r="R858" s="176" t="n"/>
      <c r="S858" s="176" t="n"/>
      <c r="T858" s="176" t="n"/>
      <c r="U858" s="176" t="n"/>
      <c r="V858" s="176" t="n"/>
      <c r="W858" s="176" t="n"/>
      <c r="X858" s="176" t="n"/>
      <c r="Y858" s="176" t="n"/>
      <c r="Z858" s="176" t="n"/>
    </row>
    <row r="859" ht="15.75" customHeight="1">
      <c r="A859" s="149" t="n"/>
      <c r="B859" s="195" t="n"/>
      <c r="E859" s="151" t="n"/>
      <c r="O859" s="187" t="n"/>
      <c r="P859" s="176" t="n"/>
      <c r="Q859" s="176" t="n"/>
      <c r="R859" s="176" t="n"/>
      <c r="S859" s="176" t="n"/>
      <c r="T859" s="176" t="n"/>
      <c r="U859" s="176" t="n"/>
      <c r="V859" s="176" t="n"/>
      <c r="W859" s="176" t="n"/>
      <c r="X859" s="176" t="n"/>
      <c r="Y859" s="176" t="n"/>
      <c r="Z859" s="176" t="n"/>
    </row>
    <row r="860" ht="15.75" customHeight="1">
      <c r="A860" s="149" t="n"/>
      <c r="B860" s="195" t="n"/>
      <c r="E860" s="151" t="n"/>
      <c r="O860" s="187" t="n"/>
      <c r="P860" s="176" t="n"/>
      <c r="Q860" s="176" t="n"/>
      <c r="R860" s="176" t="n"/>
      <c r="S860" s="176" t="n"/>
      <c r="T860" s="176" t="n"/>
      <c r="U860" s="176" t="n"/>
      <c r="V860" s="176" t="n"/>
      <c r="W860" s="176" t="n"/>
      <c r="X860" s="176" t="n"/>
      <c r="Y860" s="176" t="n"/>
      <c r="Z860" s="176" t="n"/>
    </row>
    <row r="861" ht="15.75" customHeight="1">
      <c r="A861" s="149" t="n"/>
      <c r="B861" s="195" t="n"/>
      <c r="E861" s="151" t="n"/>
      <c r="O861" s="187" t="n"/>
      <c r="P861" s="176" t="n"/>
      <c r="Q861" s="176" t="n"/>
      <c r="R861" s="176" t="n"/>
      <c r="S861" s="176" t="n"/>
      <c r="T861" s="176" t="n"/>
      <c r="U861" s="176" t="n"/>
      <c r="V861" s="176" t="n"/>
      <c r="W861" s="176" t="n"/>
      <c r="X861" s="176" t="n"/>
      <c r="Y861" s="176" t="n"/>
      <c r="Z861" s="176" t="n"/>
    </row>
    <row r="862" ht="15.75" customHeight="1">
      <c r="A862" s="149" t="n"/>
      <c r="B862" s="195" t="n"/>
      <c r="E862" s="151" t="n"/>
      <c r="O862" s="187" t="n"/>
      <c r="P862" s="176" t="n"/>
      <c r="Q862" s="176" t="n"/>
      <c r="R862" s="176" t="n"/>
      <c r="S862" s="176" t="n"/>
      <c r="T862" s="176" t="n"/>
      <c r="U862" s="176" t="n"/>
      <c r="V862" s="176" t="n"/>
      <c r="W862" s="176" t="n"/>
      <c r="X862" s="176" t="n"/>
      <c r="Y862" s="176" t="n"/>
      <c r="Z862" s="176" t="n"/>
    </row>
    <row r="863" ht="15.75" customHeight="1">
      <c r="A863" s="149" t="n"/>
      <c r="B863" s="195" t="n"/>
      <c r="E863" s="151" t="n"/>
      <c r="O863" s="186" t="n"/>
      <c r="P863" s="176" t="n"/>
      <c r="Q863" s="176" t="n"/>
      <c r="R863" s="176" t="n"/>
      <c r="S863" s="176" t="n"/>
      <c r="T863" s="176" t="n"/>
      <c r="U863" s="176" t="n"/>
      <c r="V863" s="176" t="n"/>
      <c r="W863" s="176" t="n"/>
      <c r="X863" s="176" t="n"/>
      <c r="Y863" s="176" t="n"/>
      <c r="Z863" s="176" t="n"/>
    </row>
    <row r="864" ht="15.75" customHeight="1">
      <c r="A864" s="149" t="n"/>
      <c r="B864" s="195" t="n"/>
      <c r="E864" s="151" t="n"/>
      <c r="O864" s="186" t="n"/>
      <c r="P864" s="176" t="n"/>
      <c r="Q864" s="176" t="n"/>
      <c r="R864" s="176" t="n"/>
      <c r="S864" s="176" t="n"/>
      <c r="T864" s="176" t="n"/>
      <c r="U864" s="176" t="n"/>
      <c r="V864" s="176" t="n"/>
      <c r="W864" s="176" t="n"/>
      <c r="X864" s="176" t="n"/>
      <c r="Y864" s="176" t="n"/>
      <c r="Z864" s="176" t="n"/>
    </row>
    <row r="865" ht="15.75" customHeight="1">
      <c r="A865" s="149" t="n"/>
      <c r="B865" s="195" t="n"/>
      <c r="E865" s="151" t="n"/>
      <c r="O865" s="186" t="n"/>
      <c r="P865" s="176" t="n"/>
      <c r="Q865" s="176" t="n"/>
      <c r="R865" s="176" t="n"/>
      <c r="S865" s="176" t="n"/>
      <c r="T865" s="176" t="n"/>
      <c r="U865" s="176" t="n"/>
      <c r="V865" s="176" t="n"/>
      <c r="W865" s="176" t="n"/>
      <c r="X865" s="176" t="n"/>
      <c r="Y865" s="176" t="n"/>
      <c r="Z865" s="176" t="n"/>
    </row>
    <row r="866" ht="15.75" customHeight="1">
      <c r="A866" s="149" t="n"/>
      <c r="B866" s="195" t="n"/>
      <c r="E866" s="151" t="n"/>
      <c r="O866" s="186" t="n"/>
      <c r="P866" s="176" t="n"/>
      <c r="Q866" s="176" t="n"/>
      <c r="R866" s="176" t="n"/>
      <c r="S866" s="176" t="n"/>
      <c r="T866" s="176" t="n"/>
      <c r="U866" s="176" t="n"/>
      <c r="V866" s="176" t="n"/>
      <c r="W866" s="176" t="n"/>
      <c r="X866" s="176" t="n"/>
      <c r="Y866" s="176" t="n"/>
      <c r="Z866" s="176" t="n"/>
    </row>
    <row r="867" ht="15.75" customHeight="1">
      <c r="A867" s="149" t="n"/>
      <c r="B867" s="195" t="n"/>
      <c r="E867" s="151" t="n"/>
      <c r="O867" s="186" t="n"/>
      <c r="P867" s="176" t="n"/>
      <c r="Q867" s="176" t="n"/>
      <c r="R867" s="176" t="n"/>
      <c r="S867" s="176" t="n"/>
      <c r="T867" s="176" t="n"/>
      <c r="U867" s="176" t="n"/>
      <c r="V867" s="176" t="n"/>
      <c r="W867" s="176" t="n"/>
      <c r="X867" s="176" t="n"/>
      <c r="Y867" s="176" t="n"/>
      <c r="Z867" s="176" t="n"/>
    </row>
    <row r="868" ht="15.75" customHeight="1">
      <c r="A868" s="149" t="n"/>
      <c r="B868" s="195" t="n"/>
      <c r="E868" s="151" t="n"/>
      <c r="O868" s="188" t="n"/>
      <c r="P868" s="176" t="n"/>
      <c r="Q868" s="176" t="n"/>
      <c r="R868" s="176" t="n"/>
      <c r="S868" s="176" t="n"/>
      <c r="T868" s="176" t="n"/>
      <c r="U868" s="176" t="n"/>
      <c r="V868" s="176" t="n"/>
      <c r="W868" s="176" t="n"/>
      <c r="X868" s="176" t="n"/>
      <c r="Y868" s="176" t="n"/>
      <c r="Z868" s="176" t="n"/>
    </row>
    <row r="869" ht="15.75" customHeight="1">
      <c r="A869" s="149" t="n"/>
      <c r="B869" s="195" t="n"/>
      <c r="E869" s="151" t="n"/>
      <c r="O869" s="186" t="n"/>
      <c r="P869" s="176" t="n"/>
      <c r="Q869" s="176" t="n"/>
      <c r="R869" s="176" t="n"/>
      <c r="S869" s="176" t="n"/>
      <c r="T869" s="176" t="n"/>
      <c r="U869" s="176" t="n"/>
      <c r="V869" s="176" t="n"/>
      <c r="W869" s="176" t="n"/>
      <c r="X869" s="176" t="n"/>
      <c r="Y869" s="176" t="n"/>
      <c r="Z869" s="176" t="n"/>
    </row>
    <row r="870" ht="15.75" customHeight="1">
      <c r="A870" s="149" t="n"/>
      <c r="B870" s="195" t="n"/>
      <c r="E870" s="151" t="n"/>
      <c r="O870" s="186" t="n"/>
      <c r="P870" s="176" t="n"/>
      <c r="Q870" s="176" t="n"/>
      <c r="R870" s="176" t="n"/>
      <c r="S870" s="176" t="n"/>
      <c r="T870" s="176" t="n"/>
      <c r="U870" s="176" t="n"/>
      <c r="V870" s="176" t="n"/>
      <c r="W870" s="176" t="n"/>
      <c r="X870" s="176" t="n"/>
      <c r="Y870" s="176" t="n"/>
      <c r="Z870" s="176" t="n"/>
    </row>
    <row r="871" ht="15.75" customHeight="1">
      <c r="A871" s="149" t="n"/>
      <c r="B871" s="195" t="n"/>
      <c r="E871" s="151" t="n"/>
      <c r="O871" s="188" t="n"/>
      <c r="P871" s="176" t="n"/>
      <c r="Q871" s="176" t="n"/>
      <c r="R871" s="176" t="n"/>
      <c r="S871" s="176" t="n"/>
      <c r="T871" s="176" t="n"/>
      <c r="U871" s="176" t="n"/>
      <c r="V871" s="176" t="n"/>
      <c r="W871" s="176" t="n"/>
      <c r="X871" s="176" t="n"/>
      <c r="Y871" s="176" t="n"/>
      <c r="Z871" s="176" t="n"/>
    </row>
    <row r="872" ht="15.75" customHeight="1">
      <c r="A872" s="149" t="n"/>
      <c r="B872" s="195" t="n"/>
      <c r="E872" s="151" t="n"/>
      <c r="O872" s="186" t="n"/>
      <c r="P872" s="176" t="n"/>
      <c r="Q872" s="176" t="n"/>
      <c r="R872" s="176" t="n"/>
      <c r="S872" s="176" t="n"/>
      <c r="T872" s="176" t="n"/>
      <c r="U872" s="176" t="n"/>
      <c r="V872" s="176" t="n"/>
      <c r="W872" s="176" t="n"/>
      <c r="X872" s="176" t="n"/>
      <c r="Y872" s="176" t="n"/>
      <c r="Z872" s="176" t="n"/>
    </row>
    <row r="873" ht="15.75" customHeight="1">
      <c r="A873" s="149" t="n"/>
      <c r="B873" s="195" t="n"/>
      <c r="E873" s="151" t="n"/>
      <c r="O873" s="186" t="n"/>
      <c r="P873" s="176" t="n"/>
      <c r="Q873" s="176" t="n"/>
      <c r="R873" s="176" t="n"/>
      <c r="S873" s="176" t="n"/>
      <c r="T873" s="176" t="n"/>
      <c r="U873" s="176" t="n"/>
      <c r="V873" s="176" t="n"/>
      <c r="W873" s="176" t="n"/>
      <c r="X873" s="176" t="n"/>
      <c r="Y873" s="176" t="n"/>
      <c r="Z873" s="176" t="n"/>
    </row>
    <row r="874" ht="15.75" customHeight="1">
      <c r="A874" s="149" t="n"/>
      <c r="B874" s="195" t="n"/>
      <c r="E874" s="151" t="n"/>
      <c r="O874" s="186" t="n"/>
      <c r="P874" s="176" t="n"/>
      <c r="Q874" s="176" t="n"/>
      <c r="R874" s="176" t="n"/>
      <c r="S874" s="176" t="n"/>
      <c r="T874" s="176" t="n"/>
      <c r="U874" s="176" t="n"/>
      <c r="V874" s="176" t="n"/>
      <c r="W874" s="176" t="n"/>
      <c r="X874" s="176" t="n"/>
      <c r="Y874" s="176" t="n"/>
      <c r="Z874" s="176" t="n"/>
    </row>
    <row r="875" ht="15.75" customHeight="1">
      <c r="A875" s="149" t="n"/>
      <c r="B875" s="195" t="n"/>
      <c r="E875" s="151" t="n"/>
      <c r="O875" s="186" t="n"/>
      <c r="P875" s="176" t="n"/>
      <c r="Q875" s="176" t="n"/>
      <c r="R875" s="176" t="n"/>
      <c r="S875" s="176" t="n"/>
      <c r="T875" s="176" t="n"/>
      <c r="U875" s="176" t="n"/>
      <c r="V875" s="176" t="n"/>
      <c r="W875" s="176" t="n"/>
      <c r="X875" s="176" t="n"/>
      <c r="Y875" s="176" t="n"/>
      <c r="Z875" s="176" t="n"/>
    </row>
    <row r="876" ht="15.75" customHeight="1">
      <c r="A876" s="149" t="n"/>
      <c r="B876" s="195" t="n"/>
      <c r="E876" s="151" t="n"/>
      <c r="O876" s="186" t="n"/>
      <c r="P876" s="176" t="n"/>
      <c r="Q876" s="176" t="n"/>
      <c r="R876" s="176" t="n"/>
      <c r="S876" s="176" t="n"/>
      <c r="T876" s="176" t="n"/>
      <c r="U876" s="176" t="n"/>
      <c r="V876" s="176" t="n"/>
      <c r="W876" s="176" t="n"/>
      <c r="X876" s="176" t="n"/>
      <c r="Y876" s="176" t="n"/>
      <c r="Z876" s="176" t="n"/>
    </row>
    <row r="877" ht="15.75" customHeight="1">
      <c r="A877" s="149" t="n"/>
      <c r="B877" s="195" t="n"/>
      <c r="E877" s="151" t="n"/>
      <c r="O877" s="188" t="n"/>
      <c r="P877" s="176" t="n"/>
      <c r="Q877" s="176" t="n"/>
      <c r="R877" s="176" t="n"/>
      <c r="S877" s="176" t="n"/>
      <c r="T877" s="176" t="n"/>
      <c r="U877" s="176" t="n"/>
      <c r="V877" s="176" t="n"/>
      <c r="W877" s="176" t="n"/>
      <c r="X877" s="176" t="n"/>
      <c r="Y877" s="176" t="n"/>
      <c r="Z877" s="176" t="n"/>
    </row>
    <row r="878" ht="15.75" customHeight="1">
      <c r="A878" s="149" t="n"/>
      <c r="B878" s="195" t="n"/>
      <c r="E878" s="151" t="n"/>
      <c r="O878" s="187" t="n"/>
      <c r="P878" s="176" t="n"/>
      <c r="Q878" s="176" t="n"/>
      <c r="R878" s="176" t="n"/>
      <c r="S878" s="176" t="n"/>
      <c r="T878" s="176" t="n"/>
      <c r="U878" s="176" t="n"/>
      <c r="V878" s="176" t="n"/>
      <c r="W878" s="176" t="n"/>
      <c r="X878" s="176" t="n"/>
      <c r="Y878" s="176" t="n"/>
      <c r="Z878" s="176" t="n"/>
    </row>
    <row r="879" ht="15.75" customHeight="1">
      <c r="A879" s="149" t="n"/>
      <c r="B879" s="195" t="n"/>
      <c r="E879" s="151" t="n"/>
      <c r="O879" s="187" t="n"/>
      <c r="P879" s="176" t="n"/>
      <c r="Q879" s="176" t="n"/>
      <c r="R879" s="176" t="n"/>
      <c r="S879" s="176" t="n"/>
      <c r="T879" s="176" t="n"/>
      <c r="U879" s="176" t="n"/>
      <c r="V879" s="176" t="n"/>
      <c r="W879" s="176" t="n"/>
      <c r="X879" s="176" t="n"/>
      <c r="Y879" s="176" t="n"/>
      <c r="Z879" s="176" t="n"/>
    </row>
    <row r="880" ht="15.75" customHeight="1">
      <c r="A880" s="149" t="n"/>
      <c r="B880" s="195" t="n"/>
      <c r="E880" s="151" t="n"/>
      <c r="O880" s="187" t="n"/>
      <c r="P880" s="176" t="n"/>
      <c r="Q880" s="176" t="n"/>
      <c r="R880" s="176" t="n"/>
      <c r="S880" s="176" t="n"/>
      <c r="T880" s="176" t="n"/>
      <c r="U880" s="176" t="n"/>
      <c r="V880" s="176" t="n"/>
      <c r="W880" s="176" t="n"/>
      <c r="X880" s="176" t="n"/>
      <c r="Y880" s="176" t="n"/>
      <c r="Z880" s="176" t="n"/>
    </row>
    <row r="881" ht="15.75" customHeight="1">
      <c r="A881" s="149" t="n"/>
      <c r="B881" s="195" t="n"/>
      <c r="E881" s="151" t="n"/>
      <c r="O881" s="186" t="n"/>
      <c r="P881" s="176" t="n"/>
      <c r="Q881" s="176" t="n"/>
      <c r="R881" s="176" t="n"/>
      <c r="S881" s="176" t="n"/>
      <c r="T881" s="176" t="n"/>
      <c r="U881" s="176" t="n"/>
      <c r="V881" s="176" t="n"/>
      <c r="W881" s="176" t="n"/>
      <c r="X881" s="176" t="n"/>
      <c r="Y881" s="176" t="n"/>
      <c r="Z881" s="176" t="n"/>
    </row>
    <row r="882" ht="15.75" customHeight="1">
      <c r="A882" s="149" t="n"/>
      <c r="B882" s="195" t="n"/>
      <c r="E882" s="151" t="n"/>
      <c r="O882" s="186" t="n"/>
      <c r="P882" s="176" t="n"/>
      <c r="Q882" s="176" t="n"/>
      <c r="R882" s="176" t="n"/>
      <c r="S882" s="176" t="n"/>
      <c r="T882" s="176" t="n"/>
      <c r="U882" s="176" t="n"/>
      <c r="V882" s="176" t="n"/>
      <c r="W882" s="176" t="n"/>
      <c r="X882" s="176" t="n"/>
      <c r="Y882" s="176" t="n"/>
      <c r="Z882" s="176" t="n"/>
    </row>
    <row r="883" ht="15.75" customHeight="1">
      <c r="A883" s="149" t="n"/>
      <c r="B883" s="195" t="n"/>
      <c r="E883" s="151" t="n"/>
      <c r="O883" s="186" t="n"/>
      <c r="P883" s="176" t="n"/>
      <c r="Q883" s="176" t="n"/>
      <c r="R883" s="176" t="n"/>
      <c r="S883" s="176" t="n"/>
      <c r="T883" s="176" t="n"/>
      <c r="U883" s="176" t="n"/>
      <c r="V883" s="176" t="n"/>
      <c r="W883" s="176" t="n"/>
      <c r="X883" s="176" t="n"/>
      <c r="Y883" s="176" t="n"/>
      <c r="Z883" s="176" t="n"/>
    </row>
    <row r="884" ht="15.75" customHeight="1">
      <c r="A884" s="149" t="n"/>
      <c r="B884" s="195" t="n"/>
      <c r="E884" s="151" t="n"/>
      <c r="O884" s="186" t="n"/>
      <c r="P884" s="176" t="n"/>
      <c r="Q884" s="176" t="n"/>
      <c r="R884" s="176" t="n"/>
      <c r="S884" s="176" t="n"/>
      <c r="T884" s="176" t="n"/>
      <c r="U884" s="176" t="n"/>
      <c r="V884" s="176" t="n"/>
      <c r="W884" s="176" t="n"/>
      <c r="X884" s="176" t="n"/>
      <c r="Y884" s="176" t="n"/>
      <c r="Z884" s="176" t="n"/>
    </row>
    <row r="885" ht="15.75" customHeight="1">
      <c r="A885" s="149" t="n"/>
      <c r="B885" s="195" t="n"/>
      <c r="E885" s="151" t="n"/>
      <c r="O885" s="186" t="n"/>
      <c r="P885" s="176" t="n"/>
      <c r="Q885" s="176" t="n"/>
      <c r="R885" s="176" t="n"/>
      <c r="S885" s="176" t="n"/>
      <c r="T885" s="176" t="n"/>
      <c r="U885" s="176" t="n"/>
      <c r="V885" s="176" t="n"/>
      <c r="W885" s="176" t="n"/>
      <c r="X885" s="176" t="n"/>
      <c r="Y885" s="176" t="n"/>
      <c r="Z885" s="176" t="n"/>
    </row>
    <row r="886" ht="15.75" customHeight="1">
      <c r="A886" s="149" t="n"/>
      <c r="B886" s="195" t="n"/>
      <c r="E886" s="151" t="n"/>
      <c r="O886" s="186" t="n"/>
      <c r="P886" s="176" t="n"/>
      <c r="Q886" s="176" t="n"/>
      <c r="R886" s="176" t="n"/>
      <c r="S886" s="176" t="n"/>
      <c r="T886" s="176" t="n"/>
      <c r="U886" s="176" t="n"/>
      <c r="V886" s="176" t="n"/>
      <c r="W886" s="176" t="n"/>
      <c r="X886" s="176" t="n"/>
      <c r="Y886" s="176" t="n"/>
      <c r="Z886" s="176" t="n"/>
    </row>
    <row r="887" ht="15.75" customHeight="1">
      <c r="A887" s="149" t="n"/>
      <c r="B887" s="195" t="n"/>
      <c r="E887" s="151" t="n"/>
      <c r="O887" s="186" t="n"/>
      <c r="P887" s="176" t="n"/>
      <c r="Q887" s="176" t="n"/>
      <c r="R887" s="176" t="n"/>
      <c r="S887" s="176" t="n"/>
      <c r="T887" s="176" t="n"/>
      <c r="U887" s="176" t="n"/>
      <c r="V887" s="176" t="n"/>
      <c r="W887" s="176" t="n"/>
      <c r="X887" s="176" t="n"/>
      <c r="Y887" s="176" t="n"/>
      <c r="Z887" s="176" t="n"/>
    </row>
    <row r="888" ht="15.75" customHeight="1">
      <c r="A888" s="149" t="n"/>
      <c r="B888" s="195" t="n"/>
      <c r="E888" s="151" t="n"/>
      <c r="O888" s="186" t="n"/>
      <c r="P888" s="176" t="n"/>
      <c r="Q888" s="176" t="n"/>
      <c r="R888" s="176" t="n"/>
      <c r="S888" s="176" t="n"/>
      <c r="T888" s="176" t="n"/>
      <c r="U888" s="176" t="n"/>
      <c r="V888" s="176" t="n"/>
      <c r="W888" s="176" t="n"/>
      <c r="X888" s="176" t="n"/>
      <c r="Y888" s="176" t="n"/>
      <c r="Z888" s="176" t="n"/>
    </row>
    <row r="889" ht="15.75" customHeight="1">
      <c r="A889" s="149" t="n"/>
      <c r="B889" s="195" t="n"/>
      <c r="E889" s="151" t="n"/>
      <c r="O889" s="186" t="n"/>
      <c r="P889" s="176" t="n"/>
      <c r="Q889" s="176" t="n"/>
      <c r="R889" s="176" t="n"/>
      <c r="S889" s="176" t="n"/>
      <c r="T889" s="176" t="n"/>
      <c r="U889" s="176" t="n"/>
      <c r="V889" s="176" t="n"/>
      <c r="W889" s="176" t="n"/>
      <c r="X889" s="176" t="n"/>
      <c r="Y889" s="176" t="n"/>
      <c r="Z889" s="176" t="n"/>
    </row>
    <row r="890" ht="15.75" customHeight="1">
      <c r="A890" s="149" t="n"/>
      <c r="B890" s="195" t="n"/>
      <c r="E890" s="151" t="n"/>
      <c r="O890" s="186" t="n"/>
      <c r="P890" s="176" t="n"/>
      <c r="Q890" s="176" t="n"/>
      <c r="R890" s="176" t="n"/>
      <c r="S890" s="176" t="n"/>
      <c r="T890" s="176" t="n"/>
      <c r="U890" s="176" t="n"/>
      <c r="V890" s="176" t="n"/>
      <c r="W890" s="176" t="n"/>
      <c r="X890" s="176" t="n"/>
      <c r="Y890" s="176" t="n"/>
      <c r="Z890" s="176" t="n"/>
    </row>
    <row r="891" ht="15.75" customHeight="1">
      <c r="A891" s="149" t="n"/>
      <c r="B891" s="195" t="n"/>
      <c r="E891" s="151" t="n"/>
      <c r="O891" s="188" t="n"/>
      <c r="P891" s="176" t="n"/>
      <c r="Q891" s="176" t="n"/>
      <c r="R891" s="176" t="n"/>
      <c r="S891" s="176" t="n"/>
      <c r="T891" s="176" t="n"/>
      <c r="U891" s="176" t="n"/>
      <c r="V891" s="176" t="n"/>
      <c r="W891" s="176" t="n"/>
      <c r="X891" s="176" t="n"/>
      <c r="Y891" s="176" t="n"/>
      <c r="Z891" s="176" t="n"/>
    </row>
    <row r="892" ht="15.75" customHeight="1">
      <c r="A892" s="149" t="n"/>
      <c r="B892" s="195" t="n"/>
      <c r="E892" s="151" t="n"/>
      <c r="O892" s="188" t="n"/>
      <c r="P892" s="176" t="n"/>
      <c r="Q892" s="176" t="n"/>
      <c r="R892" s="176" t="n"/>
      <c r="S892" s="176" t="n"/>
      <c r="T892" s="176" t="n"/>
      <c r="U892" s="176" t="n"/>
      <c r="V892" s="176" t="n"/>
      <c r="W892" s="176" t="n"/>
      <c r="X892" s="176" t="n"/>
      <c r="Y892" s="176" t="n"/>
      <c r="Z892" s="176" t="n"/>
    </row>
    <row r="893" ht="15.75" customHeight="1">
      <c r="A893" s="149" t="n"/>
      <c r="B893" s="195" t="n"/>
      <c r="E893" s="151" t="n"/>
      <c r="O893" s="188" t="n"/>
      <c r="P893" s="176" t="n"/>
      <c r="Q893" s="176" t="n"/>
      <c r="R893" s="176" t="n"/>
      <c r="S893" s="176" t="n"/>
      <c r="T893" s="176" t="n"/>
      <c r="U893" s="176" t="n"/>
      <c r="V893" s="176" t="n"/>
      <c r="W893" s="176" t="n"/>
      <c r="X893" s="176" t="n"/>
      <c r="Y893" s="176" t="n"/>
      <c r="Z893" s="176" t="n"/>
    </row>
    <row r="894" ht="15.75" customHeight="1">
      <c r="A894" s="149" t="n"/>
      <c r="B894" s="195" t="n"/>
      <c r="E894" s="151" t="n"/>
      <c r="O894" s="188" t="n"/>
      <c r="P894" s="176" t="n"/>
      <c r="Q894" s="176" t="n"/>
      <c r="R894" s="176" t="n"/>
      <c r="S894" s="176" t="n"/>
      <c r="T894" s="176" t="n"/>
      <c r="U894" s="176" t="n"/>
      <c r="V894" s="176" t="n"/>
      <c r="W894" s="176" t="n"/>
      <c r="X894" s="176" t="n"/>
      <c r="Y894" s="176" t="n"/>
      <c r="Z894" s="176" t="n"/>
    </row>
    <row r="895" ht="15.75" customHeight="1">
      <c r="A895" s="149" t="n"/>
      <c r="B895" s="195" t="n"/>
      <c r="E895" s="151" t="n"/>
      <c r="O895" s="188" t="n"/>
      <c r="P895" s="176" t="n"/>
      <c r="Q895" s="176" t="n"/>
      <c r="R895" s="176" t="n"/>
      <c r="S895" s="176" t="n"/>
      <c r="T895" s="176" t="n"/>
      <c r="U895" s="176" t="n"/>
      <c r="V895" s="176" t="n"/>
      <c r="W895" s="176" t="n"/>
      <c r="X895" s="176" t="n"/>
      <c r="Y895" s="176" t="n"/>
      <c r="Z895" s="176" t="n"/>
    </row>
    <row r="896" ht="15.75" customHeight="1">
      <c r="A896" s="149" t="n"/>
      <c r="B896" s="195" t="n"/>
      <c r="E896" s="151" t="n"/>
      <c r="O896" s="188" t="n"/>
      <c r="P896" s="176" t="n"/>
      <c r="Q896" s="176" t="n"/>
      <c r="R896" s="176" t="n"/>
      <c r="S896" s="176" t="n"/>
      <c r="T896" s="176" t="n"/>
      <c r="U896" s="176" t="n"/>
      <c r="V896" s="176" t="n"/>
      <c r="W896" s="176" t="n"/>
      <c r="X896" s="176" t="n"/>
      <c r="Y896" s="176" t="n"/>
      <c r="Z896" s="176" t="n"/>
    </row>
    <row r="897" ht="15.75" customHeight="1">
      <c r="A897" s="149" t="n"/>
      <c r="B897" s="195" t="n"/>
      <c r="E897" s="151" t="n"/>
      <c r="O897" s="188" t="n"/>
      <c r="P897" s="176" t="n"/>
      <c r="Q897" s="176" t="n"/>
      <c r="R897" s="176" t="n"/>
      <c r="S897" s="176" t="n"/>
      <c r="T897" s="176" t="n"/>
      <c r="U897" s="176" t="n"/>
      <c r="V897" s="176" t="n"/>
      <c r="W897" s="176" t="n"/>
      <c r="X897" s="176" t="n"/>
      <c r="Y897" s="176" t="n"/>
      <c r="Z897" s="176" t="n"/>
    </row>
    <row r="898" ht="15.75" customHeight="1">
      <c r="A898" s="149" t="n"/>
      <c r="B898" s="195" t="n"/>
      <c r="E898" s="151" t="n"/>
      <c r="O898" s="186" t="n"/>
      <c r="P898" s="176" t="n"/>
      <c r="Q898" s="176" t="n"/>
      <c r="R898" s="176" t="n"/>
      <c r="S898" s="176" t="n"/>
      <c r="T898" s="176" t="n"/>
      <c r="U898" s="176" t="n"/>
      <c r="V898" s="176" t="n"/>
      <c r="W898" s="176" t="n"/>
      <c r="X898" s="176" t="n"/>
      <c r="Y898" s="176" t="n"/>
      <c r="Z898" s="176" t="n"/>
    </row>
    <row r="899" ht="15.75" customHeight="1">
      <c r="A899" s="149" t="n"/>
      <c r="B899" s="195" t="n"/>
      <c r="E899" s="151" t="n"/>
      <c r="O899" s="186" t="n"/>
      <c r="P899" s="176" t="n"/>
      <c r="Q899" s="176" t="n"/>
      <c r="R899" s="176" t="n"/>
      <c r="S899" s="176" t="n"/>
      <c r="T899" s="176" t="n"/>
      <c r="U899" s="176" t="n"/>
      <c r="V899" s="176" t="n"/>
      <c r="W899" s="176" t="n"/>
      <c r="X899" s="176" t="n"/>
      <c r="Y899" s="176" t="n"/>
      <c r="Z899" s="176" t="n"/>
    </row>
    <row r="900" ht="15.75" customHeight="1">
      <c r="A900" s="149" t="n"/>
      <c r="B900" s="195" t="n"/>
      <c r="E900" s="151" t="n"/>
      <c r="O900" s="186" t="n"/>
      <c r="P900" s="176" t="n"/>
      <c r="Q900" s="176" t="n"/>
      <c r="R900" s="176" t="n"/>
      <c r="S900" s="176" t="n"/>
      <c r="T900" s="176" t="n"/>
      <c r="U900" s="176" t="n"/>
      <c r="V900" s="176" t="n"/>
      <c r="W900" s="176" t="n"/>
      <c r="X900" s="176" t="n"/>
      <c r="Y900" s="176" t="n"/>
      <c r="Z900" s="176" t="n"/>
    </row>
    <row r="901" ht="15.75" customHeight="1">
      <c r="A901" s="149" t="n"/>
      <c r="B901" s="195" t="n"/>
      <c r="E901" s="151" t="n"/>
      <c r="O901" s="186" t="n"/>
      <c r="P901" s="176" t="n"/>
      <c r="Q901" s="176" t="n"/>
      <c r="R901" s="176" t="n"/>
      <c r="S901" s="176" t="n"/>
      <c r="T901" s="176" t="n"/>
      <c r="U901" s="176" t="n"/>
      <c r="V901" s="176" t="n"/>
      <c r="W901" s="176" t="n"/>
      <c r="X901" s="176" t="n"/>
      <c r="Y901" s="176" t="n"/>
      <c r="Z901" s="176" t="n"/>
    </row>
    <row r="902" ht="15.75" customHeight="1">
      <c r="A902" s="149" t="n"/>
      <c r="B902" s="195" t="n"/>
      <c r="E902" s="151" t="n"/>
      <c r="O902" s="186" t="n"/>
      <c r="P902" s="176" t="n"/>
      <c r="Q902" s="176" t="n"/>
      <c r="R902" s="176" t="n"/>
      <c r="S902" s="176" t="n"/>
      <c r="T902" s="176" t="n"/>
      <c r="U902" s="176" t="n"/>
      <c r="V902" s="176" t="n"/>
      <c r="W902" s="176" t="n"/>
      <c r="X902" s="176" t="n"/>
      <c r="Y902" s="176" t="n"/>
      <c r="Z902" s="176" t="n"/>
    </row>
    <row r="903" ht="15.75" customHeight="1">
      <c r="A903" s="149" t="n"/>
      <c r="B903" s="195" t="n"/>
      <c r="E903" s="151" t="n"/>
      <c r="O903" s="186" t="n"/>
      <c r="P903" s="176" t="n"/>
      <c r="Q903" s="176" t="n"/>
      <c r="R903" s="176" t="n"/>
      <c r="S903" s="176" t="n"/>
      <c r="T903" s="176" t="n"/>
      <c r="U903" s="176" t="n"/>
      <c r="V903" s="176" t="n"/>
      <c r="W903" s="176" t="n"/>
      <c r="X903" s="176" t="n"/>
      <c r="Y903" s="176" t="n"/>
      <c r="Z903" s="176" t="n"/>
    </row>
    <row r="904" ht="15.75" customHeight="1">
      <c r="A904" s="149" t="n"/>
      <c r="B904" s="195" t="n"/>
      <c r="E904" s="151" t="n"/>
      <c r="O904" s="186" t="n"/>
      <c r="P904" s="176" t="n"/>
      <c r="Q904" s="176" t="n"/>
      <c r="R904" s="176" t="n"/>
      <c r="S904" s="176" t="n"/>
      <c r="T904" s="176" t="n"/>
      <c r="U904" s="176" t="n"/>
      <c r="V904" s="176" t="n"/>
      <c r="W904" s="176" t="n"/>
      <c r="X904" s="176" t="n"/>
      <c r="Y904" s="176" t="n"/>
      <c r="Z904" s="176" t="n"/>
    </row>
    <row r="905" ht="15.75" customHeight="1">
      <c r="A905" s="149" t="n"/>
      <c r="B905" s="195" t="n"/>
      <c r="E905" s="151" t="n"/>
      <c r="O905" s="186" t="n"/>
      <c r="P905" s="176" t="n"/>
      <c r="Q905" s="176" t="n"/>
      <c r="R905" s="176" t="n"/>
      <c r="S905" s="176" t="n"/>
      <c r="T905" s="176" t="n"/>
      <c r="U905" s="176" t="n"/>
      <c r="V905" s="176" t="n"/>
      <c r="W905" s="176" t="n"/>
      <c r="X905" s="176" t="n"/>
      <c r="Y905" s="176" t="n"/>
      <c r="Z905" s="176" t="n"/>
    </row>
    <row r="906" ht="15.75" customHeight="1">
      <c r="A906" s="149" t="n"/>
      <c r="B906" s="195" t="n"/>
      <c r="E906" s="151" t="n"/>
      <c r="O906" s="186" t="n"/>
      <c r="P906" s="176" t="n"/>
      <c r="Q906" s="176" t="n"/>
      <c r="R906" s="176" t="n"/>
      <c r="S906" s="176" t="n"/>
      <c r="T906" s="176" t="n"/>
      <c r="U906" s="176" t="n"/>
      <c r="V906" s="176" t="n"/>
      <c r="W906" s="176" t="n"/>
      <c r="X906" s="176" t="n"/>
      <c r="Y906" s="176" t="n"/>
      <c r="Z906" s="176" t="n"/>
    </row>
    <row r="907" ht="15.75" customHeight="1">
      <c r="A907" s="149" t="n"/>
      <c r="B907" s="195" t="n"/>
      <c r="E907" s="151" t="n"/>
      <c r="O907" s="186" t="n"/>
      <c r="P907" s="176" t="n"/>
      <c r="Q907" s="176" t="n"/>
      <c r="R907" s="176" t="n"/>
      <c r="S907" s="176" t="n"/>
      <c r="T907" s="176" t="n"/>
      <c r="U907" s="176" t="n"/>
      <c r="V907" s="176" t="n"/>
      <c r="W907" s="176" t="n"/>
      <c r="X907" s="176" t="n"/>
      <c r="Y907" s="176" t="n"/>
      <c r="Z907" s="176" t="n"/>
    </row>
    <row r="908" ht="15.75" customHeight="1">
      <c r="A908" s="149" t="n"/>
      <c r="B908" s="195" t="n"/>
      <c r="E908" s="151" t="n"/>
      <c r="O908" s="187" t="n"/>
      <c r="P908" s="176" t="n"/>
      <c r="Q908" s="176" t="n"/>
      <c r="R908" s="176" t="n"/>
      <c r="S908" s="176" t="n"/>
      <c r="T908" s="176" t="n"/>
      <c r="U908" s="176" t="n"/>
      <c r="V908" s="176" t="n"/>
      <c r="W908" s="176" t="n"/>
      <c r="X908" s="176" t="n"/>
      <c r="Y908" s="176" t="n"/>
      <c r="Z908" s="176" t="n"/>
    </row>
    <row r="909" ht="15.75" customHeight="1">
      <c r="A909" s="149" t="n"/>
      <c r="B909" s="195" t="n"/>
      <c r="E909" s="151" t="n"/>
      <c r="O909" s="188" t="n"/>
      <c r="P909" s="176" t="n"/>
      <c r="Q909" s="176" t="n"/>
      <c r="R909" s="176" t="n"/>
      <c r="S909" s="176" t="n"/>
      <c r="T909" s="176" t="n"/>
      <c r="U909" s="176" t="n"/>
      <c r="V909" s="176" t="n"/>
      <c r="W909" s="176" t="n"/>
      <c r="X909" s="176" t="n"/>
      <c r="Y909" s="176" t="n"/>
      <c r="Z909" s="176" t="n"/>
    </row>
    <row r="910" ht="15.75" customHeight="1">
      <c r="A910" s="149" t="n"/>
      <c r="B910" s="195" t="n"/>
      <c r="E910" s="151" t="n"/>
      <c r="O910" s="186" t="n"/>
      <c r="P910" s="176" t="n"/>
      <c r="Q910" s="176" t="n"/>
      <c r="R910" s="176" t="n"/>
      <c r="S910" s="176" t="n"/>
      <c r="T910" s="176" t="n"/>
      <c r="U910" s="176" t="n"/>
      <c r="V910" s="176" t="n"/>
      <c r="W910" s="176" t="n"/>
      <c r="X910" s="176" t="n"/>
      <c r="Y910" s="176" t="n"/>
      <c r="Z910" s="176" t="n"/>
    </row>
    <row r="911" ht="15.75" customHeight="1">
      <c r="A911" s="149" t="n"/>
      <c r="B911" s="195" t="n"/>
      <c r="E911" s="151" t="n"/>
      <c r="O911" s="186" t="n"/>
      <c r="P911" s="176" t="n"/>
      <c r="Q911" s="176" t="n"/>
      <c r="R911" s="176" t="n"/>
      <c r="S911" s="176" t="n"/>
      <c r="T911" s="176" t="n"/>
      <c r="U911" s="176" t="n"/>
      <c r="V911" s="176" t="n"/>
      <c r="W911" s="176" t="n"/>
      <c r="X911" s="176" t="n"/>
      <c r="Y911" s="176" t="n"/>
      <c r="Z911" s="176" t="n"/>
    </row>
    <row r="912" ht="15.75" customHeight="1">
      <c r="A912" s="149" t="n"/>
      <c r="B912" s="195" t="n"/>
      <c r="E912" s="151" t="n"/>
      <c r="O912" s="186" t="n"/>
      <c r="P912" s="176" t="n"/>
      <c r="Q912" s="176" t="n"/>
      <c r="R912" s="176" t="n"/>
      <c r="S912" s="176" t="n"/>
      <c r="T912" s="176" t="n"/>
      <c r="U912" s="176" t="n"/>
      <c r="V912" s="176" t="n"/>
      <c r="W912" s="176" t="n"/>
      <c r="X912" s="176" t="n"/>
      <c r="Y912" s="176" t="n"/>
      <c r="Z912" s="176" t="n"/>
    </row>
    <row r="913" ht="15.75" customHeight="1">
      <c r="A913" s="149" t="n"/>
      <c r="B913" s="195" t="n"/>
      <c r="E913" s="151" t="n"/>
      <c r="O913" s="187" t="n"/>
      <c r="P913" s="176" t="n"/>
      <c r="Q913" s="176" t="n"/>
      <c r="R913" s="176" t="n"/>
      <c r="S913" s="176" t="n"/>
      <c r="T913" s="176" t="n"/>
      <c r="U913" s="176" t="n"/>
      <c r="V913" s="176" t="n"/>
      <c r="W913" s="176" t="n"/>
      <c r="X913" s="176" t="n"/>
      <c r="Y913" s="176" t="n"/>
      <c r="Z913" s="176" t="n"/>
    </row>
    <row r="914" ht="15.75" customHeight="1">
      <c r="A914" s="149" t="n"/>
      <c r="B914" s="195" t="n"/>
      <c r="E914" s="151" t="n"/>
      <c r="O914" s="186" t="n"/>
      <c r="P914" s="176" t="n"/>
      <c r="Q914" s="176" t="n"/>
      <c r="R914" s="176" t="n"/>
      <c r="S914" s="176" t="n"/>
      <c r="T914" s="176" t="n"/>
      <c r="U914" s="176" t="n"/>
      <c r="V914" s="176" t="n"/>
      <c r="W914" s="176" t="n"/>
      <c r="X914" s="176" t="n"/>
      <c r="Y914" s="176" t="n"/>
      <c r="Z914" s="176" t="n"/>
    </row>
    <row r="915" ht="15.75" customHeight="1">
      <c r="A915" s="149" t="n"/>
      <c r="B915" s="195" t="n"/>
      <c r="E915" s="151" t="n"/>
      <c r="O915" s="186" t="n"/>
      <c r="P915" s="176" t="n"/>
      <c r="Q915" s="176" t="n"/>
      <c r="R915" s="176" t="n"/>
      <c r="S915" s="176" t="n"/>
      <c r="T915" s="176" t="n"/>
      <c r="U915" s="176" t="n"/>
      <c r="V915" s="176" t="n"/>
      <c r="W915" s="176" t="n"/>
      <c r="X915" s="176" t="n"/>
      <c r="Y915" s="176" t="n"/>
      <c r="Z915" s="176" t="n"/>
    </row>
    <row r="916" ht="15.75" customHeight="1">
      <c r="A916" s="149" t="n"/>
      <c r="B916" s="195" t="n"/>
      <c r="E916" s="151" t="n"/>
      <c r="O916" s="186" t="n"/>
      <c r="P916" s="176" t="n"/>
      <c r="Q916" s="176" t="n"/>
      <c r="R916" s="176" t="n"/>
      <c r="S916" s="176" t="n"/>
      <c r="T916" s="176" t="n"/>
      <c r="U916" s="176" t="n"/>
      <c r="V916" s="176" t="n"/>
      <c r="W916" s="176" t="n"/>
      <c r="X916" s="176" t="n"/>
      <c r="Y916" s="176" t="n"/>
      <c r="Z916" s="176" t="n"/>
    </row>
    <row r="917" ht="15.75" customHeight="1">
      <c r="A917" s="149" t="n"/>
      <c r="B917" s="195" t="n"/>
      <c r="E917" s="151" t="n"/>
      <c r="O917" s="187" t="n"/>
      <c r="P917" s="176" t="n"/>
      <c r="Q917" s="176" t="n"/>
      <c r="R917" s="176" t="n"/>
      <c r="S917" s="176" t="n"/>
      <c r="T917" s="176" t="n"/>
      <c r="U917" s="176" t="n"/>
      <c r="V917" s="176" t="n"/>
      <c r="W917" s="176" t="n"/>
      <c r="X917" s="176" t="n"/>
      <c r="Y917" s="176" t="n"/>
      <c r="Z917" s="176" t="n"/>
    </row>
    <row r="918" ht="15.75" customHeight="1">
      <c r="A918" s="149" t="n"/>
      <c r="B918" s="195" t="n"/>
      <c r="E918" s="151" t="n"/>
      <c r="O918" s="187" t="n"/>
      <c r="P918" s="176" t="n"/>
      <c r="Q918" s="176" t="n"/>
      <c r="R918" s="176" t="n"/>
      <c r="S918" s="176" t="n"/>
      <c r="T918" s="176" t="n"/>
      <c r="U918" s="176" t="n"/>
      <c r="V918" s="176" t="n"/>
      <c r="W918" s="176" t="n"/>
      <c r="X918" s="176" t="n"/>
      <c r="Y918" s="176" t="n"/>
      <c r="Z918" s="176" t="n"/>
    </row>
    <row r="919" ht="15.75" customHeight="1">
      <c r="A919" s="149" t="n"/>
      <c r="B919" s="195" t="n"/>
      <c r="E919" s="151" t="n"/>
      <c r="O919" s="187" t="n"/>
      <c r="P919" s="176" t="n"/>
      <c r="Q919" s="176" t="n"/>
      <c r="R919" s="176" t="n"/>
      <c r="S919" s="176" t="n"/>
      <c r="T919" s="176" t="n"/>
      <c r="U919" s="176" t="n"/>
      <c r="V919" s="176" t="n"/>
      <c r="W919" s="176" t="n"/>
      <c r="X919" s="176" t="n"/>
      <c r="Y919" s="176" t="n"/>
      <c r="Z919" s="176" t="n"/>
    </row>
    <row r="920" ht="15.75" customHeight="1">
      <c r="A920" s="149" t="n"/>
      <c r="B920" s="195" t="n"/>
      <c r="E920" s="151" t="n"/>
      <c r="O920" s="187" t="n"/>
      <c r="P920" s="176" t="n"/>
      <c r="Q920" s="176" t="n"/>
      <c r="R920" s="176" t="n"/>
      <c r="S920" s="176" t="n"/>
      <c r="T920" s="176" t="n"/>
      <c r="U920" s="176" t="n"/>
      <c r="V920" s="176" t="n"/>
      <c r="W920" s="176" t="n"/>
      <c r="X920" s="176" t="n"/>
      <c r="Y920" s="176" t="n"/>
      <c r="Z920" s="176" t="n"/>
    </row>
    <row r="921" ht="15.75" customHeight="1">
      <c r="A921" s="149" t="n"/>
      <c r="B921" s="195" t="n"/>
      <c r="E921" s="151" t="n"/>
      <c r="O921" s="187" t="n"/>
      <c r="P921" s="176" t="n"/>
      <c r="Q921" s="176" t="n"/>
      <c r="R921" s="176" t="n"/>
      <c r="S921" s="176" t="n"/>
      <c r="T921" s="176" t="n"/>
      <c r="U921" s="176" t="n"/>
      <c r="V921" s="176" t="n"/>
      <c r="W921" s="176" t="n"/>
      <c r="X921" s="176" t="n"/>
      <c r="Y921" s="176" t="n"/>
      <c r="Z921" s="176" t="n"/>
    </row>
    <row r="922" ht="15.75" customHeight="1">
      <c r="A922" s="149" t="n"/>
      <c r="B922" s="195" t="n"/>
      <c r="E922" s="151" t="n"/>
      <c r="O922" s="187" t="n"/>
      <c r="P922" s="176" t="n"/>
      <c r="Q922" s="176" t="n"/>
      <c r="R922" s="176" t="n"/>
      <c r="S922" s="176" t="n"/>
      <c r="T922" s="176" t="n"/>
      <c r="U922" s="176" t="n"/>
      <c r="V922" s="176" t="n"/>
      <c r="W922" s="176" t="n"/>
      <c r="X922" s="176" t="n"/>
      <c r="Y922" s="176" t="n"/>
      <c r="Z922" s="176" t="n"/>
    </row>
    <row r="923" ht="15.75" customHeight="1">
      <c r="A923" s="149" t="n"/>
      <c r="B923" s="195" t="n"/>
      <c r="E923" s="151" t="n"/>
      <c r="O923" s="187" t="n"/>
      <c r="P923" s="176" t="n"/>
      <c r="Q923" s="176" t="n"/>
      <c r="R923" s="176" t="n"/>
      <c r="S923" s="176" t="n"/>
      <c r="T923" s="176" t="n"/>
      <c r="U923" s="176" t="n"/>
      <c r="V923" s="176" t="n"/>
      <c r="W923" s="176" t="n"/>
      <c r="X923" s="176" t="n"/>
      <c r="Y923" s="176" t="n"/>
      <c r="Z923" s="176" t="n"/>
    </row>
    <row r="924" ht="15.75" customHeight="1">
      <c r="A924" s="149" t="n"/>
      <c r="B924" s="195" t="n"/>
      <c r="E924" s="151" t="n"/>
      <c r="O924" s="187" t="n"/>
      <c r="P924" s="176" t="n"/>
      <c r="Q924" s="176" t="n"/>
      <c r="R924" s="176" t="n"/>
      <c r="S924" s="176" t="n"/>
      <c r="T924" s="176" t="n"/>
      <c r="U924" s="176" t="n"/>
      <c r="V924" s="176" t="n"/>
      <c r="W924" s="176" t="n"/>
      <c r="X924" s="176" t="n"/>
      <c r="Y924" s="176" t="n"/>
      <c r="Z924" s="176" t="n"/>
    </row>
    <row r="925" ht="15.75" customHeight="1">
      <c r="A925" s="149" t="n"/>
      <c r="B925" s="195" t="n"/>
      <c r="E925" s="151" t="n"/>
      <c r="O925" s="187" t="n"/>
      <c r="P925" s="176" t="n"/>
      <c r="Q925" s="176" t="n"/>
      <c r="R925" s="176" t="n"/>
      <c r="S925" s="176" t="n"/>
      <c r="T925" s="176" t="n"/>
      <c r="U925" s="176" t="n"/>
      <c r="V925" s="176" t="n"/>
      <c r="W925" s="176" t="n"/>
      <c r="X925" s="176" t="n"/>
      <c r="Y925" s="176" t="n"/>
      <c r="Z925" s="176" t="n"/>
    </row>
    <row r="926" ht="15.75" customHeight="1">
      <c r="A926" s="149" t="n"/>
      <c r="B926" s="195" t="n"/>
      <c r="E926" s="151" t="n"/>
      <c r="O926" s="187" t="n"/>
      <c r="P926" s="176" t="n"/>
      <c r="Q926" s="176" t="n"/>
      <c r="R926" s="176" t="n"/>
      <c r="S926" s="176" t="n"/>
      <c r="T926" s="176" t="n"/>
      <c r="U926" s="176" t="n"/>
      <c r="V926" s="176" t="n"/>
      <c r="W926" s="176" t="n"/>
      <c r="X926" s="176" t="n"/>
      <c r="Y926" s="176" t="n"/>
      <c r="Z926" s="176" t="n"/>
    </row>
    <row r="927" ht="15.75" customHeight="1">
      <c r="A927" s="149" t="n"/>
      <c r="B927" s="195" t="n"/>
      <c r="E927" s="151" t="n"/>
      <c r="O927" s="187" t="n"/>
      <c r="P927" s="176" t="n"/>
      <c r="Q927" s="176" t="n"/>
      <c r="R927" s="176" t="n"/>
      <c r="S927" s="176" t="n"/>
      <c r="T927" s="176" t="n"/>
      <c r="U927" s="176" t="n"/>
      <c r="V927" s="176" t="n"/>
      <c r="W927" s="176" t="n"/>
      <c r="X927" s="176" t="n"/>
      <c r="Y927" s="176" t="n"/>
      <c r="Z927" s="176" t="n"/>
    </row>
    <row r="928" ht="15.75" customHeight="1">
      <c r="A928" s="149" t="n"/>
      <c r="B928" s="195" t="n"/>
      <c r="E928" s="151" t="n"/>
      <c r="O928" s="187" t="n"/>
      <c r="P928" s="176" t="n"/>
      <c r="Q928" s="176" t="n"/>
      <c r="R928" s="176" t="n"/>
      <c r="S928" s="176" t="n"/>
      <c r="T928" s="176" t="n"/>
      <c r="U928" s="176" t="n"/>
      <c r="V928" s="176" t="n"/>
      <c r="W928" s="176" t="n"/>
      <c r="X928" s="176" t="n"/>
      <c r="Y928" s="176" t="n"/>
      <c r="Z928" s="176" t="n"/>
    </row>
    <row r="929" ht="15.75" customHeight="1">
      <c r="A929" s="149" t="n"/>
      <c r="B929" s="195" t="n"/>
      <c r="E929" s="151" t="n"/>
      <c r="O929" s="187" t="n"/>
      <c r="P929" s="176" t="n"/>
      <c r="Q929" s="176" t="n"/>
      <c r="R929" s="176" t="n"/>
      <c r="S929" s="176" t="n"/>
      <c r="T929" s="176" t="n"/>
      <c r="U929" s="176" t="n"/>
      <c r="V929" s="176" t="n"/>
      <c r="W929" s="176" t="n"/>
      <c r="X929" s="176" t="n"/>
      <c r="Y929" s="176" t="n"/>
      <c r="Z929" s="176" t="n"/>
    </row>
    <row r="930" ht="15.75" customHeight="1">
      <c r="A930" s="149" t="n"/>
      <c r="B930" s="195" t="n"/>
      <c r="E930" s="151" t="n"/>
      <c r="O930" s="187" t="n"/>
      <c r="P930" s="176" t="n"/>
      <c r="Q930" s="176" t="n"/>
      <c r="R930" s="176" t="n"/>
      <c r="S930" s="176" t="n"/>
      <c r="T930" s="176" t="n"/>
      <c r="U930" s="176" t="n"/>
      <c r="V930" s="176" t="n"/>
      <c r="W930" s="176" t="n"/>
      <c r="X930" s="176" t="n"/>
      <c r="Y930" s="176" t="n"/>
      <c r="Z930" s="176" t="n"/>
    </row>
    <row r="931" ht="15.75" customHeight="1">
      <c r="A931" s="149" t="n"/>
      <c r="B931" s="195" t="n"/>
      <c r="E931" s="151" t="n"/>
      <c r="O931" s="187" t="n"/>
      <c r="P931" s="176" t="n"/>
      <c r="Q931" s="176" t="n"/>
      <c r="R931" s="176" t="n"/>
      <c r="S931" s="176" t="n"/>
      <c r="T931" s="176" t="n"/>
      <c r="U931" s="176" t="n"/>
      <c r="V931" s="176" t="n"/>
      <c r="W931" s="176" t="n"/>
      <c r="X931" s="176" t="n"/>
      <c r="Y931" s="176" t="n"/>
      <c r="Z931" s="176" t="n"/>
    </row>
    <row r="932" ht="15.75" customHeight="1">
      <c r="A932" s="149" t="n"/>
      <c r="B932" s="195" t="n"/>
      <c r="E932" s="151" t="n"/>
      <c r="O932" s="187" t="n"/>
      <c r="P932" s="176" t="n"/>
      <c r="Q932" s="176" t="n"/>
      <c r="R932" s="176" t="n"/>
      <c r="S932" s="176" t="n"/>
      <c r="T932" s="176" t="n"/>
      <c r="U932" s="176" t="n"/>
      <c r="V932" s="176" t="n"/>
      <c r="W932" s="176" t="n"/>
      <c r="X932" s="176" t="n"/>
      <c r="Y932" s="176" t="n"/>
      <c r="Z932" s="176" t="n"/>
    </row>
    <row r="933" ht="15.75" customHeight="1">
      <c r="A933" s="149" t="n"/>
      <c r="B933" s="195" t="n"/>
      <c r="E933" s="151" t="n"/>
      <c r="O933" s="187" t="n"/>
      <c r="P933" s="176" t="n"/>
      <c r="Q933" s="176" t="n"/>
      <c r="R933" s="176" t="n"/>
      <c r="S933" s="176" t="n"/>
      <c r="T933" s="176" t="n"/>
      <c r="U933" s="176" t="n"/>
      <c r="V933" s="176" t="n"/>
      <c r="W933" s="176" t="n"/>
      <c r="X933" s="176" t="n"/>
      <c r="Y933" s="176" t="n"/>
      <c r="Z933" s="176" t="n"/>
    </row>
    <row r="934" ht="15.75" customHeight="1">
      <c r="A934" s="149" t="n"/>
      <c r="B934" s="195" t="n"/>
      <c r="E934" s="151" t="n"/>
      <c r="O934" s="187" t="n"/>
      <c r="P934" s="176" t="n"/>
      <c r="Q934" s="176" t="n"/>
      <c r="R934" s="176" t="n"/>
      <c r="S934" s="176" t="n"/>
      <c r="T934" s="176" t="n"/>
      <c r="U934" s="176" t="n"/>
      <c r="V934" s="176" t="n"/>
      <c r="W934" s="176" t="n"/>
      <c r="X934" s="176" t="n"/>
      <c r="Y934" s="176" t="n"/>
      <c r="Z934" s="176" t="n"/>
    </row>
    <row r="935" ht="15.75" customHeight="1">
      <c r="A935" s="149" t="n"/>
      <c r="B935" s="195" t="n"/>
      <c r="E935" s="151" t="n"/>
      <c r="O935" s="187" t="n"/>
      <c r="P935" s="176" t="n"/>
      <c r="Q935" s="176" t="n"/>
      <c r="R935" s="176" t="n"/>
      <c r="S935" s="176" t="n"/>
      <c r="T935" s="176" t="n"/>
      <c r="U935" s="176" t="n"/>
      <c r="V935" s="176" t="n"/>
      <c r="W935" s="176" t="n"/>
      <c r="X935" s="176" t="n"/>
      <c r="Y935" s="176" t="n"/>
      <c r="Z935" s="176" t="n"/>
    </row>
    <row r="936" ht="15.75" customHeight="1">
      <c r="A936" s="149" t="n"/>
      <c r="B936" s="195" t="n"/>
      <c r="E936" s="151" t="n"/>
      <c r="O936" s="187" t="n"/>
      <c r="P936" s="176" t="n"/>
      <c r="Q936" s="176" t="n"/>
      <c r="R936" s="176" t="n"/>
      <c r="S936" s="176" t="n"/>
      <c r="T936" s="176" t="n"/>
      <c r="U936" s="176" t="n"/>
      <c r="V936" s="176" t="n"/>
      <c r="W936" s="176" t="n"/>
      <c r="X936" s="176" t="n"/>
      <c r="Y936" s="176" t="n"/>
      <c r="Z936" s="176" t="n"/>
    </row>
    <row r="937" ht="15.75" customHeight="1">
      <c r="A937" s="149" t="n"/>
      <c r="B937" s="195" t="n"/>
      <c r="E937" s="151" t="n"/>
      <c r="O937" s="187" t="n"/>
      <c r="P937" s="176" t="n"/>
      <c r="Q937" s="176" t="n"/>
      <c r="R937" s="176" t="n"/>
      <c r="S937" s="176" t="n"/>
      <c r="T937" s="176" t="n"/>
      <c r="U937" s="176" t="n"/>
      <c r="V937" s="176" t="n"/>
      <c r="W937" s="176" t="n"/>
      <c r="X937" s="176" t="n"/>
      <c r="Y937" s="176" t="n"/>
      <c r="Z937" s="176" t="n"/>
    </row>
    <row r="938" ht="15.75" customHeight="1">
      <c r="A938" s="149" t="n"/>
      <c r="B938" s="195" t="n"/>
      <c r="E938" s="151" t="n"/>
      <c r="O938" s="187" t="n"/>
      <c r="P938" s="176" t="n"/>
      <c r="Q938" s="176" t="n"/>
      <c r="R938" s="176" t="n"/>
      <c r="S938" s="176" t="n"/>
      <c r="T938" s="176" t="n"/>
      <c r="U938" s="176" t="n"/>
      <c r="V938" s="176" t="n"/>
      <c r="W938" s="176" t="n"/>
      <c r="X938" s="176" t="n"/>
      <c r="Y938" s="176" t="n"/>
      <c r="Z938" s="176" t="n"/>
    </row>
    <row r="939" ht="15.75" customHeight="1">
      <c r="A939" s="149" t="n"/>
      <c r="B939" s="195" t="n"/>
      <c r="E939" s="151" t="n"/>
      <c r="O939" s="187" t="n"/>
      <c r="P939" s="176" t="n"/>
      <c r="Q939" s="176" t="n"/>
      <c r="R939" s="176" t="n"/>
      <c r="S939" s="176" t="n"/>
      <c r="T939" s="176" t="n"/>
      <c r="U939" s="176" t="n"/>
      <c r="V939" s="176" t="n"/>
      <c r="W939" s="176" t="n"/>
      <c r="X939" s="176" t="n"/>
      <c r="Y939" s="176" t="n"/>
      <c r="Z939" s="176" t="n"/>
    </row>
    <row r="940" ht="15.75" customHeight="1">
      <c r="A940" s="149" t="n"/>
      <c r="B940" s="195" t="n"/>
      <c r="E940" s="151" t="n"/>
      <c r="O940" s="187" t="n"/>
      <c r="P940" s="176" t="n"/>
      <c r="Q940" s="176" t="n"/>
      <c r="R940" s="176" t="n"/>
      <c r="S940" s="176" t="n"/>
      <c r="T940" s="176" t="n"/>
      <c r="U940" s="176" t="n"/>
      <c r="V940" s="176" t="n"/>
      <c r="W940" s="176" t="n"/>
      <c r="X940" s="176" t="n"/>
      <c r="Y940" s="176" t="n"/>
      <c r="Z940" s="176" t="n"/>
    </row>
    <row r="941" ht="15.75" customHeight="1">
      <c r="A941" s="149" t="n"/>
      <c r="B941" s="195" t="n"/>
      <c r="E941" s="151" t="n"/>
      <c r="O941" s="187" t="n"/>
      <c r="P941" s="176" t="n"/>
      <c r="Q941" s="176" t="n"/>
      <c r="R941" s="176" t="n"/>
      <c r="S941" s="176" t="n"/>
      <c r="T941" s="176" t="n"/>
      <c r="U941" s="176" t="n"/>
      <c r="V941" s="176" t="n"/>
      <c r="W941" s="176" t="n"/>
      <c r="X941" s="176" t="n"/>
      <c r="Y941" s="176" t="n"/>
      <c r="Z941" s="176" t="n"/>
    </row>
    <row r="942" ht="15.75" customHeight="1">
      <c r="A942" s="149" t="n"/>
      <c r="B942" s="195" t="n"/>
      <c r="E942" s="151" t="n"/>
      <c r="O942" s="187" t="n"/>
      <c r="P942" s="176" t="n"/>
      <c r="Q942" s="176" t="n"/>
      <c r="R942" s="176" t="n"/>
      <c r="S942" s="176" t="n"/>
      <c r="T942" s="176" t="n"/>
      <c r="U942" s="176" t="n"/>
      <c r="V942" s="176" t="n"/>
      <c r="W942" s="176" t="n"/>
      <c r="X942" s="176" t="n"/>
      <c r="Y942" s="176" t="n"/>
      <c r="Z942" s="176" t="n"/>
    </row>
    <row r="943" ht="15.75" customHeight="1">
      <c r="A943" s="149" t="n"/>
      <c r="B943" s="195" t="n"/>
      <c r="E943" s="151" t="n"/>
      <c r="O943" s="187" t="n"/>
      <c r="P943" s="176" t="n"/>
      <c r="Q943" s="176" t="n"/>
      <c r="R943" s="176" t="n"/>
      <c r="S943" s="176" t="n"/>
      <c r="T943" s="176" t="n"/>
      <c r="U943" s="176" t="n"/>
      <c r="V943" s="176" t="n"/>
      <c r="W943" s="176" t="n"/>
      <c r="X943" s="176" t="n"/>
      <c r="Y943" s="176" t="n"/>
      <c r="Z943" s="176" t="n"/>
    </row>
    <row r="944" ht="15.75" customHeight="1">
      <c r="A944" s="149" t="n"/>
      <c r="B944" s="195" t="n"/>
      <c r="E944" s="151" t="n"/>
      <c r="O944" s="187" t="n"/>
      <c r="P944" s="176" t="n"/>
      <c r="Q944" s="176" t="n"/>
      <c r="R944" s="176" t="n"/>
      <c r="S944" s="176" t="n"/>
      <c r="T944" s="176" t="n"/>
      <c r="U944" s="176" t="n"/>
      <c r="V944" s="176" t="n"/>
      <c r="W944" s="176" t="n"/>
      <c r="X944" s="176" t="n"/>
      <c r="Y944" s="176" t="n"/>
      <c r="Z944" s="176" t="n"/>
    </row>
    <row r="945" ht="15.75" customHeight="1">
      <c r="A945" s="149" t="n"/>
      <c r="B945" s="195" t="n"/>
      <c r="E945" s="151" t="n"/>
      <c r="O945" s="187" t="n"/>
      <c r="P945" s="176" t="n"/>
      <c r="Q945" s="176" t="n"/>
      <c r="R945" s="176" t="n"/>
      <c r="S945" s="176" t="n"/>
      <c r="T945" s="176" t="n"/>
      <c r="U945" s="176" t="n"/>
      <c r="V945" s="176" t="n"/>
      <c r="W945" s="176" t="n"/>
      <c r="X945" s="176" t="n"/>
      <c r="Y945" s="176" t="n"/>
      <c r="Z945" s="176" t="n"/>
    </row>
    <row r="946" ht="15.75" customHeight="1">
      <c r="A946" s="149" t="n"/>
      <c r="B946" s="195" t="n"/>
      <c r="E946" s="151" t="n"/>
      <c r="O946" s="187" t="n"/>
      <c r="P946" s="176" t="n"/>
      <c r="Q946" s="176" t="n"/>
      <c r="R946" s="176" t="n"/>
      <c r="S946" s="176" t="n"/>
      <c r="T946" s="176" t="n"/>
      <c r="U946" s="176" t="n"/>
      <c r="V946" s="176" t="n"/>
      <c r="W946" s="176" t="n"/>
      <c r="X946" s="176" t="n"/>
      <c r="Y946" s="176" t="n"/>
      <c r="Z946" s="176" t="n"/>
    </row>
    <row r="947" ht="15.75" customHeight="1">
      <c r="A947" s="149" t="n"/>
      <c r="B947" s="195" t="n"/>
      <c r="E947" s="151" t="n"/>
      <c r="O947" s="187" t="n"/>
      <c r="P947" s="176" t="n"/>
      <c r="Q947" s="176" t="n"/>
      <c r="R947" s="176" t="n"/>
      <c r="S947" s="176" t="n"/>
      <c r="T947" s="176" t="n"/>
      <c r="U947" s="176" t="n"/>
      <c r="V947" s="176" t="n"/>
      <c r="W947" s="176" t="n"/>
      <c r="X947" s="176" t="n"/>
      <c r="Y947" s="176" t="n"/>
      <c r="Z947" s="176" t="n"/>
    </row>
    <row r="948" ht="15.75" customHeight="1">
      <c r="A948" s="149" t="n"/>
      <c r="B948" s="195" t="n"/>
      <c r="E948" s="151" t="n"/>
      <c r="O948" s="187" t="n"/>
      <c r="P948" s="176" t="n"/>
      <c r="Q948" s="176" t="n"/>
      <c r="R948" s="176" t="n"/>
      <c r="S948" s="176" t="n"/>
      <c r="T948" s="176" t="n"/>
      <c r="U948" s="176" t="n"/>
      <c r="V948" s="176" t="n"/>
      <c r="W948" s="176" t="n"/>
      <c r="X948" s="176" t="n"/>
      <c r="Y948" s="176" t="n"/>
      <c r="Z948" s="176" t="n"/>
    </row>
    <row r="949" ht="15.75" customHeight="1">
      <c r="A949" s="149" t="n"/>
      <c r="B949" s="195" t="n"/>
      <c r="E949" s="151" t="n"/>
      <c r="O949" s="187" t="n"/>
      <c r="P949" s="176" t="n"/>
      <c r="Q949" s="176" t="n"/>
      <c r="R949" s="176" t="n"/>
      <c r="S949" s="176" t="n"/>
      <c r="T949" s="176" t="n"/>
      <c r="U949" s="176" t="n"/>
      <c r="V949" s="176" t="n"/>
      <c r="W949" s="176" t="n"/>
      <c r="X949" s="176" t="n"/>
      <c r="Y949" s="176" t="n"/>
      <c r="Z949" s="176" t="n"/>
    </row>
    <row r="950" ht="15.75" customHeight="1">
      <c r="A950" s="149" t="n"/>
      <c r="B950" s="195" t="n"/>
      <c r="E950" s="151" t="n"/>
      <c r="O950" s="187" t="n"/>
      <c r="P950" s="176" t="n"/>
      <c r="Q950" s="176" t="n"/>
      <c r="R950" s="176" t="n"/>
      <c r="S950" s="176" t="n"/>
      <c r="T950" s="176" t="n"/>
      <c r="U950" s="176" t="n"/>
      <c r="V950" s="176" t="n"/>
      <c r="W950" s="176" t="n"/>
      <c r="X950" s="176" t="n"/>
      <c r="Y950" s="176" t="n"/>
      <c r="Z950" s="176" t="n"/>
    </row>
    <row r="951" ht="15.75" customHeight="1">
      <c r="A951" s="149" t="n"/>
      <c r="B951" s="195" t="n"/>
      <c r="E951" s="151" t="n"/>
      <c r="O951" s="187" t="n"/>
      <c r="P951" s="176" t="n"/>
      <c r="Q951" s="176" t="n"/>
      <c r="R951" s="176" t="n"/>
      <c r="S951" s="176" t="n"/>
      <c r="T951" s="176" t="n"/>
      <c r="U951" s="176" t="n"/>
      <c r="V951" s="176" t="n"/>
      <c r="W951" s="176" t="n"/>
      <c r="X951" s="176" t="n"/>
      <c r="Y951" s="176" t="n"/>
      <c r="Z951" s="176" t="n"/>
    </row>
    <row r="952" ht="15.75" customHeight="1">
      <c r="A952" s="149" t="n"/>
      <c r="B952" s="195" t="n"/>
      <c r="E952" s="151" t="n"/>
      <c r="O952" s="187" t="n"/>
      <c r="P952" s="176" t="n"/>
      <c r="Q952" s="176" t="n"/>
      <c r="R952" s="176" t="n"/>
      <c r="S952" s="176" t="n"/>
      <c r="T952" s="176" t="n"/>
      <c r="U952" s="176" t="n"/>
      <c r="V952" s="176" t="n"/>
      <c r="W952" s="176" t="n"/>
      <c r="X952" s="176" t="n"/>
      <c r="Y952" s="176" t="n"/>
      <c r="Z952" s="176" t="n"/>
    </row>
    <row r="953" ht="15.75" customHeight="1">
      <c r="A953" s="149" t="n"/>
      <c r="B953" s="195" t="n"/>
      <c r="E953" s="151" t="n"/>
      <c r="O953" s="186" t="n"/>
      <c r="P953" s="176" t="n"/>
      <c r="Q953" s="176" t="n"/>
      <c r="R953" s="176" t="n"/>
      <c r="S953" s="176" t="n"/>
      <c r="T953" s="176" t="n"/>
      <c r="U953" s="176" t="n"/>
      <c r="V953" s="176" t="n"/>
      <c r="W953" s="176" t="n"/>
      <c r="X953" s="176" t="n"/>
      <c r="Y953" s="176" t="n"/>
      <c r="Z953" s="176" t="n"/>
    </row>
    <row r="954" ht="15.75" customHeight="1">
      <c r="A954" s="149" t="n"/>
      <c r="B954" s="195" t="n"/>
      <c r="E954" s="151" t="n"/>
      <c r="O954" s="186" t="n"/>
      <c r="P954" s="176" t="n"/>
      <c r="Q954" s="176" t="n"/>
      <c r="R954" s="176" t="n"/>
      <c r="S954" s="176" t="n"/>
      <c r="T954" s="176" t="n"/>
      <c r="U954" s="176" t="n"/>
      <c r="V954" s="176" t="n"/>
      <c r="W954" s="176" t="n"/>
      <c r="X954" s="176" t="n"/>
      <c r="Y954" s="176" t="n"/>
      <c r="Z954" s="176" t="n"/>
    </row>
    <row r="955" ht="15.75" customHeight="1">
      <c r="A955" s="149" t="n"/>
      <c r="B955" s="195" t="n"/>
      <c r="E955" s="151" t="n"/>
      <c r="O955" s="186" t="n"/>
      <c r="P955" s="176" t="n"/>
      <c r="Q955" s="176" t="n"/>
      <c r="R955" s="176" t="n"/>
      <c r="S955" s="176" t="n"/>
      <c r="T955" s="176" t="n"/>
      <c r="U955" s="176" t="n"/>
      <c r="V955" s="176" t="n"/>
      <c r="W955" s="176" t="n"/>
      <c r="X955" s="176" t="n"/>
      <c r="Y955" s="176" t="n"/>
      <c r="Z955" s="176" t="n"/>
    </row>
    <row r="956" ht="15.75" customHeight="1">
      <c r="A956" s="149" t="n"/>
      <c r="B956" s="195" t="n"/>
      <c r="E956" s="151" t="n"/>
      <c r="O956" s="186" t="n"/>
      <c r="P956" s="176" t="n"/>
      <c r="Q956" s="176" t="n"/>
      <c r="R956" s="176" t="n"/>
      <c r="S956" s="176" t="n"/>
      <c r="T956" s="176" t="n"/>
      <c r="U956" s="176" t="n"/>
      <c r="V956" s="176" t="n"/>
      <c r="W956" s="176" t="n"/>
      <c r="X956" s="176" t="n"/>
      <c r="Y956" s="176" t="n"/>
      <c r="Z956" s="176" t="n"/>
    </row>
    <row r="957" ht="15.75" customHeight="1">
      <c r="A957" s="149" t="n"/>
      <c r="B957" s="195" t="n"/>
      <c r="E957" s="151" t="n"/>
      <c r="O957" s="187" t="n"/>
      <c r="P957" s="176" t="n"/>
      <c r="Q957" s="176" t="n"/>
      <c r="R957" s="176" t="n"/>
      <c r="S957" s="176" t="n"/>
      <c r="T957" s="176" t="n"/>
      <c r="U957" s="176" t="n"/>
      <c r="V957" s="176" t="n"/>
      <c r="W957" s="176" t="n"/>
      <c r="X957" s="176" t="n"/>
      <c r="Y957" s="176" t="n"/>
      <c r="Z957" s="176" t="n"/>
    </row>
    <row r="958" ht="15.75" customHeight="1">
      <c r="A958" s="149" t="n"/>
      <c r="B958" s="195" t="n"/>
      <c r="E958" s="151" t="n"/>
      <c r="O958" s="186" t="n"/>
      <c r="P958" s="176" t="n"/>
      <c r="Q958" s="176" t="n"/>
      <c r="R958" s="176" t="n"/>
      <c r="S958" s="176" t="n"/>
      <c r="T958" s="176" t="n"/>
      <c r="U958" s="176" t="n"/>
      <c r="V958" s="176" t="n"/>
      <c r="W958" s="176" t="n"/>
      <c r="X958" s="176" t="n"/>
      <c r="Y958" s="176" t="n"/>
      <c r="Z958" s="176" t="n"/>
    </row>
    <row r="959" ht="15.75" customHeight="1">
      <c r="A959" s="149" t="n"/>
      <c r="B959" s="195" t="n"/>
      <c r="E959" s="151" t="n"/>
      <c r="O959" s="186" t="n"/>
      <c r="P959" s="176" t="n"/>
      <c r="Q959" s="176" t="n"/>
      <c r="R959" s="176" t="n"/>
      <c r="S959" s="176" t="n"/>
      <c r="T959" s="176" t="n"/>
      <c r="U959" s="176" t="n"/>
      <c r="V959" s="176" t="n"/>
      <c r="W959" s="176" t="n"/>
      <c r="X959" s="176" t="n"/>
      <c r="Y959" s="176" t="n"/>
      <c r="Z959" s="176" t="n"/>
    </row>
    <row r="960" ht="15.75" customHeight="1">
      <c r="A960" s="149" t="n"/>
      <c r="B960" s="195" t="n"/>
      <c r="E960" s="151" t="n"/>
      <c r="O960" s="186" t="n"/>
      <c r="P960" s="176" t="n"/>
      <c r="Q960" s="176" t="n"/>
      <c r="R960" s="176" t="n"/>
      <c r="S960" s="176" t="n"/>
      <c r="T960" s="176" t="n"/>
      <c r="U960" s="176" t="n"/>
      <c r="V960" s="176" t="n"/>
      <c r="W960" s="176" t="n"/>
      <c r="X960" s="176" t="n"/>
      <c r="Y960" s="176" t="n"/>
      <c r="Z960" s="176" t="n"/>
    </row>
    <row r="961" ht="15.75" customHeight="1">
      <c r="A961" s="149" t="n"/>
      <c r="B961" s="195" t="n"/>
      <c r="E961" s="151" t="n"/>
      <c r="O961" s="187" t="n"/>
      <c r="P961" s="176" t="n"/>
      <c r="Q961" s="176" t="n"/>
      <c r="R961" s="176" t="n"/>
      <c r="S961" s="176" t="n"/>
      <c r="T961" s="176" t="n"/>
      <c r="U961" s="176" t="n"/>
      <c r="V961" s="176" t="n"/>
      <c r="W961" s="176" t="n"/>
      <c r="X961" s="176" t="n"/>
      <c r="Y961" s="176" t="n"/>
      <c r="Z961" s="176" t="n"/>
    </row>
    <row r="962" ht="15.75" customHeight="1">
      <c r="A962" s="149" t="n"/>
      <c r="B962" s="195" t="n"/>
      <c r="E962" s="151" t="n"/>
      <c r="O962" s="187" t="n"/>
      <c r="P962" s="176" t="n"/>
      <c r="Q962" s="176" t="n"/>
      <c r="R962" s="176" t="n"/>
      <c r="S962" s="176" t="n"/>
      <c r="T962" s="176" t="n"/>
      <c r="U962" s="176" t="n"/>
      <c r="V962" s="176" t="n"/>
      <c r="W962" s="176" t="n"/>
      <c r="X962" s="176" t="n"/>
      <c r="Y962" s="176" t="n"/>
      <c r="Z962" s="176" t="n"/>
    </row>
    <row r="963" ht="15.75" customHeight="1">
      <c r="A963" s="149" t="n"/>
      <c r="B963" s="195" t="n"/>
      <c r="E963" s="151" t="n"/>
      <c r="O963" s="187" t="n"/>
      <c r="P963" s="176" t="n"/>
      <c r="Q963" s="176" t="n"/>
      <c r="R963" s="176" t="n"/>
      <c r="S963" s="176" t="n"/>
      <c r="T963" s="176" t="n"/>
      <c r="U963" s="176" t="n"/>
      <c r="V963" s="176" t="n"/>
      <c r="W963" s="176" t="n"/>
      <c r="X963" s="176" t="n"/>
      <c r="Y963" s="176" t="n"/>
      <c r="Z963" s="176" t="n"/>
    </row>
    <row r="964" ht="15.75" customHeight="1">
      <c r="A964" s="149" t="n"/>
      <c r="B964" s="195" t="n"/>
      <c r="E964" s="151" t="n"/>
      <c r="O964" s="187" t="n"/>
      <c r="P964" s="176" t="n"/>
      <c r="Q964" s="176" t="n"/>
      <c r="R964" s="176" t="n"/>
      <c r="S964" s="176" t="n"/>
      <c r="T964" s="176" t="n"/>
      <c r="U964" s="176" t="n"/>
      <c r="V964" s="176" t="n"/>
      <c r="W964" s="176" t="n"/>
      <c r="X964" s="176" t="n"/>
      <c r="Y964" s="176" t="n"/>
      <c r="Z964" s="176" t="n"/>
    </row>
    <row r="965" ht="15.75" customHeight="1">
      <c r="A965" s="149" t="n"/>
      <c r="B965" s="195" t="n"/>
      <c r="E965" s="151" t="n"/>
      <c r="O965" s="187" t="n"/>
      <c r="P965" s="176" t="n"/>
      <c r="Q965" s="176" t="n"/>
      <c r="R965" s="176" t="n"/>
      <c r="S965" s="176" t="n"/>
      <c r="T965" s="176" t="n"/>
      <c r="U965" s="176" t="n"/>
      <c r="V965" s="176" t="n"/>
      <c r="W965" s="176" t="n"/>
      <c r="X965" s="176" t="n"/>
      <c r="Y965" s="176" t="n"/>
      <c r="Z965" s="176" t="n"/>
    </row>
    <row r="966" ht="15.75" customHeight="1">
      <c r="A966" s="149" t="n"/>
      <c r="B966" s="195" t="n"/>
      <c r="E966" s="151" t="n"/>
      <c r="O966" s="187" t="n"/>
      <c r="P966" s="176" t="n"/>
      <c r="Q966" s="176" t="n"/>
      <c r="R966" s="176" t="n"/>
      <c r="S966" s="176" t="n"/>
      <c r="T966" s="176" t="n"/>
      <c r="U966" s="176" t="n"/>
      <c r="V966" s="176" t="n"/>
      <c r="W966" s="176" t="n"/>
      <c r="X966" s="176" t="n"/>
      <c r="Y966" s="176" t="n"/>
      <c r="Z966" s="176" t="n"/>
    </row>
    <row r="967" ht="15.75" customHeight="1">
      <c r="A967" s="149" t="n"/>
      <c r="B967" s="195" t="n"/>
      <c r="E967" s="151" t="n"/>
      <c r="O967" s="187" t="n"/>
      <c r="P967" s="176" t="n"/>
      <c r="Q967" s="176" t="n"/>
      <c r="R967" s="176" t="n"/>
      <c r="S967" s="176" t="n"/>
      <c r="T967" s="176" t="n"/>
      <c r="U967" s="176" t="n"/>
      <c r="V967" s="176" t="n"/>
      <c r="W967" s="176" t="n"/>
      <c r="X967" s="176" t="n"/>
      <c r="Y967" s="176" t="n"/>
      <c r="Z967" s="176" t="n"/>
    </row>
    <row r="968" ht="15.75" customHeight="1">
      <c r="A968" s="149" t="n"/>
      <c r="B968" s="195" t="n"/>
      <c r="E968" s="151" t="n"/>
      <c r="O968" s="187" t="n"/>
      <c r="P968" s="176" t="n"/>
      <c r="Q968" s="176" t="n"/>
      <c r="R968" s="176" t="n"/>
      <c r="S968" s="176" t="n"/>
      <c r="T968" s="176" t="n"/>
      <c r="U968" s="176" t="n"/>
      <c r="V968" s="176" t="n"/>
      <c r="W968" s="176" t="n"/>
      <c r="X968" s="176" t="n"/>
      <c r="Y968" s="176" t="n"/>
      <c r="Z968" s="176" t="n"/>
    </row>
    <row r="969" ht="15.75" customHeight="1">
      <c r="A969" s="149" t="n"/>
      <c r="B969" s="195" t="n"/>
      <c r="E969" s="151" t="n"/>
      <c r="O969" s="186" t="n"/>
      <c r="P969" s="176" t="n"/>
      <c r="Q969" s="176" t="n"/>
      <c r="R969" s="176" t="n"/>
      <c r="S969" s="176" t="n"/>
      <c r="T969" s="176" t="n"/>
      <c r="U969" s="176" t="n"/>
      <c r="V969" s="176" t="n"/>
      <c r="W969" s="176" t="n"/>
      <c r="X969" s="176" t="n"/>
      <c r="Y969" s="176" t="n"/>
      <c r="Z969" s="176" t="n"/>
    </row>
    <row r="970" ht="15.75" customHeight="1">
      <c r="A970" s="149" t="n"/>
      <c r="B970" s="195" t="n"/>
      <c r="E970" s="151" t="n"/>
      <c r="O970" s="186" t="n"/>
      <c r="P970" s="176" t="n"/>
      <c r="Q970" s="176" t="n"/>
      <c r="R970" s="176" t="n"/>
      <c r="S970" s="176" t="n"/>
      <c r="T970" s="176" t="n"/>
      <c r="U970" s="176" t="n"/>
      <c r="V970" s="176" t="n"/>
      <c r="W970" s="176" t="n"/>
      <c r="X970" s="176" t="n"/>
      <c r="Y970" s="176" t="n"/>
      <c r="Z970" s="176" t="n"/>
    </row>
    <row r="971" ht="15.75" customHeight="1">
      <c r="A971" s="149" t="n"/>
      <c r="B971" s="195" t="n"/>
      <c r="E971" s="151" t="n"/>
      <c r="O971" s="187" t="n"/>
      <c r="P971" s="176" t="n"/>
      <c r="Q971" s="176" t="n"/>
      <c r="R971" s="176" t="n"/>
      <c r="S971" s="176" t="n"/>
      <c r="T971" s="176" t="n"/>
      <c r="U971" s="176" t="n"/>
      <c r="V971" s="176" t="n"/>
      <c r="W971" s="176" t="n"/>
      <c r="X971" s="176" t="n"/>
      <c r="Y971" s="176" t="n"/>
      <c r="Z971" s="176" t="n"/>
    </row>
    <row r="972" ht="15.75" customHeight="1">
      <c r="A972" s="149" t="n"/>
      <c r="B972" s="195" t="n"/>
      <c r="E972" s="151" t="n"/>
      <c r="O972" s="187" t="n"/>
      <c r="P972" s="176" t="n"/>
      <c r="Q972" s="176" t="n"/>
      <c r="R972" s="176" t="n"/>
      <c r="S972" s="176" t="n"/>
      <c r="T972" s="176" t="n"/>
      <c r="U972" s="176" t="n"/>
      <c r="V972" s="176" t="n"/>
      <c r="W972" s="176" t="n"/>
      <c r="X972" s="176" t="n"/>
      <c r="Y972" s="176" t="n"/>
      <c r="Z972" s="176" t="n"/>
    </row>
    <row r="973" ht="15.75" customHeight="1">
      <c r="A973" s="149" t="n"/>
      <c r="B973" s="195" t="n"/>
      <c r="E973" s="151" t="n"/>
      <c r="O973" s="187" t="n"/>
      <c r="P973" s="176" t="n"/>
      <c r="Q973" s="176" t="n"/>
      <c r="R973" s="176" t="n"/>
      <c r="S973" s="176" t="n"/>
      <c r="T973" s="176" t="n"/>
      <c r="U973" s="176" t="n"/>
      <c r="V973" s="176" t="n"/>
      <c r="W973" s="176" t="n"/>
      <c r="X973" s="176" t="n"/>
      <c r="Y973" s="176" t="n"/>
      <c r="Z973" s="176" t="n"/>
    </row>
    <row r="974" ht="15.75" customHeight="1">
      <c r="A974" s="149" t="n"/>
      <c r="B974" s="195" t="n"/>
      <c r="E974" s="151" t="n"/>
      <c r="O974" s="187" t="n"/>
      <c r="P974" s="176" t="n"/>
      <c r="Q974" s="176" t="n"/>
      <c r="R974" s="176" t="n"/>
      <c r="S974" s="176" t="n"/>
      <c r="T974" s="176" t="n"/>
      <c r="U974" s="176" t="n"/>
      <c r="V974" s="176" t="n"/>
      <c r="W974" s="176" t="n"/>
      <c r="X974" s="176" t="n"/>
      <c r="Y974" s="176" t="n"/>
      <c r="Z974" s="176" t="n"/>
    </row>
    <row r="975" ht="15.75" customHeight="1">
      <c r="A975" s="149" t="n"/>
      <c r="B975" s="195" t="n"/>
      <c r="E975" s="151" t="n"/>
      <c r="O975" s="187" t="n"/>
      <c r="P975" s="176" t="n"/>
      <c r="Q975" s="176" t="n"/>
      <c r="R975" s="176" t="n"/>
      <c r="S975" s="176" t="n"/>
      <c r="T975" s="176" t="n"/>
      <c r="U975" s="176" t="n"/>
      <c r="V975" s="176" t="n"/>
      <c r="W975" s="176" t="n"/>
      <c r="X975" s="176" t="n"/>
      <c r="Y975" s="176" t="n"/>
      <c r="Z975" s="176" t="n"/>
    </row>
    <row r="976" ht="15.75" customHeight="1">
      <c r="A976" s="149" t="n"/>
      <c r="B976" s="195" t="n"/>
      <c r="E976" s="151" t="n"/>
      <c r="O976" s="187" t="n"/>
      <c r="P976" s="176" t="n"/>
      <c r="Q976" s="176" t="n"/>
      <c r="R976" s="176" t="n"/>
      <c r="S976" s="176" t="n"/>
      <c r="T976" s="176" t="n"/>
      <c r="U976" s="176" t="n"/>
      <c r="V976" s="176" t="n"/>
      <c r="W976" s="176" t="n"/>
      <c r="X976" s="176" t="n"/>
      <c r="Y976" s="176" t="n"/>
      <c r="Z976" s="176" t="n"/>
    </row>
    <row r="977" ht="15.75" customHeight="1">
      <c r="A977" s="149" t="n"/>
      <c r="B977" s="195" t="n"/>
      <c r="E977" s="151" t="n"/>
      <c r="O977" s="186" t="n"/>
      <c r="P977" s="176" t="n"/>
      <c r="Q977" s="176" t="n"/>
      <c r="R977" s="176" t="n"/>
      <c r="S977" s="176" t="n"/>
      <c r="T977" s="176" t="n"/>
      <c r="U977" s="176" t="n"/>
      <c r="V977" s="176" t="n"/>
      <c r="W977" s="176" t="n"/>
      <c r="X977" s="176" t="n"/>
      <c r="Y977" s="176" t="n"/>
      <c r="Z977" s="176" t="n"/>
    </row>
    <row r="978" ht="15.75" customHeight="1">
      <c r="A978" s="149" t="n"/>
      <c r="B978" s="195" t="n"/>
      <c r="E978" s="151" t="n"/>
      <c r="O978" s="186" t="n"/>
      <c r="P978" s="176" t="n"/>
      <c r="Q978" s="176" t="n"/>
      <c r="R978" s="176" t="n"/>
      <c r="S978" s="176" t="n"/>
      <c r="T978" s="176" t="n"/>
      <c r="U978" s="176" t="n"/>
      <c r="V978" s="176" t="n"/>
      <c r="W978" s="176" t="n"/>
      <c r="X978" s="176" t="n"/>
      <c r="Y978" s="176" t="n"/>
      <c r="Z978" s="176" t="n"/>
    </row>
    <row r="979" ht="15.75" customHeight="1">
      <c r="A979" s="149" t="n"/>
      <c r="B979" s="195" t="n"/>
      <c r="E979" s="151" t="n"/>
      <c r="O979" s="186" t="n"/>
      <c r="P979" s="176" t="n"/>
      <c r="Q979" s="176" t="n"/>
      <c r="R979" s="176" t="n"/>
      <c r="S979" s="176" t="n"/>
      <c r="T979" s="176" t="n"/>
      <c r="U979" s="176" t="n"/>
      <c r="V979" s="176" t="n"/>
      <c r="W979" s="176" t="n"/>
      <c r="X979" s="176" t="n"/>
      <c r="Y979" s="176" t="n"/>
      <c r="Z979" s="176" t="n"/>
    </row>
    <row r="980" ht="15.75" customHeight="1">
      <c r="A980" s="149" t="n"/>
      <c r="B980" s="195" t="n"/>
      <c r="E980" s="151" t="n"/>
      <c r="O980" s="187" t="n"/>
      <c r="P980" s="176" t="n"/>
      <c r="Q980" s="176" t="n"/>
      <c r="R980" s="176" t="n"/>
      <c r="S980" s="176" t="n"/>
      <c r="T980" s="176" t="n"/>
      <c r="U980" s="176" t="n"/>
      <c r="V980" s="176" t="n"/>
      <c r="W980" s="176" t="n"/>
      <c r="X980" s="176" t="n"/>
      <c r="Y980" s="176" t="n"/>
      <c r="Z980" s="176" t="n"/>
    </row>
    <row r="981" ht="15.75" customHeight="1">
      <c r="A981" s="149" t="n"/>
      <c r="B981" s="195" t="n"/>
      <c r="E981" s="151" t="n"/>
      <c r="O981" s="187" t="n"/>
      <c r="P981" s="176" t="n"/>
      <c r="Q981" s="176" t="n"/>
      <c r="R981" s="176" t="n"/>
      <c r="S981" s="176" t="n"/>
      <c r="T981" s="176" t="n"/>
      <c r="U981" s="176" t="n"/>
      <c r="V981" s="176" t="n"/>
      <c r="W981" s="176" t="n"/>
      <c r="X981" s="176" t="n"/>
      <c r="Y981" s="176" t="n"/>
      <c r="Z981" s="176" t="n"/>
    </row>
    <row r="982" ht="15.75" customHeight="1">
      <c r="A982" s="149" t="n"/>
      <c r="B982" s="195" t="n"/>
      <c r="E982" s="151" t="n"/>
      <c r="O982" s="187" t="n"/>
      <c r="P982" s="176" t="n"/>
      <c r="Q982" s="176" t="n"/>
      <c r="R982" s="176" t="n"/>
      <c r="S982" s="176" t="n"/>
      <c r="T982" s="176" t="n"/>
      <c r="U982" s="176" t="n"/>
      <c r="V982" s="176" t="n"/>
      <c r="W982" s="176" t="n"/>
      <c r="X982" s="176" t="n"/>
      <c r="Y982" s="176" t="n"/>
      <c r="Z982" s="176" t="n"/>
    </row>
    <row r="983" ht="15.75" customHeight="1">
      <c r="A983" s="149" t="n"/>
      <c r="B983" s="195" t="n"/>
      <c r="E983" s="151" t="n"/>
      <c r="O983" s="187" t="n"/>
      <c r="P983" s="176" t="n"/>
      <c r="Q983" s="176" t="n"/>
      <c r="R983" s="176" t="n"/>
      <c r="S983" s="176" t="n"/>
      <c r="T983" s="176" t="n"/>
      <c r="U983" s="176" t="n"/>
      <c r="V983" s="176" t="n"/>
      <c r="W983" s="176" t="n"/>
      <c r="X983" s="176" t="n"/>
      <c r="Y983" s="176" t="n"/>
      <c r="Z983" s="176" t="n"/>
    </row>
    <row r="984" ht="15.75" customHeight="1">
      <c r="A984" s="149" t="n"/>
      <c r="B984" s="195" t="n"/>
      <c r="E984" s="151" t="n"/>
      <c r="O984" s="187" t="n"/>
      <c r="P984" s="176" t="n"/>
      <c r="Q984" s="176" t="n"/>
      <c r="R984" s="176" t="n"/>
      <c r="S984" s="176" t="n"/>
      <c r="T984" s="176" t="n"/>
      <c r="U984" s="176" t="n"/>
      <c r="V984" s="176" t="n"/>
      <c r="W984" s="176" t="n"/>
      <c r="X984" s="176" t="n"/>
      <c r="Y984" s="176" t="n"/>
      <c r="Z984" s="176" t="n"/>
    </row>
    <row r="985" ht="15.75" customHeight="1">
      <c r="A985" s="149" t="n"/>
      <c r="B985" s="195" t="n"/>
      <c r="E985" s="151" t="n"/>
      <c r="O985" s="187" t="n"/>
      <c r="P985" s="176" t="n"/>
      <c r="Q985" s="176" t="n"/>
      <c r="R985" s="176" t="n"/>
      <c r="S985" s="176" t="n"/>
      <c r="T985" s="176" t="n"/>
      <c r="U985" s="176" t="n"/>
      <c r="V985" s="176" t="n"/>
      <c r="W985" s="176" t="n"/>
      <c r="X985" s="176" t="n"/>
      <c r="Y985" s="176" t="n"/>
      <c r="Z985" s="176" t="n"/>
    </row>
    <row r="986" ht="15.75" customHeight="1">
      <c r="A986" s="149" t="n"/>
      <c r="B986" s="195" t="n"/>
      <c r="E986" s="151" t="n"/>
      <c r="O986" s="187" t="n"/>
      <c r="P986" s="176" t="n"/>
      <c r="Q986" s="176" t="n"/>
      <c r="R986" s="176" t="n"/>
      <c r="S986" s="176" t="n"/>
      <c r="T986" s="176" t="n"/>
      <c r="U986" s="176" t="n"/>
      <c r="V986" s="176" t="n"/>
      <c r="W986" s="176" t="n"/>
      <c r="X986" s="176" t="n"/>
      <c r="Y986" s="176" t="n"/>
      <c r="Z986" s="176" t="n"/>
    </row>
    <row r="987" ht="15.75" customHeight="1">
      <c r="A987" s="149" t="n"/>
      <c r="B987" s="195" t="n"/>
      <c r="E987" s="151" t="n"/>
      <c r="O987" s="187" t="n"/>
      <c r="P987" s="176" t="n"/>
      <c r="Q987" s="176" t="n"/>
      <c r="R987" s="176" t="n"/>
      <c r="S987" s="176" t="n"/>
      <c r="T987" s="176" t="n"/>
      <c r="U987" s="176" t="n"/>
      <c r="V987" s="176" t="n"/>
      <c r="W987" s="176" t="n"/>
      <c r="X987" s="176" t="n"/>
      <c r="Y987" s="176" t="n"/>
      <c r="Z987" s="176" t="n"/>
    </row>
    <row r="988" ht="15.75" customHeight="1">
      <c r="A988" s="149" t="n"/>
      <c r="B988" s="195" t="n"/>
      <c r="E988" s="151" t="n"/>
      <c r="O988" s="187" t="n"/>
      <c r="P988" s="176" t="n"/>
      <c r="Q988" s="176" t="n"/>
      <c r="R988" s="176" t="n"/>
      <c r="S988" s="176" t="n"/>
      <c r="T988" s="176" t="n"/>
      <c r="U988" s="176" t="n"/>
      <c r="V988" s="176" t="n"/>
      <c r="W988" s="176" t="n"/>
      <c r="X988" s="176" t="n"/>
      <c r="Y988" s="176" t="n"/>
      <c r="Z988" s="176" t="n"/>
    </row>
    <row r="989" ht="15.75" customHeight="1">
      <c r="A989" s="149" t="n"/>
      <c r="B989" s="195" t="n"/>
      <c r="E989" s="151" t="n"/>
      <c r="O989" s="187" t="n"/>
      <c r="P989" s="176" t="n"/>
      <c r="Q989" s="176" t="n"/>
      <c r="R989" s="176" t="n"/>
      <c r="S989" s="176" t="n"/>
      <c r="T989" s="176" t="n"/>
      <c r="U989" s="176" t="n"/>
      <c r="V989" s="176" t="n"/>
      <c r="W989" s="176" t="n"/>
      <c r="X989" s="176" t="n"/>
      <c r="Y989" s="176" t="n"/>
      <c r="Z989" s="176" t="n"/>
    </row>
    <row r="990" ht="15.75" customHeight="1">
      <c r="A990" s="149" t="n"/>
      <c r="B990" s="195" t="n"/>
      <c r="E990" s="151" t="n"/>
      <c r="O990" s="187" t="n"/>
      <c r="P990" s="176" t="n"/>
      <c r="Q990" s="176" t="n"/>
      <c r="R990" s="176" t="n"/>
      <c r="S990" s="176" t="n"/>
      <c r="T990" s="176" t="n"/>
      <c r="U990" s="176" t="n"/>
      <c r="V990" s="176" t="n"/>
      <c r="W990" s="176" t="n"/>
      <c r="X990" s="176" t="n"/>
      <c r="Y990" s="176" t="n"/>
      <c r="Z990" s="176" t="n"/>
    </row>
    <row r="991" ht="15.75" customHeight="1">
      <c r="A991" s="149" t="n"/>
      <c r="B991" s="195" t="n"/>
      <c r="E991" s="151" t="n"/>
      <c r="O991" s="187" t="n"/>
      <c r="P991" s="176" t="n"/>
      <c r="Q991" s="176" t="n"/>
      <c r="R991" s="176" t="n"/>
      <c r="S991" s="176" t="n"/>
      <c r="T991" s="176" t="n"/>
      <c r="U991" s="176" t="n"/>
      <c r="V991" s="176" t="n"/>
      <c r="W991" s="176" t="n"/>
      <c r="X991" s="176" t="n"/>
      <c r="Y991" s="176" t="n"/>
      <c r="Z991" s="176" t="n"/>
    </row>
    <row r="992" ht="15.75" customHeight="1">
      <c r="A992" s="149" t="n"/>
      <c r="B992" s="195" t="n"/>
      <c r="E992" s="151" t="n"/>
      <c r="O992" s="187" t="n"/>
      <c r="P992" s="176" t="n"/>
      <c r="Q992" s="176" t="n"/>
      <c r="R992" s="176" t="n"/>
      <c r="S992" s="176" t="n"/>
      <c r="T992" s="176" t="n"/>
      <c r="U992" s="176" t="n"/>
      <c r="V992" s="176" t="n"/>
      <c r="W992" s="176" t="n"/>
      <c r="X992" s="176" t="n"/>
      <c r="Y992" s="176" t="n"/>
      <c r="Z992" s="176" t="n"/>
    </row>
    <row r="993" ht="15.75" customHeight="1">
      <c r="A993" s="149" t="n"/>
      <c r="B993" s="195" t="n"/>
      <c r="E993" s="151" t="n"/>
      <c r="O993" s="187" t="n"/>
      <c r="P993" s="176" t="n"/>
      <c r="Q993" s="176" t="n"/>
      <c r="R993" s="176" t="n"/>
      <c r="S993" s="176" t="n"/>
      <c r="T993" s="176" t="n"/>
      <c r="U993" s="176" t="n"/>
      <c r="V993" s="176" t="n"/>
      <c r="W993" s="176" t="n"/>
      <c r="X993" s="176" t="n"/>
      <c r="Y993" s="176" t="n"/>
      <c r="Z993" s="176" t="n"/>
    </row>
    <row r="994" ht="15.75" customHeight="1">
      <c r="A994" s="149" t="n"/>
      <c r="B994" s="195" t="n"/>
      <c r="E994" s="151" t="n"/>
      <c r="O994" s="187" t="n"/>
      <c r="P994" s="176" t="n"/>
      <c r="Q994" s="176" t="n"/>
      <c r="R994" s="176" t="n"/>
      <c r="S994" s="176" t="n"/>
      <c r="T994" s="176" t="n"/>
      <c r="U994" s="176" t="n"/>
      <c r="V994" s="176" t="n"/>
      <c r="W994" s="176" t="n"/>
      <c r="X994" s="176" t="n"/>
      <c r="Y994" s="176" t="n"/>
      <c r="Z994" s="176" t="n"/>
    </row>
    <row r="995" ht="15.75" customHeight="1">
      <c r="A995" s="149" t="n"/>
      <c r="B995" s="195" t="n"/>
      <c r="E995" s="151" t="n"/>
      <c r="O995" s="187" t="n"/>
      <c r="P995" s="176" t="n"/>
      <c r="Q995" s="176" t="n"/>
      <c r="R995" s="176" t="n"/>
      <c r="S995" s="176" t="n"/>
      <c r="T995" s="176" t="n"/>
      <c r="U995" s="176" t="n"/>
      <c r="V995" s="176" t="n"/>
      <c r="W995" s="176" t="n"/>
      <c r="X995" s="176" t="n"/>
      <c r="Y995" s="176" t="n"/>
      <c r="Z995" s="176" t="n"/>
    </row>
    <row r="996" ht="15.75" customHeight="1">
      <c r="A996" s="149" t="n"/>
      <c r="B996" s="195" t="n"/>
      <c r="E996" s="151" t="n"/>
      <c r="O996" s="187" t="n"/>
      <c r="P996" s="176" t="n"/>
      <c r="Q996" s="176" t="n"/>
      <c r="R996" s="176" t="n"/>
      <c r="S996" s="176" t="n"/>
      <c r="T996" s="176" t="n"/>
      <c r="U996" s="176" t="n"/>
      <c r="V996" s="176" t="n"/>
      <c r="W996" s="176" t="n"/>
      <c r="X996" s="176" t="n"/>
      <c r="Y996" s="176" t="n"/>
      <c r="Z996" s="176" t="n"/>
    </row>
    <row r="997" ht="15.75" customHeight="1">
      <c r="A997" s="149" t="n"/>
      <c r="B997" s="195" t="n"/>
      <c r="E997" s="151" t="n"/>
      <c r="O997" s="186" t="n"/>
      <c r="P997" s="176" t="n"/>
      <c r="Q997" s="176" t="n"/>
      <c r="R997" s="176" t="n"/>
      <c r="S997" s="176" t="n"/>
      <c r="T997" s="176" t="n"/>
      <c r="U997" s="176" t="n"/>
      <c r="V997" s="176" t="n"/>
      <c r="W997" s="176" t="n"/>
      <c r="X997" s="176" t="n"/>
      <c r="Y997" s="176" t="n"/>
      <c r="Z997" s="176" t="n"/>
    </row>
    <row r="998" ht="15.75" customHeight="1">
      <c r="A998" s="149" t="n"/>
      <c r="B998" s="195" t="n"/>
      <c r="E998" s="151" t="n"/>
      <c r="O998" s="196" t="n"/>
      <c r="P998" s="176" t="n"/>
      <c r="Q998" s="176" t="n"/>
      <c r="R998" s="176" t="n"/>
      <c r="S998" s="176" t="n"/>
      <c r="T998" s="176" t="n"/>
      <c r="U998" s="176" t="n"/>
      <c r="V998" s="176" t="n"/>
      <c r="W998" s="176" t="n"/>
      <c r="X998" s="176" t="n"/>
      <c r="Y998" s="176" t="n"/>
      <c r="Z998" s="176" t="n"/>
    </row>
    <row r="999" ht="15.75" customHeight="1">
      <c r="A999" s="149" t="n"/>
      <c r="B999" s="195" t="n"/>
      <c r="E999" s="151" t="n"/>
      <c r="O999" s="196" t="n"/>
      <c r="P999" s="176" t="n"/>
      <c r="Q999" s="176" t="n"/>
      <c r="R999" s="176" t="n"/>
      <c r="S999" s="176" t="n"/>
      <c r="T999" s="176" t="n"/>
      <c r="U999" s="176" t="n"/>
      <c r="V999" s="176" t="n"/>
      <c r="W999" s="176" t="n"/>
      <c r="X999" s="176" t="n"/>
      <c r="Y999" s="176" t="n"/>
      <c r="Z999" s="176" t="n"/>
    </row>
    <row r="1000" ht="15.75" customHeight="1">
      <c r="A1000" s="149" t="n"/>
      <c r="B1000" s="195" t="n"/>
      <c r="E1000" s="151" t="n"/>
      <c r="O1000" s="196" t="n"/>
      <c r="P1000" s="176" t="n"/>
      <c r="Q1000" s="176" t="n"/>
      <c r="R1000" s="176" t="n"/>
      <c r="S1000" s="176" t="n"/>
      <c r="T1000" s="176" t="n"/>
      <c r="U1000" s="176" t="n"/>
      <c r="V1000" s="176" t="n"/>
      <c r="W1000" s="176" t="n"/>
      <c r="X1000" s="176" t="n"/>
      <c r="Y1000" s="176" t="n"/>
      <c r="Z1000" s="176" t="n"/>
    </row>
    <row r="1001" ht="15.75" customHeight="1">
      <c r="A1001" s="149" t="n"/>
      <c r="B1001" s="195" t="n"/>
      <c r="E1001" s="151" t="n"/>
      <c r="O1001" s="196" t="n"/>
      <c r="P1001" s="176" t="n"/>
      <c r="Q1001" s="176" t="n"/>
      <c r="R1001" s="176" t="n"/>
      <c r="S1001" s="176" t="n"/>
      <c r="T1001" s="176" t="n"/>
      <c r="U1001" s="176" t="n"/>
      <c r="V1001" s="176" t="n"/>
      <c r="W1001" s="176" t="n"/>
      <c r="X1001" s="176" t="n"/>
      <c r="Y1001" s="176" t="n"/>
      <c r="Z1001" s="176" t="n"/>
    </row>
    <row r="1002" ht="15.75" customHeight="1">
      <c r="A1002" s="149" t="n"/>
      <c r="B1002" s="195" t="n"/>
      <c r="E1002" s="151" t="n"/>
      <c r="O1002" s="196" t="n"/>
      <c r="P1002" s="176" t="n"/>
      <c r="Q1002" s="176" t="n"/>
      <c r="R1002" s="176" t="n"/>
      <c r="S1002" s="176" t="n"/>
      <c r="T1002" s="176" t="n"/>
      <c r="U1002" s="176" t="n"/>
      <c r="V1002" s="176" t="n"/>
      <c r="W1002" s="176" t="n"/>
      <c r="X1002" s="176" t="n"/>
      <c r="Y1002" s="176" t="n"/>
      <c r="Z1002" s="176" t="n"/>
    </row>
    <row r="1003" ht="15.75" customHeight="1">
      <c r="A1003" s="149" t="n"/>
      <c r="B1003" s="195" t="n"/>
      <c r="E1003" s="151" t="n"/>
      <c r="O1003" s="196" t="n"/>
      <c r="P1003" s="176" t="n"/>
      <c r="Q1003" s="176" t="n"/>
      <c r="R1003" s="176" t="n"/>
      <c r="S1003" s="176" t="n"/>
      <c r="T1003" s="176" t="n"/>
      <c r="U1003" s="176" t="n"/>
      <c r="V1003" s="176" t="n"/>
      <c r="W1003" s="176" t="n"/>
      <c r="X1003" s="176" t="n"/>
      <c r="Y1003" s="176" t="n"/>
      <c r="Z1003" s="176" t="n"/>
    </row>
    <row r="1004" ht="15.75" customHeight="1">
      <c r="A1004" s="149" t="n"/>
      <c r="B1004" s="195" t="n"/>
      <c r="E1004" s="151" t="n"/>
      <c r="O1004" s="196" t="n"/>
      <c r="P1004" s="176" t="n"/>
      <c r="Q1004" s="176" t="n"/>
      <c r="R1004" s="176" t="n"/>
      <c r="S1004" s="176" t="n"/>
      <c r="T1004" s="176" t="n"/>
      <c r="U1004" s="176" t="n"/>
      <c r="V1004" s="176" t="n"/>
      <c r="W1004" s="176" t="n"/>
      <c r="X1004" s="176" t="n"/>
      <c r="Y1004" s="176" t="n"/>
      <c r="Z1004" s="176" t="n"/>
    </row>
    <row r="1005" ht="15.75" customHeight="1">
      <c r="A1005" s="149" t="n"/>
      <c r="B1005" s="195" t="n"/>
      <c r="E1005" s="151" t="n"/>
      <c r="O1005" s="196" t="n"/>
      <c r="P1005" s="176" t="n"/>
      <c r="Q1005" s="176" t="n"/>
      <c r="R1005" s="176" t="n"/>
      <c r="S1005" s="176" t="n"/>
      <c r="T1005" s="176" t="n"/>
      <c r="U1005" s="176" t="n"/>
      <c r="V1005" s="176" t="n"/>
      <c r="W1005" s="176" t="n"/>
      <c r="X1005" s="176" t="n"/>
      <c r="Y1005" s="176" t="n"/>
      <c r="Z1005" s="176" t="n"/>
    </row>
    <row r="1006" ht="15.75" customHeight="1">
      <c r="A1006" s="149" t="n"/>
      <c r="B1006" s="195" t="n"/>
      <c r="E1006" s="151" t="n"/>
      <c r="O1006" s="196" t="n"/>
      <c r="P1006" s="176" t="n"/>
      <c r="Q1006" s="176" t="n"/>
      <c r="R1006" s="176" t="n"/>
      <c r="S1006" s="176" t="n"/>
      <c r="T1006" s="176" t="n"/>
      <c r="U1006" s="176" t="n"/>
      <c r="V1006" s="176" t="n"/>
      <c r="W1006" s="176" t="n"/>
      <c r="X1006" s="176" t="n"/>
      <c r="Y1006" s="176" t="n"/>
      <c r="Z1006" s="176" t="n"/>
    </row>
    <row r="1007" ht="15.75" customHeight="1">
      <c r="A1007" s="149" t="n"/>
      <c r="B1007" s="195" t="n"/>
      <c r="E1007" s="151" t="n"/>
      <c r="O1007" s="196" t="n"/>
      <c r="P1007" s="176" t="n"/>
      <c r="Q1007" s="176" t="n"/>
      <c r="R1007" s="176" t="n"/>
      <c r="S1007" s="176" t="n"/>
      <c r="T1007" s="176" t="n"/>
      <c r="U1007" s="176" t="n"/>
      <c r="V1007" s="176" t="n"/>
      <c r="W1007" s="176" t="n"/>
      <c r="X1007" s="176" t="n"/>
      <c r="Y1007" s="176" t="n"/>
      <c r="Z1007" s="176" t="n"/>
    </row>
    <row r="1008" ht="15.75" customHeight="1">
      <c r="A1008" s="149" t="n"/>
      <c r="B1008" s="195" t="n"/>
      <c r="E1008" s="151" t="n"/>
      <c r="O1008" s="196" t="n"/>
      <c r="P1008" s="176" t="n"/>
      <c r="Q1008" s="176" t="n"/>
      <c r="R1008" s="176" t="n"/>
      <c r="S1008" s="176" t="n"/>
      <c r="T1008" s="176" t="n"/>
      <c r="U1008" s="176" t="n"/>
      <c r="V1008" s="176" t="n"/>
      <c r="W1008" s="176" t="n"/>
      <c r="X1008" s="176" t="n"/>
      <c r="Y1008" s="176" t="n"/>
      <c r="Z1008" s="176" t="n"/>
    </row>
    <row r="1009" ht="15.75" customHeight="1">
      <c r="A1009" s="149" t="n"/>
      <c r="B1009" s="195" t="n"/>
      <c r="E1009" s="151" t="n"/>
      <c r="O1009" s="196" t="n"/>
      <c r="P1009" s="176" t="n"/>
      <c r="Q1009" s="176" t="n"/>
      <c r="R1009" s="176" t="n"/>
      <c r="S1009" s="176" t="n"/>
      <c r="T1009" s="176" t="n"/>
      <c r="U1009" s="176" t="n"/>
      <c r="V1009" s="176" t="n"/>
      <c r="W1009" s="176" t="n"/>
      <c r="X1009" s="176" t="n"/>
      <c r="Y1009" s="176" t="n"/>
      <c r="Z1009" s="176" t="n"/>
    </row>
    <row r="1010" ht="15.75" customHeight="1">
      <c r="A1010" s="149" t="n"/>
      <c r="B1010" s="195" t="n"/>
      <c r="E1010" s="151" t="n"/>
      <c r="O1010" s="196" t="n"/>
      <c r="P1010" s="176" t="n"/>
      <c r="Q1010" s="176" t="n"/>
      <c r="R1010" s="176" t="n"/>
      <c r="S1010" s="176" t="n"/>
      <c r="T1010" s="176" t="n"/>
      <c r="U1010" s="176" t="n"/>
      <c r="V1010" s="176" t="n"/>
      <c r="W1010" s="176" t="n"/>
      <c r="X1010" s="176" t="n"/>
      <c r="Y1010" s="176" t="n"/>
      <c r="Z1010" s="176" t="n"/>
    </row>
    <row r="1011" ht="15.75" customHeight="1">
      <c r="A1011" s="149" t="n"/>
      <c r="B1011" s="195" t="n"/>
      <c r="E1011" s="151" t="n"/>
      <c r="O1011" s="196" t="n"/>
      <c r="P1011" s="176" t="n"/>
      <c r="Q1011" s="176" t="n"/>
      <c r="R1011" s="176" t="n"/>
      <c r="S1011" s="176" t="n"/>
      <c r="T1011" s="176" t="n"/>
      <c r="U1011" s="176" t="n"/>
      <c r="V1011" s="176" t="n"/>
      <c r="W1011" s="176" t="n"/>
      <c r="X1011" s="176" t="n"/>
      <c r="Y1011" s="176" t="n"/>
      <c r="Z1011" s="176" t="n"/>
    </row>
    <row r="1012" ht="15.75" customHeight="1">
      <c r="A1012" s="149" t="n"/>
      <c r="B1012" s="195" t="n"/>
      <c r="E1012" s="151" t="n"/>
      <c r="O1012" s="196" t="n"/>
      <c r="P1012" s="176" t="n"/>
      <c r="Q1012" s="176" t="n"/>
      <c r="R1012" s="176" t="n"/>
      <c r="S1012" s="176" t="n"/>
      <c r="T1012" s="176" t="n"/>
      <c r="U1012" s="176" t="n"/>
      <c r="V1012" s="176" t="n"/>
      <c r="W1012" s="176" t="n"/>
      <c r="X1012" s="176" t="n"/>
      <c r="Y1012" s="176" t="n"/>
      <c r="Z1012" s="176" t="n"/>
    </row>
    <row r="1013" ht="15.75" customHeight="1">
      <c r="A1013" s="149" t="n"/>
      <c r="B1013" s="195" t="n"/>
      <c r="E1013" s="151" t="n"/>
      <c r="O1013" s="196" t="n"/>
      <c r="P1013" s="176" t="n"/>
      <c r="Q1013" s="176" t="n"/>
      <c r="R1013" s="176" t="n"/>
      <c r="S1013" s="176" t="n"/>
      <c r="T1013" s="176" t="n"/>
      <c r="U1013" s="176" t="n"/>
      <c r="V1013" s="176" t="n"/>
      <c r="W1013" s="176" t="n"/>
      <c r="X1013" s="176" t="n"/>
      <c r="Y1013" s="176" t="n"/>
      <c r="Z1013" s="176" t="n"/>
    </row>
    <row r="1014" ht="15.75" customHeight="1">
      <c r="A1014" s="149" t="n"/>
      <c r="B1014" s="195" t="n"/>
      <c r="E1014" s="151" t="n"/>
      <c r="O1014" s="196" t="n"/>
      <c r="P1014" s="176" t="n"/>
      <c r="Q1014" s="176" t="n"/>
      <c r="R1014" s="176" t="n"/>
      <c r="S1014" s="176" t="n"/>
      <c r="T1014" s="176" t="n"/>
      <c r="U1014" s="176" t="n"/>
      <c r="V1014" s="176" t="n"/>
      <c r="W1014" s="176" t="n"/>
      <c r="X1014" s="176" t="n"/>
      <c r="Y1014" s="176" t="n"/>
      <c r="Z1014" s="176" t="n"/>
    </row>
    <row r="1015" ht="15.75" customHeight="1">
      <c r="A1015" s="149" t="n"/>
      <c r="B1015" s="195" t="n"/>
      <c r="E1015" s="151" t="n"/>
      <c r="O1015" s="196" t="n"/>
      <c r="P1015" s="176" t="n"/>
      <c r="Q1015" s="176" t="n"/>
      <c r="R1015" s="176" t="n"/>
      <c r="S1015" s="176" t="n"/>
      <c r="T1015" s="176" t="n"/>
      <c r="U1015" s="176" t="n"/>
      <c r="V1015" s="176" t="n"/>
      <c r="W1015" s="176" t="n"/>
      <c r="X1015" s="176" t="n"/>
      <c r="Y1015" s="176" t="n"/>
      <c r="Z1015" s="176" t="n"/>
    </row>
    <row r="1016" ht="15.75" customHeight="1">
      <c r="A1016" s="149" t="n"/>
      <c r="B1016" s="195" t="n"/>
      <c r="E1016" s="151" t="n"/>
      <c r="O1016" s="196" t="n"/>
      <c r="P1016" s="176" t="n"/>
      <c r="Q1016" s="176" t="n"/>
      <c r="R1016" s="176" t="n"/>
      <c r="S1016" s="176" t="n"/>
      <c r="T1016" s="176" t="n"/>
      <c r="U1016" s="176" t="n"/>
      <c r="V1016" s="176" t="n"/>
      <c r="W1016" s="176" t="n"/>
      <c r="X1016" s="176" t="n"/>
      <c r="Y1016" s="176" t="n"/>
      <c r="Z1016" s="176" t="n"/>
    </row>
    <row r="1017" ht="15.75" customHeight="1">
      <c r="A1017" s="149" t="n"/>
      <c r="B1017" s="195" t="n"/>
      <c r="E1017" s="151" t="n"/>
      <c r="O1017" s="196" t="n"/>
      <c r="P1017" s="176" t="n"/>
      <c r="Q1017" s="176" t="n"/>
      <c r="R1017" s="176" t="n"/>
      <c r="S1017" s="176" t="n"/>
      <c r="T1017" s="176" t="n"/>
      <c r="U1017" s="176" t="n"/>
      <c r="V1017" s="176" t="n"/>
      <c r="W1017" s="176" t="n"/>
      <c r="X1017" s="176" t="n"/>
      <c r="Y1017" s="176" t="n"/>
      <c r="Z1017" s="176" t="n"/>
    </row>
    <row r="1018" ht="15.75" customHeight="1">
      <c r="A1018" s="149" t="n"/>
      <c r="B1018" s="195" t="n"/>
      <c r="E1018" s="151" t="n"/>
      <c r="O1018" s="196" t="n"/>
      <c r="P1018" s="176" t="n"/>
      <c r="Q1018" s="176" t="n"/>
      <c r="R1018" s="176" t="n"/>
      <c r="S1018" s="176" t="n"/>
      <c r="T1018" s="176" t="n"/>
      <c r="U1018" s="176" t="n"/>
      <c r="V1018" s="176" t="n"/>
      <c r="W1018" s="176" t="n"/>
      <c r="X1018" s="176" t="n"/>
      <c r="Y1018" s="176" t="n"/>
      <c r="Z1018" s="176" t="n"/>
    </row>
    <row r="1019" ht="15.75" customHeight="1">
      <c r="A1019" s="149" t="n"/>
      <c r="B1019" s="195" t="n"/>
      <c r="E1019" s="151" t="n"/>
      <c r="O1019" s="196" t="n"/>
      <c r="P1019" s="176" t="n"/>
      <c r="Q1019" s="176" t="n"/>
      <c r="R1019" s="176" t="n"/>
      <c r="S1019" s="176" t="n"/>
      <c r="T1019" s="176" t="n"/>
      <c r="U1019" s="176" t="n"/>
      <c r="V1019" s="176" t="n"/>
      <c r="W1019" s="176" t="n"/>
      <c r="X1019" s="176" t="n"/>
      <c r="Y1019" s="176" t="n"/>
      <c r="Z1019" s="176" t="n"/>
    </row>
    <row r="1020" ht="15.75" customHeight="1">
      <c r="A1020" s="149" t="n"/>
      <c r="B1020" s="195" t="n"/>
      <c r="E1020" s="151" t="n"/>
      <c r="O1020" s="196" t="n"/>
      <c r="P1020" s="176" t="n"/>
      <c r="Q1020" s="176" t="n"/>
      <c r="R1020" s="176" t="n"/>
      <c r="S1020" s="176" t="n"/>
      <c r="T1020" s="176" t="n"/>
      <c r="U1020" s="176" t="n"/>
      <c r="V1020" s="176" t="n"/>
      <c r="W1020" s="176" t="n"/>
      <c r="X1020" s="176" t="n"/>
      <c r="Y1020" s="176" t="n"/>
      <c r="Z1020" s="176" t="n"/>
    </row>
    <row r="1021" ht="15.75" customHeight="1">
      <c r="A1021" s="149" t="n"/>
      <c r="B1021" s="195" t="n"/>
      <c r="E1021" s="151" t="n"/>
      <c r="O1021" s="196" t="n"/>
      <c r="P1021" s="176" t="n"/>
      <c r="Q1021" s="176" t="n"/>
      <c r="R1021" s="176" t="n"/>
      <c r="S1021" s="176" t="n"/>
      <c r="T1021" s="176" t="n"/>
      <c r="U1021" s="176" t="n"/>
      <c r="V1021" s="176" t="n"/>
      <c r="W1021" s="176" t="n"/>
      <c r="X1021" s="176" t="n"/>
      <c r="Y1021" s="176" t="n"/>
      <c r="Z1021" s="176" t="n"/>
    </row>
    <row r="1022" ht="15.75" customHeight="1">
      <c r="A1022" s="149" t="n"/>
      <c r="B1022" s="195" t="n"/>
      <c r="E1022" s="151" t="n"/>
      <c r="O1022" s="196" t="n"/>
      <c r="P1022" s="176" t="n"/>
      <c r="Q1022" s="176" t="n"/>
      <c r="R1022" s="176" t="n"/>
      <c r="S1022" s="176" t="n"/>
      <c r="T1022" s="176" t="n"/>
      <c r="U1022" s="176" t="n"/>
      <c r="V1022" s="176" t="n"/>
      <c r="W1022" s="176" t="n"/>
      <c r="X1022" s="176" t="n"/>
      <c r="Y1022" s="176" t="n"/>
      <c r="Z1022" s="176" t="n"/>
    </row>
    <row r="1023" ht="15.75" customHeight="1">
      <c r="A1023" s="149" t="n"/>
      <c r="B1023" s="195" t="n"/>
      <c r="E1023" s="151" t="n"/>
      <c r="O1023" s="196" t="n"/>
      <c r="P1023" s="176" t="n"/>
      <c r="Q1023" s="176" t="n"/>
      <c r="R1023" s="176" t="n"/>
      <c r="S1023" s="176" t="n"/>
      <c r="T1023" s="176" t="n"/>
      <c r="U1023" s="176" t="n"/>
      <c r="V1023" s="176" t="n"/>
      <c r="W1023" s="176" t="n"/>
      <c r="X1023" s="176" t="n"/>
      <c r="Y1023" s="176" t="n"/>
      <c r="Z1023" s="176" t="n"/>
    </row>
    <row r="1024" ht="15.75" customHeight="1">
      <c r="A1024" s="149" t="n"/>
      <c r="B1024" s="195" t="n"/>
      <c r="E1024" s="151" t="n"/>
      <c r="O1024" s="196" t="n"/>
      <c r="P1024" s="176" t="n"/>
      <c r="Q1024" s="176" t="n"/>
      <c r="R1024" s="176" t="n"/>
      <c r="S1024" s="176" t="n"/>
      <c r="T1024" s="176" t="n"/>
      <c r="U1024" s="176" t="n"/>
      <c r="V1024" s="176" t="n"/>
      <c r="W1024" s="176" t="n"/>
      <c r="X1024" s="176" t="n"/>
      <c r="Y1024" s="176" t="n"/>
      <c r="Z1024" s="176" t="n"/>
    </row>
    <row r="1025" ht="15.75" customHeight="1">
      <c r="A1025" s="149" t="n"/>
      <c r="B1025" s="195" t="n"/>
      <c r="E1025" s="151" t="n"/>
      <c r="O1025" s="196" t="n"/>
      <c r="P1025" s="176" t="n"/>
      <c r="Q1025" s="176" t="n"/>
      <c r="R1025" s="176" t="n"/>
      <c r="S1025" s="176" t="n"/>
      <c r="T1025" s="176" t="n"/>
      <c r="U1025" s="176" t="n"/>
      <c r="V1025" s="176" t="n"/>
      <c r="W1025" s="176" t="n"/>
      <c r="X1025" s="176" t="n"/>
      <c r="Y1025" s="176" t="n"/>
      <c r="Z1025" s="176" t="n"/>
    </row>
    <row r="1026" ht="15.75" customHeight="1">
      <c r="A1026" s="149" t="n"/>
      <c r="B1026" s="195" t="n"/>
      <c r="E1026" s="151" t="n"/>
      <c r="O1026" s="196" t="n"/>
      <c r="P1026" s="176" t="n"/>
      <c r="Q1026" s="176" t="n"/>
      <c r="R1026" s="176" t="n"/>
      <c r="S1026" s="176" t="n"/>
      <c r="T1026" s="176" t="n"/>
      <c r="U1026" s="176" t="n"/>
      <c r="V1026" s="176" t="n"/>
      <c r="W1026" s="176" t="n"/>
      <c r="X1026" s="176" t="n"/>
      <c r="Y1026" s="176" t="n"/>
      <c r="Z1026" s="176" t="n"/>
    </row>
    <row r="1027" ht="15.75" customHeight="1">
      <c r="A1027" s="149" t="n"/>
      <c r="B1027" s="195" t="n"/>
      <c r="E1027" s="151" t="n"/>
      <c r="O1027" s="196" t="n"/>
      <c r="P1027" s="176" t="n"/>
      <c r="Q1027" s="176" t="n"/>
      <c r="R1027" s="176" t="n"/>
      <c r="S1027" s="176" t="n"/>
      <c r="T1027" s="176" t="n"/>
      <c r="U1027" s="176" t="n"/>
      <c r="V1027" s="176" t="n"/>
      <c r="W1027" s="176" t="n"/>
      <c r="X1027" s="176" t="n"/>
      <c r="Y1027" s="176" t="n"/>
      <c r="Z1027" s="176" t="n"/>
    </row>
    <row r="1028" ht="15.75" customHeight="1">
      <c r="A1028" s="149" t="n"/>
      <c r="B1028" s="195" t="n"/>
      <c r="E1028" s="151" t="n"/>
      <c r="O1028" s="196" t="n"/>
      <c r="P1028" s="176" t="n"/>
      <c r="Q1028" s="176" t="n"/>
      <c r="R1028" s="176" t="n"/>
      <c r="S1028" s="176" t="n"/>
      <c r="T1028" s="176" t="n"/>
      <c r="U1028" s="176" t="n"/>
      <c r="V1028" s="176" t="n"/>
      <c r="W1028" s="176" t="n"/>
      <c r="X1028" s="176" t="n"/>
      <c r="Y1028" s="176" t="n"/>
      <c r="Z1028" s="176" t="n"/>
    </row>
    <row r="1029" ht="15.75" customHeight="1">
      <c r="A1029" s="149" t="n"/>
      <c r="B1029" s="195" t="n"/>
      <c r="E1029" s="151" t="n"/>
      <c r="O1029" s="196" t="n"/>
      <c r="P1029" s="176" t="n"/>
      <c r="Q1029" s="176" t="n"/>
      <c r="R1029" s="176" t="n"/>
      <c r="S1029" s="176" t="n"/>
      <c r="T1029" s="176" t="n"/>
      <c r="U1029" s="176" t="n"/>
      <c r="V1029" s="176" t="n"/>
      <c r="W1029" s="176" t="n"/>
      <c r="X1029" s="176" t="n"/>
      <c r="Y1029" s="176" t="n"/>
      <c r="Z1029" s="176" t="n"/>
    </row>
    <row r="1030" ht="15.75" customHeight="1">
      <c r="A1030" s="149" t="n"/>
      <c r="B1030" s="195" t="n"/>
      <c r="E1030" s="151" t="n"/>
      <c r="O1030" s="196" t="n"/>
      <c r="P1030" s="176" t="n"/>
      <c r="Q1030" s="176" t="n"/>
      <c r="R1030" s="176" t="n"/>
      <c r="S1030" s="176" t="n"/>
      <c r="T1030" s="176" t="n"/>
      <c r="U1030" s="176" t="n"/>
      <c r="V1030" s="176" t="n"/>
      <c r="W1030" s="176" t="n"/>
      <c r="X1030" s="176" t="n"/>
      <c r="Y1030" s="176" t="n"/>
      <c r="Z1030" s="176" t="n"/>
    </row>
    <row r="1031" ht="15.75" customHeight="1">
      <c r="A1031" s="149" t="n"/>
      <c r="B1031" s="195" t="n"/>
      <c r="E1031" s="151" t="n"/>
      <c r="O1031" s="196" t="n"/>
      <c r="P1031" s="176" t="n"/>
      <c r="Q1031" s="176" t="n"/>
      <c r="R1031" s="176" t="n"/>
      <c r="S1031" s="176" t="n"/>
      <c r="T1031" s="176" t="n"/>
      <c r="U1031" s="176" t="n"/>
      <c r="V1031" s="176" t="n"/>
      <c r="W1031" s="176" t="n"/>
      <c r="X1031" s="176" t="n"/>
      <c r="Y1031" s="176" t="n"/>
      <c r="Z1031" s="176" t="n"/>
    </row>
    <row r="1032" ht="15.75" customHeight="1">
      <c r="A1032" s="149" t="n"/>
      <c r="B1032" s="195" t="n"/>
      <c r="E1032" s="151" t="n"/>
      <c r="O1032" s="196" t="n"/>
      <c r="P1032" s="176" t="n"/>
      <c r="Q1032" s="176" t="n"/>
      <c r="R1032" s="176" t="n"/>
      <c r="S1032" s="176" t="n"/>
      <c r="T1032" s="176" t="n"/>
      <c r="U1032" s="176" t="n"/>
      <c r="V1032" s="176" t="n"/>
      <c r="W1032" s="176" t="n"/>
      <c r="X1032" s="176" t="n"/>
      <c r="Y1032" s="176" t="n"/>
      <c r="Z1032" s="176" t="n"/>
    </row>
    <row r="1033" ht="15.75" customHeight="1">
      <c r="A1033" s="149" t="n"/>
      <c r="B1033" s="195" t="n"/>
      <c r="E1033" s="151" t="n"/>
      <c r="O1033" s="196" t="n"/>
      <c r="P1033" s="176" t="n"/>
      <c r="Q1033" s="176" t="n"/>
      <c r="R1033" s="176" t="n"/>
      <c r="S1033" s="176" t="n"/>
      <c r="T1033" s="176" t="n"/>
      <c r="U1033" s="176" t="n"/>
      <c r="V1033" s="176" t="n"/>
      <c r="W1033" s="176" t="n"/>
      <c r="X1033" s="176" t="n"/>
      <c r="Y1033" s="176" t="n"/>
      <c r="Z1033" s="176" t="n"/>
    </row>
    <row r="1034" ht="15.75" customHeight="1">
      <c r="A1034" s="149" t="n"/>
      <c r="B1034" s="195" t="n"/>
      <c r="E1034" s="151" t="n"/>
      <c r="O1034" s="196" t="n"/>
      <c r="P1034" s="176" t="n"/>
      <c r="Q1034" s="176" t="n"/>
      <c r="R1034" s="176" t="n"/>
      <c r="S1034" s="176" t="n"/>
      <c r="T1034" s="176" t="n"/>
      <c r="U1034" s="176" t="n"/>
      <c r="V1034" s="176" t="n"/>
      <c r="W1034" s="176" t="n"/>
      <c r="X1034" s="176" t="n"/>
      <c r="Y1034" s="176" t="n"/>
      <c r="Z1034" s="176" t="n"/>
    </row>
    <row r="1035" ht="15.75" customHeight="1">
      <c r="A1035" s="149" t="n"/>
      <c r="B1035" s="195" t="n"/>
      <c r="E1035" s="151" t="n"/>
      <c r="O1035" s="196" t="n"/>
      <c r="P1035" s="176" t="n"/>
      <c r="Q1035" s="176" t="n"/>
      <c r="R1035" s="176" t="n"/>
      <c r="S1035" s="176" t="n"/>
      <c r="T1035" s="176" t="n"/>
      <c r="U1035" s="176" t="n"/>
      <c r="V1035" s="176" t="n"/>
      <c r="W1035" s="176" t="n"/>
      <c r="X1035" s="176" t="n"/>
      <c r="Y1035" s="176" t="n"/>
      <c r="Z1035" s="176" t="n"/>
    </row>
    <row r="1036" ht="15.75" customHeight="1">
      <c r="A1036" s="149" t="n"/>
      <c r="B1036" s="195" t="n"/>
      <c r="E1036" s="151" t="n"/>
      <c r="O1036" s="196" t="n"/>
      <c r="P1036" s="176" t="n"/>
      <c r="Q1036" s="176" t="n"/>
      <c r="R1036" s="176" t="n"/>
      <c r="S1036" s="176" t="n"/>
      <c r="T1036" s="176" t="n"/>
      <c r="U1036" s="176" t="n"/>
      <c r="V1036" s="176" t="n"/>
      <c r="W1036" s="176" t="n"/>
      <c r="X1036" s="176" t="n"/>
      <c r="Y1036" s="176" t="n"/>
      <c r="Z1036" s="176" t="n"/>
    </row>
    <row r="1037" ht="15.75" customHeight="1">
      <c r="A1037" s="149" t="n"/>
      <c r="B1037" s="195" t="n"/>
      <c r="E1037" s="151" t="n"/>
      <c r="O1037" s="196" t="n"/>
      <c r="P1037" s="176" t="n"/>
      <c r="Q1037" s="176" t="n"/>
      <c r="R1037" s="176" t="n"/>
      <c r="S1037" s="176" t="n"/>
      <c r="T1037" s="176" t="n"/>
      <c r="U1037" s="176" t="n"/>
      <c r="V1037" s="176" t="n"/>
      <c r="W1037" s="176" t="n"/>
      <c r="X1037" s="176" t="n"/>
      <c r="Y1037" s="176" t="n"/>
      <c r="Z1037" s="176" t="n"/>
    </row>
    <row r="1038" ht="15.75" customHeight="1">
      <c r="A1038" s="149" t="n"/>
      <c r="B1038" s="195" t="n"/>
      <c r="E1038" s="151" t="n"/>
      <c r="O1038" s="196" t="n"/>
      <c r="P1038" s="176" t="n"/>
      <c r="Q1038" s="176" t="n"/>
      <c r="R1038" s="176" t="n"/>
      <c r="S1038" s="176" t="n"/>
      <c r="T1038" s="176" t="n"/>
      <c r="U1038" s="176" t="n"/>
      <c r="V1038" s="176" t="n"/>
      <c r="W1038" s="176" t="n"/>
      <c r="X1038" s="176" t="n"/>
      <c r="Y1038" s="176" t="n"/>
      <c r="Z1038" s="176" t="n"/>
    </row>
    <row r="1039" ht="15.75" customHeight="1">
      <c r="A1039" s="149" t="n"/>
      <c r="B1039" s="195" t="n"/>
      <c r="E1039" s="151" t="n"/>
      <c r="O1039" s="196" t="n"/>
      <c r="P1039" s="176" t="n"/>
      <c r="Q1039" s="176" t="n"/>
      <c r="R1039" s="176" t="n"/>
      <c r="S1039" s="176" t="n"/>
      <c r="T1039" s="176" t="n"/>
      <c r="U1039" s="176" t="n"/>
      <c r="V1039" s="176" t="n"/>
      <c r="W1039" s="176" t="n"/>
      <c r="X1039" s="176" t="n"/>
      <c r="Y1039" s="176" t="n"/>
      <c r="Z1039" s="176" t="n"/>
    </row>
    <row r="1040" ht="15.75" customHeight="1">
      <c r="A1040" s="149" t="n"/>
      <c r="B1040" s="195" t="n"/>
      <c r="E1040" s="151" t="n"/>
      <c r="O1040" s="196" t="n"/>
      <c r="P1040" s="176" t="n"/>
      <c r="Q1040" s="176" t="n"/>
      <c r="R1040" s="176" t="n"/>
      <c r="S1040" s="176" t="n"/>
      <c r="T1040" s="176" t="n"/>
      <c r="U1040" s="176" t="n"/>
      <c r="V1040" s="176" t="n"/>
      <c r="W1040" s="176" t="n"/>
      <c r="X1040" s="176" t="n"/>
      <c r="Y1040" s="176" t="n"/>
      <c r="Z1040" s="176" t="n"/>
    </row>
    <row r="1041" ht="15.75" customHeight="1">
      <c r="A1041" s="149" t="n"/>
      <c r="B1041" s="195" t="n"/>
      <c r="E1041" s="151" t="n"/>
      <c r="O1041" s="196" t="n"/>
      <c r="P1041" s="176" t="n"/>
      <c r="Q1041" s="176" t="n"/>
      <c r="R1041" s="176" t="n"/>
      <c r="S1041" s="176" t="n"/>
      <c r="T1041" s="176" t="n"/>
      <c r="U1041" s="176" t="n"/>
      <c r="V1041" s="176" t="n"/>
      <c r="W1041" s="176" t="n"/>
      <c r="X1041" s="176" t="n"/>
      <c r="Y1041" s="176" t="n"/>
      <c r="Z1041" s="176" t="n"/>
    </row>
    <row r="1042" ht="15.75" customHeight="1">
      <c r="A1042" s="149" t="n"/>
      <c r="B1042" s="195" t="n"/>
      <c r="E1042" s="151" t="n"/>
      <c r="O1042" s="196" t="n"/>
      <c r="P1042" s="176" t="n"/>
      <c r="Q1042" s="176" t="n"/>
      <c r="R1042" s="176" t="n"/>
      <c r="S1042" s="176" t="n"/>
      <c r="T1042" s="176" t="n"/>
      <c r="U1042" s="176" t="n"/>
      <c r="V1042" s="176" t="n"/>
      <c r="W1042" s="176" t="n"/>
      <c r="X1042" s="176" t="n"/>
      <c r="Y1042" s="176" t="n"/>
      <c r="Z1042" s="176" t="n"/>
    </row>
    <row r="1043" ht="15.75" customHeight="1">
      <c r="A1043" s="149" t="n"/>
      <c r="B1043" s="195" t="n"/>
      <c r="E1043" s="151" t="n"/>
      <c r="O1043" s="196" t="n"/>
      <c r="P1043" s="176" t="n"/>
      <c r="Q1043" s="176" t="n"/>
      <c r="R1043" s="176" t="n"/>
      <c r="S1043" s="176" t="n"/>
      <c r="T1043" s="176" t="n"/>
      <c r="U1043" s="176" t="n"/>
      <c r="V1043" s="176" t="n"/>
      <c r="W1043" s="176" t="n"/>
      <c r="X1043" s="176" t="n"/>
      <c r="Y1043" s="176" t="n"/>
      <c r="Z1043" s="176" t="n"/>
    </row>
    <row r="1044" ht="15.75" customHeight="1">
      <c r="A1044" s="149" t="n"/>
      <c r="B1044" s="195" t="n"/>
      <c r="E1044" s="151" t="n"/>
      <c r="O1044" s="196" t="n"/>
      <c r="P1044" s="176" t="n"/>
      <c r="Q1044" s="176" t="n"/>
      <c r="R1044" s="176" t="n"/>
      <c r="S1044" s="176" t="n"/>
      <c r="T1044" s="176" t="n"/>
      <c r="U1044" s="176" t="n"/>
      <c r="V1044" s="176" t="n"/>
      <c r="W1044" s="176" t="n"/>
      <c r="X1044" s="176" t="n"/>
      <c r="Y1044" s="176" t="n"/>
      <c r="Z1044" s="176" t="n"/>
    </row>
    <row r="1045" ht="15.75" customHeight="1">
      <c r="A1045" s="149" t="n"/>
      <c r="B1045" s="195" t="n"/>
      <c r="E1045" s="151" t="n"/>
      <c r="O1045" s="196" t="n"/>
      <c r="P1045" s="176" t="n"/>
      <c r="Q1045" s="176" t="n"/>
      <c r="R1045" s="176" t="n"/>
      <c r="S1045" s="176" t="n"/>
      <c r="T1045" s="176" t="n"/>
      <c r="U1045" s="176" t="n"/>
      <c r="V1045" s="176" t="n"/>
      <c r="W1045" s="176" t="n"/>
      <c r="X1045" s="176" t="n"/>
      <c r="Y1045" s="176" t="n"/>
      <c r="Z1045" s="176" t="n"/>
    </row>
    <row r="1046" ht="15.75" customHeight="1">
      <c r="A1046" s="149" t="n"/>
      <c r="B1046" s="195" t="n"/>
      <c r="E1046" s="151" t="n"/>
      <c r="O1046" s="196" t="n"/>
      <c r="P1046" s="176" t="n"/>
      <c r="Q1046" s="176" t="n"/>
      <c r="R1046" s="176" t="n"/>
      <c r="S1046" s="176" t="n"/>
      <c r="T1046" s="176" t="n"/>
      <c r="U1046" s="176" t="n"/>
      <c r="V1046" s="176" t="n"/>
      <c r="W1046" s="176" t="n"/>
      <c r="X1046" s="176" t="n"/>
      <c r="Y1046" s="176" t="n"/>
      <c r="Z1046" s="176" t="n"/>
    </row>
    <row r="1047" ht="15.75" customHeight="1">
      <c r="A1047" s="149" t="n"/>
      <c r="B1047" s="195" t="n"/>
      <c r="E1047" s="151" t="n"/>
      <c r="O1047" s="196" t="n"/>
      <c r="P1047" s="176" t="n"/>
      <c r="Q1047" s="176" t="n"/>
      <c r="R1047" s="176" t="n"/>
      <c r="S1047" s="176" t="n"/>
      <c r="T1047" s="176" t="n"/>
      <c r="U1047" s="176" t="n"/>
      <c r="V1047" s="176" t="n"/>
      <c r="W1047" s="176" t="n"/>
      <c r="X1047" s="176" t="n"/>
      <c r="Y1047" s="176" t="n"/>
      <c r="Z1047" s="176" t="n"/>
    </row>
    <row r="1048" ht="15.75" customHeight="1">
      <c r="A1048" s="149" t="n"/>
      <c r="B1048" s="195" t="n"/>
      <c r="E1048" s="151" t="n"/>
      <c r="O1048" s="196" t="n"/>
      <c r="P1048" s="176" t="n"/>
      <c r="Q1048" s="176" t="n"/>
      <c r="R1048" s="176" t="n"/>
      <c r="S1048" s="176" t="n"/>
      <c r="T1048" s="176" t="n"/>
      <c r="U1048" s="176" t="n"/>
      <c r="V1048" s="176" t="n"/>
      <c r="W1048" s="176" t="n"/>
      <c r="X1048" s="176" t="n"/>
      <c r="Y1048" s="176" t="n"/>
      <c r="Z1048" s="176" t="n"/>
    </row>
    <row r="1049" ht="15.75" customHeight="1">
      <c r="A1049" s="149" t="n"/>
      <c r="B1049" s="195" t="n"/>
      <c r="E1049" s="151" t="n"/>
      <c r="O1049" s="196" t="n"/>
      <c r="P1049" s="176" t="n"/>
      <c r="Q1049" s="176" t="n"/>
      <c r="R1049" s="176" t="n"/>
      <c r="S1049" s="176" t="n"/>
      <c r="T1049" s="176" t="n"/>
      <c r="U1049" s="176" t="n"/>
      <c r="V1049" s="176" t="n"/>
      <c r="W1049" s="176" t="n"/>
      <c r="X1049" s="176" t="n"/>
      <c r="Y1049" s="176" t="n"/>
      <c r="Z1049" s="176" t="n"/>
    </row>
    <row r="1050" ht="15.75" customHeight="1">
      <c r="A1050" s="149" t="n"/>
      <c r="B1050" s="195" t="n"/>
      <c r="E1050" s="151" t="n"/>
      <c r="O1050" s="196" t="n"/>
      <c r="P1050" s="176" t="n"/>
      <c r="Q1050" s="176" t="n"/>
      <c r="R1050" s="176" t="n"/>
      <c r="S1050" s="176" t="n"/>
      <c r="T1050" s="176" t="n"/>
      <c r="U1050" s="176" t="n"/>
      <c r="V1050" s="176" t="n"/>
      <c r="W1050" s="176" t="n"/>
      <c r="X1050" s="176" t="n"/>
      <c r="Y1050" s="176" t="n"/>
      <c r="Z1050" s="176" t="n"/>
    </row>
    <row r="1051" ht="15.75" customHeight="1">
      <c r="A1051" s="149" t="n"/>
      <c r="B1051" s="195" t="n"/>
      <c r="E1051" s="151" t="n"/>
      <c r="O1051" s="196" t="n"/>
      <c r="P1051" s="176" t="n"/>
      <c r="Q1051" s="176" t="n"/>
      <c r="R1051" s="176" t="n"/>
      <c r="S1051" s="176" t="n"/>
      <c r="T1051" s="176" t="n"/>
      <c r="U1051" s="176" t="n"/>
      <c r="V1051" s="176" t="n"/>
      <c r="W1051" s="176" t="n"/>
      <c r="X1051" s="176" t="n"/>
      <c r="Y1051" s="176" t="n"/>
      <c r="Z1051" s="176" t="n"/>
    </row>
    <row r="1052" ht="15.75" customHeight="1">
      <c r="A1052" s="149" t="n"/>
      <c r="B1052" s="195" t="n"/>
      <c r="E1052" s="151" t="n"/>
      <c r="O1052" s="196" t="n"/>
      <c r="P1052" s="176" t="n"/>
      <c r="Q1052" s="176" t="n"/>
      <c r="R1052" s="176" t="n"/>
      <c r="S1052" s="176" t="n"/>
      <c r="T1052" s="176" t="n"/>
      <c r="U1052" s="176" t="n"/>
      <c r="V1052" s="176" t="n"/>
      <c r="W1052" s="176" t="n"/>
      <c r="X1052" s="176" t="n"/>
      <c r="Y1052" s="176" t="n"/>
      <c r="Z1052" s="176" t="n"/>
    </row>
    <row r="1053" ht="15.75" customHeight="1">
      <c r="A1053" s="149" t="n"/>
      <c r="B1053" s="195" t="n"/>
      <c r="E1053" s="151" t="n"/>
      <c r="O1053" s="196" t="n"/>
      <c r="P1053" s="176" t="n"/>
      <c r="Q1053" s="176" t="n"/>
      <c r="R1053" s="176" t="n"/>
      <c r="S1053" s="176" t="n"/>
      <c r="T1053" s="176" t="n"/>
      <c r="U1053" s="176" t="n"/>
      <c r="V1053" s="176" t="n"/>
      <c r="W1053" s="176" t="n"/>
      <c r="X1053" s="176" t="n"/>
      <c r="Y1053" s="176" t="n"/>
      <c r="Z1053" s="176" t="n"/>
    </row>
    <row r="1054" ht="15.75" customHeight="1">
      <c r="A1054" s="149" t="n"/>
      <c r="B1054" s="195" t="n"/>
      <c r="E1054" s="151" t="n"/>
      <c r="O1054" s="196" t="n"/>
      <c r="P1054" s="176" t="n"/>
      <c r="Q1054" s="176" t="n"/>
      <c r="R1054" s="176" t="n"/>
      <c r="S1054" s="176" t="n"/>
      <c r="T1054" s="176" t="n"/>
      <c r="U1054" s="176" t="n"/>
      <c r="V1054" s="176" t="n"/>
      <c r="W1054" s="176" t="n"/>
      <c r="X1054" s="176" t="n"/>
      <c r="Y1054" s="176" t="n"/>
      <c r="Z1054" s="176" t="n"/>
    </row>
    <row r="1055" ht="15.75" customHeight="1">
      <c r="A1055" s="149" t="n"/>
      <c r="B1055" s="195" t="n"/>
      <c r="E1055" s="151" t="n"/>
      <c r="O1055" s="196" t="n"/>
      <c r="P1055" s="176" t="n"/>
      <c r="Q1055" s="176" t="n"/>
      <c r="R1055" s="176" t="n"/>
      <c r="S1055" s="176" t="n"/>
      <c r="T1055" s="176" t="n"/>
      <c r="U1055" s="176" t="n"/>
      <c r="V1055" s="176" t="n"/>
      <c r="W1055" s="176" t="n"/>
      <c r="X1055" s="176" t="n"/>
      <c r="Y1055" s="176" t="n"/>
      <c r="Z1055" s="176" t="n"/>
    </row>
    <row r="1056" ht="15.75" customHeight="1">
      <c r="A1056" s="149" t="n"/>
      <c r="B1056" s="195" t="n"/>
      <c r="E1056" s="151" t="n"/>
      <c r="O1056" s="196" t="n"/>
      <c r="P1056" s="176" t="n"/>
      <c r="Q1056" s="176" t="n"/>
      <c r="R1056" s="176" t="n"/>
      <c r="S1056" s="176" t="n"/>
      <c r="T1056" s="176" t="n"/>
      <c r="U1056" s="176" t="n"/>
      <c r="V1056" s="176" t="n"/>
      <c r="W1056" s="176" t="n"/>
      <c r="X1056" s="176" t="n"/>
      <c r="Y1056" s="176" t="n"/>
      <c r="Z1056" s="176" t="n"/>
    </row>
    <row r="1057" ht="15.75" customHeight="1">
      <c r="A1057" s="149" t="n"/>
      <c r="B1057" s="195" t="n"/>
      <c r="E1057" s="151" t="n"/>
      <c r="O1057" s="196" t="n"/>
      <c r="P1057" s="176" t="n"/>
      <c r="Q1057" s="176" t="n"/>
      <c r="R1057" s="176" t="n"/>
      <c r="S1057" s="176" t="n"/>
      <c r="T1057" s="176" t="n"/>
      <c r="U1057" s="176" t="n"/>
      <c r="V1057" s="176" t="n"/>
      <c r="W1057" s="176" t="n"/>
      <c r="X1057" s="176" t="n"/>
      <c r="Y1057" s="176" t="n"/>
      <c r="Z1057" s="176" t="n"/>
    </row>
    <row r="1058" ht="15.75" customHeight="1">
      <c r="A1058" s="149" t="n"/>
      <c r="B1058" s="195" t="n"/>
      <c r="E1058" s="151" t="n"/>
      <c r="O1058" s="196" t="n"/>
      <c r="P1058" s="176" t="n"/>
      <c r="Q1058" s="176" t="n"/>
      <c r="R1058" s="176" t="n"/>
      <c r="S1058" s="176" t="n"/>
      <c r="T1058" s="176" t="n"/>
      <c r="U1058" s="176" t="n"/>
      <c r="V1058" s="176" t="n"/>
      <c r="W1058" s="176" t="n"/>
      <c r="X1058" s="176" t="n"/>
      <c r="Y1058" s="176" t="n"/>
      <c r="Z1058" s="176" t="n"/>
    </row>
    <row r="1059" ht="15.75" customHeight="1">
      <c r="A1059" s="149" t="n"/>
      <c r="B1059" s="195" t="n"/>
      <c r="E1059" s="151" t="n"/>
      <c r="O1059" s="196" t="n"/>
      <c r="P1059" s="176" t="n"/>
      <c r="Q1059" s="176" t="n"/>
      <c r="R1059" s="176" t="n"/>
      <c r="S1059" s="176" t="n"/>
      <c r="T1059" s="176" t="n"/>
      <c r="U1059" s="176" t="n"/>
      <c r="V1059" s="176" t="n"/>
      <c r="W1059" s="176" t="n"/>
      <c r="X1059" s="176" t="n"/>
      <c r="Y1059" s="176" t="n"/>
      <c r="Z1059" s="176" t="n"/>
    </row>
    <row r="1060" ht="15.75" customHeight="1">
      <c r="A1060" s="149" t="n"/>
      <c r="B1060" s="195" t="n"/>
      <c r="E1060" s="151" t="n"/>
      <c r="O1060" s="196" t="n"/>
      <c r="P1060" s="176" t="n"/>
      <c r="Q1060" s="176" t="n"/>
      <c r="R1060" s="176" t="n"/>
      <c r="S1060" s="176" t="n"/>
      <c r="T1060" s="176" t="n"/>
      <c r="U1060" s="176" t="n"/>
      <c r="V1060" s="176" t="n"/>
      <c r="W1060" s="176" t="n"/>
      <c r="X1060" s="176" t="n"/>
      <c r="Y1060" s="176" t="n"/>
      <c r="Z1060" s="176" t="n"/>
    </row>
    <row r="1061" ht="15.75" customHeight="1">
      <c r="A1061" s="149" t="n"/>
      <c r="B1061" s="195" t="n"/>
      <c r="E1061" s="151" t="n"/>
      <c r="O1061" s="196" t="n"/>
      <c r="P1061" s="176" t="n"/>
      <c r="Q1061" s="176" t="n"/>
      <c r="R1061" s="176" t="n"/>
      <c r="S1061" s="176" t="n"/>
      <c r="T1061" s="176" t="n"/>
      <c r="U1061" s="176" t="n"/>
      <c r="V1061" s="176" t="n"/>
      <c r="W1061" s="176" t="n"/>
      <c r="X1061" s="176" t="n"/>
      <c r="Y1061" s="176" t="n"/>
      <c r="Z1061" s="176" t="n"/>
    </row>
    <row r="1062" ht="15.75" customHeight="1">
      <c r="A1062" s="149" t="n"/>
      <c r="B1062" s="195" t="n"/>
      <c r="E1062" s="151" t="n"/>
      <c r="O1062" s="196" t="n"/>
      <c r="P1062" s="176" t="n"/>
      <c r="Q1062" s="176" t="n"/>
      <c r="R1062" s="176" t="n"/>
      <c r="S1062" s="176" t="n"/>
      <c r="T1062" s="176" t="n"/>
      <c r="U1062" s="176" t="n"/>
      <c r="V1062" s="176" t="n"/>
      <c r="W1062" s="176" t="n"/>
      <c r="X1062" s="176" t="n"/>
      <c r="Y1062" s="176" t="n"/>
      <c r="Z1062" s="176" t="n"/>
    </row>
    <row r="1063" ht="15.75" customHeight="1">
      <c r="A1063" s="149" t="n"/>
      <c r="B1063" s="195" t="n"/>
      <c r="E1063" s="151" t="n"/>
      <c r="O1063" s="196" t="n"/>
      <c r="P1063" s="176" t="n"/>
      <c r="Q1063" s="176" t="n"/>
      <c r="R1063" s="176" t="n"/>
      <c r="S1063" s="176" t="n"/>
      <c r="T1063" s="176" t="n"/>
      <c r="U1063" s="176" t="n"/>
      <c r="V1063" s="176" t="n"/>
      <c r="W1063" s="176" t="n"/>
      <c r="X1063" s="176" t="n"/>
      <c r="Y1063" s="176" t="n"/>
      <c r="Z1063" s="176" t="n"/>
    </row>
    <row r="1064" ht="15.75" customHeight="1">
      <c r="A1064" s="149" t="n"/>
      <c r="B1064" s="195" t="n"/>
      <c r="E1064" s="151" t="n"/>
      <c r="O1064" s="196" t="n"/>
      <c r="P1064" s="176" t="n"/>
      <c r="Q1064" s="176" t="n"/>
      <c r="R1064" s="176" t="n"/>
      <c r="S1064" s="176" t="n"/>
      <c r="T1064" s="176" t="n"/>
      <c r="U1064" s="176" t="n"/>
      <c r="V1064" s="176" t="n"/>
      <c r="W1064" s="176" t="n"/>
      <c r="X1064" s="176" t="n"/>
      <c r="Y1064" s="176" t="n"/>
      <c r="Z1064" s="176" t="n"/>
    </row>
    <row r="1065" ht="15.75" customHeight="1">
      <c r="A1065" s="149" t="n"/>
      <c r="B1065" s="195" t="n"/>
      <c r="E1065" s="151" t="n"/>
      <c r="O1065" s="196" t="n"/>
      <c r="P1065" s="176" t="n"/>
      <c r="Q1065" s="176" t="n"/>
      <c r="R1065" s="176" t="n"/>
      <c r="S1065" s="176" t="n"/>
      <c r="T1065" s="176" t="n"/>
      <c r="U1065" s="176" t="n"/>
      <c r="V1065" s="176" t="n"/>
      <c r="W1065" s="176" t="n"/>
      <c r="X1065" s="176" t="n"/>
      <c r="Y1065" s="176" t="n"/>
      <c r="Z1065" s="176" t="n"/>
    </row>
    <row r="1066" ht="15.75" customHeight="1">
      <c r="A1066" s="149" t="n"/>
      <c r="B1066" s="195" t="n"/>
      <c r="E1066" s="151" t="n"/>
      <c r="O1066" s="196" t="n"/>
      <c r="P1066" s="176" t="n"/>
      <c r="Q1066" s="176" t="n"/>
      <c r="R1066" s="176" t="n"/>
      <c r="S1066" s="176" t="n"/>
      <c r="T1066" s="176" t="n"/>
      <c r="U1066" s="176" t="n"/>
      <c r="V1066" s="176" t="n"/>
      <c r="W1066" s="176" t="n"/>
      <c r="X1066" s="176" t="n"/>
      <c r="Y1066" s="176" t="n"/>
      <c r="Z1066" s="176" t="n"/>
    </row>
    <row r="1067" ht="15.75" customHeight="1">
      <c r="A1067" s="149" t="n"/>
      <c r="B1067" s="195" t="n"/>
      <c r="E1067" s="151" t="n"/>
      <c r="O1067" s="196" t="n"/>
      <c r="P1067" s="176" t="n"/>
      <c r="Q1067" s="176" t="n"/>
      <c r="R1067" s="176" t="n"/>
      <c r="S1067" s="176" t="n"/>
      <c r="T1067" s="176" t="n"/>
      <c r="U1067" s="176" t="n"/>
      <c r="V1067" s="176" t="n"/>
      <c r="W1067" s="176" t="n"/>
      <c r="X1067" s="176" t="n"/>
      <c r="Y1067" s="176" t="n"/>
      <c r="Z1067" s="176" t="n"/>
    </row>
    <row r="1068" ht="15.75" customHeight="1">
      <c r="A1068" s="149" t="n"/>
      <c r="B1068" s="195" t="n"/>
      <c r="E1068" s="151" t="n"/>
      <c r="O1068" s="196" t="n"/>
      <c r="P1068" s="176" t="n"/>
      <c r="Q1068" s="176" t="n"/>
      <c r="R1068" s="176" t="n"/>
      <c r="S1068" s="176" t="n"/>
      <c r="T1068" s="176" t="n"/>
      <c r="U1068" s="176" t="n"/>
      <c r="V1068" s="176" t="n"/>
      <c r="W1068" s="176" t="n"/>
      <c r="X1068" s="176" t="n"/>
      <c r="Y1068" s="176" t="n"/>
      <c r="Z1068" s="176" t="n"/>
    </row>
    <row r="1069" ht="15.75" customHeight="1">
      <c r="A1069" s="149" t="n"/>
      <c r="B1069" s="195" t="n"/>
      <c r="E1069" s="151" t="n"/>
      <c r="O1069" s="196" t="n"/>
      <c r="P1069" s="176" t="n"/>
      <c r="Q1069" s="176" t="n"/>
      <c r="R1069" s="176" t="n"/>
      <c r="S1069" s="176" t="n"/>
      <c r="T1069" s="176" t="n"/>
      <c r="U1069" s="176" t="n"/>
      <c r="V1069" s="176" t="n"/>
      <c r="W1069" s="176" t="n"/>
      <c r="X1069" s="176" t="n"/>
      <c r="Y1069" s="176" t="n"/>
      <c r="Z1069" s="176" t="n"/>
    </row>
    <row r="1070" ht="15.75" customHeight="1">
      <c r="A1070" s="149" t="n"/>
      <c r="B1070" s="195" t="n"/>
      <c r="E1070" s="151" t="n"/>
      <c r="O1070" s="196" t="n"/>
      <c r="P1070" s="176" t="n"/>
      <c r="Q1070" s="176" t="n"/>
      <c r="R1070" s="176" t="n"/>
      <c r="S1070" s="176" t="n"/>
      <c r="T1070" s="176" t="n"/>
      <c r="U1070" s="176" t="n"/>
      <c r="V1070" s="176" t="n"/>
      <c r="W1070" s="176" t="n"/>
      <c r="X1070" s="176" t="n"/>
      <c r="Y1070" s="176" t="n"/>
      <c r="Z1070" s="176" t="n"/>
    </row>
    <row r="1071" ht="15.75" customHeight="1">
      <c r="A1071" s="149" t="n"/>
      <c r="B1071" s="195" t="n"/>
      <c r="E1071" s="151" t="n"/>
      <c r="O1071" s="196" t="n"/>
      <c r="P1071" s="176" t="n"/>
      <c r="Q1071" s="176" t="n"/>
      <c r="R1071" s="176" t="n"/>
      <c r="S1071" s="176" t="n"/>
      <c r="T1071" s="176" t="n"/>
      <c r="U1071" s="176" t="n"/>
      <c r="V1071" s="176" t="n"/>
      <c r="W1071" s="176" t="n"/>
      <c r="X1071" s="176" t="n"/>
      <c r="Y1071" s="176" t="n"/>
      <c r="Z1071" s="176" t="n"/>
    </row>
    <row r="1072" ht="15.75" customHeight="1">
      <c r="A1072" s="149" t="n"/>
      <c r="B1072" s="195" t="n"/>
      <c r="E1072" s="151" t="n"/>
      <c r="O1072" s="196" t="n"/>
      <c r="P1072" s="176" t="n"/>
      <c r="Q1072" s="176" t="n"/>
      <c r="R1072" s="176" t="n"/>
      <c r="S1072" s="176" t="n"/>
      <c r="T1072" s="176" t="n"/>
      <c r="U1072" s="176" t="n"/>
      <c r="V1072" s="176" t="n"/>
      <c r="W1072" s="176" t="n"/>
      <c r="X1072" s="176" t="n"/>
      <c r="Y1072" s="176" t="n"/>
      <c r="Z1072" s="176" t="n"/>
    </row>
    <row r="1073" ht="15.75" customHeight="1">
      <c r="A1073" s="149" t="n"/>
      <c r="B1073" s="195" t="n"/>
      <c r="E1073" s="151" t="n"/>
      <c r="O1073" s="196" t="n"/>
      <c r="P1073" s="176" t="n"/>
      <c r="Q1073" s="176" t="n"/>
      <c r="R1073" s="176" t="n"/>
      <c r="S1073" s="176" t="n"/>
      <c r="T1073" s="176" t="n"/>
      <c r="U1073" s="176" t="n"/>
      <c r="V1073" s="176" t="n"/>
      <c r="W1073" s="176" t="n"/>
      <c r="X1073" s="176" t="n"/>
      <c r="Y1073" s="176" t="n"/>
      <c r="Z1073" s="176" t="n"/>
    </row>
    <row r="1074" ht="15.75" customHeight="1">
      <c r="A1074" s="149" t="n"/>
      <c r="B1074" s="195" t="n"/>
      <c r="E1074" s="151" t="n"/>
      <c r="O1074" s="196" t="n"/>
      <c r="P1074" s="176" t="n"/>
      <c r="Q1074" s="176" t="n"/>
      <c r="R1074" s="176" t="n"/>
      <c r="S1074" s="176" t="n"/>
      <c r="T1074" s="176" t="n"/>
      <c r="U1074" s="176" t="n"/>
      <c r="V1074" s="176" t="n"/>
      <c r="W1074" s="176" t="n"/>
      <c r="X1074" s="176" t="n"/>
      <c r="Y1074" s="176" t="n"/>
      <c r="Z1074" s="176" t="n"/>
    </row>
    <row r="1075" ht="15.75" customHeight="1">
      <c r="A1075" s="149" t="n"/>
      <c r="B1075" s="195" t="n"/>
      <c r="E1075" s="151" t="n"/>
      <c r="O1075" s="196" t="n"/>
      <c r="P1075" s="176" t="n"/>
      <c r="Q1075" s="176" t="n"/>
      <c r="R1075" s="176" t="n"/>
      <c r="S1075" s="176" t="n"/>
      <c r="T1075" s="176" t="n"/>
      <c r="U1075" s="176" t="n"/>
      <c r="V1075" s="176" t="n"/>
      <c r="W1075" s="176" t="n"/>
      <c r="X1075" s="176" t="n"/>
      <c r="Y1075" s="176" t="n"/>
      <c r="Z1075" s="176" t="n"/>
    </row>
    <row r="1076" ht="15.75" customHeight="1">
      <c r="A1076" s="149" t="n"/>
      <c r="B1076" s="195" t="n"/>
      <c r="E1076" s="151" t="n"/>
      <c r="O1076" s="196" t="n"/>
      <c r="P1076" s="176" t="n"/>
      <c r="Q1076" s="176" t="n"/>
      <c r="R1076" s="176" t="n"/>
      <c r="S1076" s="176" t="n"/>
      <c r="T1076" s="176" t="n"/>
      <c r="U1076" s="176" t="n"/>
      <c r="V1076" s="176" t="n"/>
      <c r="W1076" s="176" t="n"/>
      <c r="X1076" s="176" t="n"/>
      <c r="Y1076" s="176" t="n"/>
      <c r="Z1076" s="176" t="n"/>
    </row>
    <row r="1077" ht="15.75" customHeight="1">
      <c r="A1077" s="149" t="n"/>
      <c r="B1077" s="195" t="n"/>
      <c r="E1077" s="151" t="n"/>
      <c r="O1077" s="196" t="n"/>
      <c r="P1077" s="176" t="n"/>
      <c r="Q1077" s="176" t="n"/>
      <c r="R1077" s="176" t="n"/>
      <c r="S1077" s="176" t="n"/>
      <c r="T1077" s="176" t="n"/>
      <c r="U1077" s="176" t="n"/>
      <c r="V1077" s="176" t="n"/>
      <c r="W1077" s="176" t="n"/>
      <c r="X1077" s="176" t="n"/>
      <c r="Y1077" s="176" t="n"/>
      <c r="Z1077" s="176" t="n"/>
    </row>
    <row r="1078" ht="15.75" customHeight="1">
      <c r="A1078" s="149" t="n"/>
      <c r="B1078" s="195" t="n"/>
      <c r="E1078" s="151" t="n"/>
      <c r="O1078" s="196" t="n"/>
      <c r="P1078" s="176" t="n"/>
      <c r="Q1078" s="176" t="n"/>
      <c r="R1078" s="176" t="n"/>
      <c r="S1078" s="176" t="n"/>
      <c r="T1078" s="176" t="n"/>
      <c r="U1078" s="176" t="n"/>
      <c r="V1078" s="176" t="n"/>
      <c r="W1078" s="176" t="n"/>
      <c r="X1078" s="176" t="n"/>
      <c r="Y1078" s="176" t="n"/>
      <c r="Z1078" s="176" t="n"/>
    </row>
    <row r="1079" ht="15.75" customHeight="1">
      <c r="A1079" s="149" t="n"/>
      <c r="B1079" s="195" t="n"/>
      <c r="E1079" s="151" t="n"/>
      <c r="O1079" s="196" t="n"/>
      <c r="P1079" s="176" t="n"/>
      <c r="Q1079" s="176" t="n"/>
      <c r="R1079" s="176" t="n"/>
      <c r="S1079" s="176" t="n"/>
      <c r="T1079" s="176" t="n"/>
      <c r="U1079" s="176" t="n"/>
      <c r="V1079" s="176" t="n"/>
      <c r="W1079" s="176" t="n"/>
      <c r="X1079" s="176" t="n"/>
      <c r="Y1079" s="176" t="n"/>
      <c r="Z1079" s="176" t="n"/>
    </row>
    <row r="1080" ht="15.75" customHeight="1">
      <c r="A1080" s="149" t="n"/>
      <c r="B1080" s="195" t="n"/>
      <c r="E1080" s="151" t="n"/>
      <c r="O1080" s="196" t="n"/>
      <c r="P1080" s="176" t="n"/>
      <c r="Q1080" s="176" t="n"/>
      <c r="R1080" s="176" t="n"/>
      <c r="S1080" s="176" t="n"/>
      <c r="T1080" s="176" t="n"/>
      <c r="U1080" s="176" t="n"/>
      <c r="V1080" s="176" t="n"/>
      <c r="W1080" s="176" t="n"/>
      <c r="X1080" s="176" t="n"/>
      <c r="Y1080" s="176" t="n"/>
      <c r="Z1080" s="176" t="n"/>
    </row>
    <row r="1081" ht="15.75" customHeight="1">
      <c r="A1081" s="149" t="n"/>
      <c r="B1081" s="195" t="n"/>
      <c r="E1081" s="151" t="n"/>
      <c r="O1081" s="196" t="n"/>
      <c r="P1081" s="176" t="n"/>
      <c r="Q1081" s="176" t="n"/>
      <c r="R1081" s="176" t="n"/>
      <c r="S1081" s="176" t="n"/>
      <c r="T1081" s="176" t="n"/>
      <c r="U1081" s="176" t="n"/>
      <c r="V1081" s="176" t="n"/>
      <c r="W1081" s="176" t="n"/>
      <c r="X1081" s="176" t="n"/>
      <c r="Y1081" s="176" t="n"/>
      <c r="Z1081" s="176" t="n"/>
    </row>
    <row r="1082" ht="15.75" customHeight="1">
      <c r="A1082" s="149" t="n"/>
      <c r="B1082" s="195" t="n"/>
      <c r="E1082" s="151" t="n"/>
      <c r="O1082" s="196" t="n"/>
      <c r="P1082" s="176" t="n"/>
      <c r="Q1082" s="176" t="n"/>
      <c r="R1082" s="176" t="n"/>
      <c r="S1082" s="176" t="n"/>
      <c r="T1082" s="176" t="n"/>
      <c r="U1082" s="176" t="n"/>
      <c r="V1082" s="176" t="n"/>
      <c r="W1082" s="176" t="n"/>
      <c r="X1082" s="176" t="n"/>
      <c r="Y1082" s="176" t="n"/>
      <c r="Z1082" s="176" t="n"/>
    </row>
    <row r="1083" ht="15.75" customHeight="1">
      <c r="A1083" s="149" t="n"/>
      <c r="B1083" s="195" t="n"/>
      <c r="E1083" s="151" t="n"/>
      <c r="O1083" s="196" t="n"/>
      <c r="P1083" s="176" t="n"/>
      <c r="Q1083" s="176" t="n"/>
      <c r="R1083" s="176" t="n"/>
      <c r="S1083" s="176" t="n"/>
      <c r="T1083" s="176" t="n"/>
      <c r="U1083" s="176" t="n"/>
      <c r="V1083" s="176" t="n"/>
      <c r="W1083" s="176" t="n"/>
      <c r="X1083" s="176" t="n"/>
      <c r="Y1083" s="176" t="n"/>
      <c r="Z1083" s="176" t="n"/>
    </row>
    <row r="1084" ht="15.75" customHeight="1">
      <c r="A1084" s="149" t="n"/>
      <c r="B1084" s="195" t="n"/>
      <c r="E1084" s="151" t="n"/>
      <c r="O1084" s="196" t="n"/>
      <c r="P1084" s="176" t="n"/>
      <c r="Q1084" s="176" t="n"/>
      <c r="R1084" s="176" t="n"/>
      <c r="S1084" s="176" t="n"/>
      <c r="T1084" s="176" t="n"/>
      <c r="U1084" s="176" t="n"/>
      <c r="V1084" s="176" t="n"/>
      <c r="W1084" s="176" t="n"/>
      <c r="X1084" s="176" t="n"/>
      <c r="Y1084" s="176" t="n"/>
      <c r="Z1084" s="176" t="n"/>
    </row>
    <row r="1085" ht="15.75" customHeight="1">
      <c r="A1085" s="149" t="n"/>
      <c r="B1085" s="195" t="n"/>
      <c r="E1085" s="151" t="n"/>
      <c r="O1085" s="196" t="n"/>
      <c r="P1085" s="176" t="n"/>
      <c r="Q1085" s="176" t="n"/>
      <c r="R1085" s="176" t="n"/>
      <c r="S1085" s="176" t="n"/>
      <c r="T1085" s="176" t="n"/>
      <c r="U1085" s="176" t="n"/>
      <c r="V1085" s="176" t="n"/>
      <c r="W1085" s="176" t="n"/>
      <c r="X1085" s="176" t="n"/>
      <c r="Y1085" s="176" t="n"/>
      <c r="Z1085" s="176" t="n"/>
    </row>
    <row r="1086" ht="15.75" customHeight="1">
      <c r="A1086" s="149" t="n"/>
      <c r="B1086" s="195" t="n"/>
      <c r="E1086" s="151" t="n"/>
      <c r="O1086" s="196" t="n"/>
      <c r="P1086" s="176" t="n"/>
      <c r="Q1086" s="176" t="n"/>
      <c r="R1086" s="176" t="n"/>
      <c r="S1086" s="176" t="n"/>
      <c r="T1086" s="176" t="n"/>
      <c r="U1086" s="176" t="n"/>
      <c r="V1086" s="176" t="n"/>
      <c r="W1086" s="176" t="n"/>
      <c r="X1086" s="176" t="n"/>
      <c r="Y1086" s="176" t="n"/>
      <c r="Z1086" s="176" t="n"/>
    </row>
    <row r="1087" ht="15.75" customHeight="1">
      <c r="A1087" s="149" t="n"/>
      <c r="B1087" s="195" t="n"/>
      <c r="E1087" s="151" t="n"/>
      <c r="O1087" s="196" t="n"/>
      <c r="P1087" s="176" t="n"/>
      <c r="Q1087" s="176" t="n"/>
      <c r="R1087" s="176" t="n"/>
      <c r="S1087" s="176" t="n"/>
      <c r="T1087" s="176" t="n"/>
      <c r="U1087" s="176" t="n"/>
      <c r="V1087" s="176" t="n"/>
      <c r="W1087" s="176" t="n"/>
      <c r="X1087" s="176" t="n"/>
      <c r="Y1087" s="176" t="n"/>
      <c r="Z1087" s="176" t="n"/>
    </row>
    <row r="1088" ht="15.75" customHeight="1">
      <c r="A1088" s="149" t="n"/>
      <c r="B1088" s="195" t="n"/>
      <c r="E1088" s="151" t="n"/>
      <c r="O1088" s="196" t="n"/>
      <c r="P1088" s="176" t="n"/>
      <c r="Q1088" s="176" t="n"/>
      <c r="R1088" s="176" t="n"/>
      <c r="S1088" s="176" t="n"/>
      <c r="T1088" s="176" t="n"/>
      <c r="U1088" s="176" t="n"/>
      <c r="V1088" s="176" t="n"/>
      <c r="W1088" s="176" t="n"/>
      <c r="X1088" s="176" t="n"/>
      <c r="Y1088" s="176" t="n"/>
      <c r="Z1088" s="176" t="n"/>
    </row>
    <row r="1089" ht="15.75" customHeight="1">
      <c r="A1089" s="149" t="n"/>
      <c r="B1089" s="195" t="n"/>
      <c r="E1089" s="151" t="n"/>
      <c r="O1089" s="196" t="n"/>
      <c r="P1089" s="176" t="n"/>
      <c r="Q1089" s="176" t="n"/>
      <c r="R1089" s="176" t="n"/>
      <c r="S1089" s="176" t="n"/>
      <c r="T1089" s="176" t="n"/>
      <c r="U1089" s="176" t="n"/>
      <c r="V1089" s="176" t="n"/>
      <c r="W1089" s="176" t="n"/>
      <c r="X1089" s="176" t="n"/>
      <c r="Y1089" s="176" t="n"/>
      <c r="Z1089" s="176" t="n"/>
    </row>
    <row r="1090" ht="15.75" customHeight="1">
      <c r="A1090" s="149" t="n"/>
      <c r="B1090" s="195" t="n"/>
      <c r="E1090" s="151" t="n"/>
      <c r="O1090" s="196" t="n"/>
      <c r="P1090" s="176" t="n"/>
      <c r="Q1090" s="176" t="n"/>
      <c r="R1090" s="176" t="n"/>
      <c r="S1090" s="176" t="n"/>
      <c r="T1090" s="176" t="n"/>
      <c r="U1090" s="176" t="n"/>
      <c r="V1090" s="176" t="n"/>
      <c r="W1090" s="176" t="n"/>
      <c r="X1090" s="176" t="n"/>
      <c r="Y1090" s="176" t="n"/>
      <c r="Z1090" s="176" t="n"/>
    </row>
    <row r="1091" ht="15.75" customHeight="1">
      <c r="A1091" s="149" t="n"/>
      <c r="B1091" s="195" t="n"/>
      <c r="E1091" s="151" t="n"/>
      <c r="O1091" s="196" t="n"/>
      <c r="P1091" s="176" t="n"/>
      <c r="Q1091" s="176" t="n"/>
      <c r="R1091" s="176" t="n"/>
      <c r="S1091" s="176" t="n"/>
      <c r="T1091" s="176" t="n"/>
      <c r="U1091" s="176" t="n"/>
      <c r="V1091" s="176" t="n"/>
      <c r="W1091" s="176" t="n"/>
      <c r="X1091" s="176" t="n"/>
      <c r="Y1091" s="176" t="n"/>
      <c r="Z1091" s="176" t="n"/>
    </row>
    <row r="1092" ht="15.75" customHeight="1">
      <c r="A1092" s="149" t="n"/>
      <c r="B1092" s="195" t="n"/>
      <c r="E1092" s="151" t="n"/>
      <c r="O1092" s="196" t="n"/>
      <c r="P1092" s="176" t="n"/>
      <c r="Q1092" s="176" t="n"/>
      <c r="R1092" s="176" t="n"/>
      <c r="S1092" s="176" t="n"/>
      <c r="T1092" s="176" t="n"/>
      <c r="U1092" s="176" t="n"/>
      <c r="V1092" s="176" t="n"/>
      <c r="W1092" s="176" t="n"/>
      <c r="X1092" s="176" t="n"/>
      <c r="Y1092" s="176" t="n"/>
      <c r="Z1092" s="176" t="n"/>
    </row>
    <row r="1093" ht="15.75" customHeight="1">
      <c r="A1093" s="149" t="n"/>
      <c r="B1093" s="195" t="n"/>
      <c r="E1093" s="151" t="n"/>
      <c r="O1093" s="196" t="n"/>
      <c r="P1093" s="176" t="n"/>
      <c r="Q1093" s="176" t="n"/>
      <c r="R1093" s="176" t="n"/>
      <c r="S1093" s="176" t="n"/>
      <c r="T1093" s="176" t="n"/>
      <c r="U1093" s="176" t="n"/>
      <c r="V1093" s="176" t="n"/>
      <c r="W1093" s="176" t="n"/>
      <c r="X1093" s="176" t="n"/>
      <c r="Y1093" s="176" t="n"/>
      <c r="Z1093" s="176" t="n"/>
    </row>
    <row r="1094" ht="15.75" customHeight="1">
      <c r="A1094" s="149" t="n"/>
      <c r="B1094" s="195" t="n"/>
      <c r="E1094" s="151" t="n"/>
      <c r="O1094" s="196" t="n"/>
      <c r="P1094" s="176" t="n"/>
      <c r="Q1094" s="176" t="n"/>
      <c r="R1094" s="176" t="n"/>
      <c r="S1094" s="176" t="n"/>
      <c r="T1094" s="176" t="n"/>
      <c r="U1094" s="176" t="n"/>
      <c r="V1094" s="176" t="n"/>
      <c r="W1094" s="176" t="n"/>
      <c r="X1094" s="176" t="n"/>
      <c r="Y1094" s="176" t="n"/>
      <c r="Z1094" s="176" t="n"/>
    </row>
    <row r="1095" ht="15.75" customHeight="1">
      <c r="A1095" s="149" t="n"/>
      <c r="B1095" s="195" t="n"/>
      <c r="E1095" s="151" t="n"/>
      <c r="O1095" s="196" t="n"/>
      <c r="P1095" s="176" t="n"/>
      <c r="Q1095" s="176" t="n"/>
      <c r="R1095" s="176" t="n"/>
      <c r="S1095" s="176" t="n"/>
      <c r="T1095" s="176" t="n"/>
      <c r="U1095" s="176" t="n"/>
      <c r="V1095" s="176" t="n"/>
      <c r="W1095" s="176" t="n"/>
      <c r="X1095" s="176" t="n"/>
      <c r="Y1095" s="176" t="n"/>
      <c r="Z1095" s="176" t="n"/>
    </row>
    <row r="1096" ht="15.75" customHeight="1">
      <c r="A1096" s="149" t="n"/>
      <c r="B1096" s="195" t="n"/>
      <c r="E1096" s="151" t="n"/>
      <c r="O1096" s="196" t="n"/>
      <c r="P1096" s="176" t="n"/>
      <c r="Q1096" s="176" t="n"/>
      <c r="R1096" s="176" t="n"/>
      <c r="S1096" s="176" t="n"/>
      <c r="T1096" s="176" t="n"/>
      <c r="U1096" s="176" t="n"/>
      <c r="V1096" s="176" t="n"/>
      <c r="W1096" s="176" t="n"/>
      <c r="X1096" s="176" t="n"/>
      <c r="Y1096" s="176" t="n"/>
      <c r="Z1096" s="176" t="n"/>
    </row>
    <row r="1097" ht="15.75" customHeight="1">
      <c r="A1097" s="149" t="n"/>
      <c r="B1097" s="195" t="n"/>
      <c r="E1097" s="151" t="n"/>
      <c r="O1097" s="196" t="n"/>
      <c r="P1097" s="176" t="n"/>
      <c r="Q1097" s="176" t="n"/>
      <c r="R1097" s="176" t="n"/>
      <c r="S1097" s="176" t="n"/>
      <c r="T1097" s="176" t="n"/>
      <c r="U1097" s="176" t="n"/>
      <c r="V1097" s="176" t="n"/>
      <c r="W1097" s="176" t="n"/>
      <c r="X1097" s="176" t="n"/>
      <c r="Y1097" s="176" t="n"/>
      <c r="Z1097" s="176" t="n"/>
    </row>
    <row r="1098" ht="15.75" customHeight="1">
      <c r="A1098" s="149" t="n"/>
      <c r="B1098" s="195" t="n"/>
      <c r="E1098" s="151" t="n"/>
      <c r="O1098" s="196" t="n"/>
      <c r="P1098" s="176" t="n"/>
      <c r="Q1098" s="176" t="n"/>
      <c r="R1098" s="176" t="n"/>
      <c r="S1098" s="176" t="n"/>
      <c r="T1098" s="176" t="n"/>
      <c r="U1098" s="176" t="n"/>
      <c r="V1098" s="176" t="n"/>
      <c r="W1098" s="176" t="n"/>
      <c r="X1098" s="176" t="n"/>
      <c r="Y1098" s="176" t="n"/>
      <c r="Z1098" s="176" t="n"/>
    </row>
    <row r="1099" ht="15.75" customHeight="1">
      <c r="A1099" s="149" t="n"/>
      <c r="B1099" s="195" t="n"/>
      <c r="E1099" s="151" t="n"/>
      <c r="O1099" s="196" t="n"/>
      <c r="P1099" s="176" t="n"/>
      <c r="Q1099" s="176" t="n"/>
      <c r="R1099" s="176" t="n"/>
      <c r="S1099" s="176" t="n"/>
      <c r="T1099" s="176" t="n"/>
      <c r="U1099" s="176" t="n"/>
      <c r="V1099" s="176" t="n"/>
      <c r="W1099" s="176" t="n"/>
      <c r="X1099" s="176" t="n"/>
      <c r="Y1099" s="176" t="n"/>
      <c r="Z1099" s="176" t="n"/>
    </row>
    <row r="1100" ht="15.75" customHeight="1">
      <c r="A1100" s="149" t="n"/>
      <c r="B1100" s="195" t="n"/>
      <c r="E1100" s="151" t="n"/>
      <c r="O1100" s="196" t="n"/>
      <c r="P1100" s="176" t="n"/>
      <c r="Q1100" s="176" t="n"/>
      <c r="R1100" s="176" t="n"/>
      <c r="S1100" s="176" t="n"/>
      <c r="T1100" s="176" t="n"/>
      <c r="U1100" s="176" t="n"/>
      <c r="V1100" s="176" t="n"/>
      <c r="W1100" s="176" t="n"/>
      <c r="X1100" s="176" t="n"/>
      <c r="Y1100" s="176" t="n"/>
      <c r="Z1100" s="176" t="n"/>
    </row>
    <row r="1101" ht="15.75" customHeight="1">
      <c r="A1101" s="149" t="n"/>
      <c r="B1101" s="195" t="n"/>
      <c r="E1101" s="151" t="n"/>
      <c r="O1101" s="196" t="n"/>
      <c r="P1101" s="176" t="n"/>
      <c r="Q1101" s="176" t="n"/>
      <c r="R1101" s="176" t="n"/>
      <c r="S1101" s="176" t="n"/>
      <c r="T1101" s="176" t="n"/>
      <c r="U1101" s="176" t="n"/>
      <c r="V1101" s="176" t="n"/>
      <c r="W1101" s="176" t="n"/>
      <c r="X1101" s="176" t="n"/>
      <c r="Y1101" s="176" t="n"/>
      <c r="Z1101" s="176" t="n"/>
    </row>
    <row r="1102" ht="15.75" customHeight="1">
      <c r="A1102" s="149" t="n"/>
      <c r="B1102" s="195" t="n"/>
      <c r="E1102" s="151" t="n"/>
      <c r="O1102" s="196" t="n"/>
      <c r="P1102" s="176" t="n"/>
      <c r="Q1102" s="176" t="n"/>
      <c r="R1102" s="176" t="n"/>
      <c r="S1102" s="176" t="n"/>
      <c r="T1102" s="176" t="n"/>
      <c r="U1102" s="176" t="n"/>
      <c r="V1102" s="176" t="n"/>
      <c r="W1102" s="176" t="n"/>
      <c r="X1102" s="176" t="n"/>
      <c r="Y1102" s="176" t="n"/>
      <c r="Z1102" s="176" t="n"/>
    </row>
    <row r="1103" ht="15.75" customHeight="1">
      <c r="A1103" s="149" t="n"/>
      <c r="B1103" s="195" t="n"/>
      <c r="E1103" s="151" t="n"/>
      <c r="O1103" s="196" t="n"/>
      <c r="P1103" s="176" t="n"/>
      <c r="Q1103" s="176" t="n"/>
      <c r="R1103" s="176" t="n"/>
      <c r="S1103" s="176" t="n"/>
      <c r="T1103" s="176" t="n"/>
      <c r="U1103" s="176" t="n"/>
      <c r="V1103" s="176" t="n"/>
      <c r="W1103" s="176" t="n"/>
      <c r="X1103" s="176" t="n"/>
      <c r="Y1103" s="176" t="n"/>
      <c r="Z1103" s="176" t="n"/>
    </row>
    <row r="1104" ht="15.75" customHeight="1">
      <c r="A1104" s="149" t="n"/>
      <c r="B1104" s="195" t="n"/>
      <c r="E1104" s="151" t="n"/>
      <c r="O1104" s="196" t="n"/>
      <c r="P1104" s="176" t="n"/>
      <c r="Q1104" s="176" t="n"/>
      <c r="R1104" s="176" t="n"/>
      <c r="S1104" s="176" t="n"/>
      <c r="T1104" s="176" t="n"/>
      <c r="U1104" s="176" t="n"/>
      <c r="V1104" s="176" t="n"/>
      <c r="W1104" s="176" t="n"/>
      <c r="X1104" s="176" t="n"/>
      <c r="Y1104" s="176" t="n"/>
      <c r="Z1104" s="176" t="n"/>
    </row>
    <row r="1105" ht="15.75" customHeight="1">
      <c r="A1105" s="149" t="n"/>
      <c r="B1105" s="195" t="n"/>
      <c r="E1105" s="151" t="n"/>
      <c r="O1105" s="196" t="n"/>
      <c r="P1105" s="176" t="n"/>
      <c r="Q1105" s="176" t="n"/>
      <c r="R1105" s="176" t="n"/>
      <c r="S1105" s="176" t="n"/>
      <c r="T1105" s="176" t="n"/>
      <c r="U1105" s="176" t="n"/>
      <c r="V1105" s="176" t="n"/>
      <c r="W1105" s="176" t="n"/>
      <c r="X1105" s="176" t="n"/>
      <c r="Y1105" s="176" t="n"/>
      <c r="Z1105" s="176" t="n"/>
    </row>
    <row r="1106" ht="15.75" customHeight="1">
      <c r="A1106" s="149" t="n"/>
      <c r="B1106" s="195" t="n"/>
      <c r="E1106" s="151" t="n"/>
      <c r="O1106" s="196" t="n"/>
      <c r="P1106" s="176" t="n"/>
      <c r="Q1106" s="176" t="n"/>
      <c r="R1106" s="176" t="n"/>
      <c r="S1106" s="176" t="n"/>
      <c r="T1106" s="176" t="n"/>
      <c r="U1106" s="176" t="n"/>
      <c r="V1106" s="176" t="n"/>
      <c r="W1106" s="176" t="n"/>
      <c r="X1106" s="176" t="n"/>
      <c r="Y1106" s="176" t="n"/>
      <c r="Z1106" s="176" t="n"/>
    </row>
    <row r="1107" ht="15.75" customHeight="1">
      <c r="A1107" s="149" t="n"/>
      <c r="B1107" s="195" t="n"/>
      <c r="E1107" s="151" t="n"/>
      <c r="O1107" s="196" t="n"/>
      <c r="P1107" s="176" t="n"/>
      <c r="Q1107" s="176" t="n"/>
      <c r="R1107" s="176" t="n"/>
      <c r="S1107" s="176" t="n"/>
      <c r="T1107" s="176" t="n"/>
      <c r="U1107" s="176" t="n"/>
      <c r="V1107" s="176" t="n"/>
      <c r="W1107" s="176" t="n"/>
      <c r="X1107" s="176" t="n"/>
      <c r="Y1107" s="176" t="n"/>
      <c r="Z1107" s="176" t="n"/>
    </row>
    <row r="1108" ht="15.75" customHeight="1">
      <c r="A1108" s="149" t="n"/>
      <c r="B1108" s="195" t="n"/>
      <c r="E1108" s="151" t="n"/>
      <c r="O1108" s="196" t="n"/>
      <c r="P1108" s="176" t="n"/>
      <c r="Q1108" s="176" t="n"/>
      <c r="R1108" s="176" t="n"/>
      <c r="S1108" s="176" t="n"/>
      <c r="T1108" s="176" t="n"/>
      <c r="U1108" s="176" t="n"/>
      <c r="V1108" s="176" t="n"/>
      <c r="W1108" s="176" t="n"/>
      <c r="X1108" s="176" t="n"/>
      <c r="Y1108" s="176" t="n"/>
      <c r="Z1108" s="176" t="n"/>
    </row>
    <row r="1109" ht="15.75" customHeight="1">
      <c r="A1109" s="149" t="n"/>
      <c r="B1109" s="195" t="n"/>
      <c r="E1109" s="151" t="n"/>
      <c r="O1109" s="196" t="n"/>
      <c r="P1109" s="176" t="n"/>
      <c r="Q1109" s="176" t="n"/>
      <c r="R1109" s="176" t="n"/>
      <c r="S1109" s="176" t="n"/>
      <c r="T1109" s="176" t="n"/>
      <c r="U1109" s="176" t="n"/>
      <c r="V1109" s="176" t="n"/>
      <c r="W1109" s="176" t="n"/>
      <c r="X1109" s="176" t="n"/>
      <c r="Y1109" s="176" t="n"/>
      <c r="Z1109" s="176" t="n"/>
    </row>
    <row r="1110" ht="15.75" customHeight="1">
      <c r="A1110" s="149" t="n"/>
      <c r="B1110" s="195" t="n"/>
      <c r="E1110" s="151" t="n"/>
      <c r="O1110" s="196" t="n"/>
      <c r="P1110" s="176" t="n"/>
      <c r="Q1110" s="176" t="n"/>
      <c r="R1110" s="176" t="n"/>
      <c r="S1110" s="176" t="n"/>
      <c r="T1110" s="176" t="n"/>
      <c r="U1110" s="176" t="n"/>
      <c r="V1110" s="176" t="n"/>
      <c r="W1110" s="176" t="n"/>
      <c r="X1110" s="176" t="n"/>
      <c r="Y1110" s="176" t="n"/>
      <c r="Z1110" s="176" t="n"/>
    </row>
    <row r="1111" ht="15.75" customHeight="1">
      <c r="A1111" s="149" t="n"/>
      <c r="B1111" s="195" t="n"/>
      <c r="E1111" s="151" t="n"/>
      <c r="O1111" s="196" t="n"/>
      <c r="P1111" s="176" t="n"/>
      <c r="Q1111" s="176" t="n"/>
      <c r="R1111" s="176" t="n"/>
      <c r="S1111" s="176" t="n"/>
      <c r="T1111" s="176" t="n"/>
      <c r="U1111" s="176" t="n"/>
      <c r="V1111" s="176" t="n"/>
      <c r="W1111" s="176" t="n"/>
      <c r="X1111" s="176" t="n"/>
      <c r="Y1111" s="176" t="n"/>
      <c r="Z1111" s="176" t="n"/>
    </row>
    <row r="1112" ht="15.75" customHeight="1">
      <c r="A1112" s="149" t="n"/>
      <c r="B1112" s="195" t="n"/>
      <c r="E1112" s="151" t="n"/>
      <c r="O1112" s="196" t="n"/>
      <c r="P1112" s="176" t="n"/>
      <c r="Q1112" s="176" t="n"/>
      <c r="R1112" s="176" t="n"/>
      <c r="S1112" s="176" t="n"/>
      <c r="T1112" s="176" t="n"/>
      <c r="U1112" s="176" t="n"/>
      <c r="V1112" s="176" t="n"/>
      <c r="W1112" s="176" t="n"/>
      <c r="X1112" s="176" t="n"/>
      <c r="Y1112" s="176" t="n"/>
      <c r="Z1112" s="176" t="n"/>
    </row>
    <row r="1113" ht="15.75" customHeight="1">
      <c r="A1113" s="149" t="n"/>
      <c r="B1113" s="195" t="n"/>
      <c r="E1113" s="151" t="n"/>
      <c r="O1113" s="196" t="n"/>
      <c r="P1113" s="176" t="n"/>
      <c r="Q1113" s="176" t="n"/>
      <c r="R1113" s="176" t="n"/>
      <c r="S1113" s="176" t="n"/>
      <c r="T1113" s="176" t="n"/>
      <c r="U1113" s="176" t="n"/>
      <c r="V1113" s="176" t="n"/>
      <c r="W1113" s="176" t="n"/>
      <c r="X1113" s="176" t="n"/>
      <c r="Y1113" s="176" t="n"/>
      <c r="Z1113" s="176" t="n"/>
    </row>
    <row r="1114" ht="15.75" customHeight="1">
      <c r="A1114" s="149" t="n"/>
      <c r="B1114" s="195" t="n"/>
      <c r="E1114" s="151" t="n"/>
      <c r="O1114" s="196" t="n"/>
      <c r="P1114" s="176" t="n"/>
      <c r="Q1114" s="176" t="n"/>
      <c r="R1114" s="176" t="n"/>
      <c r="S1114" s="176" t="n"/>
      <c r="T1114" s="176" t="n"/>
      <c r="U1114" s="176" t="n"/>
      <c r="V1114" s="176" t="n"/>
      <c r="W1114" s="176" t="n"/>
      <c r="X1114" s="176" t="n"/>
      <c r="Y1114" s="176" t="n"/>
      <c r="Z1114" s="176" t="n"/>
    </row>
    <row r="1115" ht="15.75" customHeight="1">
      <c r="A1115" s="149" t="n"/>
      <c r="B1115" s="195" t="n"/>
      <c r="E1115" s="151" t="n"/>
      <c r="O1115" s="196" t="n"/>
      <c r="P1115" s="176" t="n"/>
      <c r="Q1115" s="176" t="n"/>
      <c r="R1115" s="176" t="n"/>
      <c r="S1115" s="176" t="n"/>
      <c r="T1115" s="176" t="n"/>
      <c r="U1115" s="176" t="n"/>
      <c r="V1115" s="176" t="n"/>
      <c r="W1115" s="176" t="n"/>
      <c r="X1115" s="176" t="n"/>
      <c r="Y1115" s="176" t="n"/>
      <c r="Z1115" s="176" t="n"/>
    </row>
    <row r="1116" ht="15.75" customHeight="1">
      <c r="A1116" s="149" t="n"/>
      <c r="B1116" s="195" t="n"/>
      <c r="E1116" s="151" t="n"/>
      <c r="O1116" s="196" t="n"/>
      <c r="P1116" s="176" t="n"/>
      <c r="Q1116" s="176" t="n"/>
      <c r="R1116" s="176" t="n"/>
      <c r="S1116" s="176" t="n"/>
      <c r="T1116" s="176" t="n"/>
      <c r="U1116" s="176" t="n"/>
      <c r="V1116" s="176" t="n"/>
      <c r="W1116" s="176" t="n"/>
      <c r="X1116" s="176" t="n"/>
      <c r="Y1116" s="176" t="n"/>
      <c r="Z1116" s="176" t="n"/>
    </row>
    <row r="1117" ht="15.75" customHeight="1">
      <c r="A1117" s="149" t="n"/>
      <c r="B1117" s="195" t="n"/>
      <c r="E1117" s="151" t="n"/>
      <c r="O1117" s="196" t="n"/>
      <c r="P1117" s="176" t="n"/>
      <c r="Q1117" s="176" t="n"/>
      <c r="R1117" s="176" t="n"/>
      <c r="S1117" s="176" t="n"/>
      <c r="T1117" s="176" t="n"/>
      <c r="U1117" s="176" t="n"/>
      <c r="V1117" s="176" t="n"/>
      <c r="W1117" s="176" t="n"/>
      <c r="X1117" s="176" t="n"/>
      <c r="Y1117" s="176" t="n"/>
      <c r="Z1117" s="176" t="n"/>
    </row>
    <row r="1118" ht="15.75" customHeight="1">
      <c r="A1118" s="149" t="n"/>
      <c r="B1118" s="195" t="n"/>
      <c r="E1118" s="151" t="n"/>
      <c r="O1118" s="196" t="n"/>
      <c r="P1118" s="176" t="n"/>
      <c r="Q1118" s="176" t="n"/>
      <c r="R1118" s="176" t="n"/>
      <c r="S1118" s="176" t="n"/>
      <c r="T1118" s="176" t="n"/>
      <c r="U1118" s="176" t="n"/>
      <c r="V1118" s="176" t="n"/>
      <c r="W1118" s="176" t="n"/>
      <c r="X1118" s="176" t="n"/>
      <c r="Y1118" s="176" t="n"/>
      <c r="Z1118" s="176" t="n"/>
    </row>
    <row r="1119" ht="15.75" customHeight="1">
      <c r="A1119" s="149" t="n"/>
      <c r="B1119" s="195" t="n"/>
      <c r="E1119" s="151" t="n"/>
      <c r="O1119" s="196" t="n"/>
      <c r="P1119" s="176" t="n"/>
      <c r="Q1119" s="176" t="n"/>
      <c r="R1119" s="176" t="n"/>
      <c r="S1119" s="176" t="n"/>
      <c r="T1119" s="176" t="n"/>
      <c r="U1119" s="176" t="n"/>
      <c r="V1119" s="176" t="n"/>
      <c r="W1119" s="176" t="n"/>
      <c r="X1119" s="176" t="n"/>
      <c r="Y1119" s="176" t="n"/>
      <c r="Z1119" s="176" t="n"/>
    </row>
    <row r="1120" ht="15.75" customHeight="1">
      <c r="A1120" s="149" t="n"/>
      <c r="B1120" s="195" t="n"/>
      <c r="E1120" s="151" t="n"/>
      <c r="O1120" s="196" t="n"/>
      <c r="P1120" s="176" t="n"/>
      <c r="Q1120" s="176" t="n"/>
      <c r="R1120" s="176" t="n"/>
      <c r="S1120" s="176" t="n"/>
      <c r="T1120" s="176" t="n"/>
      <c r="U1120" s="176" t="n"/>
      <c r="V1120" s="176" t="n"/>
      <c r="W1120" s="176" t="n"/>
      <c r="X1120" s="176" t="n"/>
      <c r="Y1120" s="176" t="n"/>
      <c r="Z1120" s="176" t="n"/>
    </row>
    <row r="1121" ht="15.75" customHeight="1">
      <c r="A1121" s="149" t="n"/>
      <c r="B1121" s="195" t="n"/>
      <c r="E1121" s="151" t="n"/>
      <c r="O1121" s="196" t="n"/>
      <c r="P1121" s="176" t="n"/>
      <c r="Q1121" s="176" t="n"/>
      <c r="R1121" s="176" t="n"/>
      <c r="S1121" s="176" t="n"/>
      <c r="T1121" s="176" t="n"/>
      <c r="U1121" s="176" t="n"/>
      <c r="V1121" s="176" t="n"/>
      <c r="W1121" s="176" t="n"/>
      <c r="X1121" s="176" t="n"/>
      <c r="Y1121" s="176" t="n"/>
      <c r="Z1121" s="176" t="n"/>
    </row>
    <row r="1122" ht="15.75" customHeight="1">
      <c r="A1122" s="149" t="n"/>
      <c r="B1122" s="195" t="n"/>
      <c r="E1122" s="151" t="n"/>
      <c r="O1122" s="196" t="n"/>
      <c r="P1122" s="176" t="n"/>
      <c r="Q1122" s="176" t="n"/>
      <c r="R1122" s="176" t="n"/>
      <c r="S1122" s="176" t="n"/>
      <c r="T1122" s="176" t="n"/>
      <c r="U1122" s="176" t="n"/>
      <c r="V1122" s="176" t="n"/>
      <c r="W1122" s="176" t="n"/>
      <c r="X1122" s="176" t="n"/>
      <c r="Y1122" s="176" t="n"/>
      <c r="Z1122" s="176" t="n"/>
    </row>
    <row r="1123" ht="15.75" customHeight="1">
      <c r="A1123" s="149" t="n"/>
      <c r="B1123" s="195" t="n"/>
      <c r="E1123" s="151" t="n"/>
      <c r="O1123" s="196" t="n"/>
      <c r="P1123" s="176" t="n"/>
      <c r="Q1123" s="176" t="n"/>
      <c r="R1123" s="176" t="n"/>
      <c r="S1123" s="176" t="n"/>
      <c r="T1123" s="176" t="n"/>
      <c r="U1123" s="176" t="n"/>
      <c r="V1123" s="176" t="n"/>
      <c r="W1123" s="176" t="n"/>
      <c r="X1123" s="176" t="n"/>
      <c r="Y1123" s="176" t="n"/>
      <c r="Z1123" s="176" t="n"/>
    </row>
    <row r="1124" ht="15.75" customHeight="1">
      <c r="A1124" s="149" t="n"/>
      <c r="B1124" s="195" t="n"/>
      <c r="E1124" s="151" t="n"/>
      <c r="O1124" s="196" t="n"/>
      <c r="P1124" s="176" t="n"/>
      <c r="Q1124" s="176" t="n"/>
      <c r="R1124" s="176" t="n"/>
      <c r="S1124" s="176" t="n"/>
      <c r="T1124" s="176" t="n"/>
      <c r="U1124" s="176" t="n"/>
      <c r="V1124" s="176" t="n"/>
      <c r="W1124" s="176" t="n"/>
      <c r="X1124" s="176" t="n"/>
      <c r="Y1124" s="176" t="n"/>
      <c r="Z1124" s="176" t="n"/>
    </row>
    <row r="1125" ht="15.75" customHeight="1">
      <c r="A1125" s="149" t="n"/>
      <c r="B1125" s="195" t="n"/>
      <c r="E1125" s="151" t="n"/>
      <c r="O1125" s="196" t="n"/>
      <c r="P1125" s="176" t="n"/>
      <c r="Q1125" s="176" t="n"/>
      <c r="R1125" s="176" t="n"/>
      <c r="S1125" s="176" t="n"/>
      <c r="T1125" s="176" t="n"/>
      <c r="U1125" s="176" t="n"/>
      <c r="V1125" s="176" t="n"/>
      <c r="W1125" s="176" t="n"/>
      <c r="X1125" s="176" t="n"/>
      <c r="Y1125" s="176" t="n"/>
      <c r="Z1125" s="176" t="n"/>
    </row>
    <row r="1126" ht="15.75" customHeight="1">
      <c r="A1126" s="149" t="n"/>
      <c r="B1126" s="195" t="n"/>
      <c r="E1126" s="151" t="n"/>
      <c r="O1126" s="196" t="n"/>
      <c r="P1126" s="176" t="n"/>
      <c r="Q1126" s="176" t="n"/>
      <c r="R1126" s="176" t="n"/>
      <c r="S1126" s="176" t="n"/>
      <c r="T1126" s="176" t="n"/>
      <c r="U1126" s="176" t="n"/>
      <c r="V1126" s="176" t="n"/>
      <c r="W1126" s="176" t="n"/>
      <c r="X1126" s="176" t="n"/>
      <c r="Y1126" s="176" t="n"/>
      <c r="Z1126" s="176" t="n"/>
    </row>
    <row r="1127" ht="15.75" customHeight="1">
      <c r="A1127" s="149" t="n"/>
      <c r="B1127" s="195" t="n"/>
      <c r="E1127" s="151" t="n"/>
      <c r="O1127" s="196" t="n"/>
      <c r="P1127" s="176" t="n"/>
      <c r="Q1127" s="176" t="n"/>
      <c r="R1127" s="176" t="n"/>
      <c r="S1127" s="176" t="n"/>
      <c r="T1127" s="176" t="n"/>
      <c r="U1127" s="176" t="n"/>
      <c r="V1127" s="176" t="n"/>
      <c r="W1127" s="176" t="n"/>
      <c r="X1127" s="176" t="n"/>
      <c r="Y1127" s="176" t="n"/>
      <c r="Z1127" s="176" t="n"/>
    </row>
    <row r="1128" ht="15.75" customHeight="1">
      <c r="A1128" s="149" t="n"/>
      <c r="B1128" s="195" t="n"/>
      <c r="E1128" s="151" t="n"/>
      <c r="O1128" s="196" t="n"/>
      <c r="P1128" s="176" t="n"/>
      <c r="Q1128" s="176" t="n"/>
      <c r="R1128" s="176" t="n"/>
      <c r="S1128" s="176" t="n"/>
      <c r="T1128" s="176" t="n"/>
      <c r="U1128" s="176" t="n"/>
      <c r="V1128" s="176" t="n"/>
      <c r="W1128" s="176" t="n"/>
      <c r="X1128" s="176" t="n"/>
      <c r="Y1128" s="176" t="n"/>
      <c r="Z1128" s="176" t="n"/>
    </row>
    <row r="1129" ht="15.75" customHeight="1">
      <c r="A1129" s="149" t="n"/>
      <c r="B1129" s="195" t="n"/>
      <c r="E1129" s="151" t="n"/>
      <c r="O1129" s="196" t="n"/>
      <c r="P1129" s="176" t="n"/>
      <c r="Q1129" s="176" t="n"/>
      <c r="R1129" s="176" t="n"/>
      <c r="S1129" s="176" t="n"/>
      <c r="T1129" s="176" t="n"/>
      <c r="U1129" s="176" t="n"/>
      <c r="V1129" s="176" t="n"/>
      <c r="W1129" s="176" t="n"/>
      <c r="X1129" s="176" t="n"/>
      <c r="Y1129" s="176" t="n"/>
      <c r="Z1129" s="176" t="n"/>
    </row>
    <row r="1130" ht="15.75" customHeight="1">
      <c r="A1130" s="149" t="n"/>
      <c r="B1130" s="195" t="n"/>
      <c r="E1130" s="151" t="n"/>
      <c r="O1130" s="196" t="n"/>
      <c r="P1130" s="176" t="n"/>
      <c r="Q1130" s="176" t="n"/>
      <c r="R1130" s="176" t="n"/>
      <c r="S1130" s="176" t="n"/>
      <c r="T1130" s="176" t="n"/>
      <c r="U1130" s="176" t="n"/>
      <c r="V1130" s="176" t="n"/>
      <c r="W1130" s="176" t="n"/>
      <c r="X1130" s="176" t="n"/>
      <c r="Y1130" s="176" t="n"/>
      <c r="Z1130" s="176" t="n"/>
    </row>
    <row r="1131" ht="15.75" customHeight="1">
      <c r="A1131" s="149" t="n"/>
      <c r="B1131" s="195" t="n"/>
      <c r="E1131" s="151" t="n"/>
      <c r="O1131" s="196" t="n"/>
      <c r="P1131" s="176" t="n"/>
      <c r="Q1131" s="176" t="n"/>
      <c r="R1131" s="176" t="n"/>
      <c r="S1131" s="176" t="n"/>
      <c r="T1131" s="176" t="n"/>
      <c r="U1131" s="176" t="n"/>
      <c r="V1131" s="176" t="n"/>
      <c r="W1131" s="176" t="n"/>
      <c r="X1131" s="176" t="n"/>
      <c r="Y1131" s="176" t="n"/>
      <c r="Z1131" s="176" t="n"/>
    </row>
    <row r="1132" ht="15.75" customHeight="1">
      <c r="A1132" s="149" t="n"/>
      <c r="B1132" s="195" t="n"/>
      <c r="E1132" s="151" t="n"/>
      <c r="O1132" s="196" t="n"/>
      <c r="P1132" s="176" t="n"/>
      <c r="Q1132" s="176" t="n"/>
      <c r="R1132" s="176" t="n"/>
      <c r="S1132" s="176" t="n"/>
      <c r="T1132" s="176" t="n"/>
      <c r="U1132" s="176" t="n"/>
      <c r="V1132" s="176" t="n"/>
      <c r="W1132" s="176" t="n"/>
      <c r="X1132" s="176" t="n"/>
      <c r="Y1132" s="176" t="n"/>
      <c r="Z1132" s="176" t="n"/>
    </row>
    <row r="1133" ht="15.75" customHeight="1">
      <c r="A1133" s="149" t="n"/>
      <c r="B1133" s="195" t="n"/>
      <c r="E1133" s="151" t="n"/>
      <c r="O1133" s="196" t="n"/>
      <c r="P1133" s="176" t="n"/>
      <c r="Q1133" s="176" t="n"/>
      <c r="R1133" s="176" t="n"/>
      <c r="S1133" s="176" t="n"/>
      <c r="T1133" s="176" t="n"/>
      <c r="U1133" s="176" t="n"/>
      <c r="V1133" s="176" t="n"/>
      <c r="W1133" s="176" t="n"/>
      <c r="X1133" s="176" t="n"/>
      <c r="Y1133" s="176" t="n"/>
      <c r="Z1133" s="176" t="n"/>
    </row>
    <row r="1134" ht="15.75" customHeight="1">
      <c r="A1134" s="149" t="n"/>
      <c r="B1134" s="195" t="n"/>
      <c r="E1134" s="151" t="n"/>
      <c r="O1134" s="196" t="n"/>
      <c r="P1134" s="176" t="n"/>
      <c r="Q1134" s="176" t="n"/>
      <c r="R1134" s="176" t="n"/>
      <c r="S1134" s="176" t="n"/>
      <c r="T1134" s="176" t="n"/>
      <c r="U1134" s="176" t="n"/>
      <c r="V1134" s="176" t="n"/>
      <c r="W1134" s="176" t="n"/>
      <c r="X1134" s="176" t="n"/>
      <c r="Y1134" s="176" t="n"/>
      <c r="Z1134" s="176" t="n"/>
    </row>
    <row r="1135" ht="15.75" customHeight="1">
      <c r="A1135" s="149" t="n"/>
      <c r="B1135" s="195" t="n"/>
      <c r="E1135" s="151" t="n"/>
      <c r="O1135" s="196" t="n"/>
      <c r="P1135" s="176" t="n"/>
      <c r="Q1135" s="176" t="n"/>
      <c r="R1135" s="176" t="n"/>
      <c r="S1135" s="176" t="n"/>
      <c r="T1135" s="176" t="n"/>
      <c r="U1135" s="176" t="n"/>
      <c r="V1135" s="176" t="n"/>
      <c r="W1135" s="176" t="n"/>
      <c r="X1135" s="176" t="n"/>
      <c r="Y1135" s="176" t="n"/>
      <c r="Z1135" s="176" t="n"/>
    </row>
    <row r="1136" ht="15.75" customHeight="1">
      <c r="A1136" s="149" t="n"/>
      <c r="B1136" s="195" t="n"/>
      <c r="E1136" s="151" t="n"/>
      <c r="O1136" s="196" t="n"/>
      <c r="P1136" s="176" t="n"/>
      <c r="Q1136" s="176" t="n"/>
      <c r="R1136" s="176" t="n"/>
      <c r="S1136" s="176" t="n"/>
      <c r="T1136" s="176" t="n"/>
      <c r="U1136" s="176" t="n"/>
      <c r="V1136" s="176" t="n"/>
      <c r="W1136" s="176" t="n"/>
      <c r="X1136" s="176" t="n"/>
      <c r="Y1136" s="176" t="n"/>
      <c r="Z1136" s="176" t="n"/>
    </row>
    <row r="1137" ht="15.75" customHeight="1">
      <c r="A1137" s="149" t="n"/>
      <c r="B1137" s="195" t="n"/>
      <c r="E1137" s="151" t="n"/>
      <c r="O1137" s="196" t="n"/>
      <c r="P1137" s="176" t="n"/>
      <c r="Q1137" s="176" t="n"/>
      <c r="R1137" s="176" t="n"/>
      <c r="S1137" s="176" t="n"/>
      <c r="T1137" s="176" t="n"/>
      <c r="U1137" s="176" t="n"/>
      <c r="V1137" s="176" t="n"/>
      <c r="W1137" s="176" t="n"/>
      <c r="X1137" s="176" t="n"/>
      <c r="Y1137" s="176" t="n"/>
      <c r="Z1137" s="176" t="n"/>
    </row>
    <row r="1138" ht="15.75" customHeight="1">
      <c r="A1138" s="149" t="n"/>
      <c r="B1138" s="195" t="n"/>
      <c r="E1138" s="151" t="n"/>
      <c r="O1138" s="196" t="n"/>
      <c r="P1138" s="176" t="n"/>
      <c r="Q1138" s="176" t="n"/>
      <c r="R1138" s="176" t="n"/>
      <c r="S1138" s="176" t="n"/>
      <c r="T1138" s="176" t="n"/>
      <c r="U1138" s="176" t="n"/>
      <c r="V1138" s="176" t="n"/>
      <c r="W1138" s="176" t="n"/>
      <c r="X1138" s="176" t="n"/>
      <c r="Y1138" s="176" t="n"/>
      <c r="Z1138" s="176" t="n"/>
    </row>
    <row r="1139" ht="15.75" customHeight="1">
      <c r="A1139" s="149" t="n"/>
      <c r="B1139" s="195" t="n"/>
      <c r="E1139" s="151" t="n"/>
      <c r="O1139" s="196" t="n"/>
      <c r="P1139" s="176" t="n"/>
      <c r="Q1139" s="176" t="n"/>
      <c r="R1139" s="176" t="n"/>
      <c r="S1139" s="176" t="n"/>
      <c r="T1139" s="176" t="n"/>
      <c r="U1139" s="176" t="n"/>
      <c r="V1139" s="176" t="n"/>
      <c r="W1139" s="176" t="n"/>
      <c r="X1139" s="176" t="n"/>
      <c r="Y1139" s="176" t="n"/>
      <c r="Z1139" s="176" t="n"/>
    </row>
    <row r="1140" ht="15.75" customHeight="1">
      <c r="A1140" s="149" t="n"/>
      <c r="B1140" s="195" t="n"/>
      <c r="E1140" s="151" t="n"/>
      <c r="O1140" s="196" t="n"/>
      <c r="P1140" s="176" t="n"/>
      <c r="Q1140" s="176" t="n"/>
      <c r="R1140" s="176" t="n"/>
      <c r="S1140" s="176" t="n"/>
      <c r="T1140" s="176" t="n"/>
      <c r="U1140" s="176" t="n"/>
      <c r="V1140" s="176" t="n"/>
      <c r="W1140" s="176" t="n"/>
      <c r="X1140" s="176" t="n"/>
      <c r="Y1140" s="176" t="n"/>
      <c r="Z1140" s="176" t="n"/>
    </row>
    <row r="1141" ht="15.75" customHeight="1">
      <c r="A1141" s="149" t="n"/>
      <c r="B1141" s="195" t="n"/>
      <c r="E1141" s="151" t="n"/>
      <c r="O1141" s="196" t="n"/>
      <c r="P1141" s="176" t="n"/>
      <c r="Q1141" s="176" t="n"/>
      <c r="R1141" s="176" t="n"/>
      <c r="S1141" s="176" t="n"/>
      <c r="T1141" s="176" t="n"/>
      <c r="U1141" s="176" t="n"/>
      <c r="V1141" s="176" t="n"/>
      <c r="W1141" s="176" t="n"/>
      <c r="X1141" s="176" t="n"/>
      <c r="Y1141" s="176" t="n"/>
      <c r="Z1141" s="176" t="n"/>
    </row>
    <row r="1142" ht="15.75" customHeight="1">
      <c r="A1142" s="149" t="n"/>
      <c r="B1142" s="195" t="n"/>
      <c r="E1142" s="151" t="n"/>
      <c r="O1142" s="196" t="n"/>
      <c r="P1142" s="176" t="n"/>
      <c r="Q1142" s="176" t="n"/>
      <c r="R1142" s="176" t="n"/>
      <c r="S1142" s="176" t="n"/>
      <c r="T1142" s="176" t="n"/>
      <c r="U1142" s="176" t="n"/>
      <c r="V1142" s="176" t="n"/>
      <c r="W1142" s="176" t="n"/>
      <c r="X1142" s="176" t="n"/>
      <c r="Y1142" s="176" t="n"/>
      <c r="Z1142" s="176" t="n"/>
    </row>
    <row r="1143" ht="15.75" customHeight="1">
      <c r="A1143" s="149" t="n"/>
      <c r="B1143" s="195" t="n"/>
      <c r="E1143" s="151" t="n"/>
      <c r="O1143" s="196" t="n"/>
      <c r="P1143" s="176" t="n"/>
      <c r="Q1143" s="176" t="n"/>
      <c r="R1143" s="176" t="n"/>
      <c r="S1143" s="176" t="n"/>
      <c r="T1143" s="176" t="n"/>
      <c r="U1143" s="176" t="n"/>
      <c r="V1143" s="176" t="n"/>
      <c r="W1143" s="176" t="n"/>
      <c r="X1143" s="176" t="n"/>
      <c r="Y1143" s="176" t="n"/>
      <c r="Z1143" s="176" t="n"/>
    </row>
    <row r="1144" ht="15.75" customHeight="1">
      <c r="A1144" s="149" t="n"/>
      <c r="B1144" s="195" t="n"/>
      <c r="E1144" s="151" t="n"/>
      <c r="O1144" s="196" t="n"/>
      <c r="P1144" s="176" t="n"/>
      <c r="Q1144" s="176" t="n"/>
      <c r="R1144" s="176" t="n"/>
      <c r="S1144" s="176" t="n"/>
      <c r="T1144" s="176" t="n"/>
      <c r="U1144" s="176" t="n"/>
      <c r="V1144" s="176" t="n"/>
      <c r="W1144" s="176" t="n"/>
      <c r="X1144" s="176" t="n"/>
      <c r="Y1144" s="176" t="n"/>
      <c r="Z1144" s="176" t="n"/>
    </row>
    <row r="1145" ht="15.75" customHeight="1">
      <c r="A1145" s="149" t="n"/>
      <c r="B1145" s="195" t="n"/>
      <c r="E1145" s="151" t="n"/>
      <c r="O1145" s="196" t="n"/>
      <c r="P1145" s="176" t="n"/>
      <c r="Q1145" s="176" t="n"/>
      <c r="R1145" s="176" t="n"/>
      <c r="S1145" s="176" t="n"/>
      <c r="T1145" s="176" t="n"/>
      <c r="U1145" s="176" t="n"/>
      <c r="V1145" s="176" t="n"/>
      <c r="W1145" s="176" t="n"/>
      <c r="X1145" s="176" t="n"/>
      <c r="Y1145" s="176" t="n"/>
      <c r="Z1145" s="176" t="n"/>
    </row>
    <row r="1146" ht="15.75" customHeight="1">
      <c r="A1146" s="149" t="n"/>
      <c r="B1146" s="195" t="n"/>
      <c r="E1146" s="151" t="n"/>
      <c r="O1146" s="196" t="n"/>
      <c r="P1146" s="176" t="n"/>
      <c r="Q1146" s="176" t="n"/>
      <c r="R1146" s="176" t="n"/>
      <c r="S1146" s="176" t="n"/>
      <c r="T1146" s="176" t="n"/>
      <c r="U1146" s="176" t="n"/>
      <c r="V1146" s="176" t="n"/>
      <c r="W1146" s="176" t="n"/>
      <c r="X1146" s="176" t="n"/>
      <c r="Y1146" s="176" t="n"/>
      <c r="Z1146" s="176" t="n"/>
    </row>
    <row r="1147" ht="15.75" customHeight="1">
      <c r="A1147" s="149" t="n"/>
      <c r="B1147" s="195" t="n"/>
      <c r="E1147" s="151" t="n"/>
      <c r="O1147" s="196" t="n"/>
      <c r="P1147" s="176" t="n"/>
      <c r="Q1147" s="176" t="n"/>
      <c r="R1147" s="176" t="n"/>
      <c r="S1147" s="176" t="n"/>
      <c r="T1147" s="176" t="n"/>
      <c r="U1147" s="176" t="n"/>
      <c r="V1147" s="176" t="n"/>
      <c r="W1147" s="176" t="n"/>
      <c r="X1147" s="176" t="n"/>
      <c r="Y1147" s="176" t="n"/>
      <c r="Z1147" s="176" t="n"/>
    </row>
    <row r="1148" ht="15.75" customHeight="1">
      <c r="A1148" s="149" t="n"/>
      <c r="B1148" s="195" t="n"/>
      <c r="E1148" s="151" t="n"/>
      <c r="O1148" s="196" t="n"/>
      <c r="P1148" s="176" t="n"/>
      <c r="Q1148" s="176" t="n"/>
      <c r="R1148" s="176" t="n"/>
      <c r="S1148" s="176" t="n"/>
      <c r="T1148" s="176" t="n"/>
      <c r="U1148" s="176" t="n"/>
      <c r="V1148" s="176" t="n"/>
      <c r="W1148" s="176" t="n"/>
      <c r="X1148" s="176" t="n"/>
      <c r="Y1148" s="176" t="n"/>
      <c r="Z1148" s="176" t="n"/>
    </row>
    <row r="1149" ht="15.75" customHeight="1">
      <c r="A1149" s="149" t="n"/>
      <c r="B1149" s="195" t="n"/>
      <c r="E1149" s="151" t="n"/>
      <c r="O1149" s="196" t="n"/>
      <c r="P1149" s="176" t="n"/>
      <c r="Q1149" s="176" t="n"/>
      <c r="R1149" s="176" t="n"/>
      <c r="S1149" s="176" t="n"/>
      <c r="T1149" s="176" t="n"/>
      <c r="U1149" s="176" t="n"/>
      <c r="V1149" s="176" t="n"/>
      <c r="W1149" s="176" t="n"/>
      <c r="X1149" s="176" t="n"/>
      <c r="Y1149" s="176" t="n"/>
      <c r="Z1149" s="176" t="n"/>
    </row>
    <row r="1150" ht="15.75" customHeight="1">
      <c r="A1150" s="149" t="n"/>
      <c r="B1150" s="195" t="n"/>
      <c r="E1150" s="151" t="n"/>
      <c r="O1150" s="196" t="n"/>
      <c r="P1150" s="176" t="n"/>
      <c r="Q1150" s="176" t="n"/>
      <c r="R1150" s="176" t="n"/>
      <c r="S1150" s="176" t="n"/>
      <c r="T1150" s="176" t="n"/>
      <c r="U1150" s="176" t="n"/>
      <c r="V1150" s="176" t="n"/>
      <c r="W1150" s="176" t="n"/>
      <c r="X1150" s="176" t="n"/>
      <c r="Y1150" s="176" t="n"/>
      <c r="Z1150" s="176" t="n"/>
    </row>
    <row r="1151" ht="15.75" customHeight="1">
      <c r="A1151" s="149" t="n"/>
      <c r="B1151" s="195" t="n"/>
      <c r="E1151" s="151" t="n"/>
      <c r="O1151" s="196" t="n"/>
      <c r="P1151" s="176" t="n"/>
      <c r="Q1151" s="176" t="n"/>
      <c r="R1151" s="176" t="n"/>
      <c r="S1151" s="176" t="n"/>
      <c r="T1151" s="176" t="n"/>
      <c r="U1151" s="176" t="n"/>
      <c r="V1151" s="176" t="n"/>
      <c r="W1151" s="176" t="n"/>
      <c r="X1151" s="176" t="n"/>
      <c r="Y1151" s="176" t="n"/>
      <c r="Z1151" s="176" t="n"/>
    </row>
    <row r="1152" ht="15.75" customHeight="1">
      <c r="A1152" s="149" t="n"/>
      <c r="B1152" s="195" t="n"/>
      <c r="E1152" s="151" t="n"/>
      <c r="O1152" s="196" t="n"/>
      <c r="P1152" s="176" t="n"/>
      <c r="Q1152" s="176" t="n"/>
      <c r="R1152" s="176" t="n"/>
      <c r="S1152" s="176" t="n"/>
      <c r="T1152" s="176" t="n"/>
      <c r="U1152" s="176" t="n"/>
      <c r="V1152" s="176" t="n"/>
      <c r="W1152" s="176" t="n"/>
      <c r="X1152" s="176" t="n"/>
      <c r="Y1152" s="176" t="n"/>
      <c r="Z1152" s="176" t="n"/>
    </row>
    <row r="1153" ht="15.75" customHeight="1">
      <c r="A1153" s="149" t="n"/>
      <c r="B1153" s="195" t="n"/>
      <c r="E1153" s="151" t="n"/>
      <c r="O1153" s="196" t="n"/>
      <c r="P1153" s="176" t="n"/>
      <c r="Q1153" s="176" t="n"/>
      <c r="R1153" s="176" t="n"/>
      <c r="S1153" s="176" t="n"/>
      <c r="T1153" s="176" t="n"/>
      <c r="U1153" s="176" t="n"/>
      <c r="V1153" s="176" t="n"/>
      <c r="W1153" s="176" t="n"/>
      <c r="X1153" s="176" t="n"/>
      <c r="Y1153" s="176" t="n"/>
      <c r="Z1153" s="176" t="n"/>
    </row>
    <row r="1154" ht="15.75" customHeight="1">
      <c r="A1154" s="149" t="n"/>
      <c r="B1154" s="195" t="n"/>
      <c r="E1154" s="151" t="n"/>
      <c r="O1154" s="196" t="n"/>
      <c r="P1154" s="176" t="n"/>
      <c r="Q1154" s="176" t="n"/>
      <c r="R1154" s="176" t="n"/>
      <c r="S1154" s="176" t="n"/>
      <c r="T1154" s="176" t="n"/>
      <c r="U1154" s="176" t="n"/>
      <c r="V1154" s="176" t="n"/>
      <c r="W1154" s="176" t="n"/>
      <c r="X1154" s="176" t="n"/>
      <c r="Y1154" s="176" t="n"/>
      <c r="Z1154" s="176" t="n"/>
    </row>
    <row r="1155" ht="15.75" customHeight="1">
      <c r="A1155" s="149" t="n"/>
      <c r="B1155" s="195" t="n"/>
      <c r="E1155" s="151" t="n"/>
      <c r="O1155" s="196" t="n"/>
      <c r="P1155" s="176" t="n"/>
      <c r="Q1155" s="176" t="n"/>
      <c r="R1155" s="176" t="n"/>
      <c r="S1155" s="176" t="n"/>
      <c r="T1155" s="176" t="n"/>
      <c r="U1155" s="176" t="n"/>
      <c r="V1155" s="176" t="n"/>
      <c r="W1155" s="176" t="n"/>
      <c r="X1155" s="176" t="n"/>
      <c r="Y1155" s="176" t="n"/>
      <c r="Z1155" s="176" t="n"/>
    </row>
    <row r="1156" ht="15.75" customHeight="1">
      <c r="A1156" s="149" t="n"/>
      <c r="B1156" s="195" t="n"/>
      <c r="E1156" s="151" t="n"/>
      <c r="O1156" s="196" t="n"/>
      <c r="P1156" s="176" t="n"/>
      <c r="Q1156" s="176" t="n"/>
      <c r="R1156" s="176" t="n"/>
      <c r="S1156" s="176" t="n"/>
      <c r="T1156" s="176" t="n"/>
      <c r="U1156" s="176" t="n"/>
      <c r="V1156" s="176" t="n"/>
      <c r="W1156" s="176" t="n"/>
      <c r="X1156" s="176" t="n"/>
      <c r="Y1156" s="176" t="n"/>
      <c r="Z1156" s="176" t="n"/>
    </row>
    <row r="1157" ht="15.75" customHeight="1">
      <c r="A1157" s="149" t="n"/>
      <c r="B1157" s="195" t="n"/>
      <c r="E1157" s="151" t="n"/>
      <c r="O1157" s="196" t="n"/>
      <c r="P1157" s="176" t="n"/>
      <c r="Q1157" s="176" t="n"/>
      <c r="R1157" s="176" t="n"/>
      <c r="S1157" s="176" t="n"/>
      <c r="T1157" s="176" t="n"/>
      <c r="U1157" s="176" t="n"/>
      <c r="V1157" s="176" t="n"/>
      <c r="W1157" s="176" t="n"/>
      <c r="X1157" s="176" t="n"/>
      <c r="Y1157" s="176" t="n"/>
      <c r="Z1157" s="176" t="n"/>
    </row>
    <row r="1158" ht="15.75" customHeight="1">
      <c r="A1158" s="149" t="n"/>
      <c r="B1158" s="195" t="n"/>
      <c r="E1158" s="151" t="n"/>
      <c r="O1158" s="196" t="n"/>
      <c r="P1158" s="176" t="n"/>
      <c r="Q1158" s="176" t="n"/>
      <c r="R1158" s="176" t="n"/>
      <c r="S1158" s="176" t="n"/>
      <c r="T1158" s="176" t="n"/>
      <c r="U1158" s="176" t="n"/>
      <c r="V1158" s="176" t="n"/>
      <c r="W1158" s="176" t="n"/>
      <c r="X1158" s="176" t="n"/>
      <c r="Y1158" s="176" t="n"/>
      <c r="Z1158" s="176" t="n"/>
    </row>
    <row r="1159" ht="15.75" customHeight="1">
      <c r="A1159" s="149" t="n"/>
      <c r="B1159" s="195" t="n"/>
      <c r="E1159" s="151" t="n"/>
      <c r="O1159" s="196" t="n"/>
      <c r="P1159" s="176" t="n"/>
      <c r="Q1159" s="176" t="n"/>
      <c r="R1159" s="176" t="n"/>
      <c r="S1159" s="176" t="n"/>
      <c r="T1159" s="176" t="n"/>
      <c r="U1159" s="176" t="n"/>
      <c r="V1159" s="176" t="n"/>
      <c r="W1159" s="176" t="n"/>
      <c r="X1159" s="176" t="n"/>
      <c r="Y1159" s="176" t="n"/>
      <c r="Z1159" s="176" t="n"/>
    </row>
    <row r="1160" ht="15.75" customHeight="1">
      <c r="A1160" s="149" t="n"/>
      <c r="B1160" s="195" t="n"/>
      <c r="E1160" s="151" t="n"/>
      <c r="O1160" s="196" t="n"/>
      <c r="P1160" s="176" t="n"/>
      <c r="Q1160" s="176" t="n"/>
      <c r="R1160" s="176" t="n"/>
      <c r="S1160" s="176" t="n"/>
      <c r="T1160" s="176" t="n"/>
      <c r="U1160" s="176" t="n"/>
      <c r="V1160" s="176" t="n"/>
      <c r="W1160" s="176" t="n"/>
      <c r="X1160" s="176" t="n"/>
      <c r="Y1160" s="176" t="n"/>
      <c r="Z1160" s="176" t="n"/>
    </row>
    <row r="1161" ht="15.75" customHeight="1">
      <c r="A1161" s="149" t="n"/>
      <c r="B1161" s="195" t="n"/>
      <c r="E1161" s="151" t="n"/>
      <c r="O1161" s="196" t="n"/>
      <c r="P1161" s="176" t="n"/>
      <c r="Q1161" s="176" t="n"/>
      <c r="R1161" s="176" t="n"/>
      <c r="S1161" s="176" t="n"/>
      <c r="T1161" s="176" t="n"/>
      <c r="U1161" s="176" t="n"/>
      <c r="V1161" s="176" t="n"/>
      <c r="W1161" s="176" t="n"/>
      <c r="X1161" s="176" t="n"/>
      <c r="Y1161" s="176" t="n"/>
      <c r="Z1161" s="176" t="n"/>
    </row>
    <row r="1162" ht="15.75" customHeight="1">
      <c r="A1162" s="149" t="n"/>
      <c r="B1162" s="195" t="n"/>
      <c r="E1162" s="151" t="n"/>
      <c r="O1162" s="196" t="n"/>
      <c r="P1162" s="176" t="n"/>
      <c r="Q1162" s="176" t="n"/>
      <c r="R1162" s="176" t="n"/>
      <c r="S1162" s="176" t="n"/>
      <c r="T1162" s="176" t="n"/>
      <c r="U1162" s="176" t="n"/>
      <c r="V1162" s="176" t="n"/>
      <c r="W1162" s="176" t="n"/>
      <c r="X1162" s="176" t="n"/>
      <c r="Y1162" s="176" t="n"/>
      <c r="Z1162" s="176" t="n"/>
    </row>
    <row r="1163" ht="15.75" customHeight="1">
      <c r="A1163" s="149" t="n"/>
      <c r="B1163" s="195" t="n"/>
      <c r="E1163" s="151" t="n"/>
      <c r="O1163" s="196" t="n"/>
      <c r="P1163" s="176" t="n"/>
      <c r="Q1163" s="176" t="n"/>
      <c r="R1163" s="176" t="n"/>
      <c r="S1163" s="176" t="n"/>
      <c r="T1163" s="176" t="n"/>
      <c r="U1163" s="176" t="n"/>
      <c r="V1163" s="176" t="n"/>
      <c r="W1163" s="176" t="n"/>
      <c r="X1163" s="176" t="n"/>
      <c r="Y1163" s="176" t="n"/>
      <c r="Z1163" s="176" t="n"/>
    </row>
    <row r="1164" ht="15.75" customHeight="1">
      <c r="A1164" s="149" t="n"/>
      <c r="B1164" s="195" t="n"/>
      <c r="E1164" s="151" t="n"/>
      <c r="O1164" s="196" t="n"/>
      <c r="P1164" s="176" t="n"/>
      <c r="Q1164" s="176" t="n"/>
      <c r="R1164" s="176" t="n"/>
      <c r="S1164" s="176" t="n"/>
      <c r="T1164" s="176" t="n"/>
      <c r="U1164" s="176" t="n"/>
      <c r="V1164" s="176" t="n"/>
      <c r="W1164" s="176" t="n"/>
      <c r="X1164" s="176" t="n"/>
      <c r="Y1164" s="176" t="n"/>
      <c r="Z1164" s="176" t="n"/>
    </row>
    <row r="1165" ht="15.75" customHeight="1">
      <c r="A1165" s="149" t="n"/>
      <c r="B1165" s="195" t="n"/>
      <c r="E1165" s="151" t="n"/>
      <c r="O1165" s="196" t="n"/>
      <c r="P1165" s="176" t="n"/>
      <c r="Q1165" s="176" t="n"/>
      <c r="R1165" s="176" t="n"/>
      <c r="S1165" s="176" t="n"/>
      <c r="T1165" s="176" t="n"/>
      <c r="U1165" s="176" t="n"/>
      <c r="V1165" s="176" t="n"/>
      <c r="W1165" s="176" t="n"/>
      <c r="X1165" s="176" t="n"/>
      <c r="Y1165" s="176" t="n"/>
      <c r="Z1165" s="176" t="n"/>
    </row>
    <row r="1166" ht="15.75" customHeight="1">
      <c r="A1166" s="149" t="n"/>
      <c r="B1166" s="195" t="n"/>
      <c r="E1166" s="151" t="n"/>
      <c r="O1166" s="196" t="n"/>
      <c r="P1166" s="176" t="n"/>
      <c r="Q1166" s="176" t="n"/>
      <c r="R1166" s="176" t="n"/>
      <c r="S1166" s="176" t="n"/>
      <c r="T1166" s="176" t="n"/>
      <c r="U1166" s="176" t="n"/>
      <c r="V1166" s="176" t="n"/>
      <c r="W1166" s="176" t="n"/>
      <c r="X1166" s="176" t="n"/>
      <c r="Y1166" s="176" t="n"/>
      <c r="Z1166" s="176" t="n"/>
    </row>
    <row r="1167" ht="15.75" customHeight="1">
      <c r="A1167" s="149" t="n"/>
      <c r="B1167" s="195" t="n"/>
      <c r="E1167" s="151" t="n"/>
      <c r="O1167" s="196" t="n"/>
      <c r="P1167" s="176" t="n"/>
      <c r="Q1167" s="176" t="n"/>
      <c r="R1167" s="176" t="n"/>
      <c r="S1167" s="176" t="n"/>
      <c r="T1167" s="176" t="n"/>
      <c r="U1167" s="176" t="n"/>
      <c r="V1167" s="176" t="n"/>
      <c r="W1167" s="176" t="n"/>
      <c r="X1167" s="176" t="n"/>
      <c r="Y1167" s="176" t="n"/>
      <c r="Z1167" s="176" t="n"/>
    </row>
    <row r="1168" ht="15.75" customHeight="1">
      <c r="A1168" s="149" t="n"/>
      <c r="B1168" s="195" t="n"/>
      <c r="E1168" s="151" t="n"/>
      <c r="O1168" s="196" t="n"/>
      <c r="P1168" s="176" t="n"/>
      <c r="Q1168" s="176" t="n"/>
      <c r="R1168" s="176" t="n"/>
      <c r="S1168" s="176" t="n"/>
      <c r="T1168" s="176" t="n"/>
      <c r="U1168" s="176" t="n"/>
      <c r="V1168" s="176" t="n"/>
      <c r="W1168" s="176" t="n"/>
      <c r="X1168" s="176" t="n"/>
      <c r="Y1168" s="176" t="n"/>
      <c r="Z1168" s="176" t="n"/>
    </row>
    <row r="1169" ht="15.75" customHeight="1">
      <c r="A1169" s="149" t="n"/>
      <c r="B1169" s="195" t="n"/>
      <c r="E1169" s="151" t="n"/>
      <c r="O1169" s="196" t="n"/>
      <c r="P1169" s="176" t="n"/>
      <c r="Q1169" s="176" t="n"/>
      <c r="R1169" s="176" t="n"/>
      <c r="S1169" s="176" t="n"/>
      <c r="T1169" s="176" t="n"/>
      <c r="U1169" s="176" t="n"/>
      <c r="V1169" s="176" t="n"/>
      <c r="W1169" s="176" t="n"/>
      <c r="X1169" s="176" t="n"/>
      <c r="Y1169" s="176" t="n"/>
      <c r="Z1169" s="176" t="n"/>
    </row>
    <row r="1170" ht="15.75" customHeight="1">
      <c r="A1170" s="149" t="n"/>
      <c r="B1170" s="195" t="n"/>
      <c r="E1170" s="151" t="n"/>
      <c r="O1170" s="196" t="n"/>
      <c r="P1170" s="176" t="n"/>
      <c r="Q1170" s="176" t="n"/>
      <c r="R1170" s="176" t="n"/>
      <c r="S1170" s="176" t="n"/>
      <c r="T1170" s="176" t="n"/>
      <c r="U1170" s="176" t="n"/>
      <c r="V1170" s="176" t="n"/>
      <c r="W1170" s="176" t="n"/>
      <c r="X1170" s="176" t="n"/>
      <c r="Y1170" s="176" t="n"/>
      <c r="Z1170" s="176" t="n"/>
    </row>
    <row r="1171" ht="15.75" customHeight="1">
      <c r="A1171" s="149" t="n"/>
      <c r="B1171" s="195" t="n"/>
      <c r="E1171" s="151" t="n"/>
      <c r="O1171" s="196" t="n"/>
      <c r="P1171" s="176" t="n"/>
      <c r="Q1171" s="176" t="n"/>
      <c r="R1171" s="176" t="n"/>
      <c r="S1171" s="176" t="n"/>
      <c r="T1171" s="176" t="n"/>
      <c r="U1171" s="176" t="n"/>
      <c r="V1171" s="176" t="n"/>
      <c r="W1171" s="176" t="n"/>
      <c r="X1171" s="176" t="n"/>
      <c r="Y1171" s="176" t="n"/>
      <c r="Z1171" s="176" t="n"/>
    </row>
    <row r="1172" ht="15.75" customHeight="1">
      <c r="A1172" s="149" t="n"/>
      <c r="B1172" s="195" t="n"/>
      <c r="E1172" s="151" t="n"/>
      <c r="O1172" s="196" t="n"/>
      <c r="P1172" s="176" t="n"/>
      <c r="Q1172" s="176" t="n"/>
      <c r="R1172" s="176" t="n"/>
      <c r="S1172" s="176" t="n"/>
      <c r="T1172" s="176" t="n"/>
      <c r="U1172" s="176" t="n"/>
      <c r="V1172" s="176" t="n"/>
      <c r="W1172" s="176" t="n"/>
      <c r="X1172" s="176" t="n"/>
      <c r="Y1172" s="176" t="n"/>
      <c r="Z1172" s="176" t="n"/>
    </row>
    <row r="1173" ht="15.75" customHeight="1">
      <c r="A1173" s="149" t="n"/>
      <c r="B1173" s="195" t="n"/>
      <c r="E1173" s="151" t="n"/>
      <c r="O1173" s="196" t="n"/>
      <c r="P1173" s="176" t="n"/>
      <c r="Q1173" s="176" t="n"/>
      <c r="R1173" s="176" t="n"/>
      <c r="S1173" s="176" t="n"/>
      <c r="T1173" s="176" t="n"/>
      <c r="U1173" s="176" t="n"/>
      <c r="V1173" s="176" t="n"/>
      <c r="W1173" s="176" t="n"/>
      <c r="X1173" s="176" t="n"/>
      <c r="Y1173" s="176" t="n"/>
      <c r="Z1173" s="176" t="n"/>
    </row>
    <row r="1174" ht="15.75" customHeight="1">
      <c r="A1174" s="149" t="n"/>
      <c r="B1174" s="195" t="n"/>
      <c r="E1174" s="151" t="n"/>
      <c r="O1174" s="196" t="n"/>
      <c r="P1174" s="176" t="n"/>
      <c r="Q1174" s="176" t="n"/>
      <c r="R1174" s="176" t="n"/>
      <c r="S1174" s="176" t="n"/>
      <c r="T1174" s="176" t="n"/>
      <c r="U1174" s="176" t="n"/>
      <c r="V1174" s="176" t="n"/>
      <c r="W1174" s="176" t="n"/>
      <c r="X1174" s="176" t="n"/>
      <c r="Y1174" s="176" t="n"/>
      <c r="Z1174" s="176" t="n"/>
    </row>
    <row r="1175" ht="15.75" customHeight="1">
      <c r="A1175" s="149" t="n"/>
      <c r="B1175" s="195" t="n"/>
      <c r="E1175" s="151" t="n"/>
      <c r="O1175" s="196" t="n"/>
      <c r="P1175" s="176" t="n"/>
      <c r="Q1175" s="176" t="n"/>
      <c r="R1175" s="176" t="n"/>
      <c r="S1175" s="176" t="n"/>
      <c r="T1175" s="176" t="n"/>
      <c r="U1175" s="176" t="n"/>
      <c r="V1175" s="176" t="n"/>
      <c r="W1175" s="176" t="n"/>
      <c r="X1175" s="176" t="n"/>
      <c r="Y1175" s="176" t="n"/>
      <c r="Z1175" s="176" t="n"/>
    </row>
    <row r="1176" ht="15.75" customHeight="1">
      <c r="A1176" s="149" t="n"/>
      <c r="B1176" s="195" t="n"/>
      <c r="E1176" s="151" t="n"/>
      <c r="O1176" s="196" t="n"/>
      <c r="P1176" s="176" t="n"/>
      <c r="Q1176" s="176" t="n"/>
      <c r="R1176" s="176" t="n"/>
      <c r="S1176" s="176" t="n"/>
      <c r="T1176" s="176" t="n"/>
      <c r="U1176" s="176" t="n"/>
      <c r="V1176" s="176" t="n"/>
      <c r="W1176" s="176" t="n"/>
      <c r="X1176" s="176" t="n"/>
      <c r="Y1176" s="176" t="n"/>
      <c r="Z1176" s="176" t="n"/>
    </row>
    <row r="1177" ht="15.75" customHeight="1">
      <c r="A1177" s="149" t="n"/>
      <c r="B1177" s="195" t="n"/>
      <c r="E1177" s="151" t="n"/>
      <c r="O1177" s="196" t="n"/>
      <c r="P1177" s="176" t="n"/>
      <c r="Q1177" s="176" t="n"/>
      <c r="R1177" s="176" t="n"/>
      <c r="S1177" s="176" t="n"/>
      <c r="T1177" s="176" t="n"/>
      <c r="U1177" s="176" t="n"/>
      <c r="V1177" s="176" t="n"/>
      <c r="W1177" s="176" t="n"/>
      <c r="X1177" s="176" t="n"/>
      <c r="Y1177" s="176" t="n"/>
      <c r="Z1177" s="176" t="n"/>
    </row>
    <row r="1178" ht="15.75" customHeight="1">
      <c r="A1178" s="149" t="n"/>
      <c r="B1178" s="195" t="n"/>
      <c r="E1178" s="151" t="n"/>
      <c r="O1178" s="196" t="n"/>
      <c r="P1178" s="176" t="n"/>
      <c r="Q1178" s="176" t="n"/>
      <c r="R1178" s="176" t="n"/>
      <c r="S1178" s="176" t="n"/>
      <c r="T1178" s="176" t="n"/>
      <c r="U1178" s="176" t="n"/>
      <c r="V1178" s="176" t="n"/>
      <c r="W1178" s="176" t="n"/>
      <c r="X1178" s="176" t="n"/>
      <c r="Y1178" s="176" t="n"/>
      <c r="Z1178" s="176" t="n"/>
    </row>
    <row r="1179" ht="15.75" customHeight="1">
      <c r="A1179" s="149" t="n"/>
      <c r="B1179" s="195" t="n"/>
      <c r="E1179" s="151" t="n"/>
      <c r="O1179" s="196" t="n"/>
      <c r="P1179" s="176" t="n"/>
      <c r="Q1179" s="176" t="n"/>
      <c r="R1179" s="176" t="n"/>
      <c r="S1179" s="176" t="n"/>
      <c r="T1179" s="176" t="n"/>
      <c r="U1179" s="176" t="n"/>
      <c r="V1179" s="176" t="n"/>
      <c r="W1179" s="176" t="n"/>
      <c r="X1179" s="176" t="n"/>
      <c r="Y1179" s="176" t="n"/>
      <c r="Z1179" s="176" t="n"/>
    </row>
    <row r="1180" ht="15.75" customHeight="1">
      <c r="A1180" s="149" t="n"/>
      <c r="B1180" s="195" t="n"/>
      <c r="E1180" s="151" t="n"/>
      <c r="O1180" s="196" t="n"/>
      <c r="P1180" s="176" t="n"/>
      <c r="Q1180" s="176" t="n"/>
      <c r="R1180" s="176" t="n"/>
      <c r="S1180" s="176" t="n"/>
      <c r="T1180" s="176" t="n"/>
      <c r="U1180" s="176" t="n"/>
      <c r="V1180" s="176" t="n"/>
      <c r="W1180" s="176" t="n"/>
      <c r="X1180" s="176" t="n"/>
      <c r="Y1180" s="176" t="n"/>
      <c r="Z1180" s="176" t="n"/>
    </row>
    <row r="1181" ht="15.75" customHeight="1">
      <c r="A1181" s="149" t="n"/>
      <c r="B1181" s="195" t="n"/>
      <c r="E1181" s="151" t="n"/>
      <c r="O1181" s="196" t="n"/>
      <c r="P1181" s="176" t="n"/>
      <c r="Q1181" s="176" t="n"/>
      <c r="R1181" s="176" t="n"/>
      <c r="S1181" s="176" t="n"/>
      <c r="T1181" s="176" t="n"/>
      <c r="U1181" s="176" t="n"/>
      <c r="V1181" s="176" t="n"/>
      <c r="W1181" s="176" t="n"/>
      <c r="X1181" s="176" t="n"/>
      <c r="Y1181" s="176" t="n"/>
      <c r="Z1181" s="176" t="n"/>
    </row>
    <row r="1182" ht="15.75" customHeight="1">
      <c r="A1182" s="149" t="n"/>
      <c r="B1182" s="195" t="n"/>
      <c r="E1182" s="151" t="n"/>
      <c r="O1182" s="196" t="n"/>
      <c r="P1182" s="176" t="n"/>
      <c r="Q1182" s="176" t="n"/>
      <c r="R1182" s="176" t="n"/>
      <c r="S1182" s="176" t="n"/>
      <c r="T1182" s="176" t="n"/>
      <c r="U1182" s="176" t="n"/>
      <c r="V1182" s="176" t="n"/>
      <c r="W1182" s="176" t="n"/>
      <c r="X1182" s="176" t="n"/>
      <c r="Y1182" s="176" t="n"/>
      <c r="Z1182" s="176" t="n"/>
    </row>
    <row r="1183" ht="15.75" customHeight="1">
      <c r="A1183" s="149" t="n"/>
      <c r="B1183" s="195" t="n"/>
      <c r="E1183" s="151" t="n"/>
      <c r="O1183" s="196" t="n"/>
      <c r="P1183" s="176" t="n"/>
      <c r="Q1183" s="176" t="n"/>
      <c r="R1183" s="176" t="n"/>
      <c r="S1183" s="176" t="n"/>
      <c r="T1183" s="176" t="n"/>
      <c r="U1183" s="176" t="n"/>
      <c r="V1183" s="176" t="n"/>
      <c r="W1183" s="176" t="n"/>
      <c r="X1183" s="176" t="n"/>
      <c r="Y1183" s="176" t="n"/>
      <c r="Z1183" s="176" t="n"/>
    </row>
  </sheetData>
  <mergeCells count="15">
    <mergeCell ref="L8:N8"/>
    <mergeCell ref="I8:K8"/>
    <mergeCell ref="A5:C5"/>
    <mergeCell ref="C8:E8"/>
    <mergeCell ref="D5:G5"/>
    <mergeCell ref="A7:C7"/>
    <mergeCell ref="D3:G3"/>
    <mergeCell ref="D6:G6"/>
    <mergeCell ref="D4:G4"/>
    <mergeCell ref="A6:C6"/>
    <mergeCell ref="A2:G2"/>
    <mergeCell ref="A4:C4"/>
    <mergeCell ref="A3:C3"/>
    <mergeCell ref="F8:H8"/>
    <mergeCell ref="D7:G7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2.5714285714286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'MMQ  HOSPITAL '!A10</f>
        <v/>
      </c>
      <c r="D18" s="27" t="n"/>
      <c r="E18" s="27" t="n"/>
      <c r="F18" s="66" t="n"/>
      <c r="G18" s="67">
        <f>+'MMQ  HOSPITAL '!B448</f>
        <v/>
      </c>
      <c r="H18" s="68">
        <f>'MMQ  HOSPITAL '!C10</f>
        <v/>
      </c>
      <c r="I18" s="27" t="n"/>
      <c r="J18" s="66" t="n"/>
      <c r="K18" s="92">
        <f>'MMQ  HOSPITAL '!#REF!</f>
        <v/>
      </c>
      <c r="L18" s="27" t="n"/>
      <c r="M18" s="93">
        <f>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'MMQ  HOSPITAL '!A11</f>
        <v/>
      </c>
      <c r="D19" s="27" t="n"/>
      <c r="E19" s="27" t="n"/>
      <c r="F19" s="66" t="n"/>
      <c r="G19" s="67">
        <f>+'MMQ  HOSPITAL '!B449</f>
        <v/>
      </c>
      <c r="H19" s="68">
        <f>'MMQ  HOSPITAL '!C11</f>
        <v/>
      </c>
      <c r="I19" s="27" t="n"/>
      <c r="J19" s="66" t="n"/>
      <c r="K19" s="92">
        <f>'MMQ  HOSPITAL '!#REF!</f>
        <v/>
      </c>
      <c r="L19" s="27" t="n"/>
      <c r="M19" s="93">
        <f>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'MMQ  HOSPITAL '!A12</f>
        <v/>
      </c>
      <c r="D20" s="27" t="n"/>
      <c r="E20" s="27" t="n"/>
      <c r="F20" s="66" t="n"/>
      <c r="G20" s="67">
        <f>+'MMQ  HOSPITAL '!B450</f>
        <v/>
      </c>
      <c r="H20" s="68">
        <f>'MMQ  HOSPITAL '!C12</f>
        <v/>
      </c>
      <c r="I20" s="27" t="n"/>
      <c r="J20" s="66" t="n"/>
      <c r="K20" s="92">
        <f>'MMQ  HOSPITAL '!#REF!</f>
        <v/>
      </c>
      <c r="L20" s="27" t="n"/>
      <c r="M20" s="93">
        <f>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'MMQ  HOSPITAL '!A13</f>
        <v/>
      </c>
      <c r="D21" s="27" t="n"/>
      <c r="E21" s="27" t="n"/>
      <c r="F21" s="66" t="n"/>
      <c r="G21" s="67">
        <f>+'MMQ  HOSPITAL '!B451</f>
        <v/>
      </c>
      <c r="H21" s="68">
        <f>'MMQ  HOSPITAL '!C13</f>
        <v/>
      </c>
      <c r="I21" s="27" t="n"/>
      <c r="J21" s="66" t="n"/>
      <c r="K21" s="92">
        <f>'MMQ  HOSPITAL '!#REF!</f>
        <v/>
      </c>
      <c r="L21" s="27" t="n"/>
      <c r="M21" s="93">
        <f>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'MMQ  HOSPITAL '!A14</f>
        <v/>
      </c>
      <c r="D22" s="27" t="n"/>
      <c r="E22" s="27" t="n"/>
      <c r="F22" s="66" t="n"/>
      <c r="G22" s="67">
        <f>+'MMQ  HOSPITAL '!B452</f>
        <v/>
      </c>
      <c r="H22" s="68">
        <f>'MMQ  HOSPITAL '!C14</f>
        <v/>
      </c>
      <c r="I22" s="27" t="n"/>
      <c r="J22" s="66" t="n"/>
      <c r="K22" s="92">
        <f>'MMQ  HOSPITAL '!#REF!</f>
        <v/>
      </c>
      <c r="L22" s="27" t="n"/>
      <c r="M22" s="93">
        <f>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idden="1" ht="16.5" customHeight="1">
      <c r="A23" s="5" t="n"/>
      <c r="B23" s="69">
        <f>1+B22</f>
        <v/>
      </c>
      <c r="C23" s="65">
        <f>'MMQ  HOSPITAL '!A15</f>
        <v/>
      </c>
      <c r="D23" s="27" t="n"/>
      <c r="E23" s="27" t="n"/>
      <c r="F23" s="66" t="n"/>
      <c r="G23" s="67">
        <f>+'MMQ  HOSPITAL '!B453</f>
        <v/>
      </c>
      <c r="H23" s="68">
        <f>'MMQ  HOSPITAL '!C15</f>
        <v/>
      </c>
      <c r="I23" s="27" t="n"/>
      <c r="J23" s="66" t="n"/>
      <c r="K23" s="92">
        <f>'MMQ  HOSPITAL '!#REF!</f>
        <v/>
      </c>
      <c r="L23" s="27" t="n"/>
      <c r="M23" s="93">
        <f>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'MMQ  HOSPITAL '!A16</f>
        <v/>
      </c>
      <c r="D24" s="27" t="n"/>
      <c r="E24" s="27" t="n"/>
      <c r="F24" s="66" t="n"/>
      <c r="G24" s="67">
        <f>+'MMQ  HOSPITAL '!B454</f>
        <v/>
      </c>
      <c r="H24" s="68">
        <f>'MMQ  HOSPITAL '!C16</f>
        <v/>
      </c>
      <c r="I24" s="27" t="n"/>
      <c r="J24" s="66" t="n"/>
      <c r="K24" s="92">
        <f>'MMQ  HOSPITAL '!#REF!</f>
        <v/>
      </c>
      <c r="L24" s="27" t="n"/>
      <c r="M24" s="93">
        <f>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'MMQ  HOSPITAL '!A17</f>
        <v/>
      </c>
      <c r="D25" s="27" t="n"/>
      <c r="E25" s="27" t="n"/>
      <c r="F25" s="66" t="n"/>
      <c r="G25" s="67">
        <f>+'MMQ  HOSPITAL '!B455</f>
        <v/>
      </c>
      <c r="H25" s="68">
        <f>'MMQ  HOSPITAL '!C17</f>
        <v/>
      </c>
      <c r="I25" s="27" t="n"/>
      <c r="J25" s="66" t="n"/>
      <c r="K25" s="92">
        <f>'MMQ  HOSPITAL '!#REF!</f>
        <v/>
      </c>
      <c r="L25" s="27" t="n"/>
      <c r="M25" s="93">
        <f>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'MMQ  HOSPITAL '!A18</f>
        <v/>
      </c>
      <c r="D26" s="27" t="n"/>
      <c r="E26" s="27" t="n"/>
      <c r="F26" s="66" t="n"/>
      <c r="G26" s="67">
        <f>+'MMQ  HOSPITAL '!B456</f>
        <v/>
      </c>
      <c r="H26" s="68">
        <f>'MMQ  HOSPITAL '!C18</f>
        <v/>
      </c>
      <c r="I26" s="27" t="n"/>
      <c r="J26" s="66" t="n"/>
      <c r="K26" s="92">
        <f>'MMQ  HOSPITAL '!#REF!</f>
        <v/>
      </c>
      <c r="L26" s="27" t="n"/>
      <c r="M26" s="93">
        <f>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idden="1" ht="16.5" customHeight="1">
      <c r="A27" s="5" t="n"/>
      <c r="B27" s="69">
        <f>1+B26</f>
        <v/>
      </c>
      <c r="C27" s="65">
        <f>'MMQ  HOSPITAL '!A19</f>
        <v/>
      </c>
      <c r="D27" s="27" t="n"/>
      <c r="E27" s="27" t="n"/>
      <c r="F27" s="66" t="n"/>
      <c r="G27" s="67">
        <f>+'MMQ  HOSPITAL '!B457</f>
        <v/>
      </c>
      <c r="H27" s="68">
        <f>'MMQ  HOSPITAL '!C19</f>
        <v/>
      </c>
      <c r="I27" s="27" t="n"/>
      <c r="J27" s="66" t="n"/>
      <c r="K27" s="92">
        <f>'MMQ  HOSPITAL '!#REF!</f>
        <v/>
      </c>
      <c r="L27" s="27" t="n"/>
      <c r="M27" s="93">
        <f>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'MMQ  HOSPITAL '!A20</f>
        <v/>
      </c>
      <c r="D28" s="27" t="n"/>
      <c r="E28" s="27" t="n"/>
      <c r="F28" s="66" t="n"/>
      <c r="G28" s="67">
        <f>+'MMQ  HOSPITAL '!B458</f>
        <v/>
      </c>
      <c r="H28" s="68">
        <f>'MMQ  HOSPITAL '!C20</f>
        <v/>
      </c>
      <c r="I28" s="27" t="n"/>
      <c r="J28" s="66" t="n"/>
      <c r="K28" s="92">
        <f>'MMQ  HOSPITAL '!#REF!</f>
        <v/>
      </c>
      <c r="L28" s="27" t="n"/>
      <c r="M28" s="93">
        <f>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'MMQ  HOSPITAL '!A21</f>
        <v/>
      </c>
      <c r="D29" s="27" t="n"/>
      <c r="E29" s="27" t="n"/>
      <c r="F29" s="66" t="n"/>
      <c r="G29" s="67">
        <f>+'MMQ  HOSPITAL '!B459</f>
        <v/>
      </c>
      <c r="H29" s="68">
        <f>'MMQ  HOSPITAL '!C21</f>
        <v/>
      </c>
      <c r="I29" s="27" t="n"/>
      <c r="J29" s="66" t="n"/>
      <c r="K29" s="92">
        <f>'MMQ  HOSPITAL '!#REF!</f>
        <v/>
      </c>
      <c r="L29" s="27" t="n"/>
      <c r="M29" s="93">
        <f>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'MMQ  HOSPITAL '!A22</f>
        <v/>
      </c>
      <c r="D30" s="27" t="n"/>
      <c r="E30" s="27" t="n"/>
      <c r="F30" s="66" t="n"/>
      <c r="G30" s="67">
        <f>+'MMQ  HOSPITAL '!B460</f>
        <v/>
      </c>
      <c r="H30" s="68">
        <f>'MMQ  HOSPITAL '!C22</f>
        <v/>
      </c>
      <c r="I30" s="27" t="n"/>
      <c r="J30" s="66" t="n"/>
      <c r="K30" s="92">
        <f>'MMQ  HOSPITAL '!#REF!</f>
        <v/>
      </c>
      <c r="L30" s="27" t="n"/>
      <c r="M30" s="93">
        <f>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'MMQ  HOSPITAL '!A23</f>
        <v/>
      </c>
      <c r="D31" s="27" t="n"/>
      <c r="E31" s="27" t="n"/>
      <c r="F31" s="66" t="n"/>
      <c r="G31" s="67">
        <f>+'MMQ  HOSPITAL '!B461</f>
        <v/>
      </c>
      <c r="H31" s="68">
        <f>'MMQ  HOSPITAL '!C23</f>
        <v/>
      </c>
      <c r="I31" s="27" t="n"/>
      <c r="J31" s="66" t="n"/>
      <c r="K31" s="92">
        <f>'MMQ  HOSPITAL '!#REF!</f>
        <v/>
      </c>
      <c r="L31" s="27" t="n"/>
      <c r="M31" s="93">
        <f>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'MMQ  HOSPITAL '!A24</f>
        <v/>
      </c>
      <c r="D32" s="27" t="n"/>
      <c r="E32" s="27" t="n"/>
      <c r="F32" s="66" t="n"/>
      <c r="G32" s="67">
        <f>+'MMQ  HOSPITAL '!B462</f>
        <v/>
      </c>
      <c r="H32" s="68">
        <f>'MMQ  HOSPITAL '!C24</f>
        <v/>
      </c>
      <c r="I32" s="27" t="n"/>
      <c r="J32" s="66" t="n"/>
      <c r="K32" s="92">
        <f>'MMQ  HOSPITAL '!#REF!</f>
        <v/>
      </c>
      <c r="L32" s="27" t="n"/>
      <c r="M32" s="93">
        <f>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'MMQ  HOSPITAL '!A25</f>
        <v/>
      </c>
      <c r="D33" s="27" t="n"/>
      <c r="E33" s="27" t="n"/>
      <c r="F33" s="66" t="n"/>
      <c r="G33" s="67">
        <f>+'MMQ  HOSPITAL '!B463</f>
        <v/>
      </c>
      <c r="H33" s="68">
        <f>'MMQ  HOSPITAL '!C25</f>
        <v/>
      </c>
      <c r="I33" s="27" t="n"/>
      <c r="J33" s="66" t="n"/>
      <c r="K33" s="92">
        <f>'MMQ  HOSPITAL '!#REF!</f>
        <v/>
      </c>
      <c r="L33" s="27" t="n"/>
      <c r="M33" s="93">
        <f>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'MMQ  HOSPITAL '!A26</f>
        <v/>
      </c>
      <c r="D34" s="27" t="n"/>
      <c r="E34" s="27" t="n"/>
      <c r="F34" s="66" t="n"/>
      <c r="G34" s="67">
        <f>+'MMQ  HOSPITAL '!B464</f>
        <v/>
      </c>
      <c r="H34" s="68">
        <f>'MMQ  HOSPITAL '!C26</f>
        <v/>
      </c>
      <c r="I34" s="27" t="n"/>
      <c r="J34" s="66" t="n"/>
      <c r="K34" s="92">
        <f>'MMQ  HOSPITAL '!#REF!</f>
        <v/>
      </c>
      <c r="L34" s="27" t="n"/>
      <c r="M34" s="93">
        <f>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'MMQ  HOSPITAL '!A27</f>
        <v/>
      </c>
      <c r="D35" s="27" t="n"/>
      <c r="E35" s="27" t="n"/>
      <c r="F35" s="66" t="n"/>
      <c r="G35" s="67">
        <f>+'MMQ  HOSPITAL '!B465</f>
        <v/>
      </c>
      <c r="H35" s="68">
        <f>'MMQ  HOSPITAL '!C27</f>
        <v/>
      </c>
      <c r="I35" s="27" t="n"/>
      <c r="J35" s="66" t="n"/>
      <c r="K35" s="92">
        <f>'MMQ  HOSPITAL '!#REF!</f>
        <v/>
      </c>
      <c r="L35" s="27" t="n"/>
      <c r="M35" s="93">
        <f>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'MMQ  HOSPITAL '!A28</f>
        <v/>
      </c>
      <c r="D36" s="27" t="n"/>
      <c r="E36" s="27" t="n"/>
      <c r="F36" s="66" t="n"/>
      <c r="G36" s="67">
        <f>+'MMQ  HOSPITAL '!B466</f>
        <v/>
      </c>
      <c r="H36" s="68">
        <f>'MMQ  HOSPITAL '!C28</f>
        <v/>
      </c>
      <c r="I36" s="27" t="n"/>
      <c r="J36" s="66" t="n"/>
      <c r="K36" s="92">
        <f>'MMQ  HOSPITAL '!#REF!</f>
        <v/>
      </c>
      <c r="L36" s="27" t="n"/>
      <c r="M36" s="93">
        <f>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'MMQ  HOSPITAL '!A29</f>
        <v/>
      </c>
      <c r="D37" s="27" t="n"/>
      <c r="E37" s="27" t="n"/>
      <c r="F37" s="66" t="n"/>
      <c r="G37" s="67">
        <f>+'MMQ  HOSPITAL '!B467</f>
        <v/>
      </c>
      <c r="H37" s="68">
        <f>'MMQ  HOSPITAL '!C29</f>
        <v/>
      </c>
      <c r="I37" s="27" t="n"/>
      <c r="J37" s="66" t="n"/>
      <c r="K37" s="92">
        <f>'MMQ  HOSPITAL '!#REF!</f>
        <v/>
      </c>
      <c r="L37" s="27" t="n"/>
      <c r="M37" s="93">
        <f>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'MMQ  HOSPITAL '!A30</f>
        <v/>
      </c>
      <c r="D38" s="27" t="n"/>
      <c r="E38" s="27" t="n"/>
      <c r="F38" s="66" t="n"/>
      <c r="G38" s="67">
        <f>+'MMQ  HOSPITAL '!B468</f>
        <v/>
      </c>
      <c r="H38" s="68">
        <f>'MMQ  HOSPITAL '!C30</f>
        <v/>
      </c>
      <c r="I38" s="27" t="n"/>
      <c r="J38" s="66" t="n"/>
      <c r="K38" s="92">
        <f>'MMQ  HOSPITAL '!#REF!</f>
        <v/>
      </c>
      <c r="L38" s="27" t="n"/>
      <c r="M38" s="93">
        <f>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'MMQ  HOSPITAL '!A31</f>
        <v/>
      </c>
      <c r="D39" s="27" t="n"/>
      <c r="E39" s="27" t="n"/>
      <c r="F39" s="66" t="n"/>
      <c r="G39" s="67">
        <f>+'MMQ  HOSPITAL '!B469</f>
        <v/>
      </c>
      <c r="H39" s="68">
        <f>'MMQ  HOSPITAL '!C31</f>
        <v/>
      </c>
      <c r="I39" s="27" t="n"/>
      <c r="J39" s="66" t="n"/>
      <c r="K39" s="92">
        <f>'MMQ  HOSPITAL '!#REF!</f>
        <v/>
      </c>
      <c r="L39" s="27" t="n"/>
      <c r="M39" s="93">
        <f>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idden="1" ht="16.5" customHeight="1">
      <c r="A40" s="5" t="n"/>
      <c r="B40" s="69">
        <f>1+B39</f>
        <v/>
      </c>
      <c r="C40" s="65">
        <f>'MMQ  HOSPITAL '!A32</f>
        <v/>
      </c>
      <c r="D40" s="27" t="n"/>
      <c r="E40" s="27" t="n"/>
      <c r="F40" s="66" t="n"/>
      <c r="G40" s="67">
        <f>+'MMQ  HOSPITAL '!B470</f>
        <v/>
      </c>
      <c r="H40" s="68">
        <f>'MMQ  HOSPITAL '!C32</f>
        <v/>
      </c>
      <c r="I40" s="27" t="n"/>
      <c r="J40" s="66" t="n"/>
      <c r="K40" s="92">
        <f>'MMQ  HOSPITAL '!#REF!</f>
        <v/>
      </c>
      <c r="L40" s="27" t="n"/>
      <c r="M40" s="93">
        <f>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'MMQ  HOSPITAL '!A33</f>
        <v/>
      </c>
      <c r="D41" s="27" t="n"/>
      <c r="E41" s="27" t="n"/>
      <c r="F41" s="66" t="n"/>
      <c r="G41" s="67">
        <f>+'MMQ  HOSPITAL '!B471</f>
        <v/>
      </c>
      <c r="H41" s="68">
        <f>'MMQ  HOSPITAL '!C33</f>
        <v/>
      </c>
      <c r="I41" s="27" t="n"/>
      <c r="J41" s="66" t="n"/>
      <c r="K41" s="92">
        <f>'MMQ  HOSPITAL '!#REF!</f>
        <v/>
      </c>
      <c r="L41" s="27" t="n"/>
      <c r="M41" s="93">
        <f>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'MMQ  HOSPITAL '!A34</f>
        <v/>
      </c>
      <c r="D42" s="27" t="n"/>
      <c r="E42" s="27" t="n"/>
      <c r="F42" s="66" t="n"/>
      <c r="G42" s="67">
        <f>+'MMQ  HOSPITAL '!B472</f>
        <v/>
      </c>
      <c r="H42" s="68">
        <f>'MMQ  HOSPITAL '!C34</f>
        <v/>
      </c>
      <c r="I42" s="27" t="n"/>
      <c r="J42" s="66" t="n"/>
      <c r="K42" s="92">
        <f>'MMQ  HOSPITAL '!#REF!</f>
        <v/>
      </c>
      <c r="L42" s="27" t="n"/>
      <c r="M42" s="93">
        <f>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'MMQ  HOSPITAL '!A35</f>
        <v/>
      </c>
      <c r="D43" s="27" t="n"/>
      <c r="E43" s="27" t="n"/>
      <c r="F43" s="66" t="n"/>
      <c r="G43" s="67">
        <f>+'MMQ  HOSPITAL '!B473</f>
        <v/>
      </c>
      <c r="H43" s="68">
        <f>'MMQ  HOSPITAL '!C35</f>
        <v/>
      </c>
      <c r="I43" s="27" t="n"/>
      <c r="J43" s="66" t="n"/>
      <c r="K43" s="92">
        <f>'MMQ  HOSPITAL '!#REF!</f>
        <v/>
      </c>
      <c r="L43" s="27" t="n"/>
      <c r="M43" s="93">
        <f>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'MMQ  HOSPITAL '!A36</f>
        <v/>
      </c>
      <c r="D44" s="27" t="n"/>
      <c r="E44" s="27" t="n"/>
      <c r="F44" s="66" t="n"/>
      <c r="G44" s="67">
        <f>+'MMQ  HOSPITAL '!B474</f>
        <v/>
      </c>
      <c r="H44" s="68">
        <f>'MMQ  HOSPITAL '!C36</f>
        <v/>
      </c>
      <c r="I44" s="27" t="n"/>
      <c r="J44" s="66" t="n"/>
      <c r="K44" s="92">
        <f>'MMQ  HOSPITAL '!#REF!</f>
        <v/>
      </c>
      <c r="L44" s="27" t="n"/>
      <c r="M44" s="93">
        <f>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'MMQ  HOSPITAL '!A37</f>
        <v/>
      </c>
      <c r="D45" s="27" t="n"/>
      <c r="E45" s="27" t="n"/>
      <c r="F45" s="66" t="n"/>
      <c r="G45" s="67">
        <f>+'MMQ  HOSPITAL '!B475</f>
        <v/>
      </c>
      <c r="H45" s="68">
        <f>'MMQ  HOSPITAL '!C37</f>
        <v/>
      </c>
      <c r="I45" s="27" t="n"/>
      <c r="J45" s="66" t="n"/>
      <c r="K45" s="92">
        <f>'MMQ  HOSPITAL '!#REF!</f>
        <v/>
      </c>
      <c r="L45" s="27" t="n"/>
      <c r="M45" s="93">
        <f>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'MMQ  HOSPITAL '!A38</f>
        <v/>
      </c>
      <c r="D46" s="27" t="n"/>
      <c r="E46" s="27" t="n"/>
      <c r="F46" s="66" t="n"/>
      <c r="G46" s="67">
        <f>+'MMQ  HOSPITAL '!B476</f>
        <v/>
      </c>
      <c r="H46" s="68">
        <f>'MMQ  HOSPITAL '!C38</f>
        <v/>
      </c>
      <c r="I46" s="27" t="n"/>
      <c r="J46" s="66" t="n"/>
      <c r="K46" s="92">
        <f>'MMQ  HOSPITAL '!#REF!</f>
        <v/>
      </c>
      <c r="L46" s="27" t="n"/>
      <c r="M46" s="93">
        <f>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'MMQ  HOSPITAL '!A39</f>
        <v/>
      </c>
      <c r="D47" s="27" t="n"/>
      <c r="E47" s="27" t="n"/>
      <c r="F47" s="66" t="n"/>
      <c r="G47" s="67">
        <f>+'MMQ  HOSPITAL '!B477</f>
        <v/>
      </c>
      <c r="H47" s="68">
        <f>'MMQ  HOSPITAL '!C39</f>
        <v/>
      </c>
      <c r="I47" s="27" t="n"/>
      <c r="J47" s="66" t="n"/>
      <c r="K47" s="92">
        <f>'MMQ  HOSPITAL '!#REF!</f>
        <v/>
      </c>
      <c r="L47" s="27" t="n"/>
      <c r="M47" s="93">
        <f>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'MMQ  HOSPITAL '!A40</f>
        <v/>
      </c>
      <c r="D48" s="27" t="n"/>
      <c r="E48" s="27" t="n"/>
      <c r="F48" s="66" t="n"/>
      <c r="G48" s="67">
        <f>+'MMQ  HOSPITAL '!B478</f>
        <v/>
      </c>
      <c r="H48" s="68">
        <f>'MMQ  HOSPITAL '!C40</f>
        <v/>
      </c>
      <c r="I48" s="27" t="n"/>
      <c r="J48" s="66" t="n"/>
      <c r="K48" s="92">
        <f>'MMQ  HOSPITAL '!#REF!</f>
        <v/>
      </c>
      <c r="L48" s="27" t="n"/>
      <c r="M48" s="93">
        <f>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'MMQ  HOSPITAL '!A41</f>
        <v/>
      </c>
      <c r="D49" s="27" t="n"/>
      <c r="E49" s="27" t="n"/>
      <c r="F49" s="66" t="n"/>
      <c r="G49" s="67">
        <f>+'MMQ  HOSPITAL '!B479</f>
        <v/>
      </c>
      <c r="H49" s="68">
        <f>'MMQ  HOSPITAL '!C41</f>
        <v/>
      </c>
      <c r="I49" s="27" t="n"/>
      <c r="J49" s="66" t="n"/>
      <c r="K49" s="92">
        <f>'MMQ  HOSPITAL '!#REF!</f>
        <v/>
      </c>
      <c r="L49" s="27" t="n"/>
      <c r="M49" s="93">
        <f>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idden="1" ht="16.5" customHeight="1">
      <c r="A50" s="5" t="n"/>
      <c r="B50" s="69">
        <f>1+B49</f>
        <v/>
      </c>
      <c r="C50" s="65">
        <f>'MMQ  HOSPITAL '!A42</f>
        <v/>
      </c>
      <c r="D50" s="27" t="n"/>
      <c r="E50" s="27" t="n"/>
      <c r="F50" s="66" t="n"/>
      <c r="G50" s="67">
        <f>+'MMQ  HOSPITAL '!B480</f>
        <v/>
      </c>
      <c r="H50" s="68">
        <f>'MMQ  HOSPITAL '!C42</f>
        <v/>
      </c>
      <c r="I50" s="27" t="n"/>
      <c r="J50" s="66" t="n"/>
      <c r="K50" s="92">
        <f>'MMQ  HOSPITAL '!#REF!</f>
        <v/>
      </c>
      <c r="L50" s="27" t="n"/>
      <c r="M50" s="93">
        <f>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'MMQ  HOSPITAL '!A43</f>
        <v/>
      </c>
      <c r="D51" s="27" t="n"/>
      <c r="E51" s="27" t="n"/>
      <c r="F51" s="66" t="n"/>
      <c r="G51" s="67">
        <f>+'MMQ  HOSPITAL '!B481</f>
        <v/>
      </c>
      <c r="H51" s="68">
        <f>'MMQ  HOSPITAL '!C43</f>
        <v/>
      </c>
      <c r="I51" s="27" t="n"/>
      <c r="J51" s="66" t="n"/>
      <c r="K51" s="92">
        <f>'MMQ  HOSPITAL '!#REF!</f>
        <v/>
      </c>
      <c r="L51" s="27" t="n"/>
      <c r="M51" s="93">
        <f>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'MMQ  HOSPITAL '!A44</f>
        <v/>
      </c>
      <c r="D52" s="27" t="n"/>
      <c r="E52" s="27" t="n"/>
      <c r="F52" s="66" t="n"/>
      <c r="G52" s="67">
        <f>+'MMQ  HOSPITAL '!B482</f>
        <v/>
      </c>
      <c r="H52" s="68">
        <f>'MMQ  HOSPITAL '!C44</f>
        <v/>
      </c>
      <c r="I52" s="27" t="n"/>
      <c r="J52" s="66" t="n"/>
      <c r="K52" s="92">
        <f>'MMQ  HOSPITAL '!#REF!</f>
        <v/>
      </c>
      <c r="L52" s="27" t="n"/>
      <c r="M52" s="93">
        <f>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'MMQ  HOSPITAL '!A45</f>
        <v/>
      </c>
      <c r="D53" s="27" t="n"/>
      <c r="E53" s="27" t="n"/>
      <c r="F53" s="66" t="n"/>
      <c r="G53" s="67">
        <f>+'MMQ  HOSPITAL '!B483</f>
        <v/>
      </c>
      <c r="H53" s="68">
        <f>'MMQ  HOSPITAL '!C45</f>
        <v/>
      </c>
      <c r="I53" s="27" t="n"/>
      <c r="J53" s="66" t="n"/>
      <c r="K53" s="92">
        <f>'MMQ  HOSPITAL '!#REF!</f>
        <v/>
      </c>
      <c r="L53" s="27" t="n"/>
      <c r="M53" s="93">
        <f>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'MMQ  HOSPITAL '!A46</f>
        <v/>
      </c>
      <c r="D54" s="27" t="n"/>
      <c r="E54" s="27" t="n"/>
      <c r="F54" s="66" t="n"/>
      <c r="G54" s="67">
        <f>+'MMQ  HOSPITAL '!B484</f>
        <v/>
      </c>
      <c r="H54" s="68">
        <f>'MMQ  HOSPITAL '!C46</f>
        <v/>
      </c>
      <c r="I54" s="27" t="n"/>
      <c r="J54" s="66" t="n"/>
      <c r="K54" s="92">
        <f>'MMQ  HOSPITAL '!#REF!</f>
        <v/>
      </c>
      <c r="L54" s="27" t="n"/>
      <c r="M54" s="93">
        <f>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'MMQ  HOSPITAL '!A47</f>
        <v/>
      </c>
      <c r="D55" s="27" t="n"/>
      <c r="E55" s="27" t="n"/>
      <c r="F55" s="66" t="n"/>
      <c r="G55" s="67">
        <f>+'MMQ  HOSPITAL '!B485</f>
        <v/>
      </c>
      <c r="H55" s="68">
        <f>'MMQ  HOSPITAL '!C47</f>
        <v/>
      </c>
      <c r="I55" s="27" t="n"/>
      <c r="J55" s="66" t="n"/>
      <c r="K55" s="92">
        <f>'MMQ  HOSPITAL '!#REF!</f>
        <v/>
      </c>
      <c r="L55" s="27" t="n"/>
      <c r="M55" s="93">
        <f>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'MMQ  HOSPITAL '!A48</f>
        <v/>
      </c>
      <c r="D56" s="27" t="n"/>
      <c r="E56" s="27" t="n"/>
      <c r="F56" s="66" t="n"/>
      <c r="G56" s="67">
        <f>+'MMQ  HOSPITAL '!B486</f>
        <v/>
      </c>
      <c r="H56" s="68">
        <f>'MMQ  HOSPITAL '!C48</f>
        <v/>
      </c>
      <c r="I56" s="27" t="n"/>
      <c r="J56" s="66" t="n"/>
      <c r="K56" s="92">
        <f>'MMQ  HOSPITAL '!#REF!</f>
        <v/>
      </c>
      <c r="L56" s="27" t="n"/>
      <c r="M56" s="93">
        <f>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'MMQ  HOSPITAL '!A49</f>
        <v/>
      </c>
      <c r="D57" s="27" t="n"/>
      <c r="E57" s="27" t="n"/>
      <c r="F57" s="66" t="n"/>
      <c r="G57" s="67">
        <f>+'MMQ  HOSPITAL '!B487</f>
        <v/>
      </c>
      <c r="H57" s="68">
        <f>'MMQ  HOSPITAL '!C49</f>
        <v/>
      </c>
      <c r="I57" s="27" t="n"/>
      <c r="J57" s="66" t="n"/>
      <c r="K57" s="92">
        <f>'MMQ  HOSPITAL '!#REF!</f>
        <v/>
      </c>
      <c r="L57" s="27" t="n"/>
      <c r="M57" s="93">
        <f>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'MMQ  HOSPITAL '!A50</f>
        <v/>
      </c>
      <c r="D58" s="27" t="n"/>
      <c r="E58" s="27" t="n"/>
      <c r="F58" s="66" t="n"/>
      <c r="G58" s="67">
        <f>+'MMQ  HOSPITAL '!B488</f>
        <v/>
      </c>
      <c r="H58" s="68">
        <f>'MMQ  HOSPITAL '!C50</f>
        <v/>
      </c>
      <c r="I58" s="27" t="n"/>
      <c r="J58" s="66" t="n"/>
      <c r="K58" s="92">
        <f>'MMQ  HOSPITAL '!#REF!</f>
        <v/>
      </c>
      <c r="L58" s="27" t="n"/>
      <c r="M58" s="93">
        <f>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'MMQ  HOSPITAL '!A51</f>
        <v/>
      </c>
      <c r="D59" s="27" t="n"/>
      <c r="E59" s="27" t="n"/>
      <c r="F59" s="66" t="n"/>
      <c r="G59" s="67">
        <f>+'MMQ  HOSPITAL '!B489</f>
        <v/>
      </c>
      <c r="H59" s="68">
        <f>'MMQ  HOSPITAL '!C51</f>
        <v/>
      </c>
      <c r="I59" s="27" t="n"/>
      <c r="J59" s="66" t="n"/>
      <c r="K59" s="92">
        <f>'MMQ  HOSPITAL '!#REF!</f>
        <v/>
      </c>
      <c r="L59" s="27" t="n"/>
      <c r="M59" s="93">
        <f>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'MMQ  HOSPITAL '!A52</f>
        <v/>
      </c>
      <c r="D60" s="27" t="n"/>
      <c r="E60" s="27" t="n"/>
      <c r="F60" s="66" t="n"/>
      <c r="G60" s="67">
        <f>+'MMQ  HOSPITAL '!B490</f>
        <v/>
      </c>
      <c r="H60" s="68">
        <f>'MMQ  HOSPITAL '!C52</f>
        <v/>
      </c>
      <c r="I60" s="27" t="n"/>
      <c r="J60" s="66" t="n"/>
      <c r="K60" s="92">
        <f>'MMQ  HOSPITAL '!#REF!</f>
        <v/>
      </c>
      <c r="L60" s="27" t="n"/>
      <c r="M60" s="93">
        <f>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'MMQ  HOSPITAL '!A53</f>
        <v/>
      </c>
      <c r="D61" s="27" t="n"/>
      <c r="E61" s="27" t="n"/>
      <c r="F61" s="66" t="n"/>
      <c r="G61" s="67">
        <f>+'MMQ  HOSPITAL '!B491</f>
        <v/>
      </c>
      <c r="H61" s="68">
        <f>'MMQ  HOSPITAL '!C53</f>
        <v/>
      </c>
      <c r="I61" s="27" t="n"/>
      <c r="J61" s="66" t="n"/>
      <c r="K61" s="92">
        <f>'MMQ  HOSPITAL '!#REF!</f>
        <v/>
      </c>
      <c r="L61" s="27" t="n"/>
      <c r="M61" s="93">
        <f>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'MMQ  HOSPITAL '!A54</f>
        <v/>
      </c>
      <c r="D62" s="27" t="n"/>
      <c r="E62" s="27" t="n"/>
      <c r="F62" s="66" t="n"/>
      <c r="G62" s="67">
        <f>+'MMQ  HOSPITAL '!B492</f>
        <v/>
      </c>
      <c r="H62" s="68">
        <f>'MMQ  HOSPITAL '!C54</f>
        <v/>
      </c>
      <c r="I62" s="27" t="n"/>
      <c r="J62" s="66" t="n"/>
      <c r="K62" s="92">
        <f>'MMQ  HOSPITAL '!#REF!</f>
        <v/>
      </c>
      <c r="L62" s="27" t="n"/>
      <c r="M62" s="93">
        <f>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'MMQ  HOSPITAL '!A55</f>
        <v/>
      </c>
      <c r="D63" s="27" t="n"/>
      <c r="E63" s="27" t="n"/>
      <c r="F63" s="66" t="n"/>
      <c r="G63" s="67">
        <f>+'MMQ  HOSPITAL '!B493</f>
        <v/>
      </c>
      <c r="H63" s="68">
        <f>'MMQ  HOSPITAL '!C55</f>
        <v/>
      </c>
      <c r="I63" s="27" t="n"/>
      <c r="J63" s="66" t="n"/>
      <c r="K63" s="92">
        <f>'MMQ  HOSPITAL '!#REF!</f>
        <v/>
      </c>
      <c r="L63" s="27" t="n"/>
      <c r="M63" s="93">
        <f>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'MMQ  HOSPITAL '!A56</f>
        <v/>
      </c>
      <c r="D64" s="27" t="n"/>
      <c r="E64" s="27" t="n"/>
      <c r="F64" s="66" t="n"/>
      <c r="G64" s="67">
        <f>+'MMQ  HOSPITAL '!B494</f>
        <v/>
      </c>
      <c r="H64" s="68">
        <f>'MMQ  HOSPITAL '!C56</f>
        <v/>
      </c>
      <c r="I64" s="27" t="n"/>
      <c r="J64" s="66" t="n"/>
      <c r="K64" s="92">
        <f>'MMQ  HOSPITAL '!#REF!</f>
        <v/>
      </c>
      <c r="L64" s="27" t="n"/>
      <c r="M64" s="93">
        <f>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'MMQ  HOSPITAL '!A57</f>
        <v/>
      </c>
      <c r="D65" s="27" t="n"/>
      <c r="E65" s="27" t="n"/>
      <c r="F65" s="66" t="n"/>
      <c r="G65" s="67">
        <f>+'MMQ  HOSPITAL '!B495</f>
        <v/>
      </c>
      <c r="H65" s="68">
        <f>'MMQ  HOSPITAL '!C57</f>
        <v/>
      </c>
      <c r="I65" s="27" t="n"/>
      <c r="J65" s="66" t="n"/>
      <c r="K65" s="92">
        <f>'MMQ  HOSPITAL '!#REF!</f>
        <v/>
      </c>
      <c r="L65" s="27" t="n"/>
      <c r="M65" s="93">
        <f>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'MMQ  HOSPITAL '!A58</f>
        <v/>
      </c>
      <c r="D66" s="27" t="n"/>
      <c r="E66" s="27" t="n"/>
      <c r="F66" s="66" t="n"/>
      <c r="G66" s="67">
        <f>+'MMQ  HOSPITAL '!B496</f>
        <v/>
      </c>
      <c r="H66" s="68">
        <f>'MMQ  HOSPITAL '!C58</f>
        <v/>
      </c>
      <c r="I66" s="27" t="n"/>
      <c r="J66" s="66" t="n"/>
      <c r="K66" s="92">
        <f>'MMQ  HOSPITAL '!#REF!</f>
        <v/>
      </c>
      <c r="L66" s="27" t="n"/>
      <c r="M66" s="93">
        <f>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'MMQ  HOSPITAL '!A59</f>
        <v/>
      </c>
      <c r="D67" s="27" t="n"/>
      <c r="E67" s="27" t="n"/>
      <c r="F67" s="66" t="n"/>
      <c r="G67" s="67">
        <f>+'MMQ  HOSPITAL '!B497</f>
        <v/>
      </c>
      <c r="H67" s="68">
        <f>'MMQ  HOSPITAL '!C59</f>
        <v/>
      </c>
      <c r="I67" s="27" t="n"/>
      <c r="J67" s="66" t="n"/>
      <c r="K67" s="92">
        <f>'MMQ  HOSPITAL '!#REF!</f>
        <v/>
      </c>
      <c r="L67" s="27" t="n"/>
      <c r="M67" s="93">
        <f>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'MMQ  HOSPITAL '!A60</f>
        <v/>
      </c>
      <c r="D68" s="27" t="n"/>
      <c r="E68" s="27" t="n"/>
      <c r="F68" s="66" t="n"/>
      <c r="G68" s="67">
        <f>+'MMQ  HOSPITAL '!B498</f>
        <v/>
      </c>
      <c r="H68" s="68">
        <f>'MMQ  HOSPITAL '!C60</f>
        <v/>
      </c>
      <c r="I68" s="27" t="n"/>
      <c r="J68" s="66" t="n"/>
      <c r="K68" s="92">
        <f>'MMQ  HOSPITAL '!#REF!</f>
        <v/>
      </c>
      <c r="L68" s="27" t="n"/>
      <c r="M68" s="93">
        <f>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'MMQ  HOSPITAL '!A61</f>
        <v/>
      </c>
      <c r="D69" s="27" t="n"/>
      <c r="E69" s="27" t="n"/>
      <c r="F69" s="66" t="n"/>
      <c r="G69" s="67">
        <f>+'MMQ  HOSPITAL '!B499</f>
        <v/>
      </c>
      <c r="H69" s="68">
        <f>'MMQ  HOSPITAL '!C61</f>
        <v/>
      </c>
      <c r="I69" s="27" t="n"/>
      <c r="J69" s="66" t="n"/>
      <c r="K69" s="92">
        <f>'MMQ  HOSPITAL '!#REF!</f>
        <v/>
      </c>
      <c r="L69" s="27" t="n"/>
      <c r="M69" s="93">
        <f>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'MMQ  HOSPITAL '!A62</f>
        <v/>
      </c>
      <c r="D70" s="27" t="n"/>
      <c r="E70" s="27" t="n"/>
      <c r="F70" s="66" t="n"/>
      <c r="G70" s="67">
        <f>+'MMQ  HOSPITAL '!B500</f>
        <v/>
      </c>
      <c r="H70" s="68">
        <f>'MMQ  HOSPITAL '!C62</f>
        <v/>
      </c>
      <c r="I70" s="27" t="n"/>
      <c r="J70" s="66" t="n"/>
      <c r="K70" s="92">
        <f>'MMQ  HOSPITAL '!#REF!</f>
        <v/>
      </c>
      <c r="L70" s="27" t="n"/>
      <c r="M70" s="93">
        <f>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'MMQ  HOSPITAL '!A63</f>
        <v/>
      </c>
      <c r="D71" s="27" t="n"/>
      <c r="E71" s="27" t="n"/>
      <c r="F71" s="66" t="n"/>
      <c r="G71" s="67">
        <f>+'MMQ  HOSPITAL '!B501</f>
        <v/>
      </c>
      <c r="H71" s="68">
        <f>'MMQ  HOSPITAL '!C63</f>
        <v/>
      </c>
      <c r="I71" s="27" t="n"/>
      <c r="J71" s="66" t="n"/>
      <c r="K71" s="92">
        <f>'MMQ  HOSPITAL '!#REF!</f>
        <v/>
      </c>
      <c r="L71" s="27" t="n"/>
      <c r="M71" s="93">
        <f>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'MMQ  HOSPITAL '!A64</f>
        <v/>
      </c>
      <c r="D72" s="27" t="n"/>
      <c r="E72" s="27" t="n"/>
      <c r="F72" s="66" t="n"/>
      <c r="G72" s="67">
        <f>+'MMQ  HOSPITAL '!B502</f>
        <v/>
      </c>
      <c r="H72" s="68">
        <f>'MMQ  HOSPITAL '!C64</f>
        <v/>
      </c>
      <c r="I72" s="27" t="n"/>
      <c r="J72" s="66" t="n"/>
      <c r="K72" s="92">
        <f>'MMQ  HOSPITAL '!#REF!</f>
        <v/>
      </c>
      <c r="L72" s="27" t="n"/>
      <c r="M72" s="93">
        <f>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'MMQ  HOSPITAL '!A65</f>
        <v/>
      </c>
      <c r="D73" s="27" t="n"/>
      <c r="E73" s="27" t="n"/>
      <c r="F73" s="66" t="n"/>
      <c r="G73" s="67">
        <f>+'MMQ  HOSPITAL '!B503</f>
        <v/>
      </c>
      <c r="H73" s="68">
        <f>'MMQ  HOSPITAL '!C65</f>
        <v/>
      </c>
      <c r="I73" s="27" t="n"/>
      <c r="J73" s="66" t="n"/>
      <c r="K73" s="92">
        <f>'MMQ  HOSPITAL '!#REF!</f>
        <v/>
      </c>
      <c r="L73" s="27" t="n"/>
      <c r="M73" s="93">
        <f>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'MMQ  HOSPITAL '!A66</f>
        <v/>
      </c>
      <c r="D74" s="27" t="n"/>
      <c r="E74" s="27" t="n"/>
      <c r="F74" s="66" t="n"/>
      <c r="G74" s="67">
        <f>+'MMQ  HOSPITAL '!B504</f>
        <v/>
      </c>
      <c r="H74" s="68">
        <f>'MMQ  HOSPITAL '!C66</f>
        <v/>
      </c>
      <c r="I74" s="27" t="n"/>
      <c r="J74" s="66" t="n"/>
      <c r="K74" s="92">
        <f>'MMQ  HOSPITAL '!#REF!</f>
        <v/>
      </c>
      <c r="L74" s="27" t="n"/>
      <c r="M74" s="93">
        <f>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'MMQ  HOSPITAL '!A67</f>
        <v/>
      </c>
      <c r="D75" s="27" t="n"/>
      <c r="E75" s="27" t="n"/>
      <c r="F75" s="66" t="n"/>
      <c r="G75" s="67">
        <f>+'MMQ  HOSPITAL '!B505</f>
        <v/>
      </c>
      <c r="H75" s="68">
        <f>'MMQ  HOSPITAL '!C67</f>
        <v/>
      </c>
      <c r="I75" s="27" t="n"/>
      <c r="J75" s="66" t="n"/>
      <c r="K75" s="92">
        <f>'MMQ  HOSPITAL '!#REF!</f>
        <v/>
      </c>
      <c r="L75" s="27" t="n"/>
      <c r="M75" s="93">
        <f>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idden="1" ht="16.5" customHeight="1">
      <c r="A76" s="5" t="n"/>
      <c r="B76" s="69">
        <f>1+B75</f>
        <v/>
      </c>
      <c r="C76" s="65">
        <f>'MMQ  HOSPITAL '!A68</f>
        <v/>
      </c>
      <c r="D76" s="27" t="n"/>
      <c r="E76" s="27" t="n"/>
      <c r="F76" s="66" t="n"/>
      <c r="G76" s="67">
        <f>+'MMQ  HOSPITAL '!B506</f>
        <v/>
      </c>
      <c r="H76" s="68">
        <f>'MMQ  HOSPITAL '!C68</f>
        <v/>
      </c>
      <c r="I76" s="27" t="n"/>
      <c r="J76" s="66" t="n"/>
      <c r="K76" s="92">
        <f>'MMQ  HOSPITAL '!#REF!</f>
        <v/>
      </c>
      <c r="L76" s="27" t="n"/>
      <c r="M76" s="93">
        <f>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'MMQ  HOSPITAL '!A69</f>
        <v/>
      </c>
      <c r="D77" s="27" t="n"/>
      <c r="E77" s="27" t="n"/>
      <c r="F77" s="66" t="n"/>
      <c r="G77" s="67">
        <f>+'MMQ  HOSPITAL '!B507</f>
        <v/>
      </c>
      <c r="H77" s="68">
        <f>'MMQ  HOSPITAL '!C69</f>
        <v/>
      </c>
      <c r="I77" s="27" t="n"/>
      <c r="J77" s="66" t="n"/>
      <c r="K77" s="92">
        <f>'MMQ  HOSPITAL '!#REF!</f>
        <v/>
      </c>
      <c r="L77" s="27" t="n"/>
      <c r="M77" s="93">
        <f>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'MMQ  HOSPITAL '!A70</f>
        <v/>
      </c>
      <c r="D78" s="27" t="n"/>
      <c r="E78" s="27" t="n"/>
      <c r="F78" s="66" t="n"/>
      <c r="G78" s="67">
        <f>+'MMQ  HOSPITAL '!B508</f>
        <v/>
      </c>
      <c r="H78" s="68">
        <f>'MMQ  HOSPITAL '!C70</f>
        <v/>
      </c>
      <c r="I78" s="27" t="n"/>
      <c r="J78" s="66" t="n"/>
      <c r="K78" s="92">
        <f>'MMQ  HOSPITAL '!#REF!</f>
        <v/>
      </c>
      <c r="L78" s="27" t="n"/>
      <c r="M78" s="93">
        <f>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'MMQ  HOSPITAL '!A71</f>
        <v/>
      </c>
      <c r="D79" s="27" t="n"/>
      <c r="E79" s="27" t="n"/>
      <c r="F79" s="66" t="n"/>
      <c r="G79" s="67">
        <f>+'MMQ  HOSPITAL '!B509</f>
        <v/>
      </c>
      <c r="H79" s="68">
        <f>'MMQ  HOSPITAL '!C71</f>
        <v/>
      </c>
      <c r="I79" s="27" t="n"/>
      <c r="J79" s="66" t="n"/>
      <c r="K79" s="92">
        <f>'MMQ  HOSPITAL '!#REF!</f>
        <v/>
      </c>
      <c r="L79" s="27" t="n"/>
      <c r="M79" s="93">
        <f>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'MMQ  HOSPITAL '!A72</f>
        <v/>
      </c>
      <c r="D80" s="27" t="n"/>
      <c r="E80" s="27" t="n"/>
      <c r="F80" s="66" t="n"/>
      <c r="G80" s="67">
        <f>+'MMQ  HOSPITAL '!B510</f>
        <v/>
      </c>
      <c r="H80" s="68">
        <f>'MMQ  HOSPITAL '!C72</f>
        <v/>
      </c>
      <c r="I80" s="27" t="n"/>
      <c r="J80" s="66" t="n"/>
      <c r="K80" s="92">
        <f>'MMQ  HOSPITAL '!#REF!</f>
        <v/>
      </c>
      <c r="L80" s="27" t="n"/>
      <c r="M80" s="93">
        <f>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'MMQ  HOSPITAL '!A73</f>
        <v/>
      </c>
      <c r="D81" s="27" t="n"/>
      <c r="E81" s="27" t="n"/>
      <c r="F81" s="66" t="n"/>
      <c r="G81" s="67">
        <f>+'MMQ  HOSPITAL '!B511</f>
        <v/>
      </c>
      <c r="H81" s="68">
        <f>'MMQ  HOSPITAL '!C73</f>
        <v/>
      </c>
      <c r="I81" s="27" t="n"/>
      <c r="J81" s="66" t="n"/>
      <c r="K81" s="92">
        <f>'MMQ  HOSPITAL '!#REF!</f>
        <v/>
      </c>
      <c r="L81" s="27" t="n"/>
      <c r="M81" s="93">
        <f>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'MMQ  HOSPITAL '!A74</f>
        <v/>
      </c>
      <c r="D82" s="27" t="n"/>
      <c r="E82" s="27" t="n"/>
      <c r="F82" s="66" t="n"/>
      <c r="G82" s="67">
        <f>+'MMQ  HOSPITAL '!B512</f>
        <v/>
      </c>
      <c r="H82" s="68">
        <f>'MMQ  HOSPITAL '!C74</f>
        <v/>
      </c>
      <c r="I82" s="27" t="n"/>
      <c r="J82" s="66" t="n"/>
      <c r="K82" s="92">
        <f>'MMQ  HOSPITAL '!#REF!</f>
        <v/>
      </c>
      <c r="L82" s="27" t="n"/>
      <c r="M82" s="93">
        <f>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'MMQ  HOSPITAL '!A75</f>
        <v/>
      </c>
      <c r="D83" s="27" t="n"/>
      <c r="E83" s="27" t="n"/>
      <c r="F83" s="66" t="n"/>
      <c r="G83" s="67">
        <f>+'MMQ  HOSPITAL '!B513</f>
        <v/>
      </c>
      <c r="H83" s="68">
        <f>'MMQ  HOSPITAL '!C75</f>
        <v/>
      </c>
      <c r="I83" s="27" t="n"/>
      <c r="J83" s="66" t="n"/>
      <c r="K83" s="92">
        <f>'MMQ  HOSPITAL '!#REF!</f>
        <v/>
      </c>
      <c r="L83" s="27" t="n"/>
      <c r="M83" s="93">
        <f>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'MMQ  HOSPITAL '!A76</f>
        <v/>
      </c>
      <c r="D84" s="27" t="n"/>
      <c r="E84" s="27" t="n"/>
      <c r="F84" s="66" t="n"/>
      <c r="G84" s="67">
        <f>+'MMQ  HOSPITAL '!B514</f>
        <v/>
      </c>
      <c r="H84" s="68">
        <f>'MMQ  HOSPITAL '!C76</f>
        <v/>
      </c>
      <c r="I84" s="27" t="n"/>
      <c r="J84" s="66" t="n"/>
      <c r="K84" s="92">
        <f>'MMQ  HOSPITAL '!#REF!</f>
        <v/>
      </c>
      <c r="L84" s="27" t="n"/>
      <c r="M84" s="93">
        <f>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'MMQ  HOSPITAL '!A77</f>
        <v/>
      </c>
      <c r="D85" s="27" t="n"/>
      <c r="E85" s="27" t="n"/>
      <c r="F85" s="66" t="n"/>
      <c r="G85" s="67">
        <f>+'MMQ  HOSPITAL '!B515</f>
        <v/>
      </c>
      <c r="H85" s="68">
        <f>'MMQ  HOSPITAL '!C77</f>
        <v/>
      </c>
      <c r="I85" s="27" t="n"/>
      <c r="J85" s="66" t="n"/>
      <c r="K85" s="92">
        <f>'MMQ  HOSPITAL '!#REF!</f>
        <v/>
      </c>
      <c r="L85" s="27" t="n"/>
      <c r="M85" s="93">
        <f>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'MMQ  HOSPITAL '!A78</f>
        <v/>
      </c>
      <c r="D86" s="27" t="n"/>
      <c r="E86" s="27" t="n"/>
      <c r="F86" s="66" t="n"/>
      <c r="G86" s="67">
        <f>+'MMQ  HOSPITAL '!B516</f>
        <v/>
      </c>
      <c r="H86" s="68">
        <f>'MMQ  HOSPITAL '!C78</f>
        <v/>
      </c>
      <c r="I86" s="27" t="n"/>
      <c r="J86" s="66" t="n"/>
      <c r="K86" s="92">
        <f>'MMQ  HOSPITAL '!#REF!</f>
        <v/>
      </c>
      <c r="L86" s="27" t="n"/>
      <c r="M86" s="93">
        <f>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'MMQ  HOSPITAL '!A79</f>
        <v/>
      </c>
      <c r="D87" s="27" t="n"/>
      <c r="E87" s="27" t="n"/>
      <c r="F87" s="66" t="n"/>
      <c r="G87" s="67">
        <f>+'MMQ  HOSPITAL '!B517</f>
        <v/>
      </c>
      <c r="H87" s="68">
        <f>'MMQ  HOSPITAL '!C79</f>
        <v/>
      </c>
      <c r="I87" s="27" t="n"/>
      <c r="J87" s="66" t="n"/>
      <c r="K87" s="92">
        <f>'MMQ  HOSPITAL '!#REF!</f>
        <v/>
      </c>
      <c r="L87" s="27" t="n"/>
      <c r="M87" s="93">
        <f>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'MMQ  HOSPITAL '!A80</f>
        <v/>
      </c>
      <c r="D88" s="27" t="n"/>
      <c r="E88" s="27" t="n"/>
      <c r="F88" s="66" t="n"/>
      <c r="G88" s="67">
        <f>+'MMQ  HOSPITAL '!B518</f>
        <v/>
      </c>
      <c r="H88" s="68">
        <f>'MMQ  HOSPITAL '!C80</f>
        <v/>
      </c>
      <c r="I88" s="27" t="n"/>
      <c r="J88" s="66" t="n"/>
      <c r="K88" s="92">
        <f>'MMQ  HOSPITAL '!#REF!</f>
        <v/>
      </c>
      <c r="L88" s="27" t="n"/>
      <c r="M88" s="93">
        <f>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'MMQ  HOSPITAL '!A81</f>
        <v/>
      </c>
      <c r="D89" s="27" t="n"/>
      <c r="E89" s="27" t="n"/>
      <c r="F89" s="66" t="n"/>
      <c r="G89" s="67">
        <f>+'MMQ  HOSPITAL '!B519</f>
        <v/>
      </c>
      <c r="H89" s="68">
        <f>'MMQ  HOSPITAL '!C81</f>
        <v/>
      </c>
      <c r="I89" s="27" t="n"/>
      <c r="J89" s="66" t="n"/>
      <c r="K89" s="92">
        <f>'MMQ  HOSPITAL '!#REF!</f>
        <v/>
      </c>
      <c r="L89" s="27" t="n"/>
      <c r="M89" s="93">
        <f>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idden="1" ht="16.5" customHeight="1">
      <c r="A90" s="5" t="n"/>
      <c r="B90" s="69">
        <f>1+B89</f>
        <v/>
      </c>
      <c r="C90" s="65">
        <f>'MMQ  HOSPITAL '!A82</f>
        <v/>
      </c>
      <c r="D90" s="27" t="n"/>
      <c r="E90" s="27" t="n"/>
      <c r="F90" s="66" t="n"/>
      <c r="G90" s="67">
        <f>+'MMQ  HOSPITAL '!B520</f>
        <v/>
      </c>
      <c r="H90" s="68">
        <f>'MMQ  HOSPITAL '!C82</f>
        <v/>
      </c>
      <c r="I90" s="27" t="n"/>
      <c r="J90" s="66" t="n"/>
      <c r="K90" s="92">
        <f>'MMQ  HOSPITAL '!#REF!</f>
        <v/>
      </c>
      <c r="L90" s="27" t="n"/>
      <c r="M90" s="93">
        <f>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idden="1" ht="16.5" customHeight="1">
      <c r="A91" s="5" t="n"/>
      <c r="B91" s="69">
        <f>1+B90</f>
        <v/>
      </c>
      <c r="C91" s="65">
        <f>'MMQ  HOSPITAL '!A83</f>
        <v/>
      </c>
      <c r="D91" s="27" t="n"/>
      <c r="E91" s="27" t="n"/>
      <c r="F91" s="66" t="n"/>
      <c r="G91" s="67">
        <f>+'MMQ  HOSPITAL '!B521</f>
        <v/>
      </c>
      <c r="H91" s="68">
        <f>'MMQ  HOSPITAL '!C83</f>
        <v/>
      </c>
      <c r="I91" s="27" t="n"/>
      <c r="J91" s="66" t="n"/>
      <c r="K91" s="92">
        <f>'MMQ  HOSPITAL '!#REF!</f>
        <v/>
      </c>
      <c r="L91" s="27" t="n"/>
      <c r="M91" s="93">
        <f>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'MMQ  HOSPITAL '!A84</f>
        <v/>
      </c>
      <c r="D92" s="27" t="n"/>
      <c r="E92" s="27" t="n"/>
      <c r="F92" s="66" t="n"/>
      <c r="G92" s="67">
        <f>+'MMQ  HOSPITAL '!B522</f>
        <v/>
      </c>
      <c r="H92" s="68">
        <f>'MMQ  HOSPITAL '!C84</f>
        <v/>
      </c>
      <c r="I92" s="27" t="n"/>
      <c r="J92" s="66" t="n"/>
      <c r="K92" s="92">
        <f>'MMQ  HOSPITAL '!#REF!</f>
        <v/>
      </c>
      <c r="L92" s="27" t="n"/>
      <c r="M92" s="93">
        <f>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idden="1" ht="16.5" customHeight="1">
      <c r="A93" s="5" t="n"/>
      <c r="B93" s="69">
        <f>1+B92</f>
        <v/>
      </c>
      <c r="C93" s="65">
        <f>'MMQ  HOSPITAL '!A85</f>
        <v/>
      </c>
      <c r="D93" s="27" t="n"/>
      <c r="E93" s="27" t="n"/>
      <c r="F93" s="66" t="n"/>
      <c r="G93" s="67">
        <f>+'MMQ  HOSPITAL '!B523</f>
        <v/>
      </c>
      <c r="H93" s="68">
        <f>'MMQ  HOSPITAL '!C85</f>
        <v/>
      </c>
      <c r="I93" s="27" t="n"/>
      <c r="J93" s="66" t="n"/>
      <c r="K93" s="92">
        <f>'MMQ  HOSPITAL '!#REF!</f>
        <v/>
      </c>
      <c r="L93" s="27" t="n"/>
      <c r="M93" s="93">
        <f>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'MMQ  HOSPITAL '!A86</f>
        <v/>
      </c>
      <c r="D94" s="27" t="n"/>
      <c r="E94" s="27" t="n"/>
      <c r="F94" s="66" t="n"/>
      <c r="G94" s="67">
        <f>+'MMQ  HOSPITAL '!B524</f>
        <v/>
      </c>
      <c r="H94" s="68">
        <f>'MMQ  HOSPITAL '!C86</f>
        <v/>
      </c>
      <c r="I94" s="27" t="n"/>
      <c r="J94" s="66" t="n"/>
      <c r="K94" s="92">
        <f>'MMQ  HOSPITAL '!#REF!</f>
        <v/>
      </c>
      <c r="L94" s="27" t="n"/>
      <c r="M94" s="93">
        <f>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'MMQ  HOSPITAL '!A87</f>
        <v/>
      </c>
      <c r="D95" s="27" t="n"/>
      <c r="E95" s="27" t="n"/>
      <c r="F95" s="66" t="n"/>
      <c r="G95" s="67">
        <f>+'MMQ  HOSPITAL '!B525</f>
        <v/>
      </c>
      <c r="H95" s="68">
        <f>'MMQ  HOSPITAL '!C87</f>
        <v/>
      </c>
      <c r="I95" s="27" t="n"/>
      <c r="J95" s="66" t="n"/>
      <c r="K95" s="92">
        <f>'MMQ  HOSPITAL '!#REF!</f>
        <v/>
      </c>
      <c r="L95" s="27" t="n"/>
      <c r="M95" s="93">
        <f>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'MMQ  HOSPITAL '!A88</f>
        <v/>
      </c>
      <c r="D96" s="27" t="n"/>
      <c r="E96" s="27" t="n"/>
      <c r="F96" s="66" t="n"/>
      <c r="G96" s="67">
        <f>+'MMQ  HOSPITAL '!B526</f>
        <v/>
      </c>
      <c r="H96" s="68">
        <f>'MMQ  HOSPITAL '!C88</f>
        <v/>
      </c>
      <c r="I96" s="27" t="n"/>
      <c r="J96" s="66" t="n"/>
      <c r="K96" s="92">
        <f>'MMQ  HOSPITAL '!#REF!</f>
        <v/>
      </c>
      <c r="L96" s="27" t="n"/>
      <c r="M96" s="93">
        <f>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'MMQ  HOSPITAL '!A89</f>
        <v/>
      </c>
      <c r="D97" s="27" t="n"/>
      <c r="E97" s="27" t="n"/>
      <c r="F97" s="66" t="n"/>
      <c r="G97" s="67">
        <f>+'MMQ  HOSPITAL '!B527</f>
        <v/>
      </c>
      <c r="H97" s="68">
        <f>'MMQ  HOSPITAL '!C89</f>
        <v/>
      </c>
      <c r="I97" s="27" t="n"/>
      <c r="J97" s="66" t="n"/>
      <c r="K97" s="92">
        <f>'MMQ  HOSPITAL '!#REF!</f>
        <v/>
      </c>
      <c r="L97" s="27" t="n"/>
      <c r="M97" s="93">
        <f>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'MMQ  HOSPITAL '!A90</f>
        <v/>
      </c>
      <c r="D98" s="27" t="n"/>
      <c r="E98" s="27" t="n"/>
      <c r="F98" s="66" t="n"/>
      <c r="G98" s="67">
        <f>+'MMQ  HOSPITAL '!B528</f>
        <v/>
      </c>
      <c r="H98" s="68">
        <f>'MMQ  HOSPITAL '!C90</f>
        <v/>
      </c>
      <c r="I98" s="27" t="n"/>
      <c r="J98" s="66" t="n"/>
      <c r="K98" s="92">
        <f>'MMQ  HOSPITAL '!#REF!</f>
        <v/>
      </c>
      <c r="L98" s="27" t="n"/>
      <c r="M98" s="93">
        <f>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'MMQ  HOSPITAL '!A91</f>
        <v/>
      </c>
      <c r="D99" s="27" t="n"/>
      <c r="E99" s="27" t="n"/>
      <c r="F99" s="66" t="n"/>
      <c r="G99" s="67">
        <f>+'MMQ  HOSPITAL '!B529</f>
        <v/>
      </c>
      <c r="H99" s="68">
        <f>'MMQ  HOSPITAL '!C91</f>
        <v/>
      </c>
      <c r="I99" s="27" t="n"/>
      <c r="J99" s="66" t="n"/>
      <c r="K99" s="92">
        <f>'MMQ  HOSPITAL '!#REF!</f>
        <v/>
      </c>
      <c r="L99" s="27" t="n"/>
      <c r="M99" s="93">
        <f>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'MMQ  HOSPITAL '!A92</f>
        <v/>
      </c>
      <c r="D100" s="27" t="n"/>
      <c r="E100" s="27" t="n"/>
      <c r="F100" s="66" t="n"/>
      <c r="G100" s="67">
        <f>+'MMQ  HOSPITAL '!B530</f>
        <v/>
      </c>
      <c r="H100" s="68">
        <f>'MMQ  HOSPITAL '!C92</f>
        <v/>
      </c>
      <c r="I100" s="27" t="n"/>
      <c r="J100" s="66" t="n"/>
      <c r="K100" s="92">
        <f>'MMQ  HOSPITAL '!#REF!</f>
        <v/>
      </c>
      <c r="L100" s="27" t="n"/>
      <c r="M100" s="93">
        <f>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'MMQ  HOSPITAL '!A93</f>
        <v/>
      </c>
      <c r="D101" s="27" t="n"/>
      <c r="E101" s="27" t="n"/>
      <c r="F101" s="66" t="n"/>
      <c r="G101" s="67">
        <f>+'MMQ  HOSPITAL '!B531</f>
        <v/>
      </c>
      <c r="H101" s="68">
        <f>'MMQ  HOSPITAL '!C93</f>
        <v/>
      </c>
      <c r="I101" s="27" t="n"/>
      <c r="J101" s="66" t="n"/>
      <c r="K101" s="92">
        <f>'MMQ  HOSPITAL '!#REF!</f>
        <v/>
      </c>
      <c r="L101" s="27" t="n"/>
      <c r="M101" s="93">
        <f>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'MMQ  HOSPITAL '!A94</f>
        <v/>
      </c>
      <c r="D102" s="27" t="n"/>
      <c r="E102" s="27" t="n"/>
      <c r="F102" s="66" t="n"/>
      <c r="G102" s="67">
        <f>+'MMQ  HOSPITAL '!B532</f>
        <v/>
      </c>
      <c r="H102" s="68">
        <f>'MMQ  HOSPITAL '!C94</f>
        <v/>
      </c>
      <c r="I102" s="27" t="n"/>
      <c r="J102" s="66" t="n"/>
      <c r="K102" s="92">
        <f>'MMQ  HOSPITAL '!#REF!</f>
        <v/>
      </c>
      <c r="L102" s="27" t="n"/>
      <c r="M102" s="93">
        <f>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'MMQ  HOSPITAL '!A95</f>
        <v/>
      </c>
      <c r="D103" s="27" t="n"/>
      <c r="E103" s="27" t="n"/>
      <c r="F103" s="66" t="n"/>
      <c r="G103" s="67">
        <f>+'MMQ  HOSPITAL '!B533</f>
        <v/>
      </c>
      <c r="H103" s="68">
        <f>'MMQ  HOSPITAL '!C95</f>
        <v/>
      </c>
      <c r="I103" s="27" t="n"/>
      <c r="J103" s="66" t="n"/>
      <c r="K103" s="92">
        <f>'MMQ  HOSPITAL '!#REF!</f>
        <v/>
      </c>
      <c r="L103" s="27" t="n"/>
      <c r="M103" s="93">
        <f>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'MMQ  HOSPITAL '!A96</f>
        <v/>
      </c>
      <c r="D104" s="27" t="n"/>
      <c r="E104" s="27" t="n"/>
      <c r="F104" s="66" t="n"/>
      <c r="G104" s="67">
        <f>+'MMQ  HOSPITAL '!B534</f>
        <v/>
      </c>
      <c r="H104" s="68">
        <f>'MMQ  HOSPITAL '!C96</f>
        <v/>
      </c>
      <c r="I104" s="27" t="n"/>
      <c r="J104" s="66" t="n"/>
      <c r="K104" s="92">
        <f>'MMQ  HOSPITAL '!#REF!</f>
        <v/>
      </c>
      <c r="L104" s="27" t="n"/>
      <c r="M104" s="93">
        <f>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'MMQ  HOSPITAL '!A97</f>
        <v/>
      </c>
      <c r="D105" s="27" t="n"/>
      <c r="E105" s="27" t="n"/>
      <c r="F105" s="66" t="n"/>
      <c r="G105" s="67">
        <f>+'MMQ  HOSPITAL '!B535</f>
        <v/>
      </c>
      <c r="H105" s="68">
        <f>'MMQ  HOSPITAL '!C97</f>
        <v/>
      </c>
      <c r="I105" s="27" t="n"/>
      <c r="J105" s="66" t="n"/>
      <c r="K105" s="92">
        <f>'MMQ  HOSPITAL '!#REF!</f>
        <v/>
      </c>
      <c r="L105" s="27" t="n"/>
      <c r="M105" s="93">
        <f>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'MMQ  HOSPITAL '!A98</f>
        <v/>
      </c>
      <c r="D106" s="27" t="n"/>
      <c r="E106" s="27" t="n"/>
      <c r="F106" s="66" t="n"/>
      <c r="G106" s="67">
        <f>+'MMQ  HOSPITAL '!B536</f>
        <v/>
      </c>
      <c r="H106" s="68">
        <f>'MMQ  HOSPITAL '!C98</f>
        <v/>
      </c>
      <c r="I106" s="27" t="n"/>
      <c r="J106" s="66" t="n"/>
      <c r="K106" s="92">
        <f>'MMQ  HOSPITAL '!#REF!</f>
        <v/>
      </c>
      <c r="L106" s="27" t="n"/>
      <c r="M106" s="93">
        <f>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'MMQ  HOSPITAL '!A99</f>
        <v/>
      </c>
      <c r="D107" s="27" t="n"/>
      <c r="E107" s="27" t="n"/>
      <c r="F107" s="66" t="n"/>
      <c r="G107" s="67">
        <f>+'MMQ  HOSPITAL '!B537</f>
        <v/>
      </c>
      <c r="H107" s="68">
        <f>'MMQ  HOSPITAL '!C99</f>
        <v/>
      </c>
      <c r="I107" s="27" t="n"/>
      <c r="J107" s="66" t="n"/>
      <c r="K107" s="92">
        <f>'MMQ  HOSPITAL '!#REF!</f>
        <v/>
      </c>
      <c r="L107" s="27" t="n"/>
      <c r="M107" s="93">
        <f>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'MMQ  HOSPITAL '!A100</f>
        <v/>
      </c>
      <c r="D108" s="27" t="n"/>
      <c r="E108" s="27" t="n"/>
      <c r="F108" s="66" t="n"/>
      <c r="G108" s="67">
        <f>+'MMQ  HOSPITAL '!B538</f>
        <v/>
      </c>
      <c r="H108" s="68">
        <f>'MMQ  HOSPITAL '!C100</f>
        <v/>
      </c>
      <c r="I108" s="27" t="n"/>
      <c r="J108" s="66" t="n"/>
      <c r="K108" s="92">
        <f>'MMQ  HOSPITAL '!#REF!</f>
        <v/>
      </c>
      <c r="L108" s="27" t="n"/>
      <c r="M108" s="93">
        <f>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'MMQ  HOSPITAL '!A101</f>
        <v/>
      </c>
      <c r="D109" s="27" t="n"/>
      <c r="E109" s="27" t="n"/>
      <c r="F109" s="66" t="n"/>
      <c r="G109" s="67">
        <f>+'MMQ  HOSPITAL '!B539</f>
        <v/>
      </c>
      <c r="H109" s="68">
        <f>'MMQ  HOSPITAL '!C101</f>
        <v/>
      </c>
      <c r="I109" s="27" t="n"/>
      <c r="J109" s="66" t="n"/>
      <c r="K109" s="92">
        <f>'MMQ  HOSPITAL '!#REF!</f>
        <v/>
      </c>
      <c r="L109" s="27" t="n"/>
      <c r="M109" s="93">
        <f>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'MMQ  HOSPITAL '!A102</f>
        <v/>
      </c>
      <c r="D110" s="27" t="n"/>
      <c r="E110" s="27" t="n"/>
      <c r="F110" s="66" t="n"/>
      <c r="G110" s="67">
        <f>+'MMQ  HOSPITAL '!B540</f>
        <v/>
      </c>
      <c r="H110" s="68">
        <f>'MMQ  HOSPITAL '!C102</f>
        <v/>
      </c>
      <c r="I110" s="27" t="n"/>
      <c r="J110" s="66" t="n"/>
      <c r="K110" s="92">
        <f>'MMQ  HOSPITAL '!#REF!</f>
        <v/>
      </c>
      <c r="L110" s="27" t="n"/>
      <c r="M110" s="93">
        <f>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'MMQ  HOSPITAL '!A103</f>
        <v/>
      </c>
      <c r="D111" s="27" t="n"/>
      <c r="E111" s="27" t="n"/>
      <c r="F111" s="66" t="n"/>
      <c r="G111" s="67">
        <f>+'MMQ  HOSPITAL '!B541</f>
        <v/>
      </c>
      <c r="H111" s="68">
        <f>'MMQ  HOSPITAL '!C103</f>
        <v/>
      </c>
      <c r="I111" s="27" t="n"/>
      <c r="J111" s="66" t="n"/>
      <c r="K111" s="92">
        <f>'MMQ  HOSPITAL '!#REF!</f>
        <v/>
      </c>
      <c r="L111" s="27" t="n"/>
      <c r="M111" s="93">
        <f>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'MMQ  HOSPITAL '!A104</f>
        <v/>
      </c>
      <c r="D112" s="27" t="n"/>
      <c r="E112" s="27" t="n"/>
      <c r="F112" s="66" t="n"/>
      <c r="G112" s="67">
        <f>+'MMQ  HOSPITAL '!B542</f>
        <v/>
      </c>
      <c r="H112" s="68">
        <f>'MMQ  HOSPITAL '!C104</f>
        <v/>
      </c>
      <c r="I112" s="27" t="n"/>
      <c r="J112" s="66" t="n"/>
      <c r="K112" s="92">
        <f>'MMQ  HOSPITAL '!#REF!</f>
        <v/>
      </c>
      <c r="L112" s="27" t="n"/>
      <c r="M112" s="93">
        <f>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'MMQ  HOSPITAL '!A105</f>
        <v/>
      </c>
      <c r="D113" s="27" t="n"/>
      <c r="E113" s="27" t="n"/>
      <c r="F113" s="66" t="n"/>
      <c r="G113" s="67">
        <f>+'MMQ  HOSPITAL '!B543</f>
        <v/>
      </c>
      <c r="H113" s="68">
        <f>'MMQ  HOSPITAL '!C105</f>
        <v/>
      </c>
      <c r="I113" s="27" t="n"/>
      <c r="J113" s="66" t="n"/>
      <c r="K113" s="92">
        <f>'MMQ  HOSPITAL '!#REF!</f>
        <v/>
      </c>
      <c r="L113" s="27" t="n"/>
      <c r="M113" s="93">
        <f>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'MMQ  HOSPITAL '!A106</f>
        <v/>
      </c>
      <c r="D114" s="27" t="n"/>
      <c r="E114" s="27" t="n"/>
      <c r="F114" s="66" t="n"/>
      <c r="G114" s="67">
        <f>+'MMQ  HOSPITAL '!B544</f>
        <v/>
      </c>
      <c r="H114" s="68">
        <f>'MMQ  HOSPITAL '!C106</f>
        <v/>
      </c>
      <c r="I114" s="27" t="n"/>
      <c r="J114" s="66" t="n"/>
      <c r="K114" s="92">
        <f>'MMQ  HOSPITAL '!#REF!</f>
        <v/>
      </c>
      <c r="L114" s="27" t="n"/>
      <c r="M114" s="93">
        <f>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'MMQ  HOSPITAL '!A107</f>
        <v/>
      </c>
      <c r="D115" s="27" t="n"/>
      <c r="E115" s="27" t="n"/>
      <c r="F115" s="66" t="n"/>
      <c r="G115" s="67">
        <f>+'MMQ  HOSPITAL '!B545</f>
        <v/>
      </c>
      <c r="H115" s="68">
        <f>'MMQ  HOSPITAL '!C107</f>
        <v/>
      </c>
      <c r="I115" s="27" t="n"/>
      <c r="J115" s="66" t="n"/>
      <c r="K115" s="92">
        <f>'MMQ  HOSPITAL '!#REF!</f>
        <v/>
      </c>
      <c r="L115" s="27" t="n"/>
      <c r="M115" s="93">
        <f>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'MMQ  HOSPITAL '!A108</f>
        <v/>
      </c>
      <c r="D116" s="27" t="n"/>
      <c r="E116" s="27" t="n"/>
      <c r="F116" s="66" t="n"/>
      <c r="G116" s="67">
        <f>+'MMQ  HOSPITAL '!B546</f>
        <v/>
      </c>
      <c r="H116" s="68">
        <f>'MMQ  HOSPITAL '!C108</f>
        <v/>
      </c>
      <c r="I116" s="27" t="n"/>
      <c r="J116" s="66" t="n"/>
      <c r="K116" s="92">
        <f>'MMQ  HOSPITAL '!#REF!</f>
        <v/>
      </c>
      <c r="L116" s="27" t="n"/>
      <c r="M116" s="93">
        <f>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'MMQ  HOSPITAL '!A109</f>
        <v/>
      </c>
      <c r="D117" s="27" t="n"/>
      <c r="E117" s="27" t="n"/>
      <c r="F117" s="66" t="n"/>
      <c r="G117" s="67">
        <f>+'MMQ  HOSPITAL '!B547</f>
        <v/>
      </c>
      <c r="H117" s="68">
        <f>'MMQ  HOSPITAL '!C109</f>
        <v/>
      </c>
      <c r="I117" s="27" t="n"/>
      <c r="J117" s="66" t="n"/>
      <c r="K117" s="92">
        <f>'MMQ  HOSPITAL '!#REF!</f>
        <v/>
      </c>
      <c r="L117" s="27" t="n"/>
      <c r="M117" s="93">
        <f>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'MMQ  HOSPITAL '!A110</f>
        <v/>
      </c>
      <c r="D118" s="27" t="n"/>
      <c r="E118" s="27" t="n"/>
      <c r="F118" s="66" t="n"/>
      <c r="G118" s="67">
        <f>+'MMQ  HOSPITAL '!B548</f>
        <v/>
      </c>
      <c r="H118" s="68">
        <f>'MMQ  HOSPITAL '!C110</f>
        <v/>
      </c>
      <c r="I118" s="27" t="n"/>
      <c r="J118" s="66" t="n"/>
      <c r="K118" s="92">
        <f>'MMQ  HOSPITAL '!#REF!</f>
        <v/>
      </c>
      <c r="L118" s="27" t="n"/>
      <c r="M118" s="93">
        <f>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'MMQ  HOSPITAL '!A111</f>
        <v/>
      </c>
      <c r="D119" s="27" t="n"/>
      <c r="E119" s="27" t="n"/>
      <c r="F119" s="66" t="n"/>
      <c r="G119" s="67">
        <f>+'MMQ  HOSPITAL '!B549</f>
        <v/>
      </c>
      <c r="H119" s="68">
        <f>'MMQ  HOSPITAL '!C111</f>
        <v/>
      </c>
      <c r="I119" s="27" t="n"/>
      <c r="J119" s="66" t="n"/>
      <c r="K119" s="92">
        <f>'MMQ  HOSPITAL '!#REF!</f>
        <v/>
      </c>
      <c r="L119" s="27" t="n"/>
      <c r="M119" s="93">
        <f>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idden="1" ht="16.5" customHeight="1">
      <c r="A120" s="5" t="n"/>
      <c r="B120" s="69">
        <f>1+B119</f>
        <v/>
      </c>
      <c r="C120" s="65">
        <f>'MMQ  HOSPITAL '!A112</f>
        <v/>
      </c>
      <c r="D120" s="27" t="n"/>
      <c r="E120" s="27" t="n"/>
      <c r="F120" s="66" t="n"/>
      <c r="G120" s="67">
        <f>+'MMQ  HOSPITAL '!B550</f>
        <v/>
      </c>
      <c r="H120" s="68">
        <f>'MMQ  HOSPITAL '!C112</f>
        <v/>
      </c>
      <c r="I120" s="27" t="n"/>
      <c r="J120" s="66" t="n"/>
      <c r="K120" s="92">
        <f>'MMQ  HOSPITAL '!#REF!</f>
        <v/>
      </c>
      <c r="L120" s="27" t="n"/>
      <c r="M120" s="93">
        <f>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'MMQ  HOSPITAL '!A113</f>
        <v/>
      </c>
      <c r="D121" s="27" t="n"/>
      <c r="E121" s="27" t="n"/>
      <c r="F121" s="66" t="n"/>
      <c r="G121" s="67">
        <f>+'MMQ  HOSPITAL '!B551</f>
        <v/>
      </c>
      <c r="H121" s="68">
        <f>'MMQ  HOSPITAL '!C113</f>
        <v/>
      </c>
      <c r="I121" s="27" t="n"/>
      <c r="J121" s="66" t="n"/>
      <c r="K121" s="92">
        <f>'MMQ  HOSPITAL '!#REF!</f>
        <v/>
      </c>
      <c r="L121" s="27" t="n"/>
      <c r="M121" s="93">
        <f>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'MMQ  HOSPITAL '!A114</f>
        <v/>
      </c>
      <c r="D122" s="27" t="n"/>
      <c r="E122" s="27" t="n"/>
      <c r="F122" s="66" t="n"/>
      <c r="G122" s="67">
        <f>+'MMQ  HOSPITAL '!B552</f>
        <v/>
      </c>
      <c r="H122" s="68">
        <f>'MMQ  HOSPITAL '!C114</f>
        <v/>
      </c>
      <c r="I122" s="27" t="n"/>
      <c r="J122" s="66" t="n"/>
      <c r="K122" s="92">
        <f>'MMQ  HOSPITAL '!#REF!</f>
        <v/>
      </c>
      <c r="L122" s="27" t="n"/>
      <c r="M122" s="93">
        <f>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'MMQ  HOSPITAL '!A115</f>
        <v/>
      </c>
      <c r="D123" s="27" t="n"/>
      <c r="E123" s="27" t="n"/>
      <c r="F123" s="66" t="n"/>
      <c r="G123" s="67">
        <f>+'MMQ  HOSPITAL '!B553</f>
        <v/>
      </c>
      <c r="H123" s="68">
        <f>'MMQ  HOSPITAL '!C115</f>
        <v/>
      </c>
      <c r="I123" s="27" t="n"/>
      <c r="J123" s="66" t="n"/>
      <c r="K123" s="92">
        <f>'MMQ  HOSPITAL '!#REF!</f>
        <v/>
      </c>
      <c r="L123" s="27" t="n"/>
      <c r="M123" s="93">
        <f>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'MMQ  HOSPITAL '!A116</f>
        <v/>
      </c>
      <c r="D124" s="27" t="n"/>
      <c r="E124" s="27" t="n"/>
      <c r="F124" s="66" t="n"/>
      <c r="G124" s="67">
        <f>+'MMQ  HOSPITAL '!B554</f>
        <v/>
      </c>
      <c r="H124" s="68">
        <f>'MMQ  HOSPITAL '!C116</f>
        <v/>
      </c>
      <c r="I124" s="27" t="n"/>
      <c r="J124" s="66" t="n"/>
      <c r="K124" s="92">
        <f>'MMQ  HOSPITAL '!#REF!</f>
        <v/>
      </c>
      <c r="L124" s="27" t="n"/>
      <c r="M124" s="93">
        <f>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'MMQ  HOSPITAL '!A117</f>
        <v/>
      </c>
      <c r="D125" s="27" t="n"/>
      <c r="E125" s="27" t="n"/>
      <c r="F125" s="66" t="n"/>
      <c r="G125" s="67">
        <f>+'MMQ  HOSPITAL '!B555</f>
        <v/>
      </c>
      <c r="H125" s="68">
        <f>'MMQ  HOSPITAL '!C117</f>
        <v/>
      </c>
      <c r="I125" s="27" t="n"/>
      <c r="J125" s="66" t="n"/>
      <c r="K125" s="92">
        <f>'MMQ  HOSPITAL '!#REF!</f>
        <v/>
      </c>
      <c r="L125" s="27" t="n"/>
      <c r="M125" s="93">
        <f>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'MMQ  HOSPITAL '!A118</f>
        <v/>
      </c>
      <c r="D126" s="27" t="n"/>
      <c r="E126" s="27" t="n"/>
      <c r="F126" s="66" t="n"/>
      <c r="G126" s="67">
        <f>+'MMQ  HOSPITAL '!B556</f>
        <v/>
      </c>
      <c r="H126" s="68">
        <f>'MMQ  HOSPITAL '!C118</f>
        <v/>
      </c>
      <c r="I126" s="27" t="n"/>
      <c r="J126" s="66" t="n"/>
      <c r="K126" s="92">
        <f>'MMQ  HOSPITAL '!#REF!</f>
        <v/>
      </c>
      <c r="L126" s="27" t="n"/>
      <c r="M126" s="93">
        <f>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'MMQ  HOSPITAL '!A119</f>
        <v/>
      </c>
      <c r="D127" s="27" t="n"/>
      <c r="E127" s="27" t="n"/>
      <c r="F127" s="66" t="n"/>
      <c r="G127" s="67">
        <f>+'MMQ  HOSPITAL '!B557</f>
        <v/>
      </c>
      <c r="H127" s="68">
        <f>'MMQ  HOSPITAL '!C119</f>
        <v/>
      </c>
      <c r="I127" s="27" t="n"/>
      <c r="J127" s="66" t="n"/>
      <c r="K127" s="92">
        <f>'MMQ  HOSPITAL '!#REF!</f>
        <v/>
      </c>
      <c r="L127" s="27" t="n"/>
      <c r="M127" s="93">
        <f>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'MMQ  HOSPITAL '!A120</f>
        <v/>
      </c>
      <c r="D128" s="27" t="n"/>
      <c r="E128" s="27" t="n"/>
      <c r="F128" s="66" t="n"/>
      <c r="G128" s="67">
        <f>+'MMQ  HOSPITAL '!B558</f>
        <v/>
      </c>
      <c r="H128" s="68">
        <f>'MMQ  HOSPITAL '!C120</f>
        <v/>
      </c>
      <c r="I128" s="27" t="n"/>
      <c r="J128" s="66" t="n"/>
      <c r="K128" s="92">
        <f>'MMQ  HOSPITAL '!#REF!</f>
        <v/>
      </c>
      <c r="L128" s="27" t="n"/>
      <c r="M128" s="93">
        <f>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'MMQ  HOSPITAL '!A121</f>
        <v/>
      </c>
      <c r="D129" s="27" t="n"/>
      <c r="E129" s="27" t="n"/>
      <c r="F129" s="66" t="n"/>
      <c r="G129" s="67">
        <f>+'MMQ  HOSPITAL '!B559</f>
        <v/>
      </c>
      <c r="H129" s="68">
        <f>'MMQ  HOSPITAL '!C121</f>
        <v/>
      </c>
      <c r="I129" s="27" t="n"/>
      <c r="J129" s="66" t="n"/>
      <c r="K129" s="92">
        <f>'MMQ  HOSPITAL '!#REF!</f>
        <v/>
      </c>
      <c r="L129" s="27" t="n"/>
      <c r="M129" s="93">
        <f>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'MMQ  HOSPITAL '!A122</f>
        <v/>
      </c>
      <c r="D130" s="27" t="n"/>
      <c r="E130" s="27" t="n"/>
      <c r="F130" s="66" t="n"/>
      <c r="G130" s="67">
        <f>+'MMQ  HOSPITAL '!B560</f>
        <v/>
      </c>
      <c r="H130" s="68">
        <f>'MMQ  HOSPITAL '!C122</f>
        <v/>
      </c>
      <c r="I130" s="27" t="n"/>
      <c r="J130" s="66" t="n"/>
      <c r="K130" s="92">
        <f>'MMQ  HOSPITAL '!#REF!</f>
        <v/>
      </c>
      <c r="L130" s="27" t="n"/>
      <c r="M130" s="93">
        <f>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'MMQ  HOSPITAL '!A123</f>
        <v/>
      </c>
      <c r="D131" s="27" t="n"/>
      <c r="E131" s="27" t="n"/>
      <c r="F131" s="66" t="n"/>
      <c r="G131" s="67">
        <f>+'MMQ  HOSPITAL '!B561</f>
        <v/>
      </c>
      <c r="H131" s="68">
        <f>'MMQ  HOSPITAL '!C123</f>
        <v/>
      </c>
      <c r="I131" s="27" t="n"/>
      <c r="J131" s="66" t="n"/>
      <c r="K131" s="92">
        <f>'MMQ  HOSPITAL '!#REF!</f>
        <v/>
      </c>
      <c r="L131" s="27" t="n"/>
      <c r="M131" s="93">
        <f>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'MMQ  HOSPITAL '!A124</f>
        <v/>
      </c>
      <c r="D132" s="27" t="n"/>
      <c r="E132" s="27" t="n"/>
      <c r="F132" s="66" t="n"/>
      <c r="G132" s="67">
        <f>+'MMQ  HOSPITAL '!B562</f>
        <v/>
      </c>
      <c r="H132" s="68">
        <f>'MMQ  HOSPITAL '!C124</f>
        <v/>
      </c>
      <c r="I132" s="27" t="n"/>
      <c r="J132" s="66" t="n"/>
      <c r="K132" s="92">
        <f>'MMQ  HOSPITAL '!#REF!</f>
        <v/>
      </c>
      <c r="L132" s="27" t="n"/>
      <c r="M132" s="93">
        <f>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'MMQ  HOSPITAL '!A125</f>
        <v/>
      </c>
      <c r="D133" s="27" t="n"/>
      <c r="E133" s="27" t="n"/>
      <c r="F133" s="66" t="n"/>
      <c r="G133" s="67">
        <f>+'MMQ  HOSPITAL '!B563</f>
        <v/>
      </c>
      <c r="H133" s="68">
        <f>'MMQ  HOSPITAL '!C125</f>
        <v/>
      </c>
      <c r="I133" s="27" t="n"/>
      <c r="J133" s="66" t="n"/>
      <c r="K133" s="92">
        <f>'MMQ  HOSPITAL '!#REF!</f>
        <v/>
      </c>
      <c r="L133" s="27" t="n"/>
      <c r="M133" s="93">
        <f>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'MMQ  HOSPITAL '!A126</f>
        <v/>
      </c>
      <c r="D134" s="27" t="n"/>
      <c r="E134" s="27" t="n"/>
      <c r="F134" s="66" t="n"/>
      <c r="G134" s="67">
        <f>+'MMQ  HOSPITAL '!B564</f>
        <v/>
      </c>
      <c r="H134" s="68">
        <f>'MMQ  HOSPITAL '!C126</f>
        <v/>
      </c>
      <c r="I134" s="27" t="n"/>
      <c r="J134" s="66" t="n"/>
      <c r="K134" s="92">
        <f>'MMQ  HOSPITAL '!#REF!</f>
        <v/>
      </c>
      <c r="L134" s="27" t="n"/>
      <c r="M134" s="93">
        <f>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'MMQ  HOSPITAL '!A127</f>
        <v/>
      </c>
      <c r="D135" s="27" t="n"/>
      <c r="E135" s="27" t="n"/>
      <c r="F135" s="66" t="n"/>
      <c r="G135" s="67">
        <f>+'MMQ  HOSPITAL '!B565</f>
        <v/>
      </c>
      <c r="H135" s="68">
        <f>'MMQ  HOSPITAL '!C127</f>
        <v/>
      </c>
      <c r="I135" s="27" t="n"/>
      <c r="J135" s="66" t="n"/>
      <c r="K135" s="92">
        <f>'MMQ  HOSPITAL '!#REF!</f>
        <v/>
      </c>
      <c r="L135" s="27" t="n"/>
      <c r="M135" s="93">
        <f>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'MMQ  HOSPITAL '!A128</f>
        <v/>
      </c>
      <c r="D136" s="27" t="n"/>
      <c r="E136" s="27" t="n"/>
      <c r="F136" s="66" t="n"/>
      <c r="G136" s="67">
        <f>+'MMQ  HOSPITAL '!B566</f>
        <v/>
      </c>
      <c r="H136" s="68">
        <f>'MMQ  HOSPITAL '!C128</f>
        <v/>
      </c>
      <c r="I136" s="27" t="n"/>
      <c r="J136" s="66" t="n"/>
      <c r="K136" s="92">
        <f>'MMQ  HOSPITAL '!#REF!</f>
        <v/>
      </c>
      <c r="L136" s="27" t="n"/>
      <c r="M136" s="93">
        <f>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'MMQ  HOSPITAL '!A129</f>
        <v/>
      </c>
      <c r="D137" s="27" t="n"/>
      <c r="E137" s="27" t="n"/>
      <c r="F137" s="66" t="n"/>
      <c r="G137" s="67">
        <f>+'MMQ  HOSPITAL '!B567</f>
        <v/>
      </c>
      <c r="H137" s="68">
        <f>'MMQ  HOSPITAL '!C129</f>
        <v/>
      </c>
      <c r="I137" s="27" t="n"/>
      <c r="J137" s="66" t="n"/>
      <c r="K137" s="92">
        <f>'MMQ  HOSPITAL '!#REF!</f>
        <v/>
      </c>
      <c r="L137" s="27" t="n"/>
      <c r="M137" s="93">
        <f>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'MMQ  HOSPITAL '!A130</f>
        <v/>
      </c>
      <c r="D138" s="27" t="n"/>
      <c r="E138" s="27" t="n"/>
      <c r="F138" s="66" t="n"/>
      <c r="G138" s="67">
        <f>+'MMQ  HOSPITAL '!B568</f>
        <v/>
      </c>
      <c r="H138" s="68">
        <f>'MMQ  HOSPITAL '!C130</f>
        <v/>
      </c>
      <c r="I138" s="27" t="n"/>
      <c r="J138" s="66" t="n"/>
      <c r="K138" s="92">
        <f>'MMQ  HOSPITAL '!#REF!</f>
        <v/>
      </c>
      <c r="L138" s="27" t="n"/>
      <c r="M138" s="93">
        <f>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'MMQ  HOSPITAL '!A131</f>
        <v/>
      </c>
      <c r="D139" s="27" t="n"/>
      <c r="E139" s="27" t="n"/>
      <c r="F139" s="66" t="n"/>
      <c r="G139" s="67">
        <f>+'MMQ  HOSPITAL '!B569</f>
        <v/>
      </c>
      <c r="H139" s="68">
        <f>'MMQ  HOSPITAL '!C131</f>
        <v/>
      </c>
      <c r="I139" s="27" t="n"/>
      <c r="J139" s="66" t="n"/>
      <c r="K139" s="92">
        <f>'MMQ  HOSPITAL '!#REF!</f>
        <v/>
      </c>
      <c r="L139" s="27" t="n"/>
      <c r="M139" s="93">
        <f>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'MMQ  HOSPITAL '!A132</f>
        <v/>
      </c>
      <c r="D140" s="27" t="n"/>
      <c r="E140" s="27" t="n"/>
      <c r="F140" s="66" t="n"/>
      <c r="G140" s="67">
        <f>+'MMQ  HOSPITAL '!B570</f>
        <v/>
      </c>
      <c r="H140" s="68">
        <f>'MMQ  HOSPITAL '!C132</f>
        <v/>
      </c>
      <c r="I140" s="27" t="n"/>
      <c r="J140" s="66" t="n"/>
      <c r="K140" s="92">
        <f>'MMQ  HOSPITAL '!#REF!</f>
        <v/>
      </c>
      <c r="L140" s="27" t="n"/>
      <c r="M140" s="93">
        <f>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'MMQ  HOSPITAL '!A133</f>
        <v/>
      </c>
      <c r="D141" s="27" t="n"/>
      <c r="E141" s="27" t="n"/>
      <c r="F141" s="66" t="n"/>
      <c r="G141" s="67">
        <f>+'MMQ  HOSPITAL '!B571</f>
        <v/>
      </c>
      <c r="H141" s="68">
        <f>'MMQ  HOSPITAL '!C133</f>
        <v/>
      </c>
      <c r="I141" s="27" t="n"/>
      <c r="J141" s="66" t="n"/>
      <c r="K141" s="92">
        <f>'MMQ  HOSPITAL '!#REF!</f>
        <v/>
      </c>
      <c r="L141" s="27" t="n"/>
      <c r="M141" s="93">
        <f>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'MMQ  HOSPITAL '!A134</f>
        <v/>
      </c>
      <c r="D142" s="27" t="n"/>
      <c r="E142" s="27" t="n"/>
      <c r="F142" s="66" t="n"/>
      <c r="G142" s="67">
        <f>+'MMQ  HOSPITAL '!B572</f>
        <v/>
      </c>
      <c r="H142" s="68">
        <f>'MMQ  HOSPITAL '!C134</f>
        <v/>
      </c>
      <c r="I142" s="27" t="n"/>
      <c r="J142" s="66" t="n"/>
      <c r="K142" s="92">
        <f>'MMQ  HOSPITAL '!#REF!</f>
        <v/>
      </c>
      <c r="L142" s="27" t="n"/>
      <c r="M142" s="93">
        <f>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'MMQ  HOSPITAL '!A135</f>
        <v/>
      </c>
      <c r="D143" s="27" t="n"/>
      <c r="E143" s="27" t="n"/>
      <c r="F143" s="66" t="n"/>
      <c r="G143" s="67">
        <f>+'MMQ  HOSPITAL '!B573</f>
        <v/>
      </c>
      <c r="H143" s="68">
        <f>'MMQ  HOSPITAL '!C135</f>
        <v/>
      </c>
      <c r="I143" s="27" t="n"/>
      <c r="J143" s="66" t="n"/>
      <c r="K143" s="92">
        <f>'MMQ  HOSPITAL '!#REF!</f>
        <v/>
      </c>
      <c r="L143" s="27" t="n"/>
      <c r="M143" s="93">
        <f>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'MMQ  HOSPITAL '!A136</f>
        <v/>
      </c>
      <c r="D144" s="27" t="n"/>
      <c r="E144" s="27" t="n"/>
      <c r="F144" s="66" t="n"/>
      <c r="G144" s="67">
        <f>+'MMQ  HOSPITAL '!B574</f>
        <v/>
      </c>
      <c r="H144" s="68">
        <f>'MMQ  HOSPITAL '!C136</f>
        <v/>
      </c>
      <c r="I144" s="27" t="n"/>
      <c r="J144" s="66" t="n"/>
      <c r="K144" s="92">
        <f>'MMQ  HOSPITAL '!#REF!</f>
        <v/>
      </c>
      <c r="L144" s="27" t="n"/>
      <c r="M144" s="93">
        <f>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'MMQ  HOSPITAL '!A137</f>
        <v/>
      </c>
      <c r="D145" s="27" t="n"/>
      <c r="E145" s="27" t="n"/>
      <c r="F145" s="66" t="n"/>
      <c r="G145" s="67">
        <f>+'MMQ  HOSPITAL '!B575</f>
        <v/>
      </c>
      <c r="H145" s="68">
        <f>'MMQ  HOSPITAL '!C137</f>
        <v/>
      </c>
      <c r="I145" s="27" t="n"/>
      <c r="J145" s="66" t="n"/>
      <c r="K145" s="92">
        <f>'MMQ  HOSPITAL '!#REF!</f>
        <v/>
      </c>
      <c r="L145" s="27" t="n"/>
      <c r="M145" s="93">
        <f>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'MMQ  HOSPITAL '!A138</f>
        <v/>
      </c>
      <c r="D146" s="27" t="n"/>
      <c r="E146" s="27" t="n"/>
      <c r="F146" s="66" t="n"/>
      <c r="G146" s="67">
        <f>+'MMQ  HOSPITAL '!B576</f>
        <v/>
      </c>
      <c r="H146" s="68">
        <f>'MMQ  HOSPITAL '!C138</f>
        <v/>
      </c>
      <c r="I146" s="27" t="n"/>
      <c r="J146" s="66" t="n"/>
      <c r="K146" s="92">
        <f>'MMQ  HOSPITAL '!#REF!</f>
        <v/>
      </c>
      <c r="L146" s="27" t="n"/>
      <c r="M146" s="93">
        <f>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'MMQ  HOSPITAL '!A139</f>
        <v/>
      </c>
      <c r="D147" s="27" t="n"/>
      <c r="E147" s="27" t="n"/>
      <c r="F147" s="66" t="n"/>
      <c r="G147" s="67">
        <f>+'MMQ  HOSPITAL '!B577</f>
        <v/>
      </c>
      <c r="H147" s="68">
        <f>'MMQ  HOSPITAL '!C139</f>
        <v/>
      </c>
      <c r="I147" s="27" t="n"/>
      <c r="J147" s="66" t="n"/>
      <c r="K147" s="92">
        <f>'MMQ  HOSPITAL '!#REF!</f>
        <v/>
      </c>
      <c r="L147" s="27" t="n"/>
      <c r="M147" s="93">
        <f>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'MMQ  HOSPITAL '!A140</f>
        <v/>
      </c>
      <c r="D148" s="27" t="n"/>
      <c r="E148" s="27" t="n"/>
      <c r="F148" s="66" t="n"/>
      <c r="G148" s="67">
        <f>+'MMQ  HOSPITAL '!B578</f>
        <v/>
      </c>
      <c r="H148" s="68">
        <f>'MMQ  HOSPITAL '!C140</f>
        <v/>
      </c>
      <c r="I148" s="27" t="n"/>
      <c r="J148" s="66" t="n"/>
      <c r="K148" s="92">
        <f>'MMQ  HOSPITAL '!#REF!</f>
        <v/>
      </c>
      <c r="L148" s="27" t="n"/>
      <c r="M148" s="93">
        <f>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'MMQ  HOSPITAL '!A141</f>
        <v/>
      </c>
      <c r="D149" s="27" t="n"/>
      <c r="E149" s="27" t="n"/>
      <c r="F149" s="66" t="n"/>
      <c r="G149" s="67">
        <f>+'MMQ  HOSPITAL '!B579</f>
        <v/>
      </c>
      <c r="H149" s="68">
        <f>'MMQ  HOSPITAL '!C141</f>
        <v/>
      </c>
      <c r="I149" s="27" t="n"/>
      <c r="J149" s="66" t="n"/>
      <c r="K149" s="92">
        <f>'MMQ  HOSPITAL '!#REF!</f>
        <v/>
      </c>
      <c r="L149" s="27" t="n"/>
      <c r="M149" s="93">
        <f>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'MMQ  HOSPITAL '!A142</f>
        <v/>
      </c>
      <c r="D150" s="27" t="n"/>
      <c r="E150" s="27" t="n"/>
      <c r="F150" s="66" t="n"/>
      <c r="G150" s="67">
        <f>+'MMQ  HOSPITAL '!B580</f>
        <v/>
      </c>
      <c r="H150" s="68">
        <f>'MMQ  HOSPITAL '!C142</f>
        <v/>
      </c>
      <c r="I150" s="27" t="n"/>
      <c r="J150" s="66" t="n"/>
      <c r="K150" s="92">
        <f>'MMQ  HOSPITAL '!#REF!</f>
        <v/>
      </c>
      <c r="L150" s="27" t="n"/>
      <c r="M150" s="93">
        <f>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'MMQ  HOSPITAL '!A143</f>
        <v/>
      </c>
      <c r="D151" s="27" t="n"/>
      <c r="E151" s="27" t="n"/>
      <c r="F151" s="66" t="n"/>
      <c r="G151" s="67">
        <f>+'MMQ  HOSPITAL '!B581</f>
        <v/>
      </c>
      <c r="H151" s="68">
        <f>'MMQ  HOSPITAL '!C143</f>
        <v/>
      </c>
      <c r="I151" s="27" t="n"/>
      <c r="J151" s="66" t="n"/>
      <c r="K151" s="92">
        <f>'MMQ  HOSPITAL '!#REF!</f>
        <v/>
      </c>
      <c r="L151" s="27" t="n"/>
      <c r="M151" s="93">
        <f>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'MMQ  HOSPITAL '!A144</f>
        <v/>
      </c>
      <c r="D152" s="27" t="n"/>
      <c r="E152" s="27" t="n"/>
      <c r="F152" s="66" t="n"/>
      <c r="G152" s="67">
        <f>+'MMQ  HOSPITAL '!B582</f>
        <v/>
      </c>
      <c r="H152" s="68">
        <f>'MMQ  HOSPITAL '!C144</f>
        <v/>
      </c>
      <c r="I152" s="27" t="n"/>
      <c r="J152" s="66" t="n"/>
      <c r="K152" s="92">
        <f>'MMQ  HOSPITAL '!#REF!</f>
        <v/>
      </c>
      <c r="L152" s="27" t="n"/>
      <c r="M152" s="93">
        <f>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'MMQ  HOSPITAL '!A145</f>
        <v/>
      </c>
      <c r="D153" s="27" t="n"/>
      <c r="E153" s="27" t="n"/>
      <c r="F153" s="66" t="n"/>
      <c r="G153" s="67">
        <f>+'MMQ  HOSPITAL '!B583</f>
        <v/>
      </c>
      <c r="H153" s="68">
        <f>'MMQ  HOSPITAL '!C145</f>
        <v/>
      </c>
      <c r="I153" s="27" t="n"/>
      <c r="J153" s="66" t="n"/>
      <c r="K153" s="92">
        <f>'MMQ  HOSPITAL '!#REF!</f>
        <v/>
      </c>
      <c r="L153" s="27" t="n"/>
      <c r="M153" s="93">
        <f>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'MMQ  HOSPITAL '!A146</f>
        <v/>
      </c>
      <c r="D154" s="27" t="n"/>
      <c r="E154" s="27" t="n"/>
      <c r="F154" s="66" t="n"/>
      <c r="G154" s="67">
        <f>+'MMQ  HOSPITAL '!B584</f>
        <v/>
      </c>
      <c r="H154" s="68">
        <f>'MMQ  HOSPITAL '!C146</f>
        <v/>
      </c>
      <c r="I154" s="27" t="n"/>
      <c r="J154" s="66" t="n"/>
      <c r="K154" s="92">
        <f>'MMQ  HOSPITAL '!#REF!</f>
        <v/>
      </c>
      <c r="L154" s="27" t="n"/>
      <c r="M154" s="93">
        <f>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'MMQ  HOSPITAL '!A147</f>
        <v/>
      </c>
      <c r="D155" s="27" t="n"/>
      <c r="E155" s="27" t="n"/>
      <c r="F155" s="66" t="n"/>
      <c r="G155" s="67">
        <f>+'MMQ  HOSPITAL '!B585</f>
        <v/>
      </c>
      <c r="H155" s="68">
        <f>'MMQ  HOSPITAL '!C147</f>
        <v/>
      </c>
      <c r="I155" s="27" t="n"/>
      <c r="J155" s="66" t="n"/>
      <c r="K155" s="92">
        <f>'MMQ  HOSPITAL '!#REF!</f>
        <v/>
      </c>
      <c r="L155" s="27" t="n"/>
      <c r="M155" s="93">
        <f>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'MMQ  HOSPITAL '!A148</f>
        <v/>
      </c>
      <c r="D156" s="27" t="n"/>
      <c r="E156" s="27" t="n"/>
      <c r="F156" s="66" t="n"/>
      <c r="G156" s="67">
        <f>+'MMQ  HOSPITAL '!B586</f>
        <v/>
      </c>
      <c r="H156" s="68">
        <f>'MMQ  HOSPITAL '!C148</f>
        <v/>
      </c>
      <c r="I156" s="27" t="n"/>
      <c r="J156" s="66" t="n"/>
      <c r="K156" s="92">
        <f>'MMQ  HOSPITAL '!#REF!</f>
        <v/>
      </c>
      <c r="L156" s="27" t="n"/>
      <c r="M156" s="93">
        <f>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'MMQ  HOSPITAL '!A149</f>
        <v/>
      </c>
      <c r="D157" s="27" t="n"/>
      <c r="E157" s="27" t="n"/>
      <c r="F157" s="66" t="n"/>
      <c r="G157" s="67">
        <f>+'MMQ  HOSPITAL '!B587</f>
        <v/>
      </c>
      <c r="H157" s="68">
        <f>'MMQ  HOSPITAL '!C149</f>
        <v/>
      </c>
      <c r="I157" s="27" t="n"/>
      <c r="J157" s="66" t="n"/>
      <c r="K157" s="92">
        <f>'MMQ  HOSPITAL '!#REF!</f>
        <v/>
      </c>
      <c r="L157" s="27" t="n"/>
      <c r="M157" s="93">
        <f>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'MMQ  HOSPITAL '!A150</f>
        <v/>
      </c>
      <c r="D158" s="27" t="n"/>
      <c r="E158" s="27" t="n"/>
      <c r="F158" s="66" t="n"/>
      <c r="G158" s="67">
        <f>+'MMQ  HOSPITAL '!B588</f>
        <v/>
      </c>
      <c r="H158" s="68">
        <f>'MMQ  HOSPITAL '!C150</f>
        <v/>
      </c>
      <c r="I158" s="27" t="n"/>
      <c r="J158" s="66" t="n"/>
      <c r="K158" s="92">
        <f>'MMQ  HOSPITAL '!#REF!</f>
        <v/>
      </c>
      <c r="L158" s="27" t="n"/>
      <c r="M158" s="93">
        <f>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'MMQ  HOSPITAL '!A151</f>
        <v/>
      </c>
      <c r="D159" s="27" t="n"/>
      <c r="E159" s="27" t="n"/>
      <c r="F159" s="66" t="n"/>
      <c r="G159" s="67">
        <f>+'MMQ  HOSPITAL '!B589</f>
        <v/>
      </c>
      <c r="H159" s="68">
        <f>'MMQ  HOSPITAL '!C151</f>
        <v/>
      </c>
      <c r="I159" s="27" t="n"/>
      <c r="J159" s="66" t="n"/>
      <c r="K159" s="92">
        <f>'MMQ  HOSPITAL '!#REF!</f>
        <v/>
      </c>
      <c r="L159" s="27" t="n"/>
      <c r="M159" s="93">
        <f>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'MMQ  HOSPITAL '!A152</f>
        <v/>
      </c>
      <c r="D160" s="27" t="n"/>
      <c r="E160" s="27" t="n"/>
      <c r="F160" s="66" t="n"/>
      <c r="G160" s="67">
        <f>+'MMQ  HOSPITAL '!B590</f>
        <v/>
      </c>
      <c r="H160" s="68">
        <f>'MMQ  HOSPITAL '!C152</f>
        <v/>
      </c>
      <c r="I160" s="27" t="n"/>
      <c r="J160" s="66" t="n"/>
      <c r="K160" s="92">
        <f>'MMQ  HOSPITAL '!#REF!</f>
        <v/>
      </c>
      <c r="L160" s="27" t="n"/>
      <c r="M160" s="93">
        <f>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'MMQ  HOSPITAL '!A153</f>
        <v/>
      </c>
      <c r="D161" s="27" t="n"/>
      <c r="E161" s="27" t="n"/>
      <c r="F161" s="66" t="n"/>
      <c r="G161" s="67">
        <f>+'MMQ  HOSPITAL '!B591</f>
        <v/>
      </c>
      <c r="H161" s="68">
        <f>'MMQ  HOSPITAL '!C153</f>
        <v/>
      </c>
      <c r="I161" s="27" t="n"/>
      <c r="J161" s="66" t="n"/>
      <c r="K161" s="92">
        <f>'MMQ  HOSPITAL '!#REF!</f>
        <v/>
      </c>
      <c r="L161" s="27" t="n"/>
      <c r="M161" s="93">
        <f>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'MMQ  HOSPITAL '!A154</f>
        <v/>
      </c>
      <c r="D162" s="27" t="n"/>
      <c r="E162" s="27" t="n"/>
      <c r="F162" s="66" t="n"/>
      <c r="G162" s="67">
        <f>+'MMQ  HOSPITAL '!B592</f>
        <v/>
      </c>
      <c r="H162" s="68">
        <f>'MMQ  HOSPITAL '!C154</f>
        <v/>
      </c>
      <c r="I162" s="27" t="n"/>
      <c r="J162" s="66" t="n"/>
      <c r="K162" s="92">
        <f>'MMQ  HOSPITAL '!#REF!</f>
        <v/>
      </c>
      <c r="L162" s="27" t="n"/>
      <c r="M162" s="93">
        <f>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'MMQ  HOSPITAL '!A155</f>
        <v/>
      </c>
      <c r="D163" s="27" t="n"/>
      <c r="E163" s="27" t="n"/>
      <c r="F163" s="66" t="n"/>
      <c r="G163" s="67">
        <f>+'MMQ  HOSPITAL '!B593</f>
        <v/>
      </c>
      <c r="H163" s="68">
        <f>'MMQ  HOSPITAL '!C155</f>
        <v/>
      </c>
      <c r="I163" s="27" t="n"/>
      <c r="J163" s="66" t="n"/>
      <c r="K163" s="92">
        <f>'MMQ  HOSPITAL '!#REF!</f>
        <v/>
      </c>
      <c r="L163" s="27" t="n"/>
      <c r="M163" s="93">
        <f>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'MMQ  HOSPITAL '!A156</f>
        <v/>
      </c>
      <c r="D164" s="27" t="n"/>
      <c r="E164" s="27" t="n"/>
      <c r="F164" s="66" t="n"/>
      <c r="G164" s="67">
        <f>+'MMQ  HOSPITAL '!B594</f>
        <v/>
      </c>
      <c r="H164" s="68">
        <f>'MMQ  HOSPITAL '!C156</f>
        <v/>
      </c>
      <c r="I164" s="27" t="n"/>
      <c r="J164" s="66" t="n"/>
      <c r="K164" s="92">
        <f>'MMQ  HOSPITAL '!#REF!</f>
        <v/>
      </c>
      <c r="L164" s="27" t="n"/>
      <c r="M164" s="93">
        <f>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'MMQ  HOSPITAL '!A157</f>
        <v/>
      </c>
      <c r="D165" s="27" t="n"/>
      <c r="E165" s="27" t="n"/>
      <c r="F165" s="66" t="n"/>
      <c r="G165" s="67">
        <f>+'MMQ  HOSPITAL '!B595</f>
        <v/>
      </c>
      <c r="H165" s="68">
        <f>'MMQ  HOSPITAL '!C157</f>
        <v/>
      </c>
      <c r="I165" s="27" t="n"/>
      <c r="J165" s="66" t="n"/>
      <c r="K165" s="92">
        <f>'MMQ  HOSPITAL '!#REF!</f>
        <v/>
      </c>
      <c r="L165" s="27" t="n"/>
      <c r="M165" s="93">
        <f>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'MMQ  HOSPITAL '!A158</f>
        <v/>
      </c>
      <c r="D166" s="27" t="n"/>
      <c r="E166" s="27" t="n"/>
      <c r="F166" s="66" t="n"/>
      <c r="G166" s="67">
        <f>+'MMQ  HOSPITAL '!B596</f>
        <v/>
      </c>
      <c r="H166" s="68">
        <f>'MMQ  HOSPITAL '!C158</f>
        <v/>
      </c>
      <c r="I166" s="27" t="n"/>
      <c r="J166" s="66" t="n"/>
      <c r="K166" s="92">
        <f>'MMQ  HOSPITAL '!#REF!</f>
        <v/>
      </c>
      <c r="L166" s="27" t="n"/>
      <c r="M166" s="93">
        <f>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'MMQ  HOSPITAL '!A159</f>
        <v/>
      </c>
      <c r="D167" s="27" t="n"/>
      <c r="E167" s="27" t="n"/>
      <c r="F167" s="66" t="n"/>
      <c r="G167" s="67">
        <f>+'MMQ  HOSPITAL '!B597</f>
        <v/>
      </c>
      <c r="H167" s="68">
        <f>'MMQ  HOSPITAL '!C159</f>
        <v/>
      </c>
      <c r="I167" s="27" t="n"/>
      <c r="J167" s="66" t="n"/>
      <c r="K167" s="92">
        <f>'MMQ  HOSPITAL '!#REF!</f>
        <v/>
      </c>
      <c r="L167" s="27" t="n"/>
      <c r="M167" s="93">
        <f>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'MMQ  HOSPITAL '!A160</f>
        <v/>
      </c>
      <c r="D168" s="27" t="n"/>
      <c r="E168" s="27" t="n"/>
      <c r="F168" s="66" t="n"/>
      <c r="G168" s="67">
        <f>+'MMQ  HOSPITAL '!B598</f>
        <v/>
      </c>
      <c r="H168" s="68">
        <f>'MMQ  HOSPITAL '!C160</f>
        <v/>
      </c>
      <c r="I168" s="27" t="n"/>
      <c r="J168" s="66" t="n"/>
      <c r="K168" s="92">
        <f>'MMQ  HOSPITAL '!#REF!</f>
        <v/>
      </c>
      <c r="L168" s="27" t="n"/>
      <c r="M168" s="93">
        <f>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'MMQ  HOSPITAL '!A161</f>
        <v/>
      </c>
      <c r="D169" s="27" t="n"/>
      <c r="E169" s="27" t="n"/>
      <c r="F169" s="66" t="n"/>
      <c r="G169" s="67">
        <f>+'MMQ  HOSPITAL '!B599</f>
        <v/>
      </c>
      <c r="H169" s="68">
        <f>'MMQ  HOSPITAL '!C161</f>
        <v/>
      </c>
      <c r="I169" s="27" t="n"/>
      <c r="J169" s="66" t="n"/>
      <c r="K169" s="92">
        <f>'MMQ  HOSPITAL '!#REF!</f>
        <v/>
      </c>
      <c r="L169" s="27" t="n"/>
      <c r="M169" s="93">
        <f>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'MMQ  HOSPITAL '!A162</f>
        <v/>
      </c>
      <c r="D170" s="27" t="n"/>
      <c r="E170" s="27" t="n"/>
      <c r="F170" s="66" t="n"/>
      <c r="G170" s="67">
        <f>+'MMQ  HOSPITAL '!B600</f>
        <v/>
      </c>
      <c r="H170" s="68">
        <f>'MMQ  HOSPITAL '!C162</f>
        <v/>
      </c>
      <c r="I170" s="27" t="n"/>
      <c r="J170" s="66" t="n"/>
      <c r="K170" s="92">
        <f>'MMQ  HOSPITAL '!#REF!</f>
        <v/>
      </c>
      <c r="L170" s="27" t="n"/>
      <c r="M170" s="93">
        <f>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'MMQ  HOSPITAL '!A163</f>
        <v/>
      </c>
      <c r="D171" s="27" t="n"/>
      <c r="E171" s="27" t="n"/>
      <c r="F171" s="66" t="n"/>
      <c r="G171" s="67">
        <f>+'MMQ  HOSPITAL '!B601</f>
        <v/>
      </c>
      <c r="H171" s="68">
        <f>'MMQ  HOSPITAL '!C163</f>
        <v/>
      </c>
      <c r="I171" s="27" t="n"/>
      <c r="J171" s="66" t="n"/>
      <c r="K171" s="92">
        <f>'MMQ  HOSPITAL '!#REF!</f>
        <v/>
      </c>
      <c r="L171" s="27" t="n"/>
      <c r="M171" s="93">
        <f>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'MMQ  HOSPITAL '!A164</f>
        <v/>
      </c>
      <c r="D172" s="27" t="n"/>
      <c r="E172" s="27" t="n"/>
      <c r="F172" s="66" t="n"/>
      <c r="G172" s="67">
        <f>+'MMQ  HOSPITAL '!B602</f>
        <v/>
      </c>
      <c r="H172" s="68">
        <f>'MMQ  HOSPITAL '!C164</f>
        <v/>
      </c>
      <c r="I172" s="27" t="n"/>
      <c r="J172" s="66" t="n"/>
      <c r="K172" s="92">
        <f>'MMQ  HOSPITAL '!#REF!</f>
        <v/>
      </c>
      <c r="L172" s="27" t="n"/>
      <c r="M172" s="93">
        <f>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'MMQ  HOSPITAL '!A165</f>
        <v/>
      </c>
      <c r="D173" s="27" t="n"/>
      <c r="E173" s="27" t="n"/>
      <c r="F173" s="66" t="n"/>
      <c r="G173" s="67">
        <f>+'MMQ  HOSPITAL '!B603</f>
        <v/>
      </c>
      <c r="H173" s="68">
        <f>'MMQ  HOSPITAL '!C165</f>
        <v/>
      </c>
      <c r="I173" s="27" t="n"/>
      <c r="J173" s="66" t="n"/>
      <c r="K173" s="92">
        <f>'MMQ  HOSPITAL '!#REF!</f>
        <v/>
      </c>
      <c r="L173" s="27" t="n"/>
      <c r="M173" s="93">
        <f>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'MMQ  HOSPITAL '!A166</f>
        <v/>
      </c>
      <c r="D174" s="27" t="n"/>
      <c r="E174" s="27" t="n"/>
      <c r="F174" s="66" t="n"/>
      <c r="G174" s="67">
        <f>+'MMQ  HOSPITAL '!B604</f>
        <v/>
      </c>
      <c r="H174" s="68">
        <f>'MMQ  HOSPITAL '!C166</f>
        <v/>
      </c>
      <c r="I174" s="27" t="n"/>
      <c r="J174" s="66" t="n"/>
      <c r="K174" s="92">
        <f>'MMQ  HOSPITAL '!#REF!</f>
        <v/>
      </c>
      <c r="L174" s="27" t="n"/>
      <c r="M174" s="93">
        <f>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'MMQ  HOSPITAL '!A167</f>
        <v/>
      </c>
      <c r="D175" s="27" t="n"/>
      <c r="E175" s="27" t="n"/>
      <c r="F175" s="66" t="n"/>
      <c r="G175" s="67">
        <f>+'MMQ  HOSPITAL '!B605</f>
        <v/>
      </c>
      <c r="H175" s="68">
        <f>'MMQ  HOSPITAL '!C167</f>
        <v/>
      </c>
      <c r="I175" s="27" t="n"/>
      <c r="J175" s="66" t="n"/>
      <c r="K175" s="92">
        <f>'MMQ  HOSPITAL '!#REF!</f>
        <v/>
      </c>
      <c r="L175" s="27" t="n"/>
      <c r="M175" s="93">
        <f>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'MMQ  HOSPITAL '!A168</f>
        <v/>
      </c>
      <c r="D176" s="27" t="n"/>
      <c r="E176" s="27" t="n"/>
      <c r="F176" s="66" t="n"/>
      <c r="G176" s="67">
        <f>+'MMQ  HOSPITAL '!B606</f>
        <v/>
      </c>
      <c r="H176" s="68">
        <f>'MMQ  HOSPITAL '!C168</f>
        <v/>
      </c>
      <c r="I176" s="27" t="n"/>
      <c r="J176" s="66" t="n"/>
      <c r="K176" s="92">
        <f>'MMQ  HOSPITAL '!#REF!</f>
        <v/>
      </c>
      <c r="L176" s="27" t="n"/>
      <c r="M176" s="93">
        <f>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'MMQ  HOSPITAL '!A169</f>
        <v/>
      </c>
      <c r="D177" s="27" t="n"/>
      <c r="E177" s="27" t="n"/>
      <c r="F177" s="66" t="n"/>
      <c r="G177" s="67">
        <f>+'MMQ  HOSPITAL '!B607</f>
        <v/>
      </c>
      <c r="H177" s="68">
        <f>'MMQ  HOSPITAL '!C169</f>
        <v/>
      </c>
      <c r="I177" s="27" t="n"/>
      <c r="J177" s="66" t="n"/>
      <c r="K177" s="92">
        <f>'MMQ  HOSPITAL '!#REF!</f>
        <v/>
      </c>
      <c r="L177" s="27" t="n"/>
      <c r="M177" s="93">
        <f>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'MMQ  HOSPITAL '!A170</f>
        <v/>
      </c>
      <c r="D178" s="27" t="n"/>
      <c r="E178" s="27" t="n"/>
      <c r="F178" s="66" t="n"/>
      <c r="G178" s="67">
        <f>+'MMQ  HOSPITAL '!B608</f>
        <v/>
      </c>
      <c r="H178" s="68">
        <f>'MMQ  HOSPITAL '!C170</f>
        <v/>
      </c>
      <c r="I178" s="27" t="n"/>
      <c r="J178" s="66" t="n"/>
      <c r="K178" s="92">
        <f>'MMQ  HOSPITAL '!#REF!</f>
        <v/>
      </c>
      <c r="L178" s="27" t="n"/>
      <c r="M178" s="93">
        <f>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'MMQ  HOSPITAL '!A171</f>
        <v/>
      </c>
      <c r="D179" s="27" t="n"/>
      <c r="E179" s="27" t="n"/>
      <c r="F179" s="66" t="n"/>
      <c r="G179" s="67">
        <f>+'MMQ  HOSPITAL '!B609</f>
        <v/>
      </c>
      <c r="H179" s="68">
        <f>'MMQ  HOSPITAL '!C171</f>
        <v/>
      </c>
      <c r="I179" s="27" t="n"/>
      <c r="J179" s="66" t="n"/>
      <c r="K179" s="92">
        <f>'MMQ  HOSPITAL '!#REF!</f>
        <v/>
      </c>
      <c r="L179" s="27" t="n"/>
      <c r="M179" s="93">
        <f>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'MMQ  HOSPITAL '!A172</f>
        <v/>
      </c>
      <c r="D180" s="27" t="n"/>
      <c r="E180" s="27" t="n"/>
      <c r="F180" s="66" t="n"/>
      <c r="G180" s="67">
        <f>+'MMQ  HOSPITAL '!B610</f>
        <v/>
      </c>
      <c r="H180" s="68">
        <f>'MMQ  HOSPITAL '!C172</f>
        <v/>
      </c>
      <c r="I180" s="27" t="n"/>
      <c r="J180" s="66" t="n"/>
      <c r="K180" s="92">
        <f>'MMQ  HOSPITAL '!#REF!</f>
        <v/>
      </c>
      <c r="L180" s="27" t="n"/>
      <c r="M180" s="93">
        <f>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'MMQ  HOSPITAL '!A173</f>
        <v/>
      </c>
      <c r="D181" s="27" t="n"/>
      <c r="E181" s="27" t="n"/>
      <c r="F181" s="66" t="n"/>
      <c r="G181" s="67">
        <f>+'MMQ  HOSPITAL '!B611</f>
        <v/>
      </c>
      <c r="H181" s="68">
        <f>'MMQ  HOSPITAL '!C173</f>
        <v/>
      </c>
      <c r="I181" s="27" t="n"/>
      <c r="J181" s="66" t="n"/>
      <c r="K181" s="92">
        <f>'MMQ  HOSPITAL '!#REF!</f>
        <v/>
      </c>
      <c r="L181" s="27" t="n"/>
      <c r="M181" s="93">
        <f>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'MMQ  HOSPITAL '!A174</f>
        <v/>
      </c>
      <c r="D182" s="27" t="n"/>
      <c r="E182" s="27" t="n"/>
      <c r="F182" s="66" t="n"/>
      <c r="G182" s="67">
        <f>+'MMQ  HOSPITAL '!B612</f>
        <v/>
      </c>
      <c r="H182" s="68">
        <f>'MMQ  HOSPITAL '!C174</f>
        <v/>
      </c>
      <c r="I182" s="27" t="n"/>
      <c r="J182" s="66" t="n"/>
      <c r="K182" s="92">
        <f>'MMQ  HOSPITAL '!#REF!</f>
        <v/>
      </c>
      <c r="L182" s="27" t="n"/>
      <c r="M182" s="93">
        <f>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'MMQ  HOSPITAL '!A175</f>
        <v/>
      </c>
      <c r="D183" s="27" t="n"/>
      <c r="E183" s="27" t="n"/>
      <c r="F183" s="66" t="n"/>
      <c r="G183" s="67">
        <f>+'MMQ  HOSPITAL '!B613</f>
        <v/>
      </c>
      <c r="H183" s="68">
        <f>'MMQ  HOSPITAL '!C175</f>
        <v/>
      </c>
      <c r="I183" s="27" t="n"/>
      <c r="J183" s="66" t="n"/>
      <c r="K183" s="92">
        <f>'MMQ  HOSPITAL '!#REF!</f>
        <v/>
      </c>
      <c r="L183" s="27" t="n"/>
      <c r="M183" s="93">
        <f>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'MMQ  HOSPITAL '!A176</f>
        <v/>
      </c>
      <c r="D184" s="27" t="n"/>
      <c r="E184" s="27" t="n"/>
      <c r="F184" s="66" t="n"/>
      <c r="G184" s="67">
        <f>+'MMQ  HOSPITAL '!B614</f>
        <v/>
      </c>
      <c r="H184" s="68">
        <f>'MMQ  HOSPITAL '!C176</f>
        <v/>
      </c>
      <c r="I184" s="27" t="n"/>
      <c r="J184" s="66" t="n"/>
      <c r="K184" s="92">
        <f>'MMQ  HOSPITAL '!#REF!</f>
        <v/>
      </c>
      <c r="L184" s="27" t="n"/>
      <c r="M184" s="93">
        <f>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'MMQ  HOSPITAL '!A177</f>
        <v/>
      </c>
      <c r="D185" s="27" t="n"/>
      <c r="E185" s="27" t="n"/>
      <c r="F185" s="66" t="n"/>
      <c r="G185" s="67">
        <f>+'MMQ  HOSPITAL '!B615</f>
        <v/>
      </c>
      <c r="H185" s="68">
        <f>'MMQ  HOSPITAL '!C177</f>
        <v/>
      </c>
      <c r="I185" s="27" t="n"/>
      <c r="J185" s="66" t="n"/>
      <c r="K185" s="92">
        <f>'MMQ  HOSPITAL '!#REF!</f>
        <v/>
      </c>
      <c r="L185" s="27" t="n"/>
      <c r="M185" s="93">
        <f>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'MMQ  HOSPITAL '!A178</f>
        <v/>
      </c>
      <c r="D186" s="27" t="n"/>
      <c r="E186" s="27" t="n"/>
      <c r="F186" s="66" t="n"/>
      <c r="G186" s="67">
        <f>+'MMQ  HOSPITAL '!B616</f>
        <v/>
      </c>
      <c r="H186" s="68">
        <f>'MMQ  HOSPITAL '!C178</f>
        <v/>
      </c>
      <c r="I186" s="27" t="n"/>
      <c r="J186" s="66" t="n"/>
      <c r="K186" s="92">
        <f>'MMQ  HOSPITAL '!#REF!</f>
        <v/>
      </c>
      <c r="L186" s="27" t="n"/>
      <c r="M186" s="93">
        <f>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'MMQ  HOSPITAL '!A179</f>
        <v/>
      </c>
      <c r="D187" s="27" t="n"/>
      <c r="E187" s="27" t="n"/>
      <c r="F187" s="66" t="n"/>
      <c r="G187" s="67">
        <f>+'MMQ  HOSPITAL '!B617</f>
        <v/>
      </c>
      <c r="H187" s="68">
        <f>'MMQ  HOSPITAL '!C179</f>
        <v/>
      </c>
      <c r="I187" s="27" t="n"/>
      <c r="J187" s="66" t="n"/>
      <c r="K187" s="92">
        <f>'MMQ  HOSPITAL '!#REF!</f>
        <v/>
      </c>
      <c r="L187" s="27" t="n"/>
      <c r="M187" s="93">
        <f>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'MMQ  HOSPITAL '!A180</f>
        <v/>
      </c>
      <c r="D188" s="27" t="n"/>
      <c r="E188" s="27" t="n"/>
      <c r="F188" s="66" t="n"/>
      <c r="G188" s="67">
        <f>+'MMQ  HOSPITAL '!B618</f>
        <v/>
      </c>
      <c r="H188" s="68">
        <f>'MMQ  HOSPITAL '!C180</f>
        <v/>
      </c>
      <c r="I188" s="27" t="n"/>
      <c r="J188" s="66" t="n"/>
      <c r="K188" s="92">
        <f>'MMQ  HOSPITAL '!#REF!</f>
        <v/>
      </c>
      <c r="L188" s="27" t="n"/>
      <c r="M188" s="93">
        <f>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'MMQ  HOSPITAL '!A181</f>
        <v/>
      </c>
      <c r="D189" s="27" t="n"/>
      <c r="E189" s="27" t="n"/>
      <c r="F189" s="66" t="n"/>
      <c r="G189" s="67">
        <f>+'MMQ  HOSPITAL '!B619</f>
        <v/>
      </c>
      <c r="H189" s="68">
        <f>'MMQ  HOSPITAL '!C181</f>
        <v/>
      </c>
      <c r="I189" s="27" t="n"/>
      <c r="J189" s="66" t="n"/>
      <c r="K189" s="92">
        <f>'MMQ  HOSPITAL '!#REF!</f>
        <v/>
      </c>
      <c r="L189" s="27" t="n"/>
      <c r="M189" s="93">
        <f>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'MMQ  HOSPITAL '!A182</f>
        <v/>
      </c>
      <c r="D190" s="27" t="n"/>
      <c r="E190" s="27" t="n"/>
      <c r="F190" s="66" t="n"/>
      <c r="G190" s="67">
        <f>+'MMQ  HOSPITAL '!B620</f>
        <v/>
      </c>
      <c r="H190" s="68">
        <f>'MMQ  HOSPITAL '!C182</f>
        <v/>
      </c>
      <c r="I190" s="27" t="n"/>
      <c r="J190" s="66" t="n"/>
      <c r="K190" s="92">
        <f>'MMQ  HOSPITAL '!#REF!</f>
        <v/>
      </c>
      <c r="L190" s="27" t="n"/>
      <c r="M190" s="93">
        <f>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idden="1" ht="16.5" customHeight="1">
      <c r="A191" s="5" t="n"/>
      <c r="B191" s="69">
        <f>1+B190</f>
        <v/>
      </c>
      <c r="C191" s="65">
        <f>'MMQ  HOSPITAL '!A183</f>
        <v/>
      </c>
      <c r="D191" s="27" t="n"/>
      <c r="E191" s="27" t="n"/>
      <c r="F191" s="66" t="n"/>
      <c r="G191" s="67">
        <f>+'MMQ  HOSPITAL '!B621</f>
        <v/>
      </c>
      <c r="H191" s="68">
        <f>'MMQ  HOSPITAL '!C183</f>
        <v/>
      </c>
      <c r="I191" s="27" t="n"/>
      <c r="J191" s="66" t="n"/>
      <c r="K191" s="92">
        <f>'MMQ  HOSPITAL '!#REF!</f>
        <v/>
      </c>
      <c r="L191" s="27" t="n"/>
      <c r="M191" s="93">
        <f>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'MMQ  HOSPITAL '!A184</f>
        <v/>
      </c>
      <c r="D192" s="27" t="n"/>
      <c r="E192" s="27" t="n"/>
      <c r="F192" s="66" t="n"/>
      <c r="G192" s="67">
        <f>+'MMQ  HOSPITAL '!B622</f>
        <v/>
      </c>
      <c r="H192" s="68">
        <f>'MMQ  HOSPITAL '!C184</f>
        <v/>
      </c>
      <c r="I192" s="27" t="n"/>
      <c r="J192" s="66" t="n"/>
      <c r="K192" s="92">
        <f>'MMQ  HOSPITAL '!#REF!</f>
        <v/>
      </c>
      <c r="L192" s="27" t="n"/>
      <c r="M192" s="93">
        <f>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'MMQ  HOSPITAL '!A185</f>
        <v/>
      </c>
      <c r="D193" s="27" t="n"/>
      <c r="E193" s="27" t="n"/>
      <c r="F193" s="66" t="n"/>
      <c r="G193" s="67">
        <f>+'MMQ  HOSPITAL '!B623</f>
        <v/>
      </c>
      <c r="H193" s="68">
        <f>'MMQ  HOSPITAL '!C185</f>
        <v/>
      </c>
      <c r="I193" s="27" t="n"/>
      <c r="J193" s="66" t="n"/>
      <c r="K193" s="92">
        <f>'MMQ  HOSPITAL '!#REF!</f>
        <v/>
      </c>
      <c r="L193" s="27" t="n"/>
      <c r="M193" s="93">
        <f>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'MMQ  HOSPITAL '!A186</f>
        <v/>
      </c>
      <c r="D194" s="27" t="n"/>
      <c r="E194" s="27" t="n"/>
      <c r="F194" s="66" t="n"/>
      <c r="G194" s="67">
        <f>+'MMQ  HOSPITAL '!B624</f>
        <v/>
      </c>
      <c r="H194" s="68">
        <f>'MMQ  HOSPITAL '!C186</f>
        <v/>
      </c>
      <c r="I194" s="27" t="n"/>
      <c r="J194" s="66" t="n"/>
      <c r="K194" s="92">
        <f>'MMQ  HOSPITAL '!#REF!</f>
        <v/>
      </c>
      <c r="L194" s="27" t="n"/>
      <c r="M194" s="93">
        <f>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'MMQ  HOSPITAL '!A187</f>
        <v/>
      </c>
      <c r="D195" s="27" t="n"/>
      <c r="E195" s="27" t="n"/>
      <c r="F195" s="66" t="n"/>
      <c r="G195" s="67">
        <f>+'MMQ  HOSPITAL '!B625</f>
        <v/>
      </c>
      <c r="H195" s="68">
        <f>'MMQ  HOSPITAL '!C187</f>
        <v/>
      </c>
      <c r="I195" s="27" t="n"/>
      <c r="J195" s="66" t="n"/>
      <c r="K195" s="92">
        <f>'MMQ  HOSPITAL '!#REF!</f>
        <v/>
      </c>
      <c r="L195" s="27" t="n"/>
      <c r="M195" s="93">
        <f>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'MMQ  HOSPITAL '!A188</f>
        <v/>
      </c>
      <c r="D196" s="27" t="n"/>
      <c r="E196" s="27" t="n"/>
      <c r="F196" s="66" t="n"/>
      <c r="G196" s="67">
        <f>+'MMQ  HOSPITAL '!B626</f>
        <v/>
      </c>
      <c r="H196" s="68">
        <f>'MMQ  HOSPITAL '!C188</f>
        <v/>
      </c>
      <c r="I196" s="27" t="n"/>
      <c r="J196" s="66" t="n"/>
      <c r="K196" s="92">
        <f>'MMQ  HOSPITAL '!#REF!</f>
        <v/>
      </c>
      <c r="L196" s="27" t="n"/>
      <c r="M196" s="93">
        <f>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'MMQ  HOSPITAL '!A189</f>
        <v/>
      </c>
      <c r="D197" s="27" t="n"/>
      <c r="E197" s="27" t="n"/>
      <c r="F197" s="66" t="n"/>
      <c r="G197" s="67">
        <f>+'MMQ  HOSPITAL '!B627</f>
        <v/>
      </c>
      <c r="H197" s="68">
        <f>'MMQ  HOSPITAL '!C189</f>
        <v/>
      </c>
      <c r="I197" s="27" t="n"/>
      <c r="J197" s="66" t="n"/>
      <c r="K197" s="92">
        <f>'MMQ  HOSPITAL '!#REF!</f>
        <v/>
      </c>
      <c r="L197" s="27" t="n"/>
      <c r="M197" s="93">
        <f>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'MMQ  HOSPITAL '!A190</f>
        <v/>
      </c>
      <c r="D198" s="27" t="n"/>
      <c r="E198" s="27" t="n"/>
      <c r="F198" s="66" t="n"/>
      <c r="G198" s="67">
        <f>+'MMQ  HOSPITAL '!B628</f>
        <v/>
      </c>
      <c r="H198" s="68">
        <f>'MMQ  HOSPITAL '!C190</f>
        <v/>
      </c>
      <c r="I198" s="27" t="n"/>
      <c r="J198" s="66" t="n"/>
      <c r="K198" s="92">
        <f>'MMQ  HOSPITAL '!#REF!</f>
        <v/>
      </c>
      <c r="L198" s="27" t="n"/>
      <c r="M198" s="93">
        <f>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'MMQ  HOSPITAL '!A191</f>
        <v/>
      </c>
      <c r="D199" s="27" t="n"/>
      <c r="E199" s="27" t="n"/>
      <c r="F199" s="66" t="n"/>
      <c r="G199" s="67">
        <f>+'MMQ  HOSPITAL '!B629</f>
        <v/>
      </c>
      <c r="H199" s="68">
        <f>'MMQ  HOSPITAL '!C191</f>
        <v/>
      </c>
      <c r="I199" s="27" t="n"/>
      <c r="J199" s="66" t="n"/>
      <c r="K199" s="92">
        <f>'MMQ  HOSPITAL '!#REF!</f>
        <v/>
      </c>
      <c r="L199" s="27" t="n"/>
      <c r="M199" s="93">
        <f>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'MMQ  HOSPITAL '!A192</f>
        <v/>
      </c>
      <c r="D200" s="27" t="n"/>
      <c r="E200" s="27" t="n"/>
      <c r="F200" s="66" t="n"/>
      <c r="G200" s="67">
        <f>+'MMQ  HOSPITAL '!B630</f>
        <v/>
      </c>
      <c r="H200" s="68">
        <f>'MMQ  HOSPITAL '!C192</f>
        <v/>
      </c>
      <c r="I200" s="27" t="n"/>
      <c r="J200" s="66" t="n"/>
      <c r="K200" s="92">
        <f>'MMQ  HOSPITAL '!#REF!</f>
        <v/>
      </c>
      <c r="L200" s="27" t="n"/>
      <c r="M200" s="93">
        <f>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'MMQ  HOSPITAL '!A193</f>
        <v/>
      </c>
      <c r="D201" s="27" t="n"/>
      <c r="E201" s="27" t="n"/>
      <c r="F201" s="66" t="n"/>
      <c r="G201" s="67">
        <f>+'MMQ  HOSPITAL '!B631</f>
        <v/>
      </c>
      <c r="H201" s="68">
        <f>'MMQ  HOSPITAL '!C193</f>
        <v/>
      </c>
      <c r="I201" s="27" t="n"/>
      <c r="J201" s="66" t="n"/>
      <c r="K201" s="92">
        <f>'MMQ  HOSPITAL '!#REF!</f>
        <v/>
      </c>
      <c r="L201" s="27" t="n"/>
      <c r="M201" s="93">
        <f>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'MMQ  HOSPITAL '!A194</f>
        <v/>
      </c>
      <c r="D202" s="27" t="n"/>
      <c r="E202" s="27" t="n"/>
      <c r="F202" s="66" t="n"/>
      <c r="G202" s="67">
        <f>+'MMQ  HOSPITAL '!B632</f>
        <v/>
      </c>
      <c r="H202" s="68">
        <f>'MMQ  HOSPITAL '!C194</f>
        <v/>
      </c>
      <c r="I202" s="27" t="n"/>
      <c r="J202" s="66" t="n"/>
      <c r="K202" s="92">
        <f>'MMQ  HOSPITAL '!#REF!</f>
        <v/>
      </c>
      <c r="L202" s="27" t="n"/>
      <c r="M202" s="93">
        <f>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'MMQ  HOSPITAL '!A195</f>
        <v/>
      </c>
      <c r="D203" s="27" t="n"/>
      <c r="E203" s="27" t="n"/>
      <c r="F203" s="66" t="n"/>
      <c r="G203" s="67">
        <f>+'MMQ  HOSPITAL '!B633</f>
        <v/>
      </c>
      <c r="H203" s="68">
        <f>'MMQ  HOSPITAL '!C195</f>
        <v/>
      </c>
      <c r="I203" s="27" t="n"/>
      <c r="J203" s="66" t="n"/>
      <c r="K203" s="92">
        <f>'MMQ  HOSPITAL '!#REF!</f>
        <v/>
      </c>
      <c r="L203" s="27" t="n"/>
      <c r="M203" s="93">
        <f>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idden="1" ht="16.5" customHeight="1">
      <c r="A204" s="5" t="n"/>
      <c r="B204" s="69">
        <f>1+B203</f>
        <v/>
      </c>
      <c r="C204" s="65">
        <f>'MMQ  HOSPITAL '!A196</f>
        <v/>
      </c>
      <c r="D204" s="27" t="n"/>
      <c r="E204" s="27" t="n"/>
      <c r="F204" s="66" t="n"/>
      <c r="G204" s="67">
        <f>+'MMQ  HOSPITAL '!B634</f>
        <v/>
      </c>
      <c r="H204" s="68">
        <f>'MMQ  HOSPITAL '!C196</f>
        <v/>
      </c>
      <c r="I204" s="27" t="n"/>
      <c r="J204" s="66" t="n"/>
      <c r="K204" s="92">
        <f>'MMQ  HOSPITAL '!#REF!</f>
        <v/>
      </c>
      <c r="L204" s="27" t="n"/>
      <c r="M204" s="93">
        <f>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'MMQ  HOSPITAL '!A197</f>
        <v/>
      </c>
      <c r="D205" s="27" t="n"/>
      <c r="E205" s="27" t="n"/>
      <c r="F205" s="66" t="n"/>
      <c r="G205" s="67">
        <f>+'MMQ  HOSPITAL '!B635</f>
        <v/>
      </c>
      <c r="H205" s="68">
        <f>'MMQ  HOSPITAL '!C197</f>
        <v/>
      </c>
      <c r="I205" s="27" t="n"/>
      <c r="J205" s="66" t="n"/>
      <c r="K205" s="92">
        <f>'MMQ  HOSPITAL '!#REF!</f>
        <v/>
      </c>
      <c r="L205" s="27" t="n"/>
      <c r="M205" s="93">
        <f>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'MMQ  HOSPITAL '!A198</f>
        <v/>
      </c>
      <c r="D206" s="27" t="n"/>
      <c r="E206" s="27" t="n"/>
      <c r="F206" s="66" t="n"/>
      <c r="G206" s="67">
        <f>+'MMQ  HOSPITAL '!B636</f>
        <v/>
      </c>
      <c r="H206" s="68">
        <f>'MMQ  HOSPITAL '!C198</f>
        <v/>
      </c>
      <c r="I206" s="27" t="n"/>
      <c r="J206" s="66" t="n"/>
      <c r="K206" s="92">
        <f>'MMQ  HOSPITAL '!#REF!</f>
        <v/>
      </c>
      <c r="L206" s="27" t="n"/>
      <c r="M206" s="93">
        <f>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'MMQ  HOSPITAL '!A199</f>
        <v/>
      </c>
      <c r="D207" s="27" t="n"/>
      <c r="E207" s="27" t="n"/>
      <c r="F207" s="66" t="n"/>
      <c r="G207" s="67">
        <f>+'MMQ  HOSPITAL '!B637</f>
        <v/>
      </c>
      <c r="H207" s="68">
        <f>'MMQ  HOSPITAL '!C199</f>
        <v/>
      </c>
      <c r="I207" s="27" t="n"/>
      <c r="J207" s="66" t="n"/>
      <c r="K207" s="92">
        <f>'MMQ  HOSPITAL '!#REF!</f>
        <v/>
      </c>
      <c r="L207" s="27" t="n"/>
      <c r="M207" s="93">
        <f>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'MMQ  HOSPITAL '!A200</f>
        <v/>
      </c>
      <c r="D208" s="27" t="n"/>
      <c r="E208" s="27" t="n"/>
      <c r="F208" s="66" t="n"/>
      <c r="G208" s="67">
        <f>+'MMQ  HOSPITAL '!B638</f>
        <v/>
      </c>
      <c r="H208" s="68">
        <f>'MMQ  HOSPITAL '!C200</f>
        <v/>
      </c>
      <c r="I208" s="27" t="n"/>
      <c r="J208" s="66" t="n"/>
      <c r="K208" s="92">
        <f>'MMQ  HOSPITAL '!#REF!</f>
        <v/>
      </c>
      <c r="L208" s="27" t="n"/>
      <c r="M208" s="93">
        <f>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'MMQ  HOSPITAL '!A201</f>
        <v/>
      </c>
      <c r="D209" s="27" t="n"/>
      <c r="E209" s="27" t="n"/>
      <c r="F209" s="66" t="n"/>
      <c r="G209" s="67">
        <f>+'MMQ  HOSPITAL '!B639</f>
        <v/>
      </c>
      <c r="H209" s="68">
        <f>'MMQ  HOSPITAL '!C201</f>
        <v/>
      </c>
      <c r="I209" s="27" t="n"/>
      <c r="J209" s="66" t="n"/>
      <c r="K209" s="92">
        <f>'MMQ  HOSPITAL '!#REF!</f>
        <v/>
      </c>
      <c r="L209" s="27" t="n"/>
      <c r="M209" s="93">
        <f>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'MMQ  HOSPITAL '!A202</f>
        <v/>
      </c>
      <c r="D210" s="27" t="n"/>
      <c r="E210" s="27" t="n"/>
      <c r="F210" s="66" t="n"/>
      <c r="G210" s="67">
        <f>+'MMQ  HOSPITAL '!B640</f>
        <v/>
      </c>
      <c r="H210" s="68">
        <f>'MMQ  HOSPITAL '!C202</f>
        <v/>
      </c>
      <c r="I210" s="27" t="n"/>
      <c r="J210" s="66" t="n"/>
      <c r="K210" s="92">
        <f>'MMQ  HOSPITAL '!#REF!</f>
        <v/>
      </c>
      <c r="L210" s="27" t="n"/>
      <c r="M210" s="93">
        <f>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'MMQ  HOSPITAL '!A203</f>
        <v/>
      </c>
      <c r="D211" s="27" t="n"/>
      <c r="E211" s="27" t="n"/>
      <c r="F211" s="66" t="n"/>
      <c r="G211" s="67">
        <f>+'MMQ  HOSPITAL '!B641</f>
        <v/>
      </c>
      <c r="H211" s="68">
        <f>'MMQ  HOSPITAL '!C203</f>
        <v/>
      </c>
      <c r="I211" s="27" t="n"/>
      <c r="J211" s="66" t="n"/>
      <c r="K211" s="92">
        <f>'MMQ  HOSPITAL '!#REF!</f>
        <v/>
      </c>
      <c r="L211" s="27" t="n"/>
      <c r="M211" s="93">
        <f>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'MMQ  HOSPITAL '!A204</f>
        <v/>
      </c>
      <c r="D212" s="27" t="n"/>
      <c r="E212" s="27" t="n"/>
      <c r="F212" s="66" t="n"/>
      <c r="G212" s="67">
        <f>+'MMQ  HOSPITAL '!B642</f>
        <v/>
      </c>
      <c r="H212" s="68">
        <f>'MMQ  HOSPITAL '!C204</f>
        <v/>
      </c>
      <c r="I212" s="27" t="n"/>
      <c r="J212" s="66" t="n"/>
      <c r="K212" s="92">
        <f>'MMQ  HOSPITAL '!#REF!</f>
        <v/>
      </c>
      <c r="L212" s="27" t="n"/>
      <c r="M212" s="93">
        <f>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'MMQ  HOSPITAL '!A205</f>
        <v/>
      </c>
      <c r="D213" s="27" t="n"/>
      <c r="E213" s="27" t="n"/>
      <c r="F213" s="66" t="n"/>
      <c r="G213" s="67">
        <f>+'MMQ  HOSPITAL '!B643</f>
        <v/>
      </c>
      <c r="H213" s="68">
        <f>'MMQ  HOSPITAL '!C205</f>
        <v/>
      </c>
      <c r="I213" s="27" t="n"/>
      <c r="J213" s="66" t="n"/>
      <c r="K213" s="92">
        <f>'MMQ  HOSPITAL '!#REF!</f>
        <v/>
      </c>
      <c r="L213" s="27" t="n"/>
      <c r="M213" s="93">
        <f>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'MMQ  HOSPITAL '!A206</f>
        <v/>
      </c>
      <c r="D214" s="27" t="n"/>
      <c r="E214" s="27" t="n"/>
      <c r="F214" s="66" t="n"/>
      <c r="G214" s="67">
        <f>+'MMQ  HOSPITAL '!B644</f>
        <v/>
      </c>
      <c r="H214" s="68">
        <f>'MMQ  HOSPITAL '!C206</f>
        <v/>
      </c>
      <c r="I214" s="27" t="n"/>
      <c r="J214" s="66" t="n"/>
      <c r="K214" s="92">
        <f>'MMQ  HOSPITAL '!#REF!</f>
        <v/>
      </c>
      <c r="L214" s="27" t="n"/>
      <c r="M214" s="93">
        <f>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'MMQ  HOSPITAL '!A207</f>
        <v/>
      </c>
      <c r="D215" s="27" t="n"/>
      <c r="E215" s="27" t="n"/>
      <c r="F215" s="66" t="n"/>
      <c r="G215" s="67">
        <f>+'MMQ  HOSPITAL '!B645</f>
        <v/>
      </c>
      <c r="H215" s="68">
        <f>'MMQ  HOSPITAL '!C207</f>
        <v/>
      </c>
      <c r="I215" s="27" t="n"/>
      <c r="J215" s="66" t="n"/>
      <c r="K215" s="92">
        <f>'MMQ  HOSPITAL '!#REF!</f>
        <v/>
      </c>
      <c r="L215" s="27" t="n"/>
      <c r="M215" s="93">
        <f>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'MMQ  HOSPITAL '!A208</f>
        <v/>
      </c>
      <c r="D216" s="27" t="n"/>
      <c r="E216" s="27" t="n"/>
      <c r="F216" s="66" t="n"/>
      <c r="G216" s="67">
        <f>+'MMQ  HOSPITAL '!B646</f>
        <v/>
      </c>
      <c r="H216" s="68">
        <f>'MMQ  HOSPITAL '!C208</f>
        <v/>
      </c>
      <c r="I216" s="27" t="n"/>
      <c r="J216" s="66" t="n"/>
      <c r="K216" s="92">
        <f>'MMQ  HOSPITAL '!#REF!</f>
        <v/>
      </c>
      <c r="L216" s="27" t="n"/>
      <c r="M216" s="93">
        <f>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'MMQ  HOSPITAL '!A209</f>
        <v/>
      </c>
      <c r="D217" s="27" t="n"/>
      <c r="E217" s="27" t="n"/>
      <c r="F217" s="66" t="n"/>
      <c r="G217" s="67">
        <f>+'MMQ  HOSPITAL '!B647</f>
        <v/>
      </c>
      <c r="H217" s="68">
        <f>'MMQ  HOSPITAL '!C209</f>
        <v/>
      </c>
      <c r="I217" s="27" t="n"/>
      <c r="J217" s="66" t="n"/>
      <c r="K217" s="92">
        <f>'MMQ  HOSPITAL '!#REF!</f>
        <v/>
      </c>
      <c r="L217" s="27" t="n"/>
      <c r="M217" s="93">
        <f>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'MMQ  HOSPITAL '!A210</f>
        <v/>
      </c>
      <c r="D218" s="27" t="n"/>
      <c r="E218" s="27" t="n"/>
      <c r="F218" s="66" t="n"/>
      <c r="G218" s="67">
        <f>+'MMQ  HOSPITAL '!B648</f>
        <v/>
      </c>
      <c r="H218" s="68">
        <f>'MMQ  HOSPITAL '!C210</f>
        <v/>
      </c>
      <c r="I218" s="27" t="n"/>
      <c r="J218" s="66" t="n"/>
      <c r="K218" s="92">
        <f>'MMQ  HOSPITAL '!#REF!</f>
        <v/>
      </c>
      <c r="L218" s="27" t="n"/>
      <c r="M218" s="93">
        <f>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'MMQ  HOSPITAL '!A211</f>
        <v/>
      </c>
      <c r="D219" s="27" t="n"/>
      <c r="E219" s="27" t="n"/>
      <c r="F219" s="66" t="n"/>
      <c r="G219" s="67">
        <f>+'MMQ  HOSPITAL '!B649</f>
        <v/>
      </c>
      <c r="H219" s="68">
        <f>'MMQ  HOSPITAL '!C211</f>
        <v/>
      </c>
      <c r="I219" s="27" t="n"/>
      <c r="J219" s="66" t="n"/>
      <c r="K219" s="92">
        <f>'MMQ  HOSPITAL '!#REF!</f>
        <v/>
      </c>
      <c r="L219" s="27" t="n"/>
      <c r="M219" s="93">
        <f>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'MMQ  HOSPITAL '!A212</f>
        <v/>
      </c>
      <c r="D220" s="27" t="n"/>
      <c r="E220" s="27" t="n"/>
      <c r="F220" s="66" t="n"/>
      <c r="G220" s="67">
        <f>+'MMQ  HOSPITAL '!B650</f>
        <v/>
      </c>
      <c r="H220" s="68">
        <f>'MMQ  HOSPITAL '!C212</f>
        <v/>
      </c>
      <c r="I220" s="27" t="n"/>
      <c r="J220" s="66" t="n"/>
      <c r="K220" s="92">
        <f>'MMQ  HOSPITAL '!#REF!</f>
        <v/>
      </c>
      <c r="L220" s="27" t="n"/>
      <c r="M220" s="93">
        <f>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'MMQ  HOSPITAL '!A213</f>
        <v/>
      </c>
      <c r="D221" s="27" t="n"/>
      <c r="E221" s="27" t="n"/>
      <c r="F221" s="66" t="n"/>
      <c r="G221" s="67">
        <f>+'MMQ  HOSPITAL '!B651</f>
        <v/>
      </c>
      <c r="H221" s="68">
        <f>'MMQ  HOSPITAL '!C213</f>
        <v/>
      </c>
      <c r="I221" s="27" t="n"/>
      <c r="J221" s="66" t="n"/>
      <c r="K221" s="92">
        <f>'MMQ  HOSPITAL '!#REF!</f>
        <v/>
      </c>
      <c r="L221" s="27" t="n"/>
      <c r="M221" s="93">
        <f>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'MMQ  HOSPITAL '!A214</f>
        <v/>
      </c>
      <c r="D222" s="27" t="n"/>
      <c r="E222" s="27" t="n"/>
      <c r="F222" s="66" t="n"/>
      <c r="G222" s="67">
        <f>+'MMQ  HOSPITAL '!B652</f>
        <v/>
      </c>
      <c r="H222" s="68">
        <f>'MMQ  HOSPITAL '!C214</f>
        <v/>
      </c>
      <c r="I222" s="27" t="n"/>
      <c r="J222" s="66" t="n"/>
      <c r="K222" s="92">
        <f>'MMQ  HOSPITAL '!#REF!</f>
        <v/>
      </c>
      <c r="L222" s="27" t="n"/>
      <c r="M222" s="93">
        <f>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'MMQ  HOSPITAL '!A215</f>
        <v/>
      </c>
      <c r="D223" s="27" t="n"/>
      <c r="E223" s="27" t="n"/>
      <c r="F223" s="66" t="n"/>
      <c r="G223" s="67">
        <f>+'MMQ  HOSPITAL '!B653</f>
        <v/>
      </c>
      <c r="H223" s="68">
        <f>'MMQ  HOSPITAL '!C215</f>
        <v/>
      </c>
      <c r="I223" s="27" t="n"/>
      <c r="J223" s="66" t="n"/>
      <c r="K223" s="92">
        <f>'MMQ  HOSPITAL '!#REF!</f>
        <v/>
      </c>
      <c r="L223" s="27" t="n"/>
      <c r="M223" s="93">
        <f>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'MMQ  HOSPITAL '!A216</f>
        <v/>
      </c>
      <c r="D224" s="27" t="n"/>
      <c r="E224" s="27" t="n"/>
      <c r="F224" s="66" t="n"/>
      <c r="G224" s="67">
        <f>+'MMQ  HOSPITAL '!B654</f>
        <v/>
      </c>
      <c r="H224" s="68">
        <f>'MMQ  HOSPITAL '!C216</f>
        <v/>
      </c>
      <c r="I224" s="27" t="n"/>
      <c r="J224" s="66" t="n"/>
      <c r="K224" s="92">
        <f>'MMQ  HOSPITAL '!#REF!</f>
        <v/>
      </c>
      <c r="L224" s="27" t="n"/>
      <c r="M224" s="93">
        <f>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'MMQ  HOSPITAL '!A217</f>
        <v/>
      </c>
      <c r="D225" s="27" t="n"/>
      <c r="E225" s="27" t="n"/>
      <c r="F225" s="66" t="n"/>
      <c r="G225" s="67">
        <f>+'MMQ  HOSPITAL '!B655</f>
        <v/>
      </c>
      <c r="H225" s="68">
        <f>'MMQ  HOSPITAL '!C217</f>
        <v/>
      </c>
      <c r="I225" s="27" t="n"/>
      <c r="J225" s="66" t="n"/>
      <c r="K225" s="92">
        <f>'MMQ  HOSPITAL '!#REF!</f>
        <v/>
      </c>
      <c r="L225" s="27" t="n"/>
      <c r="M225" s="93">
        <f>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'MMQ  HOSPITAL '!A218</f>
        <v/>
      </c>
      <c r="D226" s="27" t="n"/>
      <c r="E226" s="27" t="n"/>
      <c r="F226" s="66" t="n"/>
      <c r="G226" s="67">
        <f>+'MMQ  HOSPITAL '!B656</f>
        <v/>
      </c>
      <c r="H226" s="68">
        <f>'MMQ  HOSPITAL '!C218</f>
        <v/>
      </c>
      <c r="I226" s="27" t="n"/>
      <c r="J226" s="66" t="n"/>
      <c r="K226" s="92">
        <f>'MMQ  HOSPITAL '!#REF!</f>
        <v/>
      </c>
      <c r="L226" s="27" t="n"/>
      <c r="M226" s="93">
        <f>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'MMQ  HOSPITAL '!A219</f>
        <v/>
      </c>
      <c r="D227" s="27" t="n"/>
      <c r="E227" s="27" t="n"/>
      <c r="F227" s="66" t="n"/>
      <c r="G227" s="67">
        <f>+'MMQ  HOSPITAL '!B657</f>
        <v/>
      </c>
      <c r="H227" s="68">
        <f>'MMQ  HOSPITAL '!C219</f>
        <v/>
      </c>
      <c r="I227" s="27" t="n"/>
      <c r="J227" s="66" t="n"/>
      <c r="K227" s="92">
        <f>'MMQ  HOSPITAL '!#REF!</f>
        <v/>
      </c>
      <c r="L227" s="27" t="n"/>
      <c r="M227" s="93">
        <f>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'MMQ  HOSPITAL '!A220</f>
        <v/>
      </c>
      <c r="D228" s="27" t="n"/>
      <c r="E228" s="27" t="n"/>
      <c r="F228" s="66" t="n"/>
      <c r="G228" s="67">
        <f>+'MMQ  HOSPITAL '!B658</f>
        <v/>
      </c>
      <c r="H228" s="68">
        <f>'MMQ  HOSPITAL '!C220</f>
        <v/>
      </c>
      <c r="I228" s="27" t="n"/>
      <c r="J228" s="66" t="n"/>
      <c r="K228" s="92">
        <f>'MMQ  HOSPITAL '!#REF!</f>
        <v/>
      </c>
      <c r="L228" s="27" t="n"/>
      <c r="M228" s="93">
        <f>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'MMQ  HOSPITAL '!A221</f>
        <v/>
      </c>
      <c r="D229" s="27" t="n"/>
      <c r="E229" s="27" t="n"/>
      <c r="F229" s="66" t="n"/>
      <c r="G229" s="67">
        <f>+'MMQ  HOSPITAL '!B659</f>
        <v/>
      </c>
      <c r="H229" s="68">
        <f>'MMQ  HOSPITAL '!C221</f>
        <v/>
      </c>
      <c r="I229" s="27" t="n"/>
      <c r="J229" s="66" t="n"/>
      <c r="K229" s="92">
        <f>'MMQ  HOSPITAL '!#REF!</f>
        <v/>
      </c>
      <c r="L229" s="27" t="n"/>
      <c r="M229" s="93">
        <f>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'MMQ  HOSPITAL '!A222</f>
        <v/>
      </c>
      <c r="D230" s="27" t="n"/>
      <c r="E230" s="27" t="n"/>
      <c r="F230" s="66" t="n"/>
      <c r="G230" s="67">
        <f>+'MMQ  HOSPITAL '!B660</f>
        <v/>
      </c>
      <c r="H230" s="68">
        <f>'MMQ  HOSPITAL '!C222</f>
        <v/>
      </c>
      <c r="I230" s="27" t="n"/>
      <c r="J230" s="66" t="n"/>
      <c r="K230" s="92">
        <f>'MMQ  HOSPITAL '!#REF!</f>
        <v/>
      </c>
      <c r="L230" s="27" t="n"/>
      <c r="M230" s="93">
        <f>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'MMQ  HOSPITAL '!A223</f>
        <v/>
      </c>
      <c r="D231" s="27" t="n"/>
      <c r="E231" s="27" t="n"/>
      <c r="F231" s="66" t="n"/>
      <c r="G231" s="67">
        <f>+'MMQ  HOSPITAL '!B661</f>
        <v/>
      </c>
      <c r="H231" s="68">
        <f>'MMQ  HOSPITAL '!C223</f>
        <v/>
      </c>
      <c r="I231" s="27" t="n"/>
      <c r="J231" s="66" t="n"/>
      <c r="K231" s="92">
        <f>'MMQ  HOSPITAL '!#REF!</f>
        <v/>
      </c>
      <c r="L231" s="27" t="n"/>
      <c r="M231" s="93">
        <f>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'MMQ  HOSPITAL '!A224</f>
        <v/>
      </c>
      <c r="D232" s="27" t="n"/>
      <c r="E232" s="27" t="n"/>
      <c r="F232" s="66" t="n"/>
      <c r="G232" s="67">
        <f>+'MMQ  HOSPITAL '!B662</f>
        <v/>
      </c>
      <c r="H232" s="68">
        <f>'MMQ  HOSPITAL '!C224</f>
        <v/>
      </c>
      <c r="I232" s="27" t="n"/>
      <c r="J232" s="66" t="n"/>
      <c r="K232" s="92">
        <f>'MMQ  HOSPITAL '!#REF!</f>
        <v/>
      </c>
      <c r="L232" s="27" t="n"/>
      <c r="M232" s="93">
        <f>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'MMQ  HOSPITAL '!A225</f>
        <v/>
      </c>
      <c r="D233" s="27" t="n"/>
      <c r="E233" s="27" t="n"/>
      <c r="F233" s="66" t="n"/>
      <c r="G233" s="67">
        <f>+'MMQ  HOSPITAL '!B663</f>
        <v/>
      </c>
      <c r="H233" s="68">
        <f>'MMQ  HOSPITAL '!C225</f>
        <v/>
      </c>
      <c r="I233" s="27" t="n"/>
      <c r="J233" s="66" t="n"/>
      <c r="K233" s="92">
        <f>'MMQ  HOSPITAL '!#REF!</f>
        <v/>
      </c>
      <c r="L233" s="27" t="n"/>
      <c r="M233" s="93">
        <f>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'MMQ  HOSPITAL '!A226</f>
        <v/>
      </c>
      <c r="D234" s="27" t="n"/>
      <c r="E234" s="27" t="n"/>
      <c r="F234" s="66" t="n"/>
      <c r="G234" s="67">
        <f>+'MMQ  HOSPITAL '!B664</f>
        <v/>
      </c>
      <c r="H234" s="68">
        <f>'MMQ  HOSPITAL '!C226</f>
        <v/>
      </c>
      <c r="I234" s="27" t="n"/>
      <c r="J234" s="66" t="n"/>
      <c r="K234" s="92">
        <f>'MMQ  HOSPITAL '!#REF!</f>
        <v/>
      </c>
      <c r="L234" s="27" t="n"/>
      <c r="M234" s="93">
        <f>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'MMQ  HOSPITAL '!A227</f>
        <v/>
      </c>
      <c r="D235" s="27" t="n"/>
      <c r="E235" s="27" t="n"/>
      <c r="F235" s="66" t="n"/>
      <c r="G235" s="67">
        <f>+'MMQ  HOSPITAL '!B665</f>
        <v/>
      </c>
      <c r="H235" s="68">
        <f>'MMQ  HOSPITAL '!C227</f>
        <v/>
      </c>
      <c r="I235" s="27" t="n"/>
      <c r="J235" s="66" t="n"/>
      <c r="K235" s="92">
        <f>'MMQ  HOSPITAL '!#REF!</f>
        <v/>
      </c>
      <c r="L235" s="27" t="n"/>
      <c r="M235" s="93">
        <f>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'MMQ  HOSPITAL '!A228</f>
        <v/>
      </c>
      <c r="D236" s="27" t="n"/>
      <c r="E236" s="27" t="n"/>
      <c r="F236" s="66" t="n"/>
      <c r="G236" s="67">
        <f>+'MMQ  HOSPITAL '!B666</f>
        <v/>
      </c>
      <c r="H236" s="68">
        <f>'MMQ  HOSPITAL '!C228</f>
        <v/>
      </c>
      <c r="I236" s="27" t="n"/>
      <c r="J236" s="66" t="n"/>
      <c r="K236" s="92">
        <f>'MMQ  HOSPITAL '!#REF!</f>
        <v/>
      </c>
      <c r="L236" s="27" t="n"/>
      <c r="M236" s="93">
        <f>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'MMQ  HOSPITAL '!A229</f>
        <v/>
      </c>
      <c r="D237" s="27" t="n"/>
      <c r="E237" s="27" t="n"/>
      <c r="F237" s="66" t="n"/>
      <c r="G237" s="67">
        <f>+'MMQ  HOSPITAL '!B667</f>
        <v/>
      </c>
      <c r="H237" s="68">
        <f>'MMQ  HOSPITAL '!C229</f>
        <v/>
      </c>
      <c r="I237" s="27" t="n"/>
      <c r="J237" s="66" t="n"/>
      <c r="K237" s="92">
        <f>'MMQ  HOSPITAL '!#REF!</f>
        <v/>
      </c>
      <c r="L237" s="27" t="n"/>
      <c r="M237" s="93">
        <f>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'MMQ  HOSPITAL '!A230</f>
        <v/>
      </c>
      <c r="D238" s="27" t="n"/>
      <c r="E238" s="27" t="n"/>
      <c r="F238" s="66" t="n"/>
      <c r="G238" s="67">
        <f>+'MMQ  HOSPITAL '!B668</f>
        <v/>
      </c>
      <c r="H238" s="68">
        <f>'MMQ  HOSPITAL '!C230</f>
        <v/>
      </c>
      <c r="I238" s="27" t="n"/>
      <c r="J238" s="66" t="n"/>
      <c r="K238" s="92">
        <f>'MMQ  HOSPITAL '!#REF!</f>
        <v/>
      </c>
      <c r="L238" s="27" t="n"/>
      <c r="M238" s="93">
        <f>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idden="1" ht="16.5" customHeight="1">
      <c r="A239" s="5" t="n"/>
      <c r="B239" s="69">
        <f>1+B238</f>
        <v/>
      </c>
      <c r="C239" s="65">
        <f>'MMQ  HOSPITAL '!A231</f>
        <v/>
      </c>
      <c r="D239" s="27" t="n"/>
      <c r="E239" s="27" t="n"/>
      <c r="F239" s="66" t="n"/>
      <c r="G239" s="67">
        <f>+'MMQ  HOSPITAL '!B669</f>
        <v/>
      </c>
      <c r="H239" s="68">
        <f>'MMQ  HOSPITAL '!C231</f>
        <v/>
      </c>
      <c r="I239" s="27" t="n"/>
      <c r="J239" s="66" t="n"/>
      <c r="K239" s="92">
        <f>'MMQ  HOSPITAL '!#REF!</f>
        <v/>
      </c>
      <c r="L239" s="27" t="n"/>
      <c r="M239" s="93">
        <f>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'MMQ  HOSPITAL '!A232</f>
        <v/>
      </c>
      <c r="D240" s="27" t="n"/>
      <c r="E240" s="27" t="n"/>
      <c r="F240" s="66" t="n"/>
      <c r="G240" s="67">
        <f>+'MMQ  HOSPITAL '!B670</f>
        <v/>
      </c>
      <c r="H240" s="68">
        <f>'MMQ  HOSPITAL '!C232</f>
        <v/>
      </c>
      <c r="I240" s="27" t="n"/>
      <c r="J240" s="66" t="n"/>
      <c r="K240" s="92">
        <f>'MMQ  HOSPITAL '!#REF!</f>
        <v/>
      </c>
      <c r="L240" s="27" t="n"/>
      <c r="M240" s="93">
        <f>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'MMQ  HOSPITAL '!A233</f>
        <v/>
      </c>
      <c r="D241" s="27" t="n"/>
      <c r="E241" s="27" t="n"/>
      <c r="F241" s="66" t="n"/>
      <c r="G241" s="67">
        <f>+'MMQ  HOSPITAL '!B671</f>
        <v/>
      </c>
      <c r="H241" s="68">
        <f>'MMQ  HOSPITAL '!C233</f>
        <v/>
      </c>
      <c r="I241" s="27" t="n"/>
      <c r="J241" s="66" t="n"/>
      <c r="K241" s="92">
        <f>'MMQ  HOSPITAL '!#REF!</f>
        <v/>
      </c>
      <c r="L241" s="27" t="n"/>
      <c r="M241" s="93">
        <f>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'MMQ  HOSPITAL '!A234</f>
        <v/>
      </c>
      <c r="D242" s="27" t="n"/>
      <c r="E242" s="27" t="n"/>
      <c r="F242" s="66" t="n"/>
      <c r="G242" s="67">
        <f>+'MMQ  HOSPITAL '!B672</f>
        <v/>
      </c>
      <c r="H242" s="68">
        <f>'MMQ  HOSPITAL '!C234</f>
        <v/>
      </c>
      <c r="I242" s="27" t="n"/>
      <c r="J242" s="66" t="n"/>
      <c r="K242" s="92">
        <f>'MMQ  HOSPITAL '!#REF!</f>
        <v/>
      </c>
      <c r="L242" s="27" t="n"/>
      <c r="M242" s="93">
        <f>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'MMQ  HOSPITAL '!A235</f>
        <v/>
      </c>
      <c r="D243" s="27" t="n"/>
      <c r="E243" s="27" t="n"/>
      <c r="F243" s="66" t="n"/>
      <c r="G243" s="67">
        <f>+'MMQ  HOSPITAL '!B673</f>
        <v/>
      </c>
      <c r="H243" s="68">
        <f>'MMQ  HOSPITAL '!C235</f>
        <v/>
      </c>
      <c r="I243" s="27" t="n"/>
      <c r="J243" s="66" t="n"/>
      <c r="K243" s="92">
        <f>'MMQ  HOSPITAL '!#REF!</f>
        <v/>
      </c>
      <c r="L243" s="27" t="n"/>
      <c r="M243" s="93">
        <f>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'MMQ  HOSPITAL '!A236</f>
        <v/>
      </c>
      <c r="D244" s="27" t="n"/>
      <c r="E244" s="27" t="n"/>
      <c r="F244" s="66" t="n"/>
      <c r="G244" s="67">
        <f>+'MMQ  HOSPITAL '!B674</f>
        <v/>
      </c>
      <c r="H244" s="68">
        <f>'MMQ  HOSPITAL '!C236</f>
        <v/>
      </c>
      <c r="I244" s="27" t="n"/>
      <c r="J244" s="66" t="n"/>
      <c r="K244" s="92">
        <f>'MMQ  HOSPITAL '!#REF!</f>
        <v/>
      </c>
      <c r="L244" s="27" t="n"/>
      <c r="M244" s="93">
        <f>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'MMQ  HOSPITAL '!A237</f>
        <v/>
      </c>
      <c r="D245" s="27" t="n"/>
      <c r="E245" s="27" t="n"/>
      <c r="F245" s="66" t="n"/>
      <c r="G245" s="67">
        <f>+'MMQ  HOSPITAL '!B675</f>
        <v/>
      </c>
      <c r="H245" s="68">
        <f>'MMQ  HOSPITAL '!C237</f>
        <v/>
      </c>
      <c r="I245" s="27" t="n"/>
      <c r="J245" s="66" t="n"/>
      <c r="K245" s="92">
        <f>'MMQ  HOSPITAL '!#REF!</f>
        <v/>
      </c>
      <c r="L245" s="27" t="n"/>
      <c r="M245" s="93">
        <f>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'MMQ  HOSPITAL '!A238</f>
        <v/>
      </c>
      <c r="D246" s="27" t="n"/>
      <c r="E246" s="27" t="n"/>
      <c r="F246" s="66" t="n"/>
      <c r="G246" s="67">
        <f>+'MMQ  HOSPITAL '!B676</f>
        <v/>
      </c>
      <c r="H246" s="68">
        <f>'MMQ  HOSPITAL '!C238</f>
        <v/>
      </c>
      <c r="I246" s="27" t="n"/>
      <c r="J246" s="66" t="n"/>
      <c r="K246" s="92">
        <f>'MMQ  HOSPITAL '!#REF!</f>
        <v/>
      </c>
      <c r="L246" s="27" t="n"/>
      <c r="M246" s="93">
        <f>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'MMQ  HOSPITAL '!A239</f>
        <v/>
      </c>
      <c r="D247" s="27" t="n"/>
      <c r="E247" s="27" t="n"/>
      <c r="F247" s="66" t="n"/>
      <c r="G247" s="67">
        <f>+'MMQ  HOSPITAL '!B677</f>
        <v/>
      </c>
      <c r="H247" s="68">
        <f>'MMQ  HOSPITAL '!C239</f>
        <v/>
      </c>
      <c r="I247" s="27" t="n"/>
      <c r="J247" s="66" t="n"/>
      <c r="K247" s="92">
        <f>'MMQ  HOSPITAL '!#REF!</f>
        <v/>
      </c>
      <c r="L247" s="27" t="n"/>
      <c r="M247" s="93">
        <f>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'MMQ  HOSPITAL '!A240</f>
        <v/>
      </c>
      <c r="D248" s="27" t="n"/>
      <c r="E248" s="27" t="n"/>
      <c r="F248" s="66" t="n"/>
      <c r="G248" s="67">
        <f>+'MMQ  HOSPITAL '!B678</f>
        <v/>
      </c>
      <c r="H248" s="68">
        <f>'MMQ  HOSPITAL '!C240</f>
        <v/>
      </c>
      <c r="I248" s="27" t="n"/>
      <c r="J248" s="66" t="n"/>
      <c r="K248" s="92">
        <f>'MMQ  HOSPITAL '!#REF!</f>
        <v/>
      </c>
      <c r="L248" s="27" t="n"/>
      <c r="M248" s="93">
        <f>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'MMQ  HOSPITAL '!A241</f>
        <v/>
      </c>
      <c r="D249" s="27" t="n"/>
      <c r="E249" s="27" t="n"/>
      <c r="F249" s="66" t="n"/>
      <c r="G249" s="67">
        <f>+'MMQ  HOSPITAL '!B679</f>
        <v/>
      </c>
      <c r="H249" s="68">
        <f>'MMQ  HOSPITAL '!C241</f>
        <v/>
      </c>
      <c r="I249" s="27" t="n"/>
      <c r="J249" s="66" t="n"/>
      <c r="K249" s="92">
        <f>'MMQ  HOSPITAL '!#REF!</f>
        <v/>
      </c>
      <c r="L249" s="27" t="n"/>
      <c r="M249" s="93">
        <f>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'MMQ  HOSPITAL '!A242</f>
        <v/>
      </c>
      <c r="D250" s="27" t="n"/>
      <c r="E250" s="27" t="n"/>
      <c r="F250" s="66" t="n"/>
      <c r="G250" s="67">
        <f>+'MMQ  HOSPITAL '!B680</f>
        <v/>
      </c>
      <c r="H250" s="68">
        <f>'MMQ  HOSPITAL '!C242</f>
        <v/>
      </c>
      <c r="I250" s="27" t="n"/>
      <c r="J250" s="66" t="n"/>
      <c r="K250" s="92">
        <f>'MMQ  HOSPITAL '!#REF!</f>
        <v/>
      </c>
      <c r="L250" s="27" t="n"/>
      <c r="M250" s="93">
        <f>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'MMQ  HOSPITAL '!A243</f>
        <v/>
      </c>
      <c r="D251" s="27" t="n"/>
      <c r="E251" s="27" t="n"/>
      <c r="F251" s="66" t="n"/>
      <c r="G251" s="67">
        <f>+'MMQ  HOSPITAL '!B681</f>
        <v/>
      </c>
      <c r="H251" s="68">
        <f>'MMQ  HOSPITAL '!C243</f>
        <v/>
      </c>
      <c r="I251" s="27" t="n"/>
      <c r="J251" s="66" t="n"/>
      <c r="K251" s="92">
        <f>'MMQ  HOSPITAL '!#REF!</f>
        <v/>
      </c>
      <c r="L251" s="27" t="n"/>
      <c r="M251" s="93">
        <f>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'MMQ  HOSPITAL '!A244</f>
        <v/>
      </c>
      <c r="D252" s="27" t="n"/>
      <c r="E252" s="27" t="n"/>
      <c r="F252" s="66" t="n"/>
      <c r="G252" s="67">
        <f>+'MMQ  HOSPITAL '!B682</f>
        <v/>
      </c>
      <c r="H252" s="68">
        <f>'MMQ  HOSPITAL '!C244</f>
        <v/>
      </c>
      <c r="I252" s="27" t="n"/>
      <c r="J252" s="66" t="n"/>
      <c r="K252" s="92">
        <f>'MMQ  HOSPITAL '!#REF!</f>
        <v/>
      </c>
      <c r="L252" s="27" t="n"/>
      <c r="M252" s="93">
        <f>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'MMQ  HOSPITAL '!A245</f>
        <v/>
      </c>
      <c r="D253" s="27" t="n"/>
      <c r="E253" s="27" t="n"/>
      <c r="F253" s="66" t="n"/>
      <c r="G253" s="67">
        <f>+'MMQ  HOSPITAL '!B683</f>
        <v/>
      </c>
      <c r="H253" s="68">
        <f>'MMQ  HOSPITAL '!C245</f>
        <v/>
      </c>
      <c r="I253" s="27" t="n"/>
      <c r="J253" s="66" t="n"/>
      <c r="K253" s="92">
        <f>'MMQ  HOSPITAL '!#REF!</f>
        <v/>
      </c>
      <c r="L253" s="27" t="n"/>
      <c r="M253" s="93">
        <f>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'MMQ  HOSPITAL '!A246</f>
        <v/>
      </c>
      <c r="D254" s="27" t="n"/>
      <c r="E254" s="27" t="n"/>
      <c r="F254" s="66" t="n"/>
      <c r="G254" s="67">
        <f>+'MMQ  HOSPITAL '!B684</f>
        <v/>
      </c>
      <c r="H254" s="68">
        <f>'MMQ  HOSPITAL '!C246</f>
        <v/>
      </c>
      <c r="I254" s="27" t="n"/>
      <c r="J254" s="66" t="n"/>
      <c r="K254" s="92">
        <f>'MMQ  HOSPITAL '!#REF!</f>
        <v/>
      </c>
      <c r="L254" s="27" t="n"/>
      <c r="M254" s="93">
        <f>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'MMQ  HOSPITAL '!A247</f>
        <v/>
      </c>
      <c r="D255" s="27" t="n"/>
      <c r="E255" s="27" t="n"/>
      <c r="F255" s="66" t="n"/>
      <c r="G255" s="67">
        <f>+'MMQ  HOSPITAL '!B685</f>
        <v/>
      </c>
      <c r="H255" s="68">
        <f>'MMQ  HOSPITAL '!C247</f>
        <v/>
      </c>
      <c r="I255" s="27" t="n"/>
      <c r="J255" s="66" t="n"/>
      <c r="K255" s="92">
        <f>'MMQ  HOSPITAL '!#REF!</f>
        <v/>
      </c>
      <c r="L255" s="27" t="n"/>
      <c r="M255" s="93">
        <f>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'MMQ  HOSPITAL '!A248</f>
        <v/>
      </c>
      <c r="D256" s="27" t="n"/>
      <c r="E256" s="27" t="n"/>
      <c r="F256" s="66" t="n"/>
      <c r="G256" s="67">
        <f>+'MMQ  HOSPITAL '!B686</f>
        <v/>
      </c>
      <c r="H256" s="68">
        <f>'MMQ  HOSPITAL '!C248</f>
        <v/>
      </c>
      <c r="I256" s="27" t="n"/>
      <c r="J256" s="66" t="n"/>
      <c r="K256" s="92">
        <f>'MMQ  HOSPITAL '!#REF!</f>
        <v/>
      </c>
      <c r="L256" s="27" t="n"/>
      <c r="M256" s="93">
        <f>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'MMQ  HOSPITAL '!A249</f>
        <v/>
      </c>
      <c r="D257" s="27" t="n"/>
      <c r="E257" s="27" t="n"/>
      <c r="F257" s="66" t="n"/>
      <c r="G257" s="67">
        <f>+'MMQ  HOSPITAL '!B687</f>
        <v/>
      </c>
      <c r="H257" s="68">
        <f>'MMQ  HOSPITAL '!C249</f>
        <v/>
      </c>
      <c r="I257" s="27" t="n"/>
      <c r="J257" s="66" t="n"/>
      <c r="K257" s="92">
        <f>'MMQ  HOSPITAL '!#REF!</f>
        <v/>
      </c>
      <c r="L257" s="27" t="n"/>
      <c r="M257" s="93">
        <f>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'MMQ  HOSPITAL '!A250</f>
        <v/>
      </c>
      <c r="D258" s="27" t="n"/>
      <c r="E258" s="27" t="n"/>
      <c r="F258" s="66" t="n"/>
      <c r="G258" s="67">
        <f>+'MMQ  HOSPITAL '!B688</f>
        <v/>
      </c>
      <c r="H258" s="68">
        <f>'MMQ  HOSPITAL '!C250</f>
        <v/>
      </c>
      <c r="I258" s="27" t="n"/>
      <c r="J258" s="66" t="n"/>
      <c r="K258" s="92">
        <f>'MMQ  HOSPITAL '!#REF!</f>
        <v/>
      </c>
      <c r="L258" s="27" t="n"/>
      <c r="M258" s="93">
        <f>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idden="1" ht="16.5" customHeight="1">
      <c r="A259" s="5" t="n"/>
      <c r="B259" s="69">
        <f>1+B258</f>
        <v/>
      </c>
      <c r="C259" s="65">
        <f>'MMQ  HOSPITAL '!A251</f>
        <v/>
      </c>
      <c r="D259" s="27" t="n"/>
      <c r="E259" s="27" t="n"/>
      <c r="F259" s="66" t="n"/>
      <c r="G259" s="67">
        <f>+'MMQ  HOSPITAL '!B689</f>
        <v/>
      </c>
      <c r="H259" s="68">
        <f>'MMQ  HOSPITAL '!C251</f>
        <v/>
      </c>
      <c r="I259" s="27" t="n"/>
      <c r="J259" s="66" t="n"/>
      <c r="K259" s="92">
        <f>'MMQ  HOSPITAL '!#REF!</f>
        <v/>
      </c>
      <c r="L259" s="27" t="n"/>
      <c r="M259" s="93">
        <f>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'MMQ  HOSPITAL '!A252</f>
        <v/>
      </c>
      <c r="D260" s="27" t="n"/>
      <c r="E260" s="27" t="n"/>
      <c r="F260" s="66" t="n"/>
      <c r="G260" s="67">
        <f>+'MMQ  HOSPITAL '!B690</f>
        <v/>
      </c>
      <c r="H260" s="68">
        <f>'MMQ  HOSPITAL '!C252</f>
        <v/>
      </c>
      <c r="I260" s="27" t="n"/>
      <c r="J260" s="66" t="n"/>
      <c r="K260" s="92">
        <f>'MMQ  HOSPITAL '!#REF!</f>
        <v/>
      </c>
      <c r="L260" s="27" t="n"/>
      <c r="M260" s="93">
        <f>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'MMQ  HOSPITAL '!A253</f>
        <v/>
      </c>
      <c r="D261" s="27" t="n"/>
      <c r="E261" s="27" t="n"/>
      <c r="F261" s="66" t="n"/>
      <c r="G261" s="67">
        <f>+'MMQ  HOSPITAL '!B691</f>
        <v/>
      </c>
      <c r="H261" s="68">
        <f>'MMQ  HOSPITAL '!C253</f>
        <v/>
      </c>
      <c r="I261" s="27" t="n"/>
      <c r="J261" s="66" t="n"/>
      <c r="K261" s="92">
        <f>'MMQ  HOSPITAL '!#REF!</f>
        <v/>
      </c>
      <c r="L261" s="27" t="n"/>
      <c r="M261" s="93">
        <f>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'MMQ  HOSPITAL '!A254</f>
        <v/>
      </c>
      <c r="D262" s="27" t="n"/>
      <c r="E262" s="27" t="n"/>
      <c r="F262" s="66" t="n"/>
      <c r="G262" s="67">
        <f>+'MMQ  HOSPITAL '!B692</f>
        <v/>
      </c>
      <c r="H262" s="68">
        <f>'MMQ  HOSPITAL '!C254</f>
        <v/>
      </c>
      <c r="I262" s="27" t="n"/>
      <c r="J262" s="66" t="n"/>
      <c r="K262" s="92">
        <f>'MMQ  HOSPITAL '!#REF!</f>
        <v/>
      </c>
      <c r="L262" s="27" t="n"/>
      <c r="M262" s="93">
        <f>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'MMQ  HOSPITAL '!A255</f>
        <v/>
      </c>
      <c r="D263" s="27" t="n"/>
      <c r="E263" s="27" t="n"/>
      <c r="F263" s="66" t="n"/>
      <c r="G263" s="67">
        <f>+'MMQ  HOSPITAL '!B693</f>
        <v/>
      </c>
      <c r="H263" s="68">
        <f>'MMQ  HOSPITAL '!C255</f>
        <v/>
      </c>
      <c r="I263" s="27" t="n"/>
      <c r="J263" s="66" t="n"/>
      <c r="K263" s="92">
        <f>'MMQ  HOSPITAL '!#REF!</f>
        <v/>
      </c>
      <c r="L263" s="27" t="n"/>
      <c r="M263" s="93">
        <f>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'MMQ  HOSPITAL '!A256</f>
        <v/>
      </c>
      <c r="D264" s="27" t="n"/>
      <c r="E264" s="27" t="n"/>
      <c r="F264" s="66" t="n"/>
      <c r="G264" s="67">
        <f>+'MMQ  HOSPITAL '!B694</f>
        <v/>
      </c>
      <c r="H264" s="68">
        <f>'MMQ  HOSPITAL '!C256</f>
        <v/>
      </c>
      <c r="I264" s="27" t="n"/>
      <c r="J264" s="66" t="n"/>
      <c r="K264" s="92">
        <f>'MMQ  HOSPITAL '!#REF!</f>
        <v/>
      </c>
      <c r="L264" s="27" t="n"/>
      <c r="M264" s="93">
        <f>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'MMQ  HOSPITAL '!A257</f>
        <v/>
      </c>
      <c r="D265" s="27" t="n"/>
      <c r="E265" s="27" t="n"/>
      <c r="F265" s="66" t="n"/>
      <c r="G265" s="67">
        <f>+'MMQ  HOSPITAL '!B695</f>
        <v/>
      </c>
      <c r="H265" s="68">
        <f>'MMQ  HOSPITAL '!C257</f>
        <v/>
      </c>
      <c r="I265" s="27" t="n"/>
      <c r="J265" s="66" t="n"/>
      <c r="K265" s="92">
        <f>'MMQ  HOSPITAL '!#REF!</f>
        <v/>
      </c>
      <c r="L265" s="27" t="n"/>
      <c r="M265" s="93">
        <f>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'MMQ  HOSPITAL '!A258</f>
        <v/>
      </c>
      <c r="D266" s="27" t="n"/>
      <c r="E266" s="27" t="n"/>
      <c r="F266" s="66" t="n"/>
      <c r="G266" s="67">
        <f>+'MMQ  HOSPITAL '!B696</f>
        <v/>
      </c>
      <c r="H266" s="68">
        <f>'MMQ  HOSPITAL '!C258</f>
        <v/>
      </c>
      <c r="I266" s="27" t="n"/>
      <c r="J266" s="66" t="n"/>
      <c r="K266" s="92">
        <f>'MMQ  HOSPITAL '!#REF!</f>
        <v/>
      </c>
      <c r="L266" s="27" t="n"/>
      <c r="M266" s="93">
        <f>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'MMQ  HOSPITAL '!A259</f>
        <v/>
      </c>
      <c r="D267" s="27" t="n"/>
      <c r="E267" s="27" t="n"/>
      <c r="F267" s="66" t="n"/>
      <c r="G267" s="67">
        <f>+'MMQ  HOSPITAL '!B697</f>
        <v/>
      </c>
      <c r="H267" s="68">
        <f>'MMQ  HOSPITAL '!C259</f>
        <v/>
      </c>
      <c r="I267" s="27" t="n"/>
      <c r="J267" s="66" t="n"/>
      <c r="K267" s="92">
        <f>'MMQ  HOSPITAL '!#REF!</f>
        <v/>
      </c>
      <c r="L267" s="27" t="n"/>
      <c r="M267" s="93">
        <f>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'MMQ  HOSPITAL '!A260</f>
        <v/>
      </c>
      <c r="D268" s="27" t="n"/>
      <c r="E268" s="27" t="n"/>
      <c r="F268" s="66" t="n"/>
      <c r="G268" s="67">
        <f>+'MMQ  HOSPITAL '!B698</f>
        <v/>
      </c>
      <c r="H268" s="68">
        <f>'MMQ  HOSPITAL '!C260</f>
        <v/>
      </c>
      <c r="I268" s="27" t="n"/>
      <c r="J268" s="66" t="n"/>
      <c r="K268" s="92">
        <f>'MMQ  HOSPITAL '!#REF!</f>
        <v/>
      </c>
      <c r="L268" s="27" t="n"/>
      <c r="M268" s="93">
        <f>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'MMQ  HOSPITAL '!A261</f>
        <v/>
      </c>
      <c r="D269" s="27" t="n"/>
      <c r="E269" s="27" t="n"/>
      <c r="F269" s="66" t="n"/>
      <c r="G269" s="67">
        <f>+'MMQ  HOSPITAL '!B699</f>
        <v/>
      </c>
      <c r="H269" s="68">
        <f>'MMQ  HOSPITAL '!C261</f>
        <v/>
      </c>
      <c r="I269" s="27" t="n"/>
      <c r="J269" s="66" t="n"/>
      <c r="K269" s="92">
        <f>'MMQ  HOSPITAL '!#REF!</f>
        <v/>
      </c>
      <c r="L269" s="27" t="n"/>
      <c r="M269" s="93">
        <f>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'MMQ  HOSPITAL '!A262</f>
        <v/>
      </c>
      <c r="D270" s="27" t="n"/>
      <c r="E270" s="27" t="n"/>
      <c r="F270" s="66" t="n"/>
      <c r="G270" s="67">
        <f>+'MMQ  HOSPITAL '!B700</f>
        <v/>
      </c>
      <c r="H270" s="68">
        <f>'MMQ  HOSPITAL '!C262</f>
        <v/>
      </c>
      <c r="I270" s="27" t="n"/>
      <c r="J270" s="66" t="n"/>
      <c r="K270" s="92">
        <f>'MMQ  HOSPITAL '!#REF!</f>
        <v/>
      </c>
      <c r="L270" s="27" t="n"/>
      <c r="M270" s="93">
        <f>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'MMQ  HOSPITAL '!A263</f>
        <v/>
      </c>
      <c r="D271" s="27" t="n"/>
      <c r="E271" s="27" t="n"/>
      <c r="F271" s="66" t="n"/>
      <c r="G271" s="67">
        <f>+'MMQ  HOSPITAL '!B701</f>
        <v/>
      </c>
      <c r="H271" s="68">
        <f>'MMQ  HOSPITAL '!C263</f>
        <v/>
      </c>
      <c r="I271" s="27" t="n"/>
      <c r="J271" s="66" t="n"/>
      <c r="K271" s="92">
        <f>'MMQ  HOSPITAL '!#REF!</f>
        <v/>
      </c>
      <c r="L271" s="27" t="n"/>
      <c r="M271" s="93">
        <f>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'MMQ  HOSPITAL '!A264</f>
        <v/>
      </c>
      <c r="D272" s="27" t="n"/>
      <c r="E272" s="27" t="n"/>
      <c r="F272" s="66" t="n"/>
      <c r="G272" s="67">
        <f>+'MMQ  HOSPITAL '!B702</f>
        <v/>
      </c>
      <c r="H272" s="68">
        <f>'MMQ  HOSPITAL '!C264</f>
        <v/>
      </c>
      <c r="I272" s="27" t="n"/>
      <c r="J272" s="66" t="n"/>
      <c r="K272" s="92">
        <f>'MMQ  HOSPITAL '!#REF!</f>
        <v/>
      </c>
      <c r="L272" s="27" t="n"/>
      <c r="M272" s="93">
        <f>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'MMQ  HOSPITAL '!A265</f>
        <v/>
      </c>
      <c r="D273" s="27" t="n"/>
      <c r="E273" s="27" t="n"/>
      <c r="F273" s="66" t="n"/>
      <c r="G273" s="67">
        <f>+'MMQ  HOSPITAL '!B703</f>
        <v/>
      </c>
      <c r="H273" s="68">
        <f>'MMQ  HOSPITAL '!C265</f>
        <v/>
      </c>
      <c r="I273" s="27" t="n"/>
      <c r="J273" s="66" t="n"/>
      <c r="K273" s="92">
        <f>'MMQ  HOSPITAL '!#REF!</f>
        <v/>
      </c>
      <c r="L273" s="27" t="n"/>
      <c r="M273" s="93">
        <f>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'MMQ  HOSPITAL '!A266</f>
        <v/>
      </c>
      <c r="D274" s="27" t="n"/>
      <c r="E274" s="27" t="n"/>
      <c r="F274" s="66" t="n"/>
      <c r="G274" s="67">
        <f>+'MMQ  HOSPITAL '!B704</f>
        <v/>
      </c>
      <c r="H274" s="68">
        <f>'MMQ  HOSPITAL '!C266</f>
        <v/>
      </c>
      <c r="I274" s="27" t="n"/>
      <c r="J274" s="66" t="n"/>
      <c r="K274" s="92">
        <f>'MMQ  HOSPITAL '!#REF!</f>
        <v/>
      </c>
      <c r="L274" s="27" t="n"/>
      <c r="M274" s="93">
        <f>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'MMQ  HOSPITAL '!A267</f>
        <v/>
      </c>
      <c r="D275" s="27" t="n"/>
      <c r="E275" s="27" t="n"/>
      <c r="F275" s="66" t="n"/>
      <c r="G275" s="67">
        <f>+'MMQ  HOSPITAL '!B705</f>
        <v/>
      </c>
      <c r="H275" s="68">
        <f>'MMQ  HOSPITAL '!C267</f>
        <v/>
      </c>
      <c r="I275" s="27" t="n"/>
      <c r="J275" s="66" t="n"/>
      <c r="K275" s="92">
        <f>'MMQ  HOSPITAL '!#REF!</f>
        <v/>
      </c>
      <c r="L275" s="27" t="n"/>
      <c r="M275" s="93">
        <f>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'MMQ  HOSPITAL '!A268</f>
        <v/>
      </c>
      <c r="D276" s="27" t="n"/>
      <c r="E276" s="27" t="n"/>
      <c r="F276" s="66" t="n"/>
      <c r="G276" s="67">
        <f>+'MMQ  HOSPITAL '!B706</f>
        <v/>
      </c>
      <c r="H276" s="68">
        <f>'MMQ  HOSPITAL '!C268</f>
        <v/>
      </c>
      <c r="I276" s="27" t="n"/>
      <c r="J276" s="66" t="n"/>
      <c r="K276" s="92">
        <f>'MMQ  HOSPITAL '!#REF!</f>
        <v/>
      </c>
      <c r="L276" s="27" t="n"/>
      <c r="M276" s="93">
        <f>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'MMQ  HOSPITAL '!A269</f>
        <v/>
      </c>
      <c r="D277" s="27" t="n"/>
      <c r="E277" s="27" t="n"/>
      <c r="F277" s="66" t="n"/>
      <c r="G277" s="67">
        <f>+'MMQ  HOSPITAL '!B707</f>
        <v/>
      </c>
      <c r="H277" s="68">
        <f>'MMQ  HOSPITAL '!C269</f>
        <v/>
      </c>
      <c r="I277" s="27" t="n"/>
      <c r="J277" s="66" t="n"/>
      <c r="K277" s="92">
        <f>'MMQ  HOSPITAL '!#REF!</f>
        <v/>
      </c>
      <c r="L277" s="27" t="n"/>
      <c r="M277" s="93">
        <f>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'MMQ  HOSPITAL '!A270</f>
        <v/>
      </c>
      <c r="D278" s="27" t="n"/>
      <c r="E278" s="27" t="n"/>
      <c r="F278" s="66" t="n"/>
      <c r="G278" s="67">
        <f>+'MMQ  HOSPITAL '!B708</f>
        <v/>
      </c>
      <c r="H278" s="68">
        <f>'MMQ  HOSPITAL '!C270</f>
        <v/>
      </c>
      <c r="I278" s="27" t="n"/>
      <c r="J278" s="66" t="n"/>
      <c r="K278" s="92">
        <f>'MMQ  HOSPITAL '!#REF!</f>
        <v/>
      </c>
      <c r="L278" s="27" t="n"/>
      <c r="M278" s="93">
        <f>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'MMQ  HOSPITAL '!A271</f>
        <v/>
      </c>
      <c r="D279" s="27" t="n"/>
      <c r="E279" s="27" t="n"/>
      <c r="F279" s="66" t="n"/>
      <c r="G279" s="67">
        <f>+'MMQ  HOSPITAL '!B709</f>
        <v/>
      </c>
      <c r="H279" s="68">
        <f>'MMQ  HOSPITAL '!C271</f>
        <v/>
      </c>
      <c r="I279" s="27" t="n"/>
      <c r="J279" s="66" t="n"/>
      <c r="K279" s="92">
        <f>'MMQ  HOSPITAL '!#REF!</f>
        <v/>
      </c>
      <c r="L279" s="27" t="n"/>
      <c r="M279" s="93">
        <f>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'MMQ  HOSPITAL '!A272</f>
        <v/>
      </c>
      <c r="D280" s="27" t="n"/>
      <c r="E280" s="27" t="n"/>
      <c r="F280" s="66" t="n"/>
      <c r="G280" s="67">
        <f>+'MMQ  HOSPITAL '!B710</f>
        <v/>
      </c>
      <c r="H280" s="68">
        <f>'MMQ  HOSPITAL '!C272</f>
        <v/>
      </c>
      <c r="I280" s="27" t="n"/>
      <c r="J280" s="66" t="n"/>
      <c r="K280" s="92">
        <f>'MMQ  HOSPITAL '!#REF!</f>
        <v/>
      </c>
      <c r="L280" s="27" t="n"/>
      <c r="M280" s="93">
        <f>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'MMQ  HOSPITAL '!A273</f>
        <v/>
      </c>
      <c r="D281" s="27" t="n"/>
      <c r="E281" s="27" t="n"/>
      <c r="F281" s="66" t="n"/>
      <c r="G281" s="67">
        <f>+'MMQ  HOSPITAL '!B711</f>
        <v/>
      </c>
      <c r="H281" s="68">
        <f>'MMQ  HOSPITAL '!C273</f>
        <v/>
      </c>
      <c r="I281" s="27" t="n"/>
      <c r="J281" s="66" t="n"/>
      <c r="K281" s="92">
        <f>'MMQ  HOSPITAL '!#REF!</f>
        <v/>
      </c>
      <c r="L281" s="27" t="n"/>
      <c r="M281" s="93">
        <f>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'MMQ  HOSPITAL '!A274</f>
        <v/>
      </c>
      <c r="D282" s="27" t="n"/>
      <c r="E282" s="27" t="n"/>
      <c r="F282" s="66" t="n"/>
      <c r="G282" s="67">
        <f>+'MMQ  HOSPITAL '!B712</f>
        <v/>
      </c>
      <c r="H282" s="68">
        <f>'MMQ  HOSPITAL '!C274</f>
        <v/>
      </c>
      <c r="I282" s="27" t="n"/>
      <c r="J282" s="66" t="n"/>
      <c r="K282" s="92">
        <f>'MMQ  HOSPITAL '!#REF!</f>
        <v/>
      </c>
      <c r="L282" s="27" t="n"/>
      <c r="M282" s="93">
        <f>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'MMQ  HOSPITAL '!A275</f>
        <v/>
      </c>
      <c r="D283" s="27" t="n"/>
      <c r="E283" s="27" t="n"/>
      <c r="F283" s="66" t="n"/>
      <c r="G283" s="67">
        <f>+'MMQ  HOSPITAL '!B713</f>
        <v/>
      </c>
      <c r="H283" s="68">
        <f>'MMQ  HOSPITAL '!C275</f>
        <v/>
      </c>
      <c r="I283" s="27" t="n"/>
      <c r="J283" s="66" t="n"/>
      <c r="K283" s="92">
        <f>'MMQ  HOSPITAL '!#REF!</f>
        <v/>
      </c>
      <c r="L283" s="27" t="n"/>
      <c r="M283" s="93">
        <f>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'MMQ  HOSPITAL '!A276</f>
        <v/>
      </c>
      <c r="D284" s="27" t="n"/>
      <c r="E284" s="27" t="n"/>
      <c r="F284" s="66" t="n"/>
      <c r="G284" s="67">
        <f>+'MMQ  HOSPITAL '!B714</f>
        <v/>
      </c>
      <c r="H284" s="68">
        <f>'MMQ  HOSPITAL '!C276</f>
        <v/>
      </c>
      <c r="I284" s="27" t="n"/>
      <c r="J284" s="66" t="n"/>
      <c r="K284" s="92">
        <f>'MMQ  HOSPITAL '!#REF!</f>
        <v/>
      </c>
      <c r="L284" s="27" t="n"/>
      <c r="M284" s="93">
        <f>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'MMQ  HOSPITAL '!A277</f>
        <v/>
      </c>
      <c r="D285" s="27" t="n"/>
      <c r="E285" s="27" t="n"/>
      <c r="F285" s="66" t="n"/>
      <c r="G285" s="67">
        <f>+'MMQ  HOSPITAL '!B715</f>
        <v/>
      </c>
      <c r="H285" s="68">
        <f>'MMQ  HOSPITAL '!C277</f>
        <v/>
      </c>
      <c r="I285" s="27" t="n"/>
      <c r="J285" s="66" t="n"/>
      <c r="K285" s="92">
        <f>'MMQ  HOSPITAL '!#REF!</f>
        <v/>
      </c>
      <c r="L285" s="27" t="n"/>
      <c r="M285" s="93">
        <f>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'MMQ  HOSPITAL '!A278</f>
        <v/>
      </c>
      <c r="D286" s="27" t="n"/>
      <c r="E286" s="27" t="n"/>
      <c r="F286" s="66" t="n"/>
      <c r="G286" s="67">
        <f>+'MMQ  HOSPITAL '!B716</f>
        <v/>
      </c>
      <c r="H286" s="68">
        <f>'MMQ  HOSPITAL '!C278</f>
        <v/>
      </c>
      <c r="I286" s="27" t="n"/>
      <c r="J286" s="66" t="n"/>
      <c r="K286" s="92">
        <f>'MMQ  HOSPITAL '!#REF!</f>
        <v/>
      </c>
      <c r="L286" s="27" t="n"/>
      <c r="M286" s="93">
        <f>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'MMQ  HOSPITAL '!A279</f>
        <v/>
      </c>
      <c r="D287" s="27" t="n"/>
      <c r="E287" s="27" t="n"/>
      <c r="F287" s="66" t="n"/>
      <c r="G287" s="67">
        <f>+'MMQ  HOSPITAL '!B717</f>
        <v/>
      </c>
      <c r="H287" s="68">
        <f>'MMQ  HOSPITAL '!C279</f>
        <v/>
      </c>
      <c r="I287" s="27" t="n"/>
      <c r="J287" s="66" t="n"/>
      <c r="K287" s="92">
        <f>'MMQ  HOSPITAL '!#REF!</f>
        <v/>
      </c>
      <c r="L287" s="27" t="n"/>
      <c r="M287" s="93">
        <f>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'MMQ  HOSPITAL '!A280</f>
        <v/>
      </c>
      <c r="D288" s="27" t="n"/>
      <c r="E288" s="27" t="n"/>
      <c r="F288" s="66" t="n"/>
      <c r="G288" s="67">
        <f>+'MMQ  HOSPITAL '!B718</f>
        <v/>
      </c>
      <c r="H288" s="68">
        <f>'MMQ  HOSPITAL '!C280</f>
        <v/>
      </c>
      <c r="I288" s="27" t="n"/>
      <c r="J288" s="66" t="n"/>
      <c r="K288" s="92">
        <f>'MMQ  HOSPITAL '!#REF!</f>
        <v/>
      </c>
      <c r="L288" s="27" t="n"/>
      <c r="M288" s="93">
        <f>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'MMQ  HOSPITAL '!A281</f>
        <v/>
      </c>
      <c r="D289" s="27" t="n"/>
      <c r="E289" s="27" t="n"/>
      <c r="F289" s="66" t="n"/>
      <c r="G289" s="67">
        <f>+'MMQ  HOSPITAL '!B719</f>
        <v/>
      </c>
      <c r="H289" s="68">
        <f>'MMQ  HOSPITAL '!C281</f>
        <v/>
      </c>
      <c r="I289" s="27" t="n"/>
      <c r="J289" s="66" t="n"/>
      <c r="K289" s="92">
        <f>'MMQ  HOSPITAL '!#REF!</f>
        <v/>
      </c>
      <c r="L289" s="27" t="n"/>
      <c r="M289" s="93">
        <f>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'MMQ  HOSPITAL '!A282</f>
        <v/>
      </c>
      <c r="D290" s="27" t="n"/>
      <c r="E290" s="27" t="n"/>
      <c r="F290" s="66" t="n"/>
      <c r="G290" s="67">
        <f>+'MMQ  HOSPITAL '!B720</f>
        <v/>
      </c>
      <c r="H290" s="68">
        <f>'MMQ  HOSPITAL '!C282</f>
        <v/>
      </c>
      <c r="I290" s="27" t="n"/>
      <c r="J290" s="66" t="n"/>
      <c r="K290" s="92">
        <f>'MMQ  HOSPITAL '!#REF!</f>
        <v/>
      </c>
      <c r="L290" s="27" t="n"/>
      <c r="M290" s="93">
        <f>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'MMQ  HOSPITAL '!A283</f>
        <v/>
      </c>
      <c r="D291" s="27" t="n"/>
      <c r="E291" s="27" t="n"/>
      <c r="F291" s="66" t="n"/>
      <c r="G291" s="67">
        <f>+'MMQ  HOSPITAL '!B721</f>
        <v/>
      </c>
      <c r="H291" s="68">
        <f>'MMQ  HOSPITAL '!C283</f>
        <v/>
      </c>
      <c r="I291" s="27" t="n"/>
      <c r="J291" s="66" t="n"/>
      <c r="K291" s="92">
        <f>'MMQ  HOSPITAL '!#REF!</f>
        <v/>
      </c>
      <c r="L291" s="27" t="n"/>
      <c r="M291" s="93">
        <f>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'MMQ  HOSPITAL '!A284</f>
        <v/>
      </c>
      <c r="D292" s="27" t="n"/>
      <c r="E292" s="27" t="n"/>
      <c r="F292" s="66" t="n"/>
      <c r="G292" s="67">
        <f>+'MMQ  HOSPITAL '!B722</f>
        <v/>
      </c>
      <c r="H292" s="68">
        <f>'MMQ  HOSPITAL '!C284</f>
        <v/>
      </c>
      <c r="I292" s="27" t="n"/>
      <c r="J292" s="66" t="n"/>
      <c r="K292" s="92">
        <f>'MMQ  HOSPITAL '!#REF!</f>
        <v/>
      </c>
      <c r="L292" s="27" t="n"/>
      <c r="M292" s="93">
        <f>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'MMQ  HOSPITAL '!A285</f>
        <v/>
      </c>
      <c r="D293" s="27" t="n"/>
      <c r="E293" s="27" t="n"/>
      <c r="F293" s="66" t="n"/>
      <c r="G293" s="67">
        <f>+'MMQ  HOSPITAL '!B723</f>
        <v/>
      </c>
      <c r="H293" s="68">
        <f>'MMQ  HOSPITAL '!C285</f>
        <v/>
      </c>
      <c r="I293" s="27" t="n"/>
      <c r="J293" s="66" t="n"/>
      <c r="K293" s="92">
        <f>'MMQ  HOSPITAL '!#REF!</f>
        <v/>
      </c>
      <c r="L293" s="27" t="n"/>
      <c r="M293" s="93">
        <f>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'MMQ  HOSPITAL '!A286</f>
        <v/>
      </c>
      <c r="D294" s="27" t="n"/>
      <c r="E294" s="27" t="n"/>
      <c r="F294" s="66" t="n"/>
      <c r="G294" s="67">
        <f>+'MMQ  HOSPITAL '!B724</f>
        <v/>
      </c>
      <c r="H294" s="68">
        <f>'MMQ  HOSPITAL '!C286</f>
        <v/>
      </c>
      <c r="I294" s="27" t="n"/>
      <c r="J294" s="66" t="n"/>
      <c r="K294" s="92">
        <f>'MMQ  HOSPITAL '!#REF!</f>
        <v/>
      </c>
      <c r="L294" s="27" t="n"/>
      <c r="M294" s="93">
        <f>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'MMQ  HOSPITAL '!A287</f>
        <v/>
      </c>
      <c r="D295" s="27" t="n"/>
      <c r="E295" s="27" t="n"/>
      <c r="F295" s="66" t="n"/>
      <c r="G295" s="67">
        <f>+'MMQ  HOSPITAL '!B725</f>
        <v/>
      </c>
      <c r="H295" s="68">
        <f>'MMQ  HOSPITAL '!C287</f>
        <v/>
      </c>
      <c r="I295" s="27" t="n"/>
      <c r="J295" s="66" t="n"/>
      <c r="K295" s="92">
        <f>'MMQ  HOSPITAL '!#REF!</f>
        <v/>
      </c>
      <c r="L295" s="27" t="n"/>
      <c r="M295" s="93">
        <f>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'MMQ  HOSPITAL '!A288</f>
        <v/>
      </c>
      <c r="D296" s="27" t="n"/>
      <c r="E296" s="27" t="n"/>
      <c r="F296" s="66" t="n"/>
      <c r="G296" s="67">
        <f>+'MMQ  HOSPITAL '!B726</f>
        <v/>
      </c>
      <c r="H296" s="68">
        <f>'MMQ  HOSPITAL '!C288</f>
        <v/>
      </c>
      <c r="I296" s="27" t="n"/>
      <c r="J296" s="66" t="n"/>
      <c r="K296" s="92">
        <f>'MMQ  HOSPITAL '!#REF!</f>
        <v/>
      </c>
      <c r="L296" s="27" t="n"/>
      <c r="M296" s="93">
        <f>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'MMQ  HOSPITAL '!A289</f>
        <v/>
      </c>
      <c r="D297" s="27" t="n"/>
      <c r="E297" s="27" t="n"/>
      <c r="F297" s="66" t="n"/>
      <c r="G297" s="67">
        <f>+'MMQ  HOSPITAL '!B727</f>
        <v/>
      </c>
      <c r="H297" s="68">
        <f>'MMQ  HOSPITAL '!C289</f>
        <v/>
      </c>
      <c r="I297" s="27" t="n"/>
      <c r="J297" s="66" t="n"/>
      <c r="K297" s="92">
        <f>'MMQ  HOSPITAL '!#REF!</f>
        <v/>
      </c>
      <c r="L297" s="27" t="n"/>
      <c r="M297" s="93">
        <f>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'MMQ  HOSPITAL '!A290</f>
        <v/>
      </c>
      <c r="D298" s="27" t="n"/>
      <c r="E298" s="27" t="n"/>
      <c r="F298" s="66" t="n"/>
      <c r="G298" s="67">
        <f>+'MMQ  HOSPITAL '!B728</f>
        <v/>
      </c>
      <c r="H298" s="68">
        <f>'MMQ  HOSPITAL '!C290</f>
        <v/>
      </c>
      <c r="I298" s="27" t="n"/>
      <c r="J298" s="66" t="n"/>
      <c r="K298" s="92">
        <f>'MMQ  HOSPITAL '!#REF!</f>
        <v/>
      </c>
      <c r="L298" s="27" t="n"/>
      <c r="M298" s="93">
        <f>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'MMQ  HOSPITAL '!A291</f>
        <v/>
      </c>
      <c r="D299" s="27" t="n"/>
      <c r="E299" s="27" t="n"/>
      <c r="F299" s="66" t="n"/>
      <c r="G299" s="67">
        <f>+'MMQ  HOSPITAL '!B729</f>
        <v/>
      </c>
      <c r="H299" s="68">
        <f>'MMQ  HOSPITAL '!C291</f>
        <v/>
      </c>
      <c r="I299" s="27" t="n"/>
      <c r="J299" s="66" t="n"/>
      <c r="K299" s="92">
        <f>'MMQ  HOSPITAL '!#REF!</f>
        <v/>
      </c>
      <c r="L299" s="27" t="n"/>
      <c r="M299" s="93">
        <f>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'MMQ  HOSPITAL '!A292</f>
        <v/>
      </c>
      <c r="D300" s="27" t="n"/>
      <c r="E300" s="27" t="n"/>
      <c r="F300" s="66" t="n"/>
      <c r="G300" s="67">
        <f>+'MMQ  HOSPITAL '!B730</f>
        <v/>
      </c>
      <c r="H300" s="68">
        <f>'MMQ  HOSPITAL '!C292</f>
        <v/>
      </c>
      <c r="I300" s="27" t="n"/>
      <c r="J300" s="66" t="n"/>
      <c r="K300" s="92">
        <f>'MMQ  HOSPITAL '!#REF!</f>
        <v/>
      </c>
      <c r="L300" s="27" t="n"/>
      <c r="M300" s="93">
        <f>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'MMQ  HOSPITAL '!A293</f>
        <v/>
      </c>
      <c r="D301" s="27" t="n"/>
      <c r="E301" s="27" t="n"/>
      <c r="F301" s="66" t="n"/>
      <c r="G301" s="67">
        <f>+'MMQ  HOSPITAL '!B731</f>
        <v/>
      </c>
      <c r="H301" s="68">
        <f>'MMQ  HOSPITAL '!C293</f>
        <v/>
      </c>
      <c r="I301" s="27" t="n"/>
      <c r="J301" s="66" t="n"/>
      <c r="K301" s="92">
        <f>'MMQ  HOSPITAL '!#REF!</f>
        <v/>
      </c>
      <c r="L301" s="27" t="n"/>
      <c r="M301" s="93">
        <f>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'MMQ  HOSPITAL '!A294</f>
        <v/>
      </c>
      <c r="D302" s="27" t="n"/>
      <c r="E302" s="27" t="n"/>
      <c r="F302" s="66" t="n"/>
      <c r="G302" s="67">
        <f>+'MMQ  HOSPITAL '!B732</f>
        <v/>
      </c>
      <c r="H302" s="68">
        <f>'MMQ  HOSPITAL '!C294</f>
        <v/>
      </c>
      <c r="I302" s="27" t="n"/>
      <c r="J302" s="66" t="n"/>
      <c r="K302" s="92">
        <f>'MMQ  HOSPITAL '!#REF!</f>
        <v/>
      </c>
      <c r="L302" s="27" t="n"/>
      <c r="M302" s="93">
        <f>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'MMQ  HOSPITAL '!A295</f>
        <v/>
      </c>
      <c r="D303" s="27" t="n"/>
      <c r="E303" s="27" t="n"/>
      <c r="F303" s="66" t="n"/>
      <c r="G303" s="67">
        <f>+'MMQ  HOSPITAL '!B733</f>
        <v/>
      </c>
      <c r="H303" s="68">
        <f>'MMQ  HOSPITAL '!C295</f>
        <v/>
      </c>
      <c r="I303" s="27" t="n"/>
      <c r="J303" s="66" t="n"/>
      <c r="K303" s="92">
        <f>'MMQ  HOSPITAL '!#REF!</f>
        <v/>
      </c>
      <c r="L303" s="27" t="n"/>
      <c r="M303" s="93">
        <f>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'MMQ  HOSPITAL '!A296</f>
        <v/>
      </c>
      <c r="D304" s="27" t="n"/>
      <c r="E304" s="27" t="n"/>
      <c r="F304" s="66" t="n"/>
      <c r="G304" s="67">
        <f>+'MMQ  HOSPITAL '!B734</f>
        <v/>
      </c>
      <c r="H304" s="68">
        <f>'MMQ  HOSPITAL '!C296</f>
        <v/>
      </c>
      <c r="I304" s="27" t="n"/>
      <c r="J304" s="66" t="n"/>
      <c r="K304" s="92">
        <f>'MMQ  HOSPITAL '!#REF!</f>
        <v/>
      </c>
      <c r="L304" s="27" t="n"/>
      <c r="M304" s="93">
        <f>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'MMQ  HOSPITAL '!A297</f>
        <v/>
      </c>
      <c r="D305" s="27" t="n"/>
      <c r="E305" s="27" t="n"/>
      <c r="F305" s="66" t="n"/>
      <c r="G305" s="67">
        <f>+'MMQ  HOSPITAL '!B735</f>
        <v/>
      </c>
      <c r="H305" s="68">
        <f>'MMQ  HOSPITAL '!C297</f>
        <v/>
      </c>
      <c r="I305" s="27" t="n"/>
      <c r="J305" s="66" t="n"/>
      <c r="K305" s="92">
        <f>'MMQ  HOSPITAL '!#REF!</f>
        <v/>
      </c>
      <c r="L305" s="27" t="n"/>
      <c r="M305" s="93">
        <f>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'MMQ  HOSPITAL '!A298</f>
        <v/>
      </c>
      <c r="D306" s="27" t="n"/>
      <c r="E306" s="27" t="n"/>
      <c r="F306" s="66" t="n"/>
      <c r="G306" s="67">
        <f>+'MMQ  HOSPITAL '!B736</f>
        <v/>
      </c>
      <c r="H306" s="68">
        <f>'MMQ  HOSPITAL '!C298</f>
        <v/>
      </c>
      <c r="I306" s="27" t="n"/>
      <c r="J306" s="66" t="n"/>
      <c r="K306" s="92">
        <f>'MMQ  HOSPITAL '!#REF!</f>
        <v/>
      </c>
      <c r="L306" s="27" t="n"/>
      <c r="M306" s="93">
        <f>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'MMQ  HOSPITAL '!A299</f>
        <v/>
      </c>
      <c r="D307" s="27" t="n"/>
      <c r="E307" s="27" t="n"/>
      <c r="F307" s="66" t="n"/>
      <c r="G307" s="67">
        <f>+'MMQ  HOSPITAL '!B737</f>
        <v/>
      </c>
      <c r="H307" s="68">
        <f>'MMQ  HOSPITAL '!C299</f>
        <v/>
      </c>
      <c r="I307" s="27" t="n"/>
      <c r="J307" s="66" t="n"/>
      <c r="K307" s="92">
        <f>'MMQ  HOSPITAL '!#REF!</f>
        <v/>
      </c>
      <c r="L307" s="27" t="n"/>
      <c r="M307" s="93">
        <f>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'MMQ  HOSPITAL '!A300</f>
        <v/>
      </c>
      <c r="D308" s="27" t="n"/>
      <c r="E308" s="27" t="n"/>
      <c r="F308" s="66" t="n"/>
      <c r="G308" s="67">
        <f>+'MMQ  HOSPITAL '!B738</f>
        <v/>
      </c>
      <c r="H308" s="68">
        <f>'MMQ  HOSPITAL '!C300</f>
        <v/>
      </c>
      <c r="I308" s="27" t="n"/>
      <c r="J308" s="66" t="n"/>
      <c r="K308" s="92">
        <f>'MMQ  HOSPITAL '!#REF!</f>
        <v/>
      </c>
      <c r="L308" s="27" t="n"/>
      <c r="M308" s="93">
        <f>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'MMQ  HOSPITAL '!A301</f>
        <v/>
      </c>
      <c r="D309" s="27" t="n"/>
      <c r="E309" s="27" t="n"/>
      <c r="F309" s="66" t="n"/>
      <c r="G309" s="67">
        <f>+'MMQ  HOSPITAL '!B739</f>
        <v/>
      </c>
      <c r="H309" s="68">
        <f>'MMQ  HOSPITAL '!C301</f>
        <v/>
      </c>
      <c r="I309" s="27" t="n"/>
      <c r="J309" s="66" t="n"/>
      <c r="K309" s="92">
        <f>'MMQ  HOSPITAL '!#REF!</f>
        <v/>
      </c>
      <c r="L309" s="27" t="n"/>
      <c r="M309" s="93">
        <f>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'MMQ  HOSPITAL '!A302</f>
        <v/>
      </c>
      <c r="D310" s="27" t="n"/>
      <c r="E310" s="27" t="n"/>
      <c r="F310" s="66" t="n"/>
      <c r="G310" s="67">
        <f>+'MMQ  HOSPITAL '!B740</f>
        <v/>
      </c>
      <c r="H310" s="68">
        <f>'MMQ  HOSPITAL '!C302</f>
        <v/>
      </c>
      <c r="I310" s="27" t="n"/>
      <c r="J310" s="66" t="n"/>
      <c r="K310" s="92">
        <f>'MMQ  HOSPITAL '!#REF!</f>
        <v/>
      </c>
      <c r="L310" s="27" t="n"/>
      <c r="M310" s="93">
        <f>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'MMQ  HOSPITAL '!A303</f>
        <v/>
      </c>
      <c r="D311" s="27" t="n"/>
      <c r="E311" s="27" t="n"/>
      <c r="F311" s="66" t="n"/>
      <c r="G311" s="67">
        <f>+'MMQ  HOSPITAL '!B741</f>
        <v/>
      </c>
      <c r="H311" s="68">
        <f>'MMQ  HOSPITAL '!C303</f>
        <v/>
      </c>
      <c r="I311" s="27" t="n"/>
      <c r="J311" s="66" t="n"/>
      <c r="K311" s="92">
        <f>'MMQ  HOSPITAL '!#REF!</f>
        <v/>
      </c>
      <c r="L311" s="27" t="n"/>
      <c r="M311" s="93">
        <f>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'MMQ  HOSPITAL '!A304</f>
        <v/>
      </c>
      <c r="D312" s="27" t="n"/>
      <c r="E312" s="27" t="n"/>
      <c r="F312" s="66" t="n"/>
      <c r="G312" s="67">
        <f>+'MMQ  HOSPITAL '!B742</f>
        <v/>
      </c>
      <c r="H312" s="68">
        <f>'MMQ  HOSPITAL '!C304</f>
        <v/>
      </c>
      <c r="I312" s="27" t="n"/>
      <c r="J312" s="66" t="n"/>
      <c r="K312" s="92">
        <f>'MMQ  HOSPITAL '!#REF!</f>
        <v/>
      </c>
      <c r="L312" s="27" t="n"/>
      <c r="M312" s="93">
        <f>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'MMQ  HOSPITAL '!A305</f>
        <v/>
      </c>
      <c r="D313" s="27" t="n"/>
      <c r="E313" s="27" t="n"/>
      <c r="F313" s="66" t="n"/>
      <c r="G313" s="67">
        <f>+'MMQ  HOSPITAL '!B743</f>
        <v/>
      </c>
      <c r="H313" s="68">
        <f>'MMQ  HOSPITAL '!C305</f>
        <v/>
      </c>
      <c r="I313" s="27" t="n"/>
      <c r="J313" s="66" t="n"/>
      <c r="K313" s="92">
        <f>'MMQ  HOSPITAL '!#REF!</f>
        <v/>
      </c>
      <c r="L313" s="27" t="n"/>
      <c r="M313" s="93">
        <f>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'MMQ  HOSPITAL '!A306</f>
        <v/>
      </c>
      <c r="D314" s="27" t="n"/>
      <c r="E314" s="27" t="n"/>
      <c r="F314" s="66" t="n"/>
      <c r="G314" s="67">
        <f>+'MMQ  HOSPITAL '!B744</f>
        <v/>
      </c>
      <c r="H314" s="68">
        <f>'MMQ  HOSPITAL '!C306</f>
        <v/>
      </c>
      <c r="I314" s="27" t="n"/>
      <c r="J314" s="66" t="n"/>
      <c r="K314" s="92">
        <f>'MMQ  HOSPITAL '!#REF!</f>
        <v/>
      </c>
      <c r="L314" s="27" t="n"/>
      <c r="M314" s="93">
        <f>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'MMQ  HOSPITAL '!A307</f>
        <v/>
      </c>
      <c r="D315" s="27" t="n"/>
      <c r="E315" s="27" t="n"/>
      <c r="F315" s="66" t="n"/>
      <c r="G315" s="67">
        <f>+'MMQ  HOSPITAL '!B745</f>
        <v/>
      </c>
      <c r="H315" s="68">
        <f>'MMQ  HOSPITAL '!C307</f>
        <v/>
      </c>
      <c r="I315" s="27" t="n"/>
      <c r="J315" s="66" t="n"/>
      <c r="K315" s="92">
        <f>'MMQ  HOSPITAL '!#REF!</f>
        <v/>
      </c>
      <c r="L315" s="27" t="n"/>
      <c r="M315" s="93">
        <f>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'MMQ  HOSPITAL '!A308</f>
        <v/>
      </c>
      <c r="D316" s="27" t="n"/>
      <c r="E316" s="27" t="n"/>
      <c r="F316" s="66" t="n"/>
      <c r="G316" s="67">
        <f>+'MMQ  HOSPITAL '!B746</f>
        <v/>
      </c>
      <c r="H316" s="68">
        <f>'MMQ  HOSPITAL '!C308</f>
        <v/>
      </c>
      <c r="I316" s="27" t="n"/>
      <c r="J316" s="66" t="n"/>
      <c r="K316" s="92">
        <f>'MMQ  HOSPITAL '!#REF!</f>
        <v/>
      </c>
      <c r="L316" s="27" t="n"/>
      <c r="M316" s="93">
        <f>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'MMQ  HOSPITAL '!A309</f>
        <v/>
      </c>
      <c r="D317" s="27" t="n"/>
      <c r="E317" s="27" t="n"/>
      <c r="F317" s="66" t="n"/>
      <c r="G317" s="67">
        <f>+'MMQ  HOSPITAL '!B747</f>
        <v/>
      </c>
      <c r="H317" s="68">
        <f>'MMQ  HOSPITAL '!C309</f>
        <v/>
      </c>
      <c r="I317" s="27" t="n"/>
      <c r="J317" s="66" t="n"/>
      <c r="K317" s="92">
        <f>'MMQ  HOSPITAL '!#REF!</f>
        <v/>
      </c>
      <c r="L317" s="27" t="n"/>
      <c r="M317" s="93">
        <f>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'MMQ  HOSPITAL '!A310</f>
        <v/>
      </c>
      <c r="D318" s="27" t="n"/>
      <c r="E318" s="27" t="n"/>
      <c r="F318" s="66" t="n"/>
      <c r="G318" s="67">
        <f>+'MMQ  HOSPITAL '!B748</f>
        <v/>
      </c>
      <c r="H318" s="68">
        <f>'MMQ  HOSPITAL '!C310</f>
        <v/>
      </c>
      <c r="I318" s="27" t="n"/>
      <c r="J318" s="66" t="n"/>
      <c r="K318" s="92">
        <f>'MMQ  HOSPITAL '!#REF!</f>
        <v/>
      </c>
      <c r="L318" s="27" t="n"/>
      <c r="M318" s="93">
        <f>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'MMQ  HOSPITAL '!A311</f>
        <v/>
      </c>
      <c r="D319" s="27" t="n"/>
      <c r="E319" s="27" t="n"/>
      <c r="F319" s="66" t="n"/>
      <c r="G319" s="67">
        <f>+'MMQ  HOSPITAL '!B749</f>
        <v/>
      </c>
      <c r="H319" s="68">
        <f>'MMQ  HOSPITAL '!C311</f>
        <v/>
      </c>
      <c r="I319" s="27" t="n"/>
      <c r="J319" s="66" t="n"/>
      <c r="K319" s="92">
        <f>'MMQ  HOSPITAL '!#REF!</f>
        <v/>
      </c>
      <c r="L319" s="27" t="n"/>
      <c r="M319" s="93">
        <f>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'MMQ  HOSPITAL '!A312</f>
        <v/>
      </c>
      <c r="D320" s="27" t="n"/>
      <c r="E320" s="27" t="n"/>
      <c r="F320" s="66" t="n"/>
      <c r="G320" s="67">
        <f>+'MMQ  HOSPITAL '!B750</f>
        <v/>
      </c>
      <c r="H320" s="68">
        <f>'MMQ  HOSPITAL '!C312</f>
        <v/>
      </c>
      <c r="I320" s="27" t="n"/>
      <c r="J320" s="66" t="n"/>
      <c r="K320" s="92">
        <f>'MMQ  HOSPITAL '!#REF!</f>
        <v/>
      </c>
      <c r="L320" s="27" t="n"/>
      <c r="M320" s="93">
        <f>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'MMQ  HOSPITAL '!A313</f>
        <v/>
      </c>
      <c r="D321" s="27" t="n"/>
      <c r="E321" s="27" t="n"/>
      <c r="F321" s="66" t="n"/>
      <c r="G321" s="67">
        <f>+'MMQ  HOSPITAL '!B751</f>
        <v/>
      </c>
      <c r="H321" s="68">
        <f>'MMQ  HOSPITAL '!C313</f>
        <v/>
      </c>
      <c r="I321" s="27" t="n"/>
      <c r="J321" s="66" t="n"/>
      <c r="K321" s="92">
        <f>'MMQ  HOSPITAL '!#REF!</f>
        <v/>
      </c>
      <c r="L321" s="27" t="n"/>
      <c r="M321" s="93">
        <f>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'MMQ  HOSPITAL '!A314</f>
        <v/>
      </c>
      <c r="D322" s="27" t="n"/>
      <c r="E322" s="27" t="n"/>
      <c r="F322" s="66" t="n"/>
      <c r="G322" s="67">
        <f>+'MMQ  HOSPITAL '!B752</f>
        <v/>
      </c>
      <c r="H322" s="68">
        <f>'MMQ  HOSPITAL '!C314</f>
        <v/>
      </c>
      <c r="I322" s="27" t="n"/>
      <c r="J322" s="66" t="n"/>
      <c r="K322" s="92">
        <f>'MMQ  HOSPITAL '!#REF!</f>
        <v/>
      </c>
      <c r="L322" s="27" t="n"/>
      <c r="M322" s="93">
        <f>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'MMQ  HOSPITAL '!A315</f>
        <v/>
      </c>
      <c r="D323" s="27" t="n"/>
      <c r="E323" s="27" t="n"/>
      <c r="F323" s="66" t="n"/>
      <c r="G323" s="67">
        <f>+'MMQ  HOSPITAL '!B753</f>
        <v/>
      </c>
      <c r="H323" s="68">
        <f>'MMQ  HOSPITAL '!C315</f>
        <v/>
      </c>
      <c r="I323" s="27" t="n"/>
      <c r="J323" s="66" t="n"/>
      <c r="K323" s="92">
        <f>'MMQ  HOSPITAL '!#REF!</f>
        <v/>
      </c>
      <c r="L323" s="27" t="n"/>
      <c r="M323" s="93">
        <f>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'MMQ  HOSPITAL '!A316</f>
        <v/>
      </c>
      <c r="D324" s="27" t="n"/>
      <c r="E324" s="27" t="n"/>
      <c r="F324" s="66" t="n"/>
      <c r="G324" s="67">
        <f>+'MMQ  HOSPITAL '!B754</f>
        <v/>
      </c>
      <c r="H324" s="68">
        <f>'MMQ  HOSPITAL '!C316</f>
        <v/>
      </c>
      <c r="I324" s="27" t="n"/>
      <c r="J324" s="66" t="n"/>
      <c r="K324" s="92">
        <f>'MMQ  HOSPITAL '!#REF!</f>
        <v/>
      </c>
      <c r="L324" s="27" t="n"/>
      <c r="M324" s="93">
        <f>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'MMQ  HOSPITAL '!A317</f>
        <v/>
      </c>
      <c r="D325" s="27" t="n"/>
      <c r="E325" s="27" t="n"/>
      <c r="F325" s="66" t="n"/>
      <c r="G325" s="67">
        <f>+'MMQ  HOSPITAL '!B755</f>
        <v/>
      </c>
      <c r="H325" s="68">
        <f>'MMQ  HOSPITAL '!C317</f>
        <v/>
      </c>
      <c r="I325" s="27" t="n"/>
      <c r="J325" s="66" t="n"/>
      <c r="K325" s="92">
        <f>'MMQ  HOSPITAL '!#REF!</f>
        <v/>
      </c>
      <c r="L325" s="27" t="n"/>
      <c r="M325" s="93">
        <f>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'MMQ  HOSPITAL '!A318</f>
        <v/>
      </c>
      <c r="D326" s="27" t="n"/>
      <c r="E326" s="27" t="n"/>
      <c r="F326" s="66" t="n"/>
      <c r="G326" s="67">
        <f>+'MMQ  HOSPITAL '!B756</f>
        <v/>
      </c>
      <c r="H326" s="68">
        <f>'MMQ  HOSPITAL '!C318</f>
        <v/>
      </c>
      <c r="I326" s="27" t="n"/>
      <c r="J326" s="66" t="n"/>
      <c r="K326" s="92">
        <f>'MMQ  HOSPITAL '!#REF!</f>
        <v/>
      </c>
      <c r="L326" s="27" t="n"/>
      <c r="M326" s="93">
        <f>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'MMQ  HOSPITAL '!A319</f>
        <v/>
      </c>
      <c r="D327" s="27" t="n"/>
      <c r="E327" s="27" t="n"/>
      <c r="F327" s="66" t="n"/>
      <c r="G327" s="67">
        <f>+'MMQ  HOSPITAL '!B757</f>
        <v/>
      </c>
      <c r="H327" s="68">
        <f>'MMQ  HOSPITAL '!C319</f>
        <v/>
      </c>
      <c r="I327" s="27" t="n"/>
      <c r="J327" s="66" t="n"/>
      <c r="K327" s="92">
        <f>'MMQ  HOSPITAL '!#REF!</f>
        <v/>
      </c>
      <c r="L327" s="27" t="n"/>
      <c r="M327" s="93">
        <f>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'MMQ  HOSPITAL '!A320</f>
        <v/>
      </c>
      <c r="D328" s="27" t="n"/>
      <c r="E328" s="27" t="n"/>
      <c r="F328" s="66" t="n"/>
      <c r="G328" s="67">
        <f>+'MMQ  HOSPITAL '!B758</f>
        <v/>
      </c>
      <c r="H328" s="68">
        <f>'MMQ  HOSPITAL '!C320</f>
        <v/>
      </c>
      <c r="I328" s="27" t="n"/>
      <c r="J328" s="66" t="n"/>
      <c r="K328" s="92">
        <f>'MMQ  HOSPITAL '!#REF!</f>
        <v/>
      </c>
      <c r="L328" s="27" t="n"/>
      <c r="M328" s="93">
        <f>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'MMQ  HOSPITAL '!A321</f>
        <v/>
      </c>
      <c r="D329" s="27" t="n"/>
      <c r="E329" s="27" t="n"/>
      <c r="F329" s="66" t="n"/>
      <c r="G329" s="67">
        <f>+'MMQ  HOSPITAL '!B759</f>
        <v/>
      </c>
      <c r="H329" s="68">
        <f>'MMQ  HOSPITAL '!C321</f>
        <v/>
      </c>
      <c r="I329" s="27" t="n"/>
      <c r="J329" s="66" t="n"/>
      <c r="K329" s="92">
        <f>'MMQ  HOSPITAL '!#REF!</f>
        <v/>
      </c>
      <c r="L329" s="27" t="n"/>
      <c r="M329" s="93">
        <f>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'MMQ  HOSPITAL '!A322</f>
        <v/>
      </c>
      <c r="D330" s="27" t="n"/>
      <c r="E330" s="27" t="n"/>
      <c r="F330" s="66" t="n"/>
      <c r="G330" s="67">
        <f>+'MMQ  HOSPITAL '!B760</f>
        <v/>
      </c>
      <c r="H330" s="68">
        <f>'MMQ  HOSPITAL '!C322</f>
        <v/>
      </c>
      <c r="I330" s="27" t="n"/>
      <c r="J330" s="66" t="n"/>
      <c r="K330" s="92">
        <f>'MMQ  HOSPITAL '!#REF!</f>
        <v/>
      </c>
      <c r="L330" s="27" t="n"/>
      <c r="M330" s="93">
        <f>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'MMQ  HOSPITAL '!A323</f>
        <v/>
      </c>
      <c r="D331" s="27" t="n"/>
      <c r="E331" s="27" t="n"/>
      <c r="F331" s="66" t="n"/>
      <c r="G331" s="67">
        <f>+'MMQ  HOSPITAL '!B761</f>
        <v/>
      </c>
      <c r="H331" s="68">
        <f>'MMQ  HOSPITAL '!C323</f>
        <v/>
      </c>
      <c r="I331" s="27" t="n"/>
      <c r="J331" s="66" t="n"/>
      <c r="K331" s="92">
        <f>'MMQ  HOSPITAL '!#REF!</f>
        <v/>
      </c>
      <c r="L331" s="27" t="n"/>
      <c r="M331" s="93">
        <f>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idden="1" ht="18" customHeight="1">
      <c r="A332" s="5" t="n"/>
      <c r="B332" s="69">
        <f>1+B331</f>
        <v/>
      </c>
      <c r="C332" s="65">
        <f>'MMQ  HOSPITAL '!A324</f>
        <v/>
      </c>
      <c r="D332" s="27" t="n"/>
      <c r="E332" s="27" t="n"/>
      <c r="F332" s="66" t="n"/>
      <c r="G332" s="67">
        <f>+'MMQ  HOSPITAL '!B762</f>
        <v/>
      </c>
      <c r="H332" s="68">
        <f>'MMQ  HOSPITAL '!C324</f>
        <v/>
      </c>
      <c r="I332" s="27" t="n"/>
      <c r="J332" s="66" t="n"/>
      <c r="K332" s="92">
        <f>'MMQ  HOSPITAL '!#REF!</f>
        <v/>
      </c>
      <c r="L332" s="27" t="n"/>
      <c r="M332" s="93">
        <f>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'MMQ  HOSPITAL '!A325</f>
        <v/>
      </c>
      <c r="D333" s="27" t="n"/>
      <c r="E333" s="27" t="n"/>
      <c r="F333" s="66" t="n"/>
      <c r="G333" s="67">
        <f>+'MMQ  HOSPITAL '!B763</f>
        <v/>
      </c>
      <c r="H333" s="68">
        <f>'MMQ  HOSPITAL '!C325</f>
        <v/>
      </c>
      <c r="I333" s="27" t="n"/>
      <c r="J333" s="66" t="n"/>
      <c r="K333" s="92">
        <f>'MMQ  HOSPITAL '!#REF!</f>
        <v/>
      </c>
      <c r="L333" s="27" t="n"/>
      <c r="M333" s="93">
        <f>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'MMQ  HOSPITAL '!A326</f>
        <v/>
      </c>
      <c r="D334" s="27" t="n"/>
      <c r="E334" s="27" t="n"/>
      <c r="F334" s="66" t="n"/>
      <c r="G334" s="67">
        <f>+'MMQ  HOSPITAL '!B764</f>
        <v/>
      </c>
      <c r="H334" s="68">
        <f>'MMQ  HOSPITAL '!C326</f>
        <v/>
      </c>
      <c r="I334" s="27" t="n"/>
      <c r="J334" s="66" t="n"/>
      <c r="K334" s="92">
        <f>'MMQ  HOSPITAL '!#REF!</f>
        <v/>
      </c>
      <c r="L334" s="27" t="n"/>
      <c r="M334" s="93">
        <f>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'MMQ  HOSPITAL '!A327</f>
        <v/>
      </c>
      <c r="D335" s="27" t="n"/>
      <c r="E335" s="27" t="n"/>
      <c r="F335" s="66" t="n"/>
      <c r="G335" s="67">
        <f>+'MMQ  HOSPITAL '!B765</f>
        <v/>
      </c>
      <c r="H335" s="68">
        <f>'MMQ  HOSPITAL '!C327</f>
        <v/>
      </c>
      <c r="I335" s="27" t="n"/>
      <c r="J335" s="66" t="n"/>
      <c r="K335" s="92">
        <f>'MMQ  HOSPITAL '!#REF!</f>
        <v/>
      </c>
      <c r="L335" s="27" t="n"/>
      <c r="M335" s="93">
        <f>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'MMQ  HOSPITAL '!A328</f>
        <v/>
      </c>
      <c r="D336" s="27" t="n"/>
      <c r="E336" s="27" t="n"/>
      <c r="F336" s="66" t="n"/>
      <c r="G336" s="67">
        <f>+'MMQ  HOSPITAL '!B766</f>
        <v/>
      </c>
      <c r="H336" s="68">
        <f>'MMQ  HOSPITAL '!C328</f>
        <v/>
      </c>
      <c r="I336" s="27" t="n"/>
      <c r="J336" s="66" t="n"/>
      <c r="K336" s="92">
        <f>'MMQ  HOSPITAL '!#REF!</f>
        <v/>
      </c>
      <c r="L336" s="27" t="n"/>
      <c r="M336" s="93">
        <f>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'MMQ  HOSPITAL '!A329</f>
        <v/>
      </c>
      <c r="D337" s="27" t="n"/>
      <c r="E337" s="27" t="n"/>
      <c r="F337" s="66" t="n"/>
      <c r="G337" s="67">
        <f>+'MMQ  HOSPITAL '!B767</f>
        <v/>
      </c>
      <c r="H337" s="68">
        <f>'MMQ  HOSPITAL '!C329</f>
        <v/>
      </c>
      <c r="I337" s="27" t="n"/>
      <c r="J337" s="66" t="n"/>
      <c r="K337" s="92">
        <f>'MMQ  HOSPITAL '!#REF!</f>
        <v/>
      </c>
      <c r="L337" s="27" t="n"/>
      <c r="M337" s="93">
        <f>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'MMQ  HOSPITAL '!A330</f>
        <v/>
      </c>
      <c r="D338" s="27" t="n"/>
      <c r="E338" s="27" t="n"/>
      <c r="F338" s="66" t="n"/>
      <c r="G338" s="67">
        <f>+'MMQ  HOSPITAL '!B768</f>
        <v/>
      </c>
      <c r="H338" s="68">
        <f>'MMQ  HOSPITAL '!C330</f>
        <v/>
      </c>
      <c r="I338" s="27" t="n"/>
      <c r="J338" s="66" t="n"/>
      <c r="K338" s="92">
        <f>'MMQ  HOSPITAL '!#REF!</f>
        <v/>
      </c>
      <c r="L338" s="27" t="n"/>
      <c r="M338" s="93">
        <f>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'MMQ  HOSPITAL '!A331</f>
        <v/>
      </c>
      <c r="D339" s="27" t="n"/>
      <c r="E339" s="27" t="n"/>
      <c r="F339" s="66" t="n"/>
      <c r="G339" s="67">
        <f>+'MMQ  HOSPITAL '!B769</f>
        <v/>
      </c>
      <c r="H339" s="68">
        <f>'MMQ  HOSPITAL '!C331</f>
        <v/>
      </c>
      <c r="I339" s="27" t="n"/>
      <c r="J339" s="66" t="n"/>
      <c r="K339" s="92">
        <f>'MMQ  HOSPITAL '!#REF!</f>
        <v/>
      </c>
      <c r="L339" s="27" t="n"/>
      <c r="M339" s="93">
        <f>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'MMQ  HOSPITAL '!A332</f>
        <v/>
      </c>
      <c r="D340" s="27" t="n"/>
      <c r="E340" s="27" t="n"/>
      <c r="F340" s="66" t="n"/>
      <c r="G340" s="67">
        <f>+'MMQ  HOSPITAL '!B770</f>
        <v/>
      </c>
      <c r="H340" s="68">
        <f>'MMQ  HOSPITAL '!C332</f>
        <v/>
      </c>
      <c r="I340" s="27" t="n"/>
      <c r="J340" s="66" t="n"/>
      <c r="K340" s="92">
        <f>'MMQ  HOSPITAL '!#REF!</f>
        <v/>
      </c>
      <c r="L340" s="27" t="n"/>
      <c r="M340" s="93">
        <f>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'MMQ  HOSPITAL '!A333</f>
        <v/>
      </c>
      <c r="D341" s="27" t="n"/>
      <c r="E341" s="27" t="n"/>
      <c r="F341" s="66" t="n"/>
      <c r="G341" s="67">
        <f>+'MMQ  HOSPITAL '!B771</f>
        <v/>
      </c>
      <c r="H341" s="68">
        <f>'MMQ  HOSPITAL '!C333</f>
        <v/>
      </c>
      <c r="I341" s="27" t="n"/>
      <c r="J341" s="66" t="n"/>
      <c r="K341" s="92">
        <f>'MMQ  HOSPITAL '!#REF!</f>
        <v/>
      </c>
      <c r="L341" s="27" t="n"/>
      <c r="M341" s="93">
        <f>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'MMQ  HOSPITAL '!A334</f>
        <v/>
      </c>
      <c r="D342" s="27" t="n"/>
      <c r="E342" s="27" t="n"/>
      <c r="F342" s="66" t="n"/>
      <c r="G342" s="67">
        <f>+'MMQ  HOSPITAL '!B772</f>
        <v/>
      </c>
      <c r="H342" s="68">
        <f>'MMQ  HOSPITAL '!C334</f>
        <v/>
      </c>
      <c r="I342" s="27" t="n"/>
      <c r="J342" s="66" t="n"/>
      <c r="K342" s="92">
        <f>'MMQ  HOSPITAL '!#REF!</f>
        <v/>
      </c>
      <c r="L342" s="27" t="n"/>
      <c r="M342" s="93">
        <f>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'MMQ  HOSPITAL '!A335</f>
        <v/>
      </c>
      <c r="D343" s="27" t="n"/>
      <c r="E343" s="27" t="n"/>
      <c r="F343" s="66" t="n"/>
      <c r="G343" s="67">
        <f>+'MMQ  HOSPITAL '!B773</f>
        <v/>
      </c>
      <c r="H343" s="68">
        <f>'MMQ  HOSPITAL '!C335</f>
        <v/>
      </c>
      <c r="I343" s="27" t="n"/>
      <c r="J343" s="66" t="n"/>
      <c r="K343" s="92">
        <f>'MMQ  HOSPITAL '!#REF!</f>
        <v/>
      </c>
      <c r="L343" s="27" t="n"/>
      <c r="M343" s="93">
        <f>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'MMQ  HOSPITAL '!A336</f>
        <v/>
      </c>
      <c r="D344" s="27" t="n"/>
      <c r="E344" s="27" t="n"/>
      <c r="F344" s="66" t="n"/>
      <c r="G344" s="67">
        <f>+'MMQ  HOSPITAL '!B774</f>
        <v/>
      </c>
      <c r="H344" s="68">
        <f>'MMQ  HOSPITAL '!C336</f>
        <v/>
      </c>
      <c r="I344" s="27" t="n"/>
      <c r="J344" s="66" t="n"/>
      <c r="K344" s="92">
        <f>'MMQ  HOSPITAL '!#REF!</f>
        <v/>
      </c>
      <c r="L344" s="27" t="n"/>
      <c r="M344" s="93">
        <f>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'MMQ  HOSPITAL '!A337</f>
        <v/>
      </c>
      <c r="D345" s="27" t="n"/>
      <c r="E345" s="27" t="n"/>
      <c r="F345" s="66" t="n"/>
      <c r="G345" s="67">
        <f>+'MMQ  HOSPITAL '!B775</f>
        <v/>
      </c>
      <c r="H345" s="68">
        <f>'MMQ  HOSPITAL '!C337</f>
        <v/>
      </c>
      <c r="I345" s="27" t="n"/>
      <c r="J345" s="66" t="n"/>
      <c r="K345" s="92">
        <f>'MMQ  HOSPITAL '!#REF!</f>
        <v/>
      </c>
      <c r="L345" s="27" t="n"/>
      <c r="M345" s="93">
        <f>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'MMQ  HOSPITAL '!A338</f>
        <v/>
      </c>
      <c r="D346" s="27" t="n"/>
      <c r="E346" s="27" t="n"/>
      <c r="F346" s="66" t="n"/>
      <c r="G346" s="67">
        <f>+'MMQ  HOSPITAL '!B776</f>
        <v/>
      </c>
      <c r="H346" s="68">
        <f>'MMQ  HOSPITAL '!C338</f>
        <v/>
      </c>
      <c r="I346" s="27" t="n"/>
      <c r="J346" s="66" t="n"/>
      <c r="K346" s="92">
        <f>'MMQ  HOSPITAL '!#REF!</f>
        <v/>
      </c>
      <c r="L346" s="27" t="n"/>
      <c r="M346" s="93">
        <f>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'MMQ  HOSPITAL '!A339</f>
        <v/>
      </c>
      <c r="D347" s="27" t="n"/>
      <c r="E347" s="27" t="n"/>
      <c r="F347" s="66" t="n"/>
      <c r="G347" s="67">
        <f>+'MMQ  HOSPITAL '!B777</f>
        <v/>
      </c>
      <c r="H347" s="68">
        <f>'MMQ  HOSPITAL '!C339</f>
        <v/>
      </c>
      <c r="I347" s="27" t="n"/>
      <c r="J347" s="66" t="n"/>
      <c r="K347" s="92">
        <f>'MMQ  HOSPITAL '!#REF!</f>
        <v/>
      </c>
      <c r="L347" s="27" t="n"/>
      <c r="M347" s="93">
        <f>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'MMQ  HOSPITAL '!A340</f>
        <v/>
      </c>
      <c r="D348" s="27" t="n"/>
      <c r="E348" s="27" t="n"/>
      <c r="F348" s="66" t="n"/>
      <c r="G348" s="67">
        <f>+'MMQ  HOSPITAL '!B778</f>
        <v/>
      </c>
      <c r="H348" s="68">
        <f>'MMQ  HOSPITAL '!C340</f>
        <v/>
      </c>
      <c r="I348" s="27" t="n"/>
      <c r="J348" s="66" t="n"/>
      <c r="K348" s="92">
        <f>'MMQ  HOSPITAL '!#REF!</f>
        <v/>
      </c>
      <c r="L348" s="27" t="n"/>
      <c r="M348" s="93">
        <f>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'MMQ  HOSPITAL '!A341</f>
        <v/>
      </c>
      <c r="D349" s="27" t="n"/>
      <c r="E349" s="27" t="n"/>
      <c r="F349" s="66" t="n"/>
      <c r="G349" s="67">
        <f>+'MMQ  HOSPITAL '!B779</f>
        <v/>
      </c>
      <c r="H349" s="68">
        <f>'MMQ  HOSPITAL '!C341</f>
        <v/>
      </c>
      <c r="I349" s="27" t="n"/>
      <c r="J349" s="66" t="n"/>
      <c r="K349" s="92">
        <f>'MMQ  HOSPITAL '!#REF!</f>
        <v/>
      </c>
      <c r="L349" s="27" t="n"/>
      <c r="M349" s="93">
        <f>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'MMQ  HOSPITAL '!A342</f>
        <v/>
      </c>
      <c r="D350" s="27" t="n"/>
      <c r="E350" s="27" t="n"/>
      <c r="F350" s="66" t="n"/>
      <c r="G350" s="67">
        <f>+'MMQ  HOSPITAL '!B780</f>
        <v/>
      </c>
      <c r="H350" s="68">
        <f>'MMQ  HOSPITAL '!C342</f>
        <v/>
      </c>
      <c r="I350" s="27" t="n"/>
      <c r="J350" s="66" t="n"/>
      <c r="K350" s="92">
        <f>'MMQ  HOSPITAL '!#REF!</f>
        <v/>
      </c>
      <c r="L350" s="27" t="n"/>
      <c r="M350" s="93">
        <f>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idden="1" ht="18" customHeight="1">
      <c r="A351" s="5" t="n"/>
      <c r="B351" s="69">
        <f>1+B350</f>
        <v/>
      </c>
      <c r="C351" s="65">
        <f>'MMQ  HOSPITAL '!A343</f>
        <v/>
      </c>
      <c r="D351" s="27" t="n"/>
      <c r="E351" s="27" t="n"/>
      <c r="F351" s="66" t="n"/>
      <c r="G351" s="67">
        <f>+'MMQ  HOSPITAL '!B781</f>
        <v/>
      </c>
      <c r="H351" s="68">
        <f>'MMQ  HOSPITAL '!C343</f>
        <v/>
      </c>
      <c r="I351" s="27" t="n"/>
      <c r="J351" s="66" t="n"/>
      <c r="K351" s="92">
        <f>'MMQ  HOSPITAL '!#REF!</f>
        <v/>
      </c>
      <c r="L351" s="27" t="n"/>
      <c r="M351" s="93">
        <f>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idden="1" ht="18" customHeight="1">
      <c r="A352" s="5" t="n"/>
      <c r="B352" s="69">
        <f>1+B351</f>
        <v/>
      </c>
      <c r="C352" s="65">
        <f>'MMQ  HOSPITAL '!A344</f>
        <v/>
      </c>
      <c r="D352" s="27" t="n"/>
      <c r="E352" s="27" t="n"/>
      <c r="F352" s="66" t="n"/>
      <c r="G352" s="67">
        <f>+'MMQ  HOSPITAL '!B782</f>
        <v/>
      </c>
      <c r="H352" s="68">
        <f>'MMQ  HOSPITAL '!C344</f>
        <v/>
      </c>
      <c r="I352" s="27" t="n"/>
      <c r="J352" s="66" t="n"/>
      <c r="K352" s="92">
        <f>'MMQ  HOSPITAL '!#REF!</f>
        <v/>
      </c>
      <c r="L352" s="27" t="n"/>
      <c r="M352" s="93">
        <f>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'MMQ  HOSPITAL '!A345</f>
        <v/>
      </c>
      <c r="D353" s="27" t="n"/>
      <c r="E353" s="27" t="n"/>
      <c r="F353" s="66" t="n"/>
      <c r="G353" s="67">
        <f>+'MMQ  HOSPITAL '!B783</f>
        <v/>
      </c>
      <c r="H353" s="68">
        <f>'MMQ  HOSPITAL '!C345</f>
        <v/>
      </c>
      <c r="I353" s="27" t="n"/>
      <c r="J353" s="66" t="n"/>
      <c r="K353" s="92">
        <f>'MMQ  HOSPITAL '!#REF!</f>
        <v/>
      </c>
      <c r="L353" s="27" t="n"/>
      <c r="M353" s="93">
        <f>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'MMQ  HOSPITAL '!A346</f>
        <v/>
      </c>
      <c r="D354" s="27" t="n"/>
      <c r="E354" s="27" t="n"/>
      <c r="F354" s="66" t="n"/>
      <c r="G354" s="67">
        <f>+'MMQ  HOSPITAL '!B784</f>
        <v/>
      </c>
      <c r="H354" s="68">
        <f>'MMQ  HOSPITAL '!C346</f>
        <v/>
      </c>
      <c r="I354" s="27" t="n"/>
      <c r="J354" s="66" t="n"/>
      <c r="K354" s="92">
        <f>'MMQ  HOSPITAL '!#REF!</f>
        <v/>
      </c>
      <c r="L354" s="27" t="n"/>
      <c r="M354" s="93">
        <f>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'MMQ  HOSPITAL '!A347</f>
        <v/>
      </c>
      <c r="D355" s="27" t="n"/>
      <c r="E355" s="27" t="n"/>
      <c r="F355" s="66" t="n"/>
      <c r="G355" s="67">
        <f>+'MMQ  HOSPITAL '!B785</f>
        <v/>
      </c>
      <c r="H355" s="68">
        <f>'MMQ  HOSPITAL '!C347</f>
        <v/>
      </c>
      <c r="I355" s="27" t="n"/>
      <c r="J355" s="66" t="n"/>
      <c r="K355" s="92">
        <f>'MMQ  HOSPITAL '!#REF!</f>
        <v/>
      </c>
      <c r="L355" s="27" t="n"/>
      <c r="M355" s="93">
        <f>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idden="1" ht="18" customHeight="1">
      <c r="A356" s="5" t="n"/>
      <c r="B356" s="69">
        <f>1+B355</f>
        <v/>
      </c>
      <c r="C356" s="65">
        <f>'MMQ  HOSPITAL '!A348</f>
        <v/>
      </c>
      <c r="D356" s="27" t="n"/>
      <c r="E356" s="27" t="n"/>
      <c r="F356" s="66" t="n"/>
      <c r="G356" s="67">
        <f>+'MMQ  HOSPITAL '!B786</f>
        <v/>
      </c>
      <c r="H356" s="68">
        <f>'MMQ  HOSPITAL '!C348</f>
        <v/>
      </c>
      <c r="I356" s="27" t="n"/>
      <c r="J356" s="66" t="n"/>
      <c r="K356" s="92">
        <f>'MMQ  HOSPITAL '!#REF!</f>
        <v/>
      </c>
      <c r="L356" s="27" t="n"/>
      <c r="M356" s="93">
        <f>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'MMQ  HOSPITAL '!A349</f>
        <v/>
      </c>
      <c r="D357" s="27" t="n"/>
      <c r="E357" s="27" t="n"/>
      <c r="F357" s="66" t="n"/>
      <c r="G357" s="67">
        <f>+'MMQ  HOSPITAL '!B787</f>
        <v/>
      </c>
      <c r="H357" s="68">
        <f>'MMQ  HOSPITAL '!C349</f>
        <v/>
      </c>
      <c r="I357" s="27" t="n"/>
      <c r="J357" s="66" t="n"/>
      <c r="K357" s="92">
        <f>'MMQ  HOSPITAL '!#REF!</f>
        <v/>
      </c>
      <c r="L357" s="27" t="n"/>
      <c r="M357" s="93">
        <f>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'MMQ  HOSPITAL '!A350</f>
        <v/>
      </c>
      <c r="D358" s="27" t="n"/>
      <c r="E358" s="27" t="n"/>
      <c r="F358" s="66" t="n"/>
      <c r="G358" s="67">
        <f>+'MMQ  HOSPITAL '!B788</f>
        <v/>
      </c>
      <c r="H358" s="68">
        <f>'MMQ  HOSPITAL '!C350</f>
        <v/>
      </c>
      <c r="I358" s="27" t="n"/>
      <c r="J358" s="66" t="n"/>
      <c r="K358" s="92">
        <f>'MMQ  HOSPITAL '!#REF!</f>
        <v/>
      </c>
      <c r="L358" s="27" t="n"/>
      <c r="M358" s="93">
        <f>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'MMQ  HOSPITAL '!A351</f>
        <v/>
      </c>
      <c r="D359" s="27" t="n"/>
      <c r="E359" s="27" t="n"/>
      <c r="F359" s="66" t="n"/>
      <c r="G359" s="67">
        <f>+'MMQ  HOSPITAL '!B789</f>
        <v/>
      </c>
      <c r="H359" s="68">
        <f>'MMQ  HOSPITAL '!C351</f>
        <v/>
      </c>
      <c r="I359" s="27" t="n"/>
      <c r="J359" s="66" t="n"/>
      <c r="K359" s="92">
        <f>'MMQ  HOSPITAL '!#REF!</f>
        <v/>
      </c>
      <c r="L359" s="27" t="n"/>
      <c r="M359" s="93">
        <f>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'MMQ  HOSPITAL '!A352</f>
        <v/>
      </c>
      <c r="D360" s="27" t="n"/>
      <c r="E360" s="27" t="n"/>
      <c r="F360" s="66" t="n"/>
      <c r="G360" s="67">
        <f>+'MMQ  HOSPITAL '!B790</f>
        <v/>
      </c>
      <c r="H360" s="68">
        <f>'MMQ  HOSPITAL '!C352</f>
        <v/>
      </c>
      <c r="I360" s="27" t="n"/>
      <c r="J360" s="66" t="n"/>
      <c r="K360" s="92">
        <f>'MMQ  HOSPITAL '!#REF!</f>
        <v/>
      </c>
      <c r="L360" s="27" t="n"/>
      <c r="M360" s="93">
        <f>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'MMQ  HOSPITAL '!A353</f>
        <v/>
      </c>
      <c r="D361" s="27" t="n"/>
      <c r="E361" s="27" t="n"/>
      <c r="F361" s="66" t="n"/>
      <c r="G361" s="67">
        <f>+'MMQ  HOSPITAL '!B791</f>
        <v/>
      </c>
      <c r="H361" s="68">
        <f>'MMQ  HOSPITAL '!C353</f>
        <v/>
      </c>
      <c r="I361" s="27" t="n"/>
      <c r="J361" s="66" t="n"/>
      <c r="K361" s="92">
        <f>'MMQ  HOSPITAL '!#REF!</f>
        <v/>
      </c>
      <c r="L361" s="27" t="n"/>
      <c r="M361" s="93">
        <f>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'MMQ  HOSPITAL '!A354</f>
        <v/>
      </c>
      <c r="D362" s="27" t="n"/>
      <c r="E362" s="27" t="n"/>
      <c r="F362" s="66" t="n"/>
      <c r="G362" s="67">
        <f>+'MMQ  HOSPITAL '!B792</f>
        <v/>
      </c>
      <c r="H362" s="68">
        <f>'MMQ  HOSPITAL '!C354</f>
        <v/>
      </c>
      <c r="I362" s="27" t="n"/>
      <c r="J362" s="66" t="n"/>
      <c r="K362" s="92">
        <f>'MMQ  HOSPITAL '!#REF!</f>
        <v/>
      </c>
      <c r="L362" s="27" t="n"/>
      <c r="M362" s="93">
        <f>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'MMQ  HOSPITAL '!A355</f>
        <v/>
      </c>
      <c r="D363" s="27" t="n"/>
      <c r="E363" s="27" t="n"/>
      <c r="F363" s="66" t="n"/>
      <c r="G363" s="67">
        <f>+'MMQ  HOSPITAL '!B793</f>
        <v/>
      </c>
      <c r="H363" s="68">
        <f>'MMQ  HOSPITAL '!C355</f>
        <v/>
      </c>
      <c r="I363" s="27" t="n"/>
      <c r="J363" s="66" t="n"/>
      <c r="K363" s="92">
        <f>'MMQ  HOSPITAL '!#REF!</f>
        <v/>
      </c>
      <c r="L363" s="27" t="n"/>
      <c r="M363" s="93">
        <f>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'MMQ  HOSPITAL '!A356</f>
        <v/>
      </c>
      <c r="D364" s="27" t="n"/>
      <c r="E364" s="27" t="n"/>
      <c r="F364" s="66" t="n"/>
      <c r="G364" s="67">
        <f>+'MMQ  HOSPITAL '!B794</f>
        <v/>
      </c>
      <c r="H364" s="68">
        <f>'MMQ  HOSPITAL '!C356</f>
        <v/>
      </c>
      <c r="I364" s="27" t="n"/>
      <c r="J364" s="66" t="n"/>
      <c r="K364" s="92">
        <f>'MMQ  HOSPITAL '!#REF!</f>
        <v/>
      </c>
      <c r="L364" s="27" t="n"/>
      <c r="M364" s="93">
        <f>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'MMQ  HOSPITAL '!A357</f>
        <v/>
      </c>
      <c r="D365" s="27" t="n"/>
      <c r="E365" s="27" t="n"/>
      <c r="F365" s="66" t="n"/>
      <c r="G365" s="67">
        <f>+'MMQ  HOSPITAL '!B795</f>
        <v/>
      </c>
      <c r="H365" s="68">
        <f>'MMQ  HOSPITAL '!C357</f>
        <v/>
      </c>
      <c r="I365" s="27" t="n"/>
      <c r="J365" s="66" t="n"/>
      <c r="K365" s="92">
        <f>'MMQ  HOSPITAL '!#REF!</f>
        <v/>
      </c>
      <c r="L365" s="27" t="n"/>
      <c r="M365" s="93">
        <f>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'MMQ  HOSPITAL '!A358</f>
        <v/>
      </c>
      <c r="D366" s="27" t="n"/>
      <c r="E366" s="27" t="n"/>
      <c r="F366" s="66" t="n"/>
      <c r="G366" s="67">
        <f>+'MMQ  HOSPITAL '!B796</f>
        <v/>
      </c>
      <c r="H366" s="68">
        <f>'MMQ  HOSPITAL '!C358</f>
        <v/>
      </c>
      <c r="I366" s="27" t="n"/>
      <c r="J366" s="66" t="n"/>
      <c r="K366" s="92">
        <f>'MMQ  HOSPITAL '!#REF!</f>
        <v/>
      </c>
      <c r="L366" s="27" t="n"/>
      <c r="M366" s="93">
        <f>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'MMQ  HOSPITAL '!A359</f>
        <v/>
      </c>
      <c r="D367" s="27" t="n"/>
      <c r="E367" s="27" t="n"/>
      <c r="F367" s="66" t="n"/>
      <c r="G367" s="67">
        <f>+'MMQ  HOSPITAL '!B797</f>
        <v/>
      </c>
      <c r="H367" s="68">
        <f>'MMQ  HOSPITAL '!C359</f>
        <v/>
      </c>
      <c r="I367" s="27" t="n"/>
      <c r="J367" s="66" t="n"/>
      <c r="K367" s="92">
        <f>'MMQ  HOSPITAL '!#REF!</f>
        <v/>
      </c>
      <c r="L367" s="27" t="n"/>
      <c r="M367" s="93">
        <f>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'MMQ  HOSPITAL '!A360</f>
        <v/>
      </c>
      <c r="D368" s="27" t="n"/>
      <c r="E368" s="27" t="n"/>
      <c r="F368" s="66" t="n"/>
      <c r="G368" s="67">
        <f>+'MMQ  HOSPITAL '!B798</f>
        <v/>
      </c>
      <c r="H368" s="68">
        <f>'MMQ  HOSPITAL '!C360</f>
        <v/>
      </c>
      <c r="I368" s="27" t="n"/>
      <c r="J368" s="66" t="n"/>
      <c r="K368" s="92">
        <f>'MMQ  HOSPITAL '!#REF!</f>
        <v/>
      </c>
      <c r="L368" s="27" t="n"/>
      <c r="M368" s="93">
        <f>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'MMQ  HOSPITAL '!A361</f>
        <v/>
      </c>
      <c r="D369" s="27" t="n"/>
      <c r="E369" s="27" t="n"/>
      <c r="F369" s="66" t="n"/>
      <c r="G369" s="67">
        <f>+'MMQ  HOSPITAL '!B799</f>
        <v/>
      </c>
      <c r="H369" s="68">
        <f>'MMQ  HOSPITAL '!C361</f>
        <v/>
      </c>
      <c r="I369" s="27" t="n"/>
      <c r="J369" s="66" t="n"/>
      <c r="K369" s="92">
        <f>'MMQ  HOSPITAL '!#REF!</f>
        <v/>
      </c>
      <c r="L369" s="27" t="n"/>
      <c r="M369" s="93">
        <f>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'MMQ  HOSPITAL '!A362</f>
        <v/>
      </c>
      <c r="D370" s="27" t="n"/>
      <c r="E370" s="27" t="n"/>
      <c r="F370" s="66" t="n"/>
      <c r="G370" s="67">
        <f>+'MMQ  HOSPITAL '!B800</f>
        <v/>
      </c>
      <c r="H370" s="68">
        <f>'MMQ  HOSPITAL '!C362</f>
        <v/>
      </c>
      <c r="I370" s="27" t="n"/>
      <c r="J370" s="66" t="n"/>
      <c r="K370" s="92">
        <f>'MMQ  HOSPITAL '!#REF!</f>
        <v/>
      </c>
      <c r="L370" s="27" t="n"/>
      <c r="M370" s="93">
        <f>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'MMQ  HOSPITAL '!A363</f>
        <v/>
      </c>
      <c r="D371" s="27" t="n"/>
      <c r="E371" s="27" t="n"/>
      <c r="F371" s="66" t="n"/>
      <c r="G371" s="67">
        <f>+'MMQ  HOSPITAL '!B801</f>
        <v/>
      </c>
      <c r="H371" s="68">
        <f>'MMQ  HOSPITAL '!C363</f>
        <v/>
      </c>
      <c r="I371" s="27" t="n"/>
      <c r="J371" s="66" t="n"/>
      <c r="K371" s="92">
        <f>'MMQ  HOSPITAL '!#REF!</f>
        <v/>
      </c>
      <c r="L371" s="27" t="n"/>
      <c r="M371" s="93">
        <f>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'MMQ  HOSPITAL '!A364</f>
        <v/>
      </c>
      <c r="D372" s="27" t="n"/>
      <c r="E372" s="27" t="n"/>
      <c r="F372" s="66" t="n"/>
      <c r="G372" s="67">
        <f>+'MMQ  HOSPITAL '!B802</f>
        <v/>
      </c>
      <c r="H372" s="68">
        <f>'MMQ  HOSPITAL '!C364</f>
        <v/>
      </c>
      <c r="I372" s="27" t="n"/>
      <c r="J372" s="66" t="n"/>
      <c r="K372" s="92">
        <f>'MMQ  HOSPITAL '!#REF!</f>
        <v/>
      </c>
      <c r="L372" s="27" t="n"/>
      <c r="M372" s="93">
        <f>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'MMQ  HOSPITAL '!A365</f>
        <v/>
      </c>
      <c r="D373" s="27" t="n"/>
      <c r="E373" s="27" t="n"/>
      <c r="F373" s="66" t="n"/>
      <c r="G373" s="67">
        <f>+'MMQ  HOSPITAL '!B803</f>
        <v/>
      </c>
      <c r="H373" s="68">
        <f>'MMQ  HOSPITAL '!C365</f>
        <v/>
      </c>
      <c r="I373" s="27" t="n"/>
      <c r="J373" s="66" t="n"/>
      <c r="K373" s="92">
        <f>'MMQ  HOSPITAL '!#REF!</f>
        <v/>
      </c>
      <c r="L373" s="27" t="n"/>
      <c r="M373" s="93">
        <f>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'MMQ  HOSPITAL '!A366</f>
        <v/>
      </c>
      <c r="D374" s="27" t="n"/>
      <c r="E374" s="27" t="n"/>
      <c r="F374" s="66" t="n"/>
      <c r="G374" s="67">
        <f>+'MMQ  HOSPITAL '!B804</f>
        <v/>
      </c>
      <c r="H374" s="68">
        <f>'MMQ  HOSPITAL '!C366</f>
        <v/>
      </c>
      <c r="I374" s="27" t="n"/>
      <c r="J374" s="66" t="n"/>
      <c r="K374" s="92">
        <f>'MMQ  HOSPITAL '!#REF!</f>
        <v/>
      </c>
      <c r="L374" s="27" t="n"/>
      <c r="M374" s="93">
        <f>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'MMQ  HOSPITAL '!A367</f>
        <v/>
      </c>
      <c r="D375" s="27" t="n"/>
      <c r="E375" s="27" t="n"/>
      <c r="F375" s="66" t="n"/>
      <c r="G375" s="67">
        <f>+'MMQ  HOSPITAL '!B805</f>
        <v/>
      </c>
      <c r="H375" s="68">
        <f>'MMQ  HOSPITAL '!C367</f>
        <v/>
      </c>
      <c r="I375" s="27" t="n"/>
      <c r="J375" s="66" t="n"/>
      <c r="K375" s="92">
        <f>'MMQ  HOSPITAL '!#REF!</f>
        <v/>
      </c>
      <c r="L375" s="27" t="n"/>
      <c r="M375" s="93">
        <f>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'MMQ  HOSPITAL '!A368</f>
        <v/>
      </c>
      <c r="D376" s="27" t="n"/>
      <c r="E376" s="27" t="n"/>
      <c r="F376" s="66" t="n"/>
      <c r="G376" s="67">
        <f>+'MMQ  HOSPITAL '!B806</f>
        <v/>
      </c>
      <c r="H376" s="68">
        <f>'MMQ  HOSPITAL '!C368</f>
        <v/>
      </c>
      <c r="I376" s="27" t="n"/>
      <c r="J376" s="66" t="n"/>
      <c r="K376" s="92">
        <f>'MMQ  HOSPITAL '!#REF!</f>
        <v/>
      </c>
      <c r="L376" s="27" t="n"/>
      <c r="M376" s="93">
        <f>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'MMQ  HOSPITAL '!A369</f>
        <v/>
      </c>
      <c r="D377" s="27" t="n"/>
      <c r="E377" s="27" t="n"/>
      <c r="F377" s="66" t="n"/>
      <c r="G377" s="67">
        <f>+'MMQ  HOSPITAL '!B807</f>
        <v/>
      </c>
      <c r="H377" s="68">
        <f>'MMQ  HOSPITAL '!C369</f>
        <v/>
      </c>
      <c r="I377" s="27" t="n"/>
      <c r="J377" s="66" t="n"/>
      <c r="K377" s="92">
        <f>'MMQ  HOSPITAL '!#REF!</f>
        <v/>
      </c>
      <c r="L377" s="27" t="n"/>
      <c r="M377" s="93">
        <f>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'MMQ  HOSPITAL '!A370</f>
        <v/>
      </c>
      <c r="D378" s="27" t="n"/>
      <c r="E378" s="27" t="n"/>
      <c r="F378" s="66" t="n"/>
      <c r="G378" s="67">
        <f>+'MMQ  HOSPITAL '!B808</f>
        <v/>
      </c>
      <c r="H378" s="68">
        <f>'MMQ  HOSPITAL '!C370</f>
        <v/>
      </c>
      <c r="I378" s="27" t="n"/>
      <c r="J378" s="66" t="n"/>
      <c r="K378" s="92">
        <f>'MMQ  HOSPITAL '!#REF!</f>
        <v/>
      </c>
      <c r="L378" s="27" t="n"/>
      <c r="M378" s="93">
        <f>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'MMQ  HOSPITAL '!A371</f>
        <v/>
      </c>
      <c r="D379" s="27" t="n"/>
      <c r="E379" s="27" t="n"/>
      <c r="F379" s="66" t="n"/>
      <c r="G379" s="67">
        <f>+'MMQ  HOSPITAL '!B809</f>
        <v/>
      </c>
      <c r="H379" s="68">
        <f>'MMQ  HOSPITAL '!C371</f>
        <v/>
      </c>
      <c r="I379" s="27" t="n"/>
      <c r="J379" s="66" t="n"/>
      <c r="K379" s="92">
        <f>'MMQ  HOSPITAL '!#REF!</f>
        <v/>
      </c>
      <c r="L379" s="27" t="n"/>
      <c r="M379" s="93">
        <f>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'MMQ  HOSPITAL '!A372</f>
        <v/>
      </c>
      <c r="D380" s="27" t="n"/>
      <c r="E380" s="27" t="n"/>
      <c r="F380" s="66" t="n"/>
      <c r="G380" s="67">
        <f>+'MMQ  HOSPITAL '!B810</f>
        <v/>
      </c>
      <c r="H380" s="68">
        <f>'MMQ  HOSPITAL '!C372</f>
        <v/>
      </c>
      <c r="I380" s="27" t="n"/>
      <c r="J380" s="66" t="n"/>
      <c r="K380" s="92">
        <f>'MMQ  HOSPITAL '!#REF!</f>
        <v/>
      </c>
      <c r="L380" s="27" t="n"/>
      <c r="M380" s="93">
        <f>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'MMQ  HOSPITAL '!A373</f>
        <v/>
      </c>
      <c r="D381" s="27" t="n"/>
      <c r="E381" s="27" t="n"/>
      <c r="F381" s="66" t="n"/>
      <c r="G381" s="67">
        <f>+'MMQ  HOSPITAL '!B811</f>
        <v/>
      </c>
      <c r="H381" s="68">
        <f>'MMQ  HOSPITAL '!C373</f>
        <v/>
      </c>
      <c r="I381" s="27" t="n"/>
      <c r="J381" s="66" t="n"/>
      <c r="K381" s="92">
        <f>'MMQ  HOSPITAL '!#REF!</f>
        <v/>
      </c>
      <c r="L381" s="27" t="n"/>
      <c r="M381" s="93">
        <f>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'MMQ  HOSPITAL '!A374</f>
        <v/>
      </c>
      <c r="D382" s="27" t="n"/>
      <c r="E382" s="27" t="n"/>
      <c r="F382" s="66" t="n"/>
      <c r="G382" s="67">
        <f>+'MMQ  HOSPITAL '!B812</f>
        <v/>
      </c>
      <c r="H382" s="68">
        <f>'MMQ  HOSPITAL '!C374</f>
        <v/>
      </c>
      <c r="I382" s="27" t="n"/>
      <c r="J382" s="66" t="n"/>
      <c r="K382" s="92">
        <f>'MMQ  HOSPITAL '!#REF!</f>
        <v/>
      </c>
      <c r="L382" s="27" t="n"/>
      <c r="M382" s="93">
        <f>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'MMQ  HOSPITAL '!A375</f>
        <v/>
      </c>
      <c r="D383" s="27" t="n"/>
      <c r="E383" s="27" t="n"/>
      <c r="F383" s="66" t="n"/>
      <c r="G383" s="67">
        <f>+'MMQ  HOSPITAL '!B813</f>
        <v/>
      </c>
      <c r="H383" s="68">
        <f>'MMQ  HOSPITAL '!C375</f>
        <v/>
      </c>
      <c r="I383" s="27" t="n"/>
      <c r="J383" s="66" t="n"/>
      <c r="K383" s="92">
        <f>'MMQ  HOSPITAL '!#REF!</f>
        <v/>
      </c>
      <c r="L383" s="27" t="n"/>
      <c r="M383" s="93">
        <f>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'MMQ  HOSPITAL '!A376</f>
        <v/>
      </c>
      <c r="D384" s="27" t="n"/>
      <c r="E384" s="27" t="n"/>
      <c r="F384" s="66" t="n"/>
      <c r="G384" s="67">
        <f>+'MMQ  HOSPITAL '!B814</f>
        <v/>
      </c>
      <c r="H384" s="68">
        <f>'MMQ  HOSPITAL '!C376</f>
        <v/>
      </c>
      <c r="I384" s="27" t="n"/>
      <c r="J384" s="66" t="n"/>
      <c r="K384" s="92">
        <f>'MMQ  HOSPITAL '!#REF!</f>
        <v/>
      </c>
      <c r="L384" s="27" t="n"/>
      <c r="M384" s="93">
        <f>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'MMQ  HOSPITAL '!A377</f>
        <v/>
      </c>
      <c r="D385" s="27" t="n"/>
      <c r="E385" s="27" t="n"/>
      <c r="F385" s="66" t="n"/>
      <c r="G385" s="67">
        <f>+'MMQ  HOSPITAL '!B815</f>
        <v/>
      </c>
      <c r="H385" s="68">
        <f>'MMQ  HOSPITAL '!C377</f>
        <v/>
      </c>
      <c r="I385" s="27" t="n"/>
      <c r="J385" s="66" t="n"/>
      <c r="K385" s="92">
        <f>'MMQ  HOSPITAL '!#REF!</f>
        <v/>
      </c>
      <c r="L385" s="27" t="n"/>
      <c r="M385" s="93">
        <f>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'MMQ  HOSPITAL '!A378</f>
        <v/>
      </c>
      <c r="D386" s="27" t="n"/>
      <c r="E386" s="27" t="n"/>
      <c r="F386" s="66" t="n"/>
      <c r="G386" s="67">
        <f>+'MMQ  HOSPITAL '!B816</f>
        <v/>
      </c>
      <c r="H386" s="68">
        <f>'MMQ  HOSPITAL '!C378</f>
        <v/>
      </c>
      <c r="I386" s="27" t="n"/>
      <c r="J386" s="66" t="n"/>
      <c r="K386" s="92">
        <f>'MMQ  HOSPITAL '!#REF!</f>
        <v/>
      </c>
      <c r="L386" s="27" t="n"/>
      <c r="M386" s="93">
        <f>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'MMQ  HOSPITAL '!A379</f>
        <v/>
      </c>
      <c r="D387" s="27" t="n"/>
      <c r="E387" s="27" t="n"/>
      <c r="F387" s="66" t="n"/>
      <c r="G387" s="67">
        <f>+'MMQ  HOSPITAL '!B817</f>
        <v/>
      </c>
      <c r="H387" s="68">
        <f>'MMQ  HOSPITAL '!C379</f>
        <v/>
      </c>
      <c r="I387" s="27" t="n"/>
      <c r="J387" s="66" t="n"/>
      <c r="K387" s="92">
        <f>'MMQ  HOSPITAL '!#REF!</f>
        <v/>
      </c>
      <c r="L387" s="27" t="n"/>
      <c r="M387" s="93">
        <f>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'MMQ  HOSPITAL '!A380</f>
        <v/>
      </c>
      <c r="D388" s="27" t="n"/>
      <c r="E388" s="27" t="n"/>
      <c r="F388" s="66" t="n"/>
      <c r="G388" s="67">
        <f>+'MMQ  HOSPITAL '!B818</f>
        <v/>
      </c>
      <c r="H388" s="68">
        <f>'MMQ  HOSPITAL '!C380</f>
        <v/>
      </c>
      <c r="I388" s="27" t="n"/>
      <c r="J388" s="66" t="n"/>
      <c r="K388" s="92">
        <f>'MMQ  HOSPITAL '!#REF!</f>
        <v/>
      </c>
      <c r="L388" s="27" t="n"/>
      <c r="M388" s="93">
        <f>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'MMQ  HOSPITAL '!A381</f>
        <v/>
      </c>
      <c r="D389" s="27" t="n"/>
      <c r="E389" s="27" t="n"/>
      <c r="F389" s="66" t="n"/>
      <c r="G389" s="67">
        <f>+'MMQ  HOSPITAL '!B819</f>
        <v/>
      </c>
      <c r="H389" s="68">
        <f>'MMQ  HOSPITAL '!C381</f>
        <v/>
      </c>
      <c r="I389" s="27" t="n"/>
      <c r="J389" s="66" t="n"/>
      <c r="K389" s="92">
        <f>'MMQ  HOSPITAL '!#REF!</f>
        <v/>
      </c>
      <c r="L389" s="27" t="n"/>
      <c r="M389" s="93">
        <f>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'MMQ  HOSPITAL '!A382</f>
        <v/>
      </c>
      <c r="D390" s="27" t="n"/>
      <c r="E390" s="27" t="n"/>
      <c r="F390" s="66" t="n"/>
      <c r="G390" s="67">
        <f>+'MMQ  HOSPITAL '!B820</f>
        <v/>
      </c>
      <c r="H390" s="68">
        <f>'MMQ  HOSPITAL '!C382</f>
        <v/>
      </c>
      <c r="I390" s="27" t="n"/>
      <c r="J390" s="66" t="n"/>
      <c r="K390" s="92">
        <f>'MMQ  HOSPITAL '!#REF!</f>
        <v/>
      </c>
      <c r="L390" s="27" t="n"/>
      <c r="M390" s="93">
        <f>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idden="1" ht="18" customHeight="1">
      <c r="A391" s="5" t="n"/>
      <c r="B391" s="69">
        <f>1+B390</f>
        <v/>
      </c>
      <c r="C391" s="65">
        <f>'MMQ  HOSPITAL '!A383</f>
        <v/>
      </c>
      <c r="D391" s="27" t="n"/>
      <c r="E391" s="27" t="n"/>
      <c r="F391" s="66" t="n"/>
      <c r="G391" s="67">
        <f>+'MMQ  HOSPITAL '!B821</f>
        <v/>
      </c>
      <c r="H391" s="68">
        <f>'MMQ  HOSPITAL '!C383</f>
        <v/>
      </c>
      <c r="I391" s="27" t="n"/>
      <c r="J391" s="66" t="n"/>
      <c r="K391" s="92">
        <f>'MMQ  HOSPITAL '!#REF!</f>
        <v/>
      </c>
      <c r="L391" s="27" t="n"/>
      <c r="M391" s="93">
        <f>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'MMQ  HOSPITAL '!A384</f>
        <v/>
      </c>
      <c r="D392" s="27" t="n"/>
      <c r="E392" s="27" t="n"/>
      <c r="F392" s="66" t="n"/>
      <c r="G392" s="67">
        <f>+'MMQ  HOSPITAL '!B822</f>
        <v/>
      </c>
      <c r="H392" s="68">
        <f>'MMQ  HOSPITAL '!C384</f>
        <v/>
      </c>
      <c r="I392" s="27" t="n"/>
      <c r="J392" s="66" t="n"/>
      <c r="K392" s="92">
        <f>'MMQ  HOSPITAL '!#REF!</f>
        <v/>
      </c>
      <c r="L392" s="27" t="n"/>
      <c r="M392" s="93">
        <f>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'MMQ  HOSPITAL '!A385</f>
        <v/>
      </c>
      <c r="D393" s="27" t="n"/>
      <c r="E393" s="27" t="n"/>
      <c r="F393" s="66" t="n"/>
      <c r="G393" s="67">
        <f>+'MMQ  HOSPITAL '!B823</f>
        <v/>
      </c>
      <c r="H393" s="68">
        <f>'MMQ  HOSPITAL '!C385</f>
        <v/>
      </c>
      <c r="I393" s="27" t="n"/>
      <c r="J393" s="66" t="n"/>
      <c r="K393" s="92">
        <f>'MMQ  HOSPITAL '!#REF!</f>
        <v/>
      </c>
      <c r="L393" s="27" t="n"/>
      <c r="M393" s="93">
        <f>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idden="1" ht="18" customHeight="1">
      <c r="A394" s="5" t="n"/>
      <c r="B394" s="69">
        <f>1+B393</f>
        <v/>
      </c>
      <c r="C394" s="65">
        <f>'MMQ  HOSPITAL '!A386</f>
        <v/>
      </c>
      <c r="D394" s="27" t="n"/>
      <c r="E394" s="27" t="n"/>
      <c r="F394" s="66" t="n"/>
      <c r="G394" s="67">
        <f>+'MMQ  HOSPITAL '!B824</f>
        <v/>
      </c>
      <c r="H394" s="68">
        <f>'MMQ  HOSPITAL '!C386</f>
        <v/>
      </c>
      <c r="I394" s="27" t="n"/>
      <c r="J394" s="66" t="n"/>
      <c r="K394" s="92">
        <f>'MMQ  HOSPITAL '!#REF!</f>
        <v/>
      </c>
      <c r="L394" s="27" t="n"/>
      <c r="M394" s="93">
        <f>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idden="1" ht="18" customHeight="1">
      <c r="A395" s="5" t="n"/>
      <c r="B395" s="69">
        <f>1+B394</f>
        <v/>
      </c>
      <c r="C395" s="65">
        <f>'MMQ  HOSPITAL '!A387</f>
        <v/>
      </c>
      <c r="D395" s="27" t="n"/>
      <c r="E395" s="27" t="n"/>
      <c r="F395" s="66" t="n"/>
      <c r="G395" s="67">
        <f>+'MMQ  HOSPITAL '!B825</f>
        <v/>
      </c>
      <c r="H395" s="68">
        <f>'MMQ  HOSPITAL '!C387</f>
        <v/>
      </c>
      <c r="I395" s="27" t="n"/>
      <c r="J395" s="66" t="n"/>
      <c r="K395" s="92">
        <f>'MMQ  HOSPITAL '!#REF!</f>
        <v/>
      </c>
      <c r="L395" s="27" t="n"/>
      <c r="M395" s="93">
        <f>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'MMQ  HOSPITAL '!A388</f>
        <v/>
      </c>
      <c r="D396" s="27" t="n"/>
      <c r="E396" s="27" t="n"/>
      <c r="F396" s="66" t="n"/>
      <c r="G396" s="67">
        <f>+'MMQ  HOSPITAL '!B826</f>
        <v/>
      </c>
      <c r="H396" s="68">
        <f>'MMQ  HOSPITAL '!C388</f>
        <v/>
      </c>
      <c r="I396" s="27" t="n"/>
      <c r="J396" s="66" t="n"/>
      <c r="K396" s="92">
        <f>'MMQ  HOSPITAL '!#REF!</f>
        <v/>
      </c>
      <c r="L396" s="27" t="n"/>
      <c r="M396" s="93">
        <f>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'MMQ  HOSPITAL '!A389</f>
        <v/>
      </c>
      <c r="D397" s="27" t="n"/>
      <c r="E397" s="27" t="n"/>
      <c r="F397" s="66" t="n"/>
      <c r="G397" s="67">
        <f>+'MMQ  HOSPITAL '!B827</f>
        <v/>
      </c>
      <c r="H397" s="68">
        <f>'MMQ  HOSPITAL '!C389</f>
        <v/>
      </c>
      <c r="I397" s="27" t="n"/>
      <c r="J397" s="66" t="n"/>
      <c r="K397" s="92">
        <f>'MMQ  HOSPITAL '!#REF!</f>
        <v/>
      </c>
      <c r="L397" s="27" t="n"/>
      <c r="M397" s="93">
        <f>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'MMQ  HOSPITAL '!A390</f>
        <v/>
      </c>
      <c r="D398" s="27" t="n"/>
      <c r="E398" s="27" t="n"/>
      <c r="F398" s="66" t="n"/>
      <c r="G398" s="67">
        <f>+'MMQ  HOSPITAL '!B828</f>
        <v/>
      </c>
      <c r="H398" s="68">
        <f>'MMQ  HOSPITAL '!C390</f>
        <v/>
      </c>
      <c r="I398" s="27" t="n"/>
      <c r="J398" s="66" t="n"/>
      <c r="K398" s="92">
        <f>'MMQ  HOSPITAL '!#REF!</f>
        <v/>
      </c>
      <c r="L398" s="27" t="n"/>
      <c r="M398" s="93">
        <f>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'MMQ  HOSPITAL '!A391</f>
        <v/>
      </c>
      <c r="D399" s="27" t="n"/>
      <c r="E399" s="27" t="n"/>
      <c r="F399" s="66" t="n"/>
      <c r="G399" s="67">
        <f>+'MMQ  HOSPITAL '!B829</f>
        <v/>
      </c>
      <c r="H399" s="68">
        <f>'MMQ  HOSPITAL '!C391</f>
        <v/>
      </c>
      <c r="I399" s="27" t="n"/>
      <c r="J399" s="66" t="n"/>
      <c r="K399" s="92">
        <f>'MMQ  HOSPITAL '!#REF!</f>
        <v/>
      </c>
      <c r="L399" s="27" t="n"/>
      <c r="M399" s="93">
        <f>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'MMQ  HOSPITAL '!A392</f>
        <v/>
      </c>
      <c r="D400" s="27" t="n"/>
      <c r="E400" s="27" t="n"/>
      <c r="F400" s="66" t="n"/>
      <c r="G400" s="67">
        <f>+'MMQ  HOSPITAL '!B830</f>
        <v/>
      </c>
      <c r="H400" s="68">
        <f>'MMQ  HOSPITAL '!C392</f>
        <v/>
      </c>
      <c r="I400" s="27" t="n"/>
      <c r="J400" s="66" t="n"/>
      <c r="K400" s="92">
        <f>'MMQ  HOSPITAL '!#REF!</f>
        <v/>
      </c>
      <c r="L400" s="27" t="n"/>
      <c r="M400" s="93">
        <f>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idden="1" ht="18" customHeight="1">
      <c r="A401" s="5" t="n"/>
      <c r="B401" s="69">
        <f>1+B400</f>
        <v/>
      </c>
      <c r="C401" s="65">
        <f>'MMQ  HOSPITAL '!A393</f>
        <v/>
      </c>
      <c r="D401" s="27" t="n"/>
      <c r="E401" s="27" t="n"/>
      <c r="F401" s="66" t="n"/>
      <c r="G401" s="67">
        <f>+'MMQ  HOSPITAL '!B831</f>
        <v/>
      </c>
      <c r="H401" s="68">
        <f>'MMQ  HOSPITAL '!C393</f>
        <v/>
      </c>
      <c r="I401" s="27" t="n"/>
      <c r="J401" s="66" t="n"/>
      <c r="K401" s="92">
        <f>'MMQ  HOSPITAL '!#REF!</f>
        <v/>
      </c>
      <c r="L401" s="27" t="n"/>
      <c r="M401" s="93">
        <f>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'MMQ  HOSPITAL '!A394</f>
        <v/>
      </c>
      <c r="D402" s="27" t="n"/>
      <c r="E402" s="27" t="n"/>
      <c r="F402" s="66" t="n"/>
      <c r="G402" s="67">
        <f>+'MMQ  HOSPITAL '!B832</f>
        <v/>
      </c>
      <c r="H402" s="68">
        <f>'MMQ  HOSPITAL '!C394</f>
        <v/>
      </c>
      <c r="I402" s="27" t="n"/>
      <c r="J402" s="66" t="n"/>
      <c r="K402" s="92">
        <f>'MMQ  HOSPITAL '!#REF!</f>
        <v/>
      </c>
      <c r="L402" s="27" t="n"/>
      <c r="M402" s="93">
        <f>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idden="1" ht="18" customHeight="1">
      <c r="A403" s="5" t="n"/>
      <c r="B403" s="69">
        <f>1+B402</f>
        <v/>
      </c>
      <c r="C403" s="65">
        <f>'MMQ  HOSPITAL '!A395</f>
        <v/>
      </c>
      <c r="D403" s="27" t="n"/>
      <c r="E403" s="27" t="n"/>
      <c r="F403" s="66" t="n"/>
      <c r="G403" s="67">
        <f>+'MMQ  HOSPITAL '!B833</f>
        <v/>
      </c>
      <c r="H403" s="68">
        <f>'MMQ  HOSPITAL '!C395</f>
        <v/>
      </c>
      <c r="I403" s="27" t="n"/>
      <c r="J403" s="66" t="n"/>
      <c r="K403" s="92">
        <f>'MMQ  HOSPITAL '!#REF!</f>
        <v/>
      </c>
      <c r="L403" s="27" t="n"/>
      <c r="M403" s="93">
        <f>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idden="1" ht="18" customHeight="1">
      <c r="A404" s="5" t="n"/>
      <c r="B404" s="69">
        <f>1+B403</f>
        <v/>
      </c>
      <c r="C404" s="65">
        <f>'MMQ  HOSPITAL '!A396</f>
        <v/>
      </c>
      <c r="D404" s="27" t="n"/>
      <c r="E404" s="27" t="n"/>
      <c r="F404" s="66" t="n"/>
      <c r="G404" s="67">
        <f>+'MMQ  HOSPITAL '!B834</f>
        <v/>
      </c>
      <c r="H404" s="68">
        <f>'MMQ  HOSPITAL '!C396</f>
        <v/>
      </c>
      <c r="I404" s="27" t="n"/>
      <c r="J404" s="66" t="n"/>
      <c r="K404" s="92">
        <f>'MMQ  HOSPITAL '!#REF!</f>
        <v/>
      </c>
      <c r="L404" s="27" t="n"/>
      <c r="M404" s="93">
        <f>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'MMQ  HOSPITAL '!A397</f>
        <v/>
      </c>
      <c r="D405" s="27" t="n"/>
      <c r="E405" s="27" t="n"/>
      <c r="F405" s="66" t="n"/>
      <c r="G405" s="67">
        <f>+'MMQ  HOSPITAL '!B835</f>
        <v/>
      </c>
      <c r="H405" s="68">
        <f>'MMQ  HOSPITAL '!C397</f>
        <v/>
      </c>
      <c r="I405" s="27" t="n"/>
      <c r="J405" s="66" t="n"/>
      <c r="K405" s="92">
        <f>'MMQ  HOSPITAL '!#REF!</f>
        <v/>
      </c>
      <c r="L405" s="27" t="n"/>
      <c r="M405" s="93">
        <f>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idden="1" ht="18" customHeight="1">
      <c r="A406" s="5" t="n"/>
      <c r="B406" s="69">
        <f>1+B405</f>
        <v/>
      </c>
      <c r="C406" s="65">
        <f>'MMQ  HOSPITAL '!A398</f>
        <v/>
      </c>
      <c r="D406" s="27" t="n"/>
      <c r="E406" s="27" t="n"/>
      <c r="F406" s="66" t="n"/>
      <c r="G406" s="67">
        <f>+'MMQ  HOSPITAL '!B836</f>
        <v/>
      </c>
      <c r="H406" s="68">
        <f>'MMQ  HOSPITAL '!C398</f>
        <v/>
      </c>
      <c r="I406" s="27" t="n"/>
      <c r="J406" s="66" t="n"/>
      <c r="K406" s="92">
        <f>'MMQ  HOSPITAL '!#REF!</f>
        <v/>
      </c>
      <c r="L406" s="27" t="n"/>
      <c r="M406" s="93">
        <f>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'MMQ  HOSPITAL '!A399</f>
        <v/>
      </c>
      <c r="D407" s="27" t="n"/>
      <c r="E407" s="27" t="n"/>
      <c r="F407" s="66" t="n"/>
      <c r="G407" s="67">
        <f>+'MMQ  HOSPITAL '!B837</f>
        <v/>
      </c>
      <c r="H407" s="68">
        <f>'MMQ  HOSPITAL '!C399</f>
        <v/>
      </c>
      <c r="I407" s="27" t="n"/>
      <c r="J407" s="66" t="n"/>
      <c r="K407" s="92">
        <f>'MMQ  HOSPITAL '!#REF!</f>
        <v/>
      </c>
      <c r="L407" s="27" t="n"/>
      <c r="M407" s="93">
        <f>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'MMQ  HOSPITAL '!A400</f>
        <v/>
      </c>
      <c r="D408" s="27" t="n"/>
      <c r="E408" s="27" t="n"/>
      <c r="F408" s="66" t="n"/>
      <c r="G408" s="67">
        <f>+'MMQ  HOSPITAL '!B838</f>
        <v/>
      </c>
      <c r="H408" s="68">
        <f>'MMQ  HOSPITAL '!C400</f>
        <v/>
      </c>
      <c r="I408" s="27" t="n"/>
      <c r="J408" s="66" t="n"/>
      <c r="K408" s="92">
        <f>'MMQ  HOSPITAL '!#REF!</f>
        <v/>
      </c>
      <c r="L408" s="27" t="n"/>
      <c r="M408" s="93">
        <f>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idden="1" ht="18" customHeight="1">
      <c r="A409" s="5" t="n"/>
      <c r="B409" s="69">
        <f>1+B408</f>
        <v/>
      </c>
      <c r="C409" s="65">
        <f>'MMQ  HOSPITAL '!A401</f>
        <v/>
      </c>
      <c r="D409" s="27" t="n"/>
      <c r="E409" s="27" t="n"/>
      <c r="F409" s="66" t="n"/>
      <c r="G409" s="67">
        <f>+'MMQ  HOSPITAL '!B839</f>
        <v/>
      </c>
      <c r="H409" s="68">
        <f>'MMQ  HOSPITAL '!C401</f>
        <v/>
      </c>
      <c r="I409" s="27" t="n"/>
      <c r="J409" s="66" t="n"/>
      <c r="K409" s="92">
        <f>'MMQ  HOSPITAL '!#REF!</f>
        <v/>
      </c>
      <c r="L409" s="27" t="n"/>
      <c r="M409" s="93">
        <f>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'MMQ  HOSPITAL '!A402</f>
        <v/>
      </c>
      <c r="D410" s="27" t="n"/>
      <c r="E410" s="27" t="n"/>
      <c r="F410" s="66" t="n"/>
      <c r="G410" s="67">
        <f>+'MMQ  HOSPITAL '!B840</f>
        <v/>
      </c>
      <c r="H410" s="68">
        <f>'MMQ  HOSPITAL '!C402</f>
        <v/>
      </c>
      <c r="I410" s="27" t="n"/>
      <c r="J410" s="66" t="n"/>
      <c r="K410" s="92">
        <f>'MMQ  HOSPITAL '!#REF!</f>
        <v/>
      </c>
      <c r="L410" s="27" t="n"/>
      <c r="M410" s="93">
        <f>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'MMQ  HOSPITAL '!A403</f>
        <v/>
      </c>
      <c r="D411" s="27" t="n"/>
      <c r="E411" s="27" t="n"/>
      <c r="F411" s="66" t="n"/>
      <c r="G411" s="67">
        <f>+'MMQ  HOSPITAL '!B841</f>
        <v/>
      </c>
      <c r="H411" s="68">
        <f>'MMQ  HOSPITAL '!C403</f>
        <v/>
      </c>
      <c r="I411" s="27" t="n"/>
      <c r="J411" s="66" t="n"/>
      <c r="K411" s="92">
        <f>'MMQ  HOSPITAL '!#REF!</f>
        <v/>
      </c>
      <c r="L411" s="27" t="n"/>
      <c r="M411" s="93">
        <f>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'MMQ  HOSPITAL '!A404</f>
        <v/>
      </c>
      <c r="D412" s="27" t="n"/>
      <c r="E412" s="27" t="n"/>
      <c r="F412" s="66" t="n"/>
      <c r="G412" s="67">
        <f>+'MMQ  HOSPITAL '!B842</f>
        <v/>
      </c>
      <c r="H412" s="68">
        <f>'MMQ  HOSPITAL '!C404</f>
        <v/>
      </c>
      <c r="I412" s="27" t="n"/>
      <c r="J412" s="66" t="n"/>
      <c r="K412" s="92">
        <f>'MMQ  HOSPITAL '!#REF!</f>
        <v/>
      </c>
      <c r="L412" s="27" t="n"/>
      <c r="M412" s="93">
        <f>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'MMQ  HOSPITAL '!A405</f>
        <v/>
      </c>
      <c r="D413" s="27" t="n"/>
      <c r="E413" s="27" t="n"/>
      <c r="F413" s="66" t="n"/>
      <c r="G413" s="67">
        <f>+'MMQ  HOSPITAL '!B843</f>
        <v/>
      </c>
      <c r="H413" s="68">
        <f>'MMQ  HOSPITAL '!C405</f>
        <v/>
      </c>
      <c r="I413" s="27" t="n"/>
      <c r="J413" s="66" t="n"/>
      <c r="K413" s="92">
        <f>'MMQ  HOSPITAL '!#REF!</f>
        <v/>
      </c>
      <c r="L413" s="27" t="n"/>
      <c r="M413" s="93">
        <f>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'MMQ  HOSPITAL '!A406</f>
        <v/>
      </c>
      <c r="D414" s="27" t="n"/>
      <c r="E414" s="27" t="n"/>
      <c r="F414" s="66" t="n"/>
      <c r="G414" s="67">
        <f>+'MMQ  HOSPITAL '!B844</f>
        <v/>
      </c>
      <c r="H414" s="68">
        <f>'MMQ  HOSPITAL '!C406</f>
        <v/>
      </c>
      <c r="I414" s="27" t="n"/>
      <c r="J414" s="66" t="n"/>
      <c r="K414" s="92">
        <f>'MMQ  HOSPITAL '!#REF!</f>
        <v/>
      </c>
      <c r="L414" s="27" t="n"/>
      <c r="M414" s="93">
        <f>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'MMQ  HOSPITAL '!A407</f>
        <v/>
      </c>
      <c r="D415" s="27" t="n"/>
      <c r="E415" s="27" t="n"/>
      <c r="F415" s="66" t="n"/>
      <c r="G415" s="67">
        <f>+'MMQ  HOSPITAL '!B845</f>
        <v/>
      </c>
      <c r="H415" s="68">
        <f>'MMQ  HOSPITAL '!C407</f>
        <v/>
      </c>
      <c r="I415" s="27" t="n"/>
      <c r="J415" s="66" t="n"/>
      <c r="K415" s="92">
        <f>'MMQ  HOSPITAL '!#REF!</f>
        <v/>
      </c>
      <c r="L415" s="27" t="n"/>
      <c r="M415" s="93">
        <f>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'MMQ  HOSPITAL '!A408</f>
        <v/>
      </c>
      <c r="D416" s="27" t="n"/>
      <c r="E416" s="27" t="n"/>
      <c r="F416" s="66" t="n"/>
      <c r="G416" s="67">
        <f>+'MMQ  HOSPITAL '!B846</f>
        <v/>
      </c>
      <c r="H416" s="68">
        <f>'MMQ  HOSPITAL '!C408</f>
        <v/>
      </c>
      <c r="I416" s="27" t="n"/>
      <c r="J416" s="66" t="n"/>
      <c r="K416" s="92">
        <f>'MMQ  HOSPITAL '!#REF!</f>
        <v/>
      </c>
      <c r="L416" s="27" t="n"/>
      <c r="M416" s="93">
        <f>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'MMQ  HOSPITAL '!A409</f>
        <v/>
      </c>
      <c r="D417" s="27" t="n"/>
      <c r="E417" s="27" t="n"/>
      <c r="F417" s="66" t="n"/>
      <c r="G417" s="67">
        <f>+'MMQ  HOSPITAL '!B847</f>
        <v/>
      </c>
      <c r="H417" s="68">
        <f>'MMQ  HOSPITAL '!C409</f>
        <v/>
      </c>
      <c r="I417" s="27" t="n"/>
      <c r="J417" s="66" t="n"/>
      <c r="K417" s="92">
        <f>'MMQ  HOSPITAL '!#REF!</f>
        <v/>
      </c>
      <c r="L417" s="27" t="n"/>
      <c r="M417" s="93">
        <f>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'MMQ  HOSPITAL '!A410</f>
        <v/>
      </c>
      <c r="D418" s="27" t="n"/>
      <c r="E418" s="27" t="n"/>
      <c r="F418" s="66" t="n"/>
      <c r="G418" s="67">
        <f>+'MMQ  HOSPITAL '!B848</f>
        <v/>
      </c>
      <c r="H418" s="68">
        <f>'MMQ  HOSPITAL '!C410</f>
        <v/>
      </c>
      <c r="I418" s="27" t="n"/>
      <c r="J418" s="66" t="n"/>
      <c r="K418" s="92">
        <f>'MMQ  HOSPITAL '!#REF!</f>
        <v/>
      </c>
      <c r="L418" s="27" t="n"/>
      <c r="M418" s="93">
        <f>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'MMQ  HOSPITAL '!A411</f>
        <v/>
      </c>
      <c r="D419" s="27" t="n"/>
      <c r="E419" s="27" t="n"/>
      <c r="F419" s="66" t="n"/>
      <c r="G419" s="67">
        <f>+'MMQ  HOSPITAL '!B849</f>
        <v/>
      </c>
      <c r="H419" s="68">
        <f>'MMQ  HOSPITAL '!C411</f>
        <v/>
      </c>
      <c r="I419" s="27" t="n"/>
      <c r="J419" s="66" t="n"/>
      <c r="K419" s="92">
        <f>'MMQ  HOSPITAL '!#REF!</f>
        <v/>
      </c>
      <c r="L419" s="27" t="n"/>
      <c r="M419" s="93">
        <f>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'MMQ  HOSPITAL '!A412</f>
        <v/>
      </c>
      <c r="D420" s="27" t="n"/>
      <c r="E420" s="27" t="n"/>
      <c r="F420" s="66" t="n"/>
      <c r="G420" s="67">
        <f>+'MMQ  HOSPITAL '!B850</f>
        <v/>
      </c>
      <c r="H420" s="68">
        <f>'MMQ  HOSPITAL '!C412</f>
        <v/>
      </c>
      <c r="I420" s="27" t="n"/>
      <c r="J420" s="66" t="n"/>
      <c r="K420" s="92">
        <f>'MMQ  HOSPITAL '!#REF!</f>
        <v/>
      </c>
      <c r="L420" s="27" t="n"/>
      <c r="M420" s="93">
        <f>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'MMQ  HOSPITAL '!A413</f>
        <v/>
      </c>
      <c r="D421" s="27" t="n"/>
      <c r="E421" s="27" t="n"/>
      <c r="F421" s="66" t="n"/>
      <c r="G421" s="67">
        <f>+'MMQ  HOSPITAL '!B851</f>
        <v/>
      </c>
      <c r="H421" s="68">
        <f>'MMQ  HOSPITAL '!C413</f>
        <v/>
      </c>
      <c r="I421" s="27" t="n"/>
      <c r="J421" s="66" t="n"/>
      <c r="K421" s="92">
        <f>'MMQ  HOSPITAL '!#REF!</f>
        <v/>
      </c>
      <c r="L421" s="27" t="n"/>
      <c r="M421" s="93">
        <f>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'MMQ  HOSPITAL '!A414</f>
        <v/>
      </c>
      <c r="D422" s="27" t="n"/>
      <c r="E422" s="27" t="n"/>
      <c r="F422" s="66" t="n"/>
      <c r="G422" s="67">
        <f>+'MMQ  HOSPITAL '!B852</f>
        <v/>
      </c>
      <c r="H422" s="68">
        <f>'MMQ  HOSPITAL '!C414</f>
        <v/>
      </c>
      <c r="I422" s="27" t="n"/>
      <c r="J422" s="66" t="n"/>
      <c r="K422" s="92">
        <f>'MMQ  HOSPITAL '!#REF!</f>
        <v/>
      </c>
      <c r="L422" s="27" t="n"/>
      <c r="M422" s="93">
        <f>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'MMQ  HOSPITAL '!A415</f>
        <v/>
      </c>
      <c r="D423" s="27" t="n"/>
      <c r="E423" s="27" t="n"/>
      <c r="F423" s="66" t="n"/>
      <c r="G423" s="67">
        <f>+'MMQ  HOSPITAL '!B853</f>
        <v/>
      </c>
      <c r="H423" s="68">
        <f>'MMQ  HOSPITAL '!C415</f>
        <v/>
      </c>
      <c r="I423" s="27" t="n"/>
      <c r="J423" s="66" t="n"/>
      <c r="K423" s="92">
        <f>'MMQ  HOSPITAL '!#REF!</f>
        <v/>
      </c>
      <c r="L423" s="27" t="n"/>
      <c r="M423" s="93">
        <f>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'MMQ  HOSPITAL '!A416</f>
        <v/>
      </c>
      <c r="D424" s="27" t="n"/>
      <c r="E424" s="27" t="n"/>
      <c r="F424" s="66" t="n"/>
      <c r="G424" s="67">
        <f>+'MMQ  HOSPITAL '!B854</f>
        <v/>
      </c>
      <c r="H424" s="68">
        <f>'MMQ  HOSPITAL '!C416</f>
        <v/>
      </c>
      <c r="I424" s="27" t="n"/>
      <c r="J424" s="66" t="n"/>
      <c r="K424" s="92">
        <f>'MMQ  HOSPITAL '!#REF!</f>
        <v/>
      </c>
      <c r="L424" s="27" t="n"/>
      <c r="M424" s="93">
        <f>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'MMQ  HOSPITAL '!A417</f>
        <v/>
      </c>
      <c r="D425" s="27" t="n"/>
      <c r="E425" s="27" t="n"/>
      <c r="F425" s="66" t="n"/>
      <c r="G425" s="67">
        <f>+'MMQ  HOSPITAL '!B855</f>
        <v/>
      </c>
      <c r="H425" s="68">
        <f>'MMQ  HOSPITAL '!C417</f>
        <v/>
      </c>
      <c r="I425" s="27" t="n"/>
      <c r="J425" s="66" t="n"/>
      <c r="K425" s="92">
        <f>'MMQ  HOSPITAL '!#REF!</f>
        <v/>
      </c>
      <c r="L425" s="27" t="n"/>
      <c r="M425" s="93">
        <f>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'MMQ  HOSPITAL '!A418</f>
        <v/>
      </c>
      <c r="D426" s="27" t="n"/>
      <c r="E426" s="27" t="n"/>
      <c r="F426" s="66" t="n"/>
      <c r="G426" s="67">
        <f>+'MMQ  HOSPITAL '!B856</f>
        <v/>
      </c>
      <c r="H426" s="68">
        <f>'MMQ  HOSPITAL '!C418</f>
        <v/>
      </c>
      <c r="I426" s="27" t="n"/>
      <c r="J426" s="66" t="n"/>
      <c r="K426" s="92">
        <f>'MMQ  HOSPITAL '!#REF!</f>
        <v/>
      </c>
      <c r="L426" s="27" t="n"/>
      <c r="M426" s="93">
        <f>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'MMQ  HOSPITAL '!A419</f>
        <v/>
      </c>
      <c r="D427" s="27" t="n"/>
      <c r="E427" s="27" t="n"/>
      <c r="F427" s="66" t="n"/>
      <c r="G427" s="67">
        <f>+'MMQ  HOSPITAL '!B857</f>
        <v/>
      </c>
      <c r="H427" s="68">
        <f>'MMQ  HOSPITAL '!C419</f>
        <v/>
      </c>
      <c r="I427" s="27" t="n"/>
      <c r="J427" s="66" t="n"/>
      <c r="K427" s="92">
        <f>'MMQ  HOSPITAL '!#REF!</f>
        <v/>
      </c>
      <c r="L427" s="27" t="n"/>
      <c r="M427" s="93">
        <f>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'MMQ  HOSPITAL '!A420</f>
        <v/>
      </c>
      <c r="D428" s="27" t="n"/>
      <c r="E428" s="27" t="n"/>
      <c r="F428" s="66" t="n"/>
      <c r="G428" s="67">
        <f>+'MMQ  HOSPITAL '!B858</f>
        <v/>
      </c>
      <c r="H428" s="68">
        <f>'MMQ  HOSPITAL '!C420</f>
        <v/>
      </c>
      <c r="I428" s="27" t="n"/>
      <c r="J428" s="66" t="n"/>
      <c r="K428" s="92">
        <f>'MMQ  HOSPITAL '!#REF!</f>
        <v/>
      </c>
      <c r="L428" s="27" t="n"/>
      <c r="M428" s="93">
        <f>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'MMQ  HOSPITAL '!A421</f>
        <v/>
      </c>
      <c r="D429" s="27" t="n"/>
      <c r="E429" s="27" t="n"/>
      <c r="F429" s="66" t="n"/>
      <c r="G429" s="67">
        <f>+'MMQ  HOSPITAL '!B859</f>
        <v/>
      </c>
      <c r="H429" s="68">
        <f>'MMQ  HOSPITAL '!C421</f>
        <v/>
      </c>
      <c r="I429" s="27" t="n"/>
      <c r="J429" s="66" t="n"/>
      <c r="K429" s="92">
        <f>'MMQ  HOSPITAL '!#REF!</f>
        <v/>
      </c>
      <c r="L429" s="27" t="n"/>
      <c r="M429" s="93">
        <f>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'MMQ  HOSPITAL '!A422</f>
        <v/>
      </c>
      <c r="D430" s="27" t="n"/>
      <c r="E430" s="27" t="n"/>
      <c r="F430" s="66" t="n"/>
      <c r="G430" s="67">
        <f>+'MMQ  HOSPITAL '!B860</f>
        <v/>
      </c>
      <c r="H430" s="68">
        <f>'MMQ  HOSPITAL '!C422</f>
        <v/>
      </c>
      <c r="I430" s="27" t="n"/>
      <c r="J430" s="66" t="n"/>
      <c r="K430" s="92">
        <f>'MMQ  HOSPITAL '!#REF!</f>
        <v/>
      </c>
      <c r="L430" s="27" t="n"/>
      <c r="M430" s="93">
        <f>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'MMQ  HOSPITAL '!A423</f>
        <v/>
      </c>
      <c r="D431" s="27" t="n"/>
      <c r="E431" s="27" t="n"/>
      <c r="F431" s="66" t="n"/>
      <c r="G431" s="67">
        <f>+'MMQ  HOSPITAL '!B861</f>
        <v/>
      </c>
      <c r="H431" s="68">
        <f>'MMQ  HOSPITAL '!C423</f>
        <v/>
      </c>
      <c r="I431" s="27" t="n"/>
      <c r="J431" s="66" t="n"/>
      <c r="K431" s="92">
        <f>'MMQ  HOSPITAL '!#REF!</f>
        <v/>
      </c>
      <c r="L431" s="27" t="n"/>
      <c r="M431" s="93">
        <f>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'MMQ  HOSPITAL '!A424</f>
        <v/>
      </c>
      <c r="D432" s="27" t="n"/>
      <c r="E432" s="27" t="n"/>
      <c r="F432" s="66" t="n"/>
      <c r="G432" s="67">
        <f>+'MMQ  HOSPITAL '!B862</f>
        <v/>
      </c>
      <c r="H432" s="68">
        <f>'MMQ  HOSPITAL '!C424</f>
        <v/>
      </c>
      <c r="I432" s="27" t="n"/>
      <c r="J432" s="66" t="n"/>
      <c r="K432" s="92">
        <f>'MMQ  HOSPITAL '!#REF!</f>
        <v/>
      </c>
      <c r="L432" s="27" t="n"/>
      <c r="M432" s="93">
        <f>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'MMQ  HOSPITAL '!A425</f>
        <v/>
      </c>
      <c r="D433" s="27" t="n"/>
      <c r="E433" s="27" t="n"/>
      <c r="F433" s="66" t="n"/>
      <c r="G433" s="67">
        <f>+'MMQ  HOSPITAL '!B863</f>
        <v/>
      </c>
      <c r="H433" s="68">
        <f>'MMQ  HOSPITAL '!C425</f>
        <v/>
      </c>
      <c r="I433" s="27" t="n"/>
      <c r="J433" s="66" t="n"/>
      <c r="K433" s="92">
        <f>'MMQ  HOSPITAL '!#REF!</f>
        <v/>
      </c>
      <c r="L433" s="27" t="n"/>
      <c r="M433" s="93">
        <f>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'MMQ  HOSPITAL '!A426</f>
        <v/>
      </c>
      <c r="D434" s="27" t="n"/>
      <c r="E434" s="27" t="n"/>
      <c r="F434" s="66" t="n"/>
      <c r="G434" s="67">
        <f>+'MMQ  HOSPITAL '!B864</f>
        <v/>
      </c>
      <c r="H434" s="68">
        <f>'MMQ  HOSPITAL '!C426</f>
        <v/>
      </c>
      <c r="I434" s="27" t="n"/>
      <c r="J434" s="66" t="n"/>
      <c r="K434" s="92">
        <f>'MMQ  HOSPITAL '!#REF!</f>
        <v/>
      </c>
      <c r="L434" s="27" t="n"/>
      <c r="M434" s="93">
        <f>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'MMQ  HOSPITAL '!A427</f>
        <v/>
      </c>
      <c r="D435" s="27" t="n"/>
      <c r="E435" s="27" t="n"/>
      <c r="F435" s="66" t="n"/>
      <c r="G435" s="67">
        <f>+'MMQ  HOSPITAL '!B865</f>
        <v/>
      </c>
      <c r="H435" s="68">
        <f>'MMQ  HOSPITAL '!C427</f>
        <v/>
      </c>
      <c r="I435" s="27" t="n"/>
      <c r="J435" s="66" t="n"/>
      <c r="K435" s="92">
        <f>'MMQ  HOSPITAL '!#REF!</f>
        <v/>
      </c>
      <c r="L435" s="27" t="n"/>
      <c r="M435" s="93">
        <f>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'MMQ  HOSPITAL '!A428</f>
        <v/>
      </c>
      <c r="D436" s="27" t="n"/>
      <c r="E436" s="27" t="n"/>
      <c r="F436" s="66" t="n"/>
      <c r="G436" s="67">
        <f>+'MMQ  HOSPITAL '!B866</f>
        <v/>
      </c>
      <c r="H436" s="68">
        <f>'MMQ  HOSPITAL '!C428</f>
        <v/>
      </c>
      <c r="I436" s="27" t="n"/>
      <c r="J436" s="66" t="n"/>
      <c r="K436" s="92">
        <f>'MMQ  HOSPITAL '!#REF!</f>
        <v/>
      </c>
      <c r="L436" s="27" t="n"/>
      <c r="M436" s="93">
        <f>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'MMQ  HOSPITAL '!A429</f>
        <v/>
      </c>
      <c r="D437" s="27" t="n"/>
      <c r="E437" s="27" t="n"/>
      <c r="F437" s="66" t="n"/>
      <c r="G437" s="67">
        <f>+'MMQ  HOSPITAL '!B867</f>
        <v/>
      </c>
      <c r="H437" s="68">
        <f>'MMQ  HOSPITAL '!C429</f>
        <v/>
      </c>
      <c r="I437" s="27" t="n"/>
      <c r="J437" s="66" t="n"/>
      <c r="K437" s="92">
        <f>'MMQ  HOSPITAL '!#REF!</f>
        <v/>
      </c>
      <c r="L437" s="27" t="n"/>
      <c r="M437" s="93">
        <f>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'MMQ  HOSPITAL '!A430</f>
        <v/>
      </c>
      <c r="D438" s="27" t="n"/>
      <c r="E438" s="27" t="n"/>
      <c r="F438" s="66" t="n"/>
      <c r="G438" s="67">
        <f>+'MMQ  HOSPITAL '!B868</f>
        <v/>
      </c>
      <c r="H438" s="68">
        <f>'MMQ  HOSPITAL '!C430</f>
        <v/>
      </c>
      <c r="I438" s="27" t="n"/>
      <c r="J438" s="66" t="n"/>
      <c r="K438" s="92">
        <f>'MMQ  HOSPITAL '!#REF!</f>
        <v/>
      </c>
      <c r="L438" s="27" t="n"/>
      <c r="M438" s="93">
        <f>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'MMQ  HOSPITAL '!A431</f>
        <v/>
      </c>
      <c r="D439" s="27" t="n"/>
      <c r="E439" s="27" t="n"/>
      <c r="F439" s="66" t="n"/>
      <c r="G439" s="67">
        <f>+'MMQ  HOSPITAL '!B869</f>
        <v/>
      </c>
      <c r="H439" s="68">
        <f>'MMQ  HOSPITAL '!C431</f>
        <v/>
      </c>
      <c r="I439" s="27" t="n"/>
      <c r="J439" s="66" t="n"/>
      <c r="K439" s="92">
        <f>'MMQ  HOSPITAL '!#REF!</f>
        <v/>
      </c>
      <c r="L439" s="27" t="n"/>
      <c r="M439" s="93">
        <f>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'MMQ  HOSPITAL '!A432</f>
        <v/>
      </c>
      <c r="D440" s="27" t="n"/>
      <c r="E440" s="27" t="n"/>
      <c r="F440" s="66" t="n"/>
      <c r="G440" s="67">
        <f>+'MMQ  HOSPITAL '!B870</f>
        <v/>
      </c>
      <c r="H440" s="68">
        <f>'MMQ  HOSPITAL '!C432</f>
        <v/>
      </c>
      <c r="I440" s="27" t="n"/>
      <c r="J440" s="66" t="n"/>
      <c r="K440" s="92">
        <f>'MMQ  HOSPITAL '!#REF!</f>
        <v/>
      </c>
      <c r="L440" s="27" t="n"/>
      <c r="M440" s="93">
        <f>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'MMQ  HOSPITAL '!A433</f>
        <v/>
      </c>
      <c r="D441" s="27" t="n"/>
      <c r="E441" s="27" t="n"/>
      <c r="F441" s="66" t="n"/>
      <c r="G441" s="67">
        <f>+'MMQ  HOSPITAL '!B871</f>
        <v/>
      </c>
      <c r="H441" s="68">
        <f>'MMQ  HOSPITAL '!C433</f>
        <v/>
      </c>
      <c r="I441" s="27" t="n"/>
      <c r="J441" s="66" t="n"/>
      <c r="K441" s="92">
        <f>'MMQ  HOSPITAL '!#REF!</f>
        <v/>
      </c>
      <c r="L441" s="27" t="n"/>
      <c r="M441" s="93">
        <f>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'MMQ  HOSPITAL '!A434</f>
        <v/>
      </c>
      <c r="D442" s="27" t="n"/>
      <c r="E442" s="27" t="n"/>
      <c r="F442" s="66" t="n"/>
      <c r="G442" s="67">
        <f>+'MMQ  HOSPITAL '!B872</f>
        <v/>
      </c>
      <c r="H442" s="68">
        <f>'MMQ  HOSPITAL '!C434</f>
        <v/>
      </c>
      <c r="I442" s="27" t="n"/>
      <c r="J442" s="66" t="n"/>
      <c r="K442" s="92">
        <f>'MMQ  HOSPITAL '!#REF!</f>
        <v/>
      </c>
      <c r="L442" s="27" t="n"/>
      <c r="M442" s="93">
        <f>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'MMQ  HOSPITAL '!A435</f>
        <v/>
      </c>
      <c r="D443" s="27" t="n"/>
      <c r="E443" s="27" t="n"/>
      <c r="F443" s="66" t="n"/>
      <c r="G443" s="67">
        <f>+'MMQ  HOSPITAL '!B873</f>
        <v/>
      </c>
      <c r="H443" s="68">
        <f>'MMQ  HOSPITAL '!C435</f>
        <v/>
      </c>
      <c r="I443" s="27" t="n"/>
      <c r="J443" s="66" t="n"/>
      <c r="K443" s="92">
        <f>'MMQ  HOSPITAL '!#REF!</f>
        <v/>
      </c>
      <c r="L443" s="27" t="n"/>
      <c r="M443" s="93">
        <f>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'MMQ  HOSPITAL '!A436</f>
        <v/>
      </c>
      <c r="D444" s="27" t="n"/>
      <c r="E444" s="27" t="n"/>
      <c r="F444" s="66" t="n"/>
      <c r="G444" s="67">
        <f>+'MMQ  HOSPITAL '!B874</f>
        <v/>
      </c>
      <c r="H444" s="68">
        <f>'MMQ  HOSPITAL '!C436</f>
        <v/>
      </c>
      <c r="I444" s="27" t="n"/>
      <c r="J444" s="66" t="n"/>
      <c r="K444" s="92">
        <f>'MMQ  HOSPITAL '!#REF!</f>
        <v/>
      </c>
      <c r="L444" s="27" t="n"/>
      <c r="M444" s="93">
        <f>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'MMQ  HOSPITAL '!A437</f>
        <v/>
      </c>
      <c r="D445" s="27" t="n"/>
      <c r="E445" s="27" t="n"/>
      <c r="F445" s="66" t="n"/>
      <c r="G445" s="67">
        <f>+'MMQ  HOSPITAL '!B875</f>
        <v/>
      </c>
      <c r="H445" s="68">
        <f>'MMQ  HOSPITAL '!C437</f>
        <v/>
      </c>
      <c r="I445" s="27" t="n"/>
      <c r="J445" s="66" t="n"/>
      <c r="K445" s="92">
        <f>'MMQ  HOSPITAL '!#REF!</f>
        <v/>
      </c>
      <c r="L445" s="27" t="n"/>
      <c r="M445" s="93">
        <f>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'MMQ  HOSPITAL '!A438</f>
        <v/>
      </c>
      <c r="D446" s="27" t="n"/>
      <c r="E446" s="27" t="n"/>
      <c r="F446" s="66" t="n"/>
      <c r="G446" s="67">
        <f>+'MMQ  HOSPITAL '!B876</f>
        <v/>
      </c>
      <c r="H446" s="68">
        <f>'MMQ  HOSPITAL '!C438</f>
        <v/>
      </c>
      <c r="I446" s="27" t="n"/>
      <c r="J446" s="66" t="n"/>
      <c r="K446" s="92">
        <f>'MMQ  HOSPITAL '!#REF!</f>
        <v/>
      </c>
      <c r="L446" s="27" t="n"/>
      <c r="M446" s="93">
        <f>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'MMQ  HOSPITAL '!A439</f>
        <v/>
      </c>
      <c r="D447" s="27" t="n"/>
      <c r="E447" s="27" t="n"/>
      <c r="F447" s="66" t="n"/>
      <c r="G447" s="67">
        <f>+'MMQ  HOSPITAL '!B877</f>
        <v/>
      </c>
      <c r="H447" s="68">
        <f>'MMQ  HOSPITAL '!C439</f>
        <v/>
      </c>
      <c r="I447" s="27" t="n"/>
      <c r="J447" s="66" t="n"/>
      <c r="K447" s="92">
        <f>'MMQ  HOSPITAL '!#REF!</f>
        <v/>
      </c>
      <c r="L447" s="27" t="n"/>
      <c r="M447" s="93">
        <f>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'MMQ  HOSPITAL '!A440</f>
        <v/>
      </c>
      <c r="D448" s="27" t="n"/>
      <c r="E448" s="27" t="n"/>
      <c r="F448" s="66" t="n"/>
      <c r="G448" s="67">
        <f>+'MMQ  HOSPITAL '!B878</f>
        <v/>
      </c>
      <c r="H448" s="68">
        <f>'MMQ  HOSPITAL '!C440</f>
        <v/>
      </c>
      <c r="I448" s="27" t="n"/>
      <c r="J448" s="66" t="n"/>
      <c r="K448" s="92">
        <f>'MMQ  HOSPITAL '!#REF!</f>
        <v/>
      </c>
      <c r="L448" s="27" t="n"/>
      <c r="M448" s="93">
        <f>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'MMQ  HOSPITAL '!A441</f>
        <v/>
      </c>
      <c r="D449" s="27" t="n"/>
      <c r="E449" s="27" t="n"/>
      <c r="F449" s="66" t="n"/>
      <c r="G449" s="67">
        <f>+'MMQ  HOSPITAL '!B879</f>
        <v/>
      </c>
      <c r="H449" s="68">
        <f>'MMQ  HOSPITAL '!C441</f>
        <v/>
      </c>
      <c r="I449" s="27" t="n"/>
      <c r="J449" s="66" t="n"/>
      <c r="K449" s="92">
        <f>'MMQ  HOSPITAL '!#REF!</f>
        <v/>
      </c>
      <c r="L449" s="27" t="n"/>
      <c r="M449" s="93">
        <f>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'MMQ  HOSPITAL '!A442</f>
        <v/>
      </c>
      <c r="D450" s="27" t="n"/>
      <c r="E450" s="27" t="n"/>
      <c r="F450" s="66" t="n"/>
      <c r="G450" s="67">
        <f>+'MMQ  HOSPITAL '!B880</f>
        <v/>
      </c>
      <c r="H450" s="68">
        <f>'MMQ  HOSPITAL '!C442</f>
        <v/>
      </c>
      <c r="I450" s="27" t="n"/>
      <c r="J450" s="66" t="n"/>
      <c r="K450" s="92">
        <f>'MMQ  HOSPITAL '!#REF!</f>
        <v/>
      </c>
      <c r="L450" s="27" t="n"/>
      <c r="M450" s="93">
        <f>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'MMQ  HOSPITAL '!A443</f>
        <v/>
      </c>
      <c r="D451" s="27" t="n"/>
      <c r="E451" s="27" t="n"/>
      <c r="F451" s="66" t="n"/>
      <c r="G451" s="67">
        <f>+'MMQ  HOSPITAL '!B881</f>
        <v/>
      </c>
      <c r="H451" s="68">
        <f>'MMQ  HOSPITAL '!C443</f>
        <v/>
      </c>
      <c r="I451" s="27" t="n"/>
      <c r="J451" s="66" t="n"/>
      <c r="K451" s="92">
        <f>'MMQ  HOSPITAL '!#REF!</f>
        <v/>
      </c>
      <c r="L451" s="27" t="n"/>
      <c r="M451" s="93">
        <f>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'MMQ  HOSPITAL '!A444</f>
        <v/>
      </c>
      <c r="D452" s="27" t="n"/>
      <c r="E452" s="27" t="n"/>
      <c r="F452" s="66" t="n"/>
      <c r="G452" s="67">
        <f>+'MMQ  HOSPITAL '!B882</f>
        <v/>
      </c>
      <c r="H452" s="68">
        <f>'MMQ  HOSPITAL '!C444</f>
        <v/>
      </c>
      <c r="I452" s="27" t="n"/>
      <c r="J452" s="66" t="n"/>
      <c r="K452" s="92">
        <f>'MMQ  HOSPITAL '!#REF!</f>
        <v/>
      </c>
      <c r="L452" s="27" t="n"/>
      <c r="M452" s="93">
        <f>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'MMQ  HOSPITAL '!A445</f>
        <v/>
      </c>
      <c r="D453" s="27" t="n"/>
      <c r="E453" s="27" t="n"/>
      <c r="F453" s="66" t="n"/>
      <c r="G453" s="67">
        <f>+'MMQ  HOSPITAL '!B883</f>
        <v/>
      </c>
      <c r="H453" s="68">
        <f>'MMQ  HOSPITAL '!C445</f>
        <v/>
      </c>
      <c r="I453" s="27" t="n"/>
      <c r="J453" s="66" t="n"/>
      <c r="K453" s="92">
        <f>'MMQ  HOSPITAL '!#REF!</f>
        <v/>
      </c>
      <c r="L453" s="27" t="n"/>
      <c r="M453" s="93">
        <f>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'MMQ  HOSPITAL '!A446</f>
        <v/>
      </c>
      <c r="D454" s="27" t="n"/>
      <c r="E454" s="27" t="n"/>
      <c r="F454" s="66" t="n"/>
      <c r="G454" s="67">
        <f>+'MMQ  HOSPITAL '!B884</f>
        <v/>
      </c>
      <c r="H454" s="68">
        <f>'MMQ  HOSPITAL '!C446</f>
        <v/>
      </c>
      <c r="I454" s="27" t="n"/>
      <c r="J454" s="66" t="n"/>
      <c r="K454" s="92">
        <f>'MMQ  HOSPITAL '!#REF!</f>
        <v/>
      </c>
      <c r="L454" s="27" t="n"/>
      <c r="M454" s="93">
        <f>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'MMQ  HOSPITAL '!A447</f>
        <v/>
      </c>
      <c r="D455" s="27" t="n"/>
      <c r="E455" s="27" t="n"/>
      <c r="F455" s="66" t="n"/>
      <c r="G455" s="67">
        <f>+'MMQ  HOSPITAL '!B885</f>
        <v/>
      </c>
      <c r="H455" s="68">
        <f>'MMQ  HOSPITAL '!C447</f>
        <v/>
      </c>
      <c r="I455" s="27" t="n"/>
      <c r="J455" s="66" t="n"/>
      <c r="K455" s="92">
        <f>'MMQ  HOSPITAL '!#REF!</f>
        <v/>
      </c>
      <c r="L455" s="27" t="n"/>
      <c r="M455" s="93">
        <f>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'MMQ  HOSPITAL '!A448</f>
        <v/>
      </c>
      <c r="D456" s="27" t="n"/>
      <c r="E456" s="27" t="n"/>
      <c r="F456" s="66" t="n"/>
      <c r="G456" s="67">
        <f>+'MMQ  HOSPITAL '!B886</f>
        <v/>
      </c>
      <c r="H456" s="68">
        <f>'MMQ  HOSPITAL '!C448</f>
        <v/>
      </c>
      <c r="I456" s="27" t="n"/>
      <c r="J456" s="66" t="n"/>
      <c r="K456" s="92">
        <f>'MMQ  HOSPITAL '!#REF!</f>
        <v/>
      </c>
      <c r="L456" s="27" t="n"/>
      <c r="M456" s="93">
        <f>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'MMQ  HOSPITAL '!A449</f>
        <v/>
      </c>
      <c r="D457" s="27" t="n"/>
      <c r="E457" s="27" t="n"/>
      <c r="F457" s="66" t="n"/>
      <c r="G457" s="67">
        <f>+'MMQ  HOSPITAL '!B887</f>
        <v/>
      </c>
      <c r="H457" s="68">
        <f>'MMQ  HOSPITAL '!C449</f>
        <v/>
      </c>
      <c r="I457" s="27" t="n"/>
      <c r="J457" s="66" t="n"/>
      <c r="K457" s="92">
        <f>'MMQ  HOSPITAL '!#REF!</f>
        <v/>
      </c>
      <c r="L457" s="27" t="n"/>
      <c r="M457" s="93">
        <f>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'MMQ  HOSPITAL '!A450</f>
        <v/>
      </c>
      <c r="D458" s="27" t="n"/>
      <c r="E458" s="27" t="n"/>
      <c r="F458" s="66" t="n"/>
      <c r="G458" s="67">
        <f>+'MMQ  HOSPITAL '!B888</f>
        <v/>
      </c>
      <c r="H458" s="68">
        <f>'MMQ  HOSPITAL '!C450</f>
        <v/>
      </c>
      <c r="I458" s="27" t="n"/>
      <c r="J458" s="66" t="n"/>
      <c r="K458" s="92">
        <f>'MMQ  HOSPITAL '!#REF!</f>
        <v/>
      </c>
      <c r="L458" s="27" t="n"/>
      <c r="M458" s="93">
        <f>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'MMQ  HOSPITAL '!A451</f>
        <v/>
      </c>
      <c r="D459" s="27" t="n"/>
      <c r="E459" s="27" t="n"/>
      <c r="F459" s="66" t="n"/>
      <c r="G459" s="67">
        <f>+'MMQ  HOSPITAL '!B889</f>
        <v/>
      </c>
      <c r="H459" s="68">
        <f>'MMQ  HOSPITAL '!C451</f>
        <v/>
      </c>
      <c r="I459" s="27" t="n"/>
      <c r="J459" s="66" t="n"/>
      <c r="K459" s="92">
        <f>'MMQ  HOSPITAL '!#REF!</f>
        <v/>
      </c>
      <c r="L459" s="27" t="n"/>
      <c r="M459" s="93">
        <f>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'MMQ  HOSPITAL '!A452</f>
        <v/>
      </c>
      <c r="D460" s="27" t="n"/>
      <c r="E460" s="27" t="n"/>
      <c r="F460" s="66" t="n"/>
      <c r="G460" s="67">
        <f>+'MMQ  HOSPITAL '!B890</f>
        <v/>
      </c>
      <c r="H460" s="68">
        <f>'MMQ  HOSPITAL '!C452</f>
        <v/>
      </c>
      <c r="I460" s="27" t="n"/>
      <c r="J460" s="66" t="n"/>
      <c r="K460" s="92">
        <f>'MMQ  HOSPITAL '!#REF!</f>
        <v/>
      </c>
      <c r="L460" s="27" t="n"/>
      <c r="M460" s="93">
        <f>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'MMQ  HOSPITAL '!A453</f>
        <v/>
      </c>
      <c r="D461" s="27" t="n"/>
      <c r="E461" s="27" t="n"/>
      <c r="F461" s="66" t="n"/>
      <c r="G461" s="67">
        <f>+'MMQ  HOSPITAL '!B891</f>
        <v/>
      </c>
      <c r="H461" s="68">
        <f>'MMQ  HOSPITAL '!C453</f>
        <v/>
      </c>
      <c r="I461" s="27" t="n"/>
      <c r="J461" s="66" t="n"/>
      <c r="K461" s="92">
        <f>'MMQ  HOSPITAL '!#REF!</f>
        <v/>
      </c>
      <c r="L461" s="27" t="n"/>
      <c r="M461" s="93">
        <f>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idden="1" ht="18" customHeight="1">
      <c r="A462" s="5" t="n"/>
      <c r="B462" s="69">
        <f>1+B461</f>
        <v/>
      </c>
      <c r="C462" s="65">
        <f>'MMQ  HOSPITAL '!A454</f>
        <v/>
      </c>
      <c r="D462" s="27" t="n"/>
      <c r="E462" s="27" t="n"/>
      <c r="F462" s="66" t="n"/>
      <c r="G462" s="67">
        <f>+'MMQ  HOSPITAL '!B892</f>
        <v/>
      </c>
      <c r="H462" s="68">
        <f>'MMQ  HOSPITAL '!C454</f>
        <v/>
      </c>
      <c r="I462" s="27" t="n"/>
      <c r="J462" s="66" t="n"/>
      <c r="K462" s="92">
        <f>'MMQ  HOSPITAL '!#REF!</f>
        <v/>
      </c>
      <c r="L462" s="27" t="n"/>
      <c r="M462" s="93">
        <f>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'MMQ  HOSPITAL '!A455</f>
        <v/>
      </c>
      <c r="D463" s="27" t="n"/>
      <c r="E463" s="27" t="n"/>
      <c r="F463" s="66" t="n"/>
      <c r="G463" s="67">
        <f>+'MMQ  HOSPITAL '!B893</f>
        <v/>
      </c>
      <c r="H463" s="68">
        <f>'MMQ  HOSPITAL '!C455</f>
        <v/>
      </c>
      <c r="I463" s="27" t="n"/>
      <c r="J463" s="66" t="n"/>
      <c r="K463" s="92">
        <f>'MMQ  HOSPITAL '!#REF!</f>
        <v/>
      </c>
      <c r="L463" s="27" t="n"/>
      <c r="M463" s="93">
        <f>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'MMQ  HOSPITAL '!A456</f>
        <v/>
      </c>
      <c r="D464" s="27" t="n"/>
      <c r="E464" s="27" t="n"/>
      <c r="F464" s="66" t="n"/>
      <c r="G464" s="67">
        <f>+'MMQ  HOSPITAL '!B894</f>
        <v/>
      </c>
      <c r="H464" s="68">
        <f>'MMQ  HOSPITAL '!C456</f>
        <v/>
      </c>
      <c r="I464" s="27" t="n"/>
      <c r="J464" s="66" t="n"/>
      <c r="K464" s="92">
        <f>'MMQ  HOSPITAL '!#REF!</f>
        <v/>
      </c>
      <c r="L464" s="27" t="n"/>
      <c r="M464" s="93">
        <f>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'MMQ  HOSPITAL '!A457</f>
        <v/>
      </c>
      <c r="D465" s="27" t="n"/>
      <c r="E465" s="27" t="n"/>
      <c r="F465" s="66" t="n"/>
      <c r="G465" s="67">
        <f>+'MMQ  HOSPITAL '!B895</f>
        <v/>
      </c>
      <c r="H465" s="68">
        <f>'MMQ  HOSPITAL '!C457</f>
        <v/>
      </c>
      <c r="I465" s="27" t="n"/>
      <c r="J465" s="66" t="n"/>
      <c r="K465" s="92">
        <f>'MMQ  HOSPITAL '!#REF!</f>
        <v/>
      </c>
      <c r="L465" s="27" t="n"/>
      <c r="M465" s="93">
        <f>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'MMQ  HOSPITAL '!A458</f>
        <v/>
      </c>
      <c r="D466" s="27" t="n"/>
      <c r="E466" s="27" t="n"/>
      <c r="F466" s="66" t="n"/>
      <c r="G466" s="67">
        <f>+'MMQ  HOSPITAL '!B896</f>
        <v/>
      </c>
      <c r="H466" s="68">
        <f>'MMQ  HOSPITAL '!C458</f>
        <v/>
      </c>
      <c r="I466" s="27" t="n"/>
      <c r="J466" s="66" t="n"/>
      <c r="K466" s="92">
        <f>'MMQ  HOSPITAL '!#REF!</f>
        <v/>
      </c>
      <c r="L466" s="27" t="n"/>
      <c r="M466" s="93">
        <f>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'MMQ  HOSPITAL '!A459</f>
        <v/>
      </c>
      <c r="D467" s="27" t="n"/>
      <c r="E467" s="27" t="n"/>
      <c r="F467" s="66" t="n"/>
      <c r="G467" s="67">
        <f>+'MMQ  HOSPITAL '!B897</f>
        <v/>
      </c>
      <c r="H467" s="68">
        <f>'MMQ  HOSPITAL '!C459</f>
        <v/>
      </c>
      <c r="I467" s="27" t="n"/>
      <c r="J467" s="66" t="n"/>
      <c r="K467" s="92">
        <f>'MMQ  HOSPITAL '!#REF!</f>
        <v/>
      </c>
      <c r="L467" s="27" t="n"/>
      <c r="M467" s="93">
        <f>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'MMQ  HOSPITAL '!A460</f>
        <v/>
      </c>
      <c r="D468" s="27" t="n"/>
      <c r="E468" s="27" t="n"/>
      <c r="F468" s="66" t="n"/>
      <c r="G468" s="67">
        <f>+'MMQ  HOSPITAL '!B898</f>
        <v/>
      </c>
      <c r="H468" s="68">
        <f>'MMQ  HOSPITAL '!C460</f>
        <v/>
      </c>
      <c r="I468" s="27" t="n"/>
      <c r="J468" s="66" t="n"/>
      <c r="K468" s="92">
        <f>'MMQ  HOSPITAL '!#REF!</f>
        <v/>
      </c>
      <c r="L468" s="27" t="n"/>
      <c r="M468" s="93">
        <f>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'MMQ  HOSPITAL '!A461</f>
        <v/>
      </c>
      <c r="D469" s="27" t="n"/>
      <c r="E469" s="27" t="n"/>
      <c r="F469" s="66" t="n"/>
      <c r="G469" s="67">
        <f>+'MMQ  HOSPITAL '!B899</f>
        <v/>
      </c>
      <c r="H469" s="68">
        <f>'MMQ  HOSPITAL '!C461</f>
        <v/>
      </c>
      <c r="I469" s="27" t="n"/>
      <c r="J469" s="66" t="n"/>
      <c r="K469" s="92">
        <f>'MMQ  HOSPITAL '!#REF!</f>
        <v/>
      </c>
      <c r="L469" s="27" t="n"/>
      <c r="M469" s="93">
        <f>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'MMQ  HOSPITAL '!A462</f>
        <v/>
      </c>
      <c r="D470" s="27" t="n"/>
      <c r="E470" s="27" t="n"/>
      <c r="F470" s="66" t="n"/>
      <c r="G470" s="67">
        <f>+'MMQ  HOSPITAL '!B900</f>
        <v/>
      </c>
      <c r="H470" s="68">
        <f>'MMQ  HOSPITAL '!C462</f>
        <v/>
      </c>
      <c r="I470" s="27" t="n"/>
      <c r="J470" s="66" t="n"/>
      <c r="K470" s="92">
        <f>'MMQ  HOSPITAL '!#REF!</f>
        <v/>
      </c>
      <c r="L470" s="27" t="n"/>
      <c r="M470" s="93">
        <f>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'MMQ  HOSPITAL '!A463</f>
        <v/>
      </c>
      <c r="D471" s="27" t="n"/>
      <c r="E471" s="27" t="n"/>
      <c r="F471" s="66" t="n"/>
      <c r="G471" s="67">
        <f>+'MMQ  HOSPITAL '!B901</f>
        <v/>
      </c>
      <c r="H471" s="68">
        <f>'MMQ  HOSPITAL '!C463</f>
        <v/>
      </c>
      <c r="I471" s="27" t="n"/>
      <c r="J471" s="66" t="n"/>
      <c r="K471" s="92">
        <f>'MMQ  HOSPITAL '!#REF!</f>
        <v/>
      </c>
      <c r="L471" s="27" t="n"/>
      <c r="M471" s="93">
        <f>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'MMQ  HOSPITAL '!A464</f>
        <v/>
      </c>
      <c r="D472" s="27" t="n"/>
      <c r="E472" s="27" t="n"/>
      <c r="F472" s="66" t="n"/>
      <c r="G472" s="67">
        <f>+'MMQ  HOSPITAL '!B902</f>
        <v/>
      </c>
      <c r="H472" s="68">
        <f>'MMQ  HOSPITAL '!C464</f>
        <v/>
      </c>
      <c r="I472" s="27" t="n"/>
      <c r="J472" s="66" t="n"/>
      <c r="K472" s="92">
        <f>'MMQ  HOSPITAL '!#REF!</f>
        <v/>
      </c>
      <c r="L472" s="27" t="n"/>
      <c r="M472" s="93">
        <f>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'MMQ  HOSPITAL '!A465</f>
        <v/>
      </c>
      <c r="D473" s="27" t="n"/>
      <c r="E473" s="27" t="n"/>
      <c r="F473" s="66" t="n"/>
      <c r="G473" s="67">
        <f>+'MMQ  HOSPITAL '!B903</f>
        <v/>
      </c>
      <c r="H473" s="68">
        <f>'MMQ  HOSPITAL '!C465</f>
        <v/>
      </c>
      <c r="I473" s="27" t="n"/>
      <c r="J473" s="66" t="n"/>
      <c r="K473" s="92">
        <f>'MMQ  HOSPITAL '!#REF!</f>
        <v/>
      </c>
      <c r="L473" s="27" t="n"/>
      <c r="M473" s="93">
        <f>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'MMQ  HOSPITAL '!A466</f>
        <v/>
      </c>
      <c r="D474" s="27" t="n"/>
      <c r="E474" s="27" t="n"/>
      <c r="F474" s="66" t="n"/>
      <c r="G474" s="67">
        <f>+'MMQ  HOSPITAL '!B904</f>
        <v/>
      </c>
      <c r="H474" s="68">
        <f>'MMQ  HOSPITAL '!C466</f>
        <v/>
      </c>
      <c r="I474" s="27" t="n"/>
      <c r="J474" s="66" t="n"/>
      <c r="K474" s="92">
        <f>'MMQ  HOSPITAL '!#REF!</f>
        <v/>
      </c>
      <c r="L474" s="27" t="n"/>
      <c r="M474" s="93">
        <f>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'MMQ  HOSPITAL '!A467</f>
        <v/>
      </c>
      <c r="D475" s="27" t="n"/>
      <c r="E475" s="27" t="n"/>
      <c r="F475" s="66" t="n"/>
      <c r="G475" s="67">
        <f>+'MMQ  HOSPITAL '!B905</f>
        <v/>
      </c>
      <c r="H475" s="68">
        <f>'MMQ  HOSPITAL '!C467</f>
        <v/>
      </c>
      <c r="I475" s="27" t="n"/>
      <c r="J475" s="66" t="n"/>
      <c r="K475" s="92">
        <f>'MMQ  HOSPITAL '!#REF!</f>
        <v/>
      </c>
      <c r="L475" s="27" t="n"/>
      <c r="M475" s="93">
        <f>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'MMQ  HOSPITAL '!A468</f>
        <v/>
      </c>
      <c r="D476" s="27" t="n"/>
      <c r="E476" s="27" t="n"/>
      <c r="F476" s="66" t="n"/>
      <c r="G476" s="67">
        <f>+'MMQ  HOSPITAL '!B906</f>
        <v/>
      </c>
      <c r="H476" s="68">
        <f>'MMQ  HOSPITAL '!C468</f>
        <v/>
      </c>
      <c r="I476" s="27" t="n"/>
      <c r="J476" s="66" t="n"/>
      <c r="K476" s="92">
        <f>'MMQ  HOSPITAL '!#REF!</f>
        <v/>
      </c>
      <c r="L476" s="27" t="n"/>
      <c r="M476" s="93">
        <f>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'MMQ  HOSPITAL '!A469</f>
        <v/>
      </c>
      <c r="D477" s="27" t="n"/>
      <c r="E477" s="27" t="n"/>
      <c r="F477" s="66" t="n"/>
      <c r="G477" s="67">
        <f>+'MMQ  HOSPITAL '!B907</f>
        <v/>
      </c>
      <c r="H477" s="68">
        <f>'MMQ  HOSPITAL '!C469</f>
        <v/>
      </c>
      <c r="I477" s="27" t="n"/>
      <c r="J477" s="66" t="n"/>
      <c r="K477" s="92">
        <f>'MMQ  HOSPITAL '!#REF!</f>
        <v/>
      </c>
      <c r="L477" s="27" t="n"/>
      <c r="M477" s="93">
        <f>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'MMQ  HOSPITAL '!A470</f>
        <v/>
      </c>
      <c r="D478" s="27" t="n"/>
      <c r="E478" s="27" t="n"/>
      <c r="F478" s="66" t="n"/>
      <c r="G478" s="67">
        <f>+'MMQ  HOSPITAL '!B908</f>
        <v/>
      </c>
      <c r="H478" s="68">
        <f>'MMQ  HOSPITAL '!C470</f>
        <v/>
      </c>
      <c r="I478" s="27" t="n"/>
      <c r="J478" s="66" t="n"/>
      <c r="K478" s="92">
        <f>'MMQ  HOSPITAL '!#REF!</f>
        <v/>
      </c>
      <c r="L478" s="27" t="n"/>
      <c r="M478" s="93">
        <f>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'MMQ  HOSPITAL '!A471</f>
        <v/>
      </c>
      <c r="D479" s="27" t="n"/>
      <c r="E479" s="27" t="n"/>
      <c r="F479" s="66" t="n"/>
      <c r="G479" s="67">
        <f>+'MMQ  HOSPITAL '!B909</f>
        <v/>
      </c>
      <c r="H479" s="68">
        <f>'MMQ  HOSPITAL '!C471</f>
        <v/>
      </c>
      <c r="I479" s="27" t="n"/>
      <c r="J479" s="66" t="n"/>
      <c r="K479" s="92">
        <f>'MMQ  HOSPITAL '!#REF!</f>
        <v/>
      </c>
      <c r="L479" s="27" t="n"/>
      <c r="M479" s="93">
        <f>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'MMQ  HOSPITAL '!A472</f>
        <v/>
      </c>
      <c r="D480" s="27" t="n"/>
      <c r="E480" s="27" t="n"/>
      <c r="F480" s="66" t="n"/>
      <c r="G480" s="67">
        <f>+'MMQ  HOSPITAL '!B910</f>
        <v/>
      </c>
      <c r="H480" s="68">
        <f>'MMQ  HOSPITAL '!C472</f>
        <v/>
      </c>
      <c r="I480" s="27" t="n"/>
      <c r="J480" s="66" t="n"/>
      <c r="K480" s="92">
        <f>'MMQ  HOSPITAL '!#REF!</f>
        <v/>
      </c>
      <c r="L480" s="27" t="n"/>
      <c r="M480" s="93">
        <f>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'MMQ  HOSPITAL '!A473</f>
        <v/>
      </c>
      <c r="D481" s="27" t="n"/>
      <c r="E481" s="27" t="n"/>
      <c r="F481" s="66" t="n"/>
      <c r="G481" s="67">
        <f>+'MMQ  HOSPITAL '!B911</f>
        <v/>
      </c>
      <c r="H481" s="68">
        <f>'MMQ  HOSPITAL '!C473</f>
        <v/>
      </c>
      <c r="I481" s="27" t="n"/>
      <c r="J481" s="66" t="n"/>
      <c r="K481" s="92">
        <f>'MMQ  HOSPITAL '!#REF!</f>
        <v/>
      </c>
      <c r="L481" s="27" t="n"/>
      <c r="M481" s="93">
        <f>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'MMQ  HOSPITAL '!A474</f>
        <v/>
      </c>
      <c r="D482" s="27" t="n"/>
      <c r="E482" s="27" t="n"/>
      <c r="F482" s="66" t="n"/>
      <c r="G482" s="67">
        <f>+'MMQ  HOSPITAL '!B912</f>
        <v/>
      </c>
      <c r="H482" s="68">
        <f>'MMQ  HOSPITAL '!C474</f>
        <v/>
      </c>
      <c r="I482" s="27" t="n"/>
      <c r="J482" s="66" t="n"/>
      <c r="K482" s="92">
        <f>'MMQ  HOSPITAL '!#REF!</f>
        <v/>
      </c>
      <c r="L482" s="27" t="n"/>
      <c r="M482" s="93">
        <f>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'MMQ  HOSPITAL '!A475</f>
        <v/>
      </c>
      <c r="D483" s="27" t="n"/>
      <c r="E483" s="27" t="n"/>
      <c r="F483" s="66" t="n"/>
      <c r="G483" s="67">
        <f>+'MMQ  HOSPITAL '!B913</f>
        <v/>
      </c>
      <c r="H483" s="68">
        <f>'MMQ  HOSPITAL '!C475</f>
        <v/>
      </c>
      <c r="I483" s="27" t="n"/>
      <c r="J483" s="66" t="n"/>
      <c r="K483" s="92">
        <f>'MMQ  HOSPITAL '!#REF!</f>
        <v/>
      </c>
      <c r="L483" s="27" t="n"/>
      <c r="M483" s="93">
        <f>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'MMQ  HOSPITAL '!A476</f>
        <v/>
      </c>
      <c r="D484" s="27" t="n"/>
      <c r="E484" s="27" t="n"/>
      <c r="F484" s="66" t="n"/>
      <c r="G484" s="67">
        <f>+'MMQ  HOSPITAL '!B914</f>
        <v/>
      </c>
      <c r="H484" s="68">
        <f>'MMQ  HOSPITAL '!C476</f>
        <v/>
      </c>
      <c r="I484" s="27" t="n"/>
      <c r="J484" s="66" t="n"/>
      <c r="K484" s="92">
        <f>'MMQ  HOSPITAL '!#REF!</f>
        <v/>
      </c>
      <c r="L484" s="27" t="n"/>
      <c r="M484" s="93">
        <f>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idden="1" ht="18" customHeight="1">
      <c r="A485" s="5" t="n"/>
      <c r="B485" s="69">
        <f>1+B484</f>
        <v/>
      </c>
      <c r="C485" s="65">
        <f>'MMQ  HOSPITAL '!A477</f>
        <v/>
      </c>
      <c r="D485" s="27" t="n"/>
      <c r="E485" s="27" t="n"/>
      <c r="F485" s="66" t="n"/>
      <c r="G485" s="67">
        <f>+'MMQ  HOSPITAL '!B915</f>
        <v/>
      </c>
      <c r="H485" s="68">
        <f>'MMQ  HOSPITAL '!C477</f>
        <v/>
      </c>
      <c r="I485" s="27" t="n"/>
      <c r="J485" s="66" t="n"/>
      <c r="K485" s="92">
        <f>'MMQ  HOSPITAL '!#REF!</f>
        <v/>
      </c>
      <c r="L485" s="27" t="n"/>
      <c r="M485" s="93">
        <f>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'MMQ  HOSPITAL '!A478</f>
        <v/>
      </c>
      <c r="D486" s="27" t="n"/>
      <c r="E486" s="27" t="n"/>
      <c r="F486" s="66" t="n"/>
      <c r="G486" s="67">
        <f>+'MMQ  HOSPITAL '!B916</f>
        <v/>
      </c>
      <c r="H486" s="68">
        <f>'MMQ  HOSPITAL '!C478</f>
        <v/>
      </c>
      <c r="I486" s="27" t="n"/>
      <c r="J486" s="66" t="n"/>
      <c r="K486" s="92">
        <f>'MMQ  HOSPITAL '!#REF!</f>
        <v/>
      </c>
      <c r="L486" s="27" t="n"/>
      <c r="M486" s="93">
        <f>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'MMQ  HOSPITAL '!A479</f>
        <v/>
      </c>
      <c r="D487" s="27" t="n"/>
      <c r="E487" s="27" t="n"/>
      <c r="F487" s="66" t="n"/>
      <c r="G487" s="67">
        <f>+'MMQ  HOSPITAL '!B917</f>
        <v/>
      </c>
      <c r="H487" s="68">
        <f>'MMQ  HOSPITAL '!C479</f>
        <v/>
      </c>
      <c r="I487" s="27" t="n"/>
      <c r="J487" s="66" t="n"/>
      <c r="K487" s="92">
        <f>'MMQ  HOSPITAL '!#REF!</f>
        <v/>
      </c>
      <c r="L487" s="27" t="n"/>
      <c r="M487" s="93">
        <f>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'MMQ  HOSPITAL '!A480</f>
        <v/>
      </c>
      <c r="D488" s="27" t="n"/>
      <c r="E488" s="27" t="n"/>
      <c r="F488" s="66" t="n"/>
      <c r="G488" s="67">
        <f>+'MMQ  HOSPITAL '!B918</f>
        <v/>
      </c>
      <c r="H488" s="68">
        <f>'MMQ  HOSPITAL '!C480</f>
        <v/>
      </c>
      <c r="I488" s="27" t="n"/>
      <c r="J488" s="66" t="n"/>
      <c r="K488" s="92">
        <f>'MMQ  HOSPITAL '!#REF!</f>
        <v/>
      </c>
      <c r="L488" s="27" t="n"/>
      <c r="M488" s="93">
        <f>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'MMQ  HOSPITAL '!A481</f>
        <v/>
      </c>
      <c r="D489" s="27" t="n"/>
      <c r="E489" s="27" t="n"/>
      <c r="F489" s="66" t="n"/>
      <c r="G489" s="67">
        <f>+'MMQ  HOSPITAL '!B919</f>
        <v/>
      </c>
      <c r="H489" s="68">
        <f>'MMQ  HOSPITAL '!C481</f>
        <v/>
      </c>
      <c r="I489" s="27" t="n"/>
      <c r="J489" s="66" t="n"/>
      <c r="K489" s="92">
        <f>'MMQ  HOSPITAL '!#REF!</f>
        <v/>
      </c>
      <c r="L489" s="27" t="n"/>
      <c r="M489" s="93">
        <f>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'MMQ  HOSPITAL '!A482</f>
        <v/>
      </c>
      <c r="D490" s="27" t="n"/>
      <c r="E490" s="27" t="n"/>
      <c r="F490" s="66" t="n"/>
      <c r="G490" s="67">
        <f>+'MMQ  HOSPITAL '!B920</f>
        <v/>
      </c>
      <c r="H490" s="68">
        <f>'MMQ  HOSPITAL '!C482</f>
        <v/>
      </c>
      <c r="I490" s="27" t="n"/>
      <c r="J490" s="66" t="n"/>
      <c r="K490" s="92">
        <f>'MMQ  HOSPITAL '!#REF!</f>
        <v/>
      </c>
      <c r="L490" s="27" t="n"/>
      <c r="M490" s="93">
        <f>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'MMQ  HOSPITAL '!A483</f>
        <v/>
      </c>
      <c r="D491" s="27" t="n"/>
      <c r="E491" s="27" t="n"/>
      <c r="F491" s="66" t="n"/>
      <c r="G491" s="67">
        <f>+'MMQ  HOSPITAL '!B921</f>
        <v/>
      </c>
      <c r="H491" s="68">
        <f>'MMQ  HOSPITAL '!C483</f>
        <v/>
      </c>
      <c r="I491" s="27" t="n"/>
      <c r="J491" s="66" t="n"/>
      <c r="K491" s="92">
        <f>'MMQ  HOSPITAL '!#REF!</f>
        <v/>
      </c>
      <c r="L491" s="27" t="n"/>
      <c r="M491" s="93">
        <f>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'MMQ  HOSPITAL '!A484</f>
        <v/>
      </c>
      <c r="D492" s="27" t="n"/>
      <c r="E492" s="27" t="n"/>
      <c r="F492" s="66" t="n"/>
      <c r="G492" s="67">
        <f>+'MMQ  HOSPITAL '!B922</f>
        <v/>
      </c>
      <c r="H492" s="68">
        <f>'MMQ  HOSPITAL '!C484</f>
        <v/>
      </c>
      <c r="I492" s="27" t="n"/>
      <c r="J492" s="66" t="n"/>
      <c r="K492" s="92">
        <f>'MMQ  HOSPITAL '!#REF!</f>
        <v/>
      </c>
      <c r="L492" s="27" t="n"/>
      <c r="M492" s="93">
        <f>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idden="1" ht="16.5" customHeight="1">
      <c r="A493" s="5" t="n"/>
      <c r="B493" s="69">
        <f>1+B492</f>
        <v/>
      </c>
      <c r="C493" s="65">
        <f>'MMQ  HOSPITAL '!A485</f>
        <v/>
      </c>
      <c r="D493" s="27" t="n"/>
      <c r="E493" s="27" t="n"/>
      <c r="F493" s="66" t="n"/>
      <c r="G493" s="67">
        <f>+'MMQ  HOSPITAL '!B923</f>
        <v/>
      </c>
      <c r="H493" s="68">
        <f>'MMQ  HOSPITAL '!C485</f>
        <v/>
      </c>
      <c r="I493" s="27" t="n"/>
      <c r="J493" s="66" t="n"/>
      <c r="K493" s="92">
        <f>'MMQ  HOSPITAL '!#REF!</f>
        <v/>
      </c>
      <c r="L493" s="27" t="n"/>
      <c r="M493" s="93">
        <f>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idden="1" ht="16.5" customHeight="1">
      <c r="A494" s="5" t="n"/>
      <c r="B494" s="69">
        <f>1+B493</f>
        <v/>
      </c>
      <c r="C494" s="65">
        <f>'MMQ  HOSPITAL '!A486</f>
        <v/>
      </c>
      <c r="D494" s="27" t="n"/>
      <c r="E494" s="27" t="n"/>
      <c r="F494" s="66" t="n"/>
      <c r="G494" s="67">
        <f>+'MMQ  HOSPITAL '!B924</f>
        <v/>
      </c>
      <c r="H494" s="68">
        <f>'MMQ  HOSPITAL '!C486</f>
        <v/>
      </c>
      <c r="I494" s="27" t="n"/>
      <c r="J494" s="66" t="n"/>
      <c r="K494" s="92">
        <f>'MMQ  HOSPITAL '!#REF!</f>
        <v/>
      </c>
      <c r="L494" s="27" t="n"/>
      <c r="M494" s="93">
        <f>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idden="1" ht="16.5" customHeight="1">
      <c r="A495" s="5" t="n"/>
      <c r="B495" s="69">
        <f>1+B494</f>
        <v/>
      </c>
      <c r="C495" s="65">
        <f>'MMQ  HOSPITAL '!A487</f>
        <v/>
      </c>
      <c r="D495" s="27" t="n"/>
      <c r="E495" s="27" t="n"/>
      <c r="F495" s="66" t="n"/>
      <c r="G495" s="67">
        <f>+'MMQ  HOSPITAL '!B925</f>
        <v/>
      </c>
      <c r="H495" s="68">
        <f>'MMQ  HOSPITAL '!C487</f>
        <v/>
      </c>
      <c r="I495" s="27" t="n"/>
      <c r="J495" s="66" t="n"/>
      <c r="K495" s="92">
        <f>'MMQ  HOSPITAL '!#REF!</f>
        <v/>
      </c>
      <c r="L495" s="27" t="n"/>
      <c r="M495" s="93">
        <f>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'MMQ  HOSPITAL '!A488</f>
        <v/>
      </c>
      <c r="D496" s="27" t="n"/>
      <c r="E496" s="27" t="n"/>
      <c r="F496" s="66" t="n"/>
      <c r="G496" s="67">
        <f>+'MMQ  HOSPITAL '!B926</f>
        <v/>
      </c>
      <c r="H496" s="68">
        <f>'MMQ  HOSPITAL '!C488</f>
        <v/>
      </c>
      <c r="I496" s="27" t="n"/>
      <c r="J496" s="66" t="n"/>
      <c r="K496" s="92">
        <f>'MMQ  HOSPITAL '!#REF!</f>
        <v/>
      </c>
      <c r="L496" s="27" t="n"/>
      <c r="M496" s="93">
        <f>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'MMQ  HOSPITAL '!A489</f>
        <v/>
      </c>
      <c r="D497" s="27" t="n"/>
      <c r="E497" s="27" t="n"/>
      <c r="F497" s="66" t="n"/>
      <c r="G497" s="67">
        <f>+'MMQ  HOSPITAL '!B927</f>
        <v/>
      </c>
      <c r="H497" s="68">
        <f>'MMQ  HOSPITAL '!C489</f>
        <v/>
      </c>
      <c r="I497" s="27" t="n"/>
      <c r="J497" s="66" t="n"/>
      <c r="K497" s="92">
        <f>'MMQ  HOSPITAL '!#REF!</f>
        <v/>
      </c>
      <c r="L497" s="27" t="n"/>
      <c r="M497" s="93">
        <f>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'MMQ  HOSPITAL '!A490</f>
        <v/>
      </c>
      <c r="D498" s="27" t="n"/>
      <c r="E498" s="27" t="n"/>
      <c r="F498" s="66" t="n"/>
      <c r="G498" s="67">
        <f>+'MMQ  HOSPITAL '!B928</f>
        <v/>
      </c>
      <c r="H498" s="68">
        <f>'MMQ  HOSPITAL '!C490</f>
        <v/>
      </c>
      <c r="I498" s="27" t="n"/>
      <c r="J498" s="66" t="n"/>
      <c r="K498" s="92">
        <f>'MMQ  HOSPITAL '!#REF!</f>
        <v/>
      </c>
      <c r="L498" s="27" t="n"/>
      <c r="M498" s="93">
        <f>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'MMQ  HOSPITAL '!A491</f>
        <v/>
      </c>
      <c r="D499" s="27" t="n"/>
      <c r="E499" s="27" t="n"/>
      <c r="F499" s="66" t="n"/>
      <c r="G499" s="67">
        <f>+'MMQ  HOSPITAL '!B929</f>
        <v/>
      </c>
      <c r="H499" s="68">
        <f>'MMQ  HOSPITAL '!C491</f>
        <v/>
      </c>
      <c r="I499" s="27" t="n"/>
      <c r="J499" s="66" t="n"/>
      <c r="K499" s="92">
        <f>'MMQ  HOSPITAL '!#REF!</f>
        <v/>
      </c>
      <c r="L499" s="27" t="n"/>
      <c r="M499" s="93">
        <f>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idden="1" ht="16.5" customHeight="1">
      <c r="A500" s="5" t="n"/>
      <c r="B500" s="69">
        <f>1+B499</f>
        <v/>
      </c>
      <c r="C500" s="65">
        <f>'MMQ  HOSPITAL '!A492</f>
        <v/>
      </c>
      <c r="D500" s="27" t="n"/>
      <c r="E500" s="27" t="n"/>
      <c r="F500" s="66" t="n"/>
      <c r="G500" s="67">
        <f>+'MMQ  HOSPITAL '!B930</f>
        <v/>
      </c>
      <c r="H500" s="68">
        <f>'MMQ  HOSPITAL '!C492</f>
        <v/>
      </c>
      <c r="I500" s="27" t="n"/>
      <c r="J500" s="66" t="n"/>
      <c r="K500" s="92">
        <f>'MMQ  HOSPITAL '!#REF!</f>
        <v/>
      </c>
      <c r="L500" s="27" t="n"/>
      <c r="M500" s="93">
        <f>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'MMQ  HOSPITAL '!A493</f>
        <v/>
      </c>
      <c r="D501" s="27" t="n"/>
      <c r="E501" s="27" t="n"/>
      <c r="F501" s="66" t="n"/>
      <c r="G501" s="67">
        <f>+'MMQ  HOSPITAL '!B931</f>
        <v/>
      </c>
      <c r="H501" s="68">
        <f>'MMQ  HOSPITAL '!C493</f>
        <v/>
      </c>
      <c r="I501" s="27" t="n"/>
      <c r="J501" s="66" t="n"/>
      <c r="K501" s="92">
        <f>'MMQ  HOSPITAL '!#REF!</f>
        <v/>
      </c>
      <c r="L501" s="27" t="n"/>
      <c r="M501" s="93">
        <f>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'MMQ  HOSPITAL '!A494</f>
        <v/>
      </c>
      <c r="D502" s="27" t="n"/>
      <c r="E502" s="27" t="n"/>
      <c r="F502" s="66" t="n"/>
      <c r="G502" s="67">
        <f>+'MMQ  HOSPITAL '!B932</f>
        <v/>
      </c>
      <c r="H502" s="68">
        <f>'MMQ  HOSPITAL '!C494</f>
        <v/>
      </c>
      <c r="I502" s="27" t="n"/>
      <c r="J502" s="66" t="n"/>
      <c r="K502" s="92">
        <f>'MMQ  HOSPITAL '!#REF!</f>
        <v/>
      </c>
      <c r="L502" s="27" t="n"/>
      <c r="M502" s="93">
        <f>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'MMQ  HOSPITAL '!A495</f>
        <v/>
      </c>
      <c r="D503" s="27" t="n"/>
      <c r="E503" s="27" t="n"/>
      <c r="F503" s="66" t="n"/>
      <c r="G503" s="67">
        <f>+'MMQ  HOSPITAL '!B933</f>
        <v/>
      </c>
      <c r="H503" s="68">
        <f>'MMQ  HOSPITAL '!C495</f>
        <v/>
      </c>
      <c r="I503" s="27" t="n"/>
      <c r="J503" s="66" t="n"/>
      <c r="K503" s="92">
        <f>'MMQ  HOSPITAL '!#REF!</f>
        <v/>
      </c>
      <c r="L503" s="27" t="n"/>
      <c r="M503" s="93">
        <f>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'MMQ  HOSPITAL '!A496</f>
        <v/>
      </c>
      <c r="D504" s="27" t="n"/>
      <c r="E504" s="27" t="n"/>
      <c r="F504" s="66" t="n"/>
      <c r="G504" s="67">
        <f>+'MMQ  HOSPITAL '!B934</f>
        <v/>
      </c>
      <c r="H504" s="68">
        <f>'MMQ  HOSPITAL '!C496</f>
        <v/>
      </c>
      <c r="I504" s="27" t="n"/>
      <c r="J504" s="66" t="n"/>
      <c r="K504" s="92">
        <f>'MMQ  HOSPITAL '!#REF!</f>
        <v/>
      </c>
      <c r="L504" s="27" t="n"/>
      <c r="M504" s="93">
        <f>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'MMQ  HOSPITAL '!A497</f>
        <v/>
      </c>
      <c r="D505" s="27" t="n"/>
      <c r="E505" s="27" t="n"/>
      <c r="F505" s="66" t="n"/>
      <c r="G505" s="67">
        <f>+'MMQ  HOSPITAL '!B935</f>
        <v/>
      </c>
      <c r="H505" s="68">
        <f>'MMQ  HOSPITAL '!C497</f>
        <v/>
      </c>
      <c r="I505" s="27" t="n"/>
      <c r="J505" s="66" t="n"/>
      <c r="K505" s="92">
        <f>'MMQ  HOSPITAL '!#REF!</f>
        <v/>
      </c>
      <c r="L505" s="27" t="n"/>
      <c r="M505" s="93">
        <f>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'MMQ  HOSPITAL '!A498</f>
        <v/>
      </c>
      <c r="D506" s="27" t="n"/>
      <c r="E506" s="27" t="n"/>
      <c r="F506" s="66" t="n"/>
      <c r="G506" s="67">
        <f>+'MMQ  HOSPITAL '!B936</f>
        <v/>
      </c>
      <c r="H506" s="68">
        <f>'MMQ  HOSPITAL '!C498</f>
        <v/>
      </c>
      <c r="I506" s="27" t="n"/>
      <c r="J506" s="66" t="n"/>
      <c r="K506" s="92">
        <f>'MMQ  HOSPITAL '!#REF!</f>
        <v/>
      </c>
      <c r="L506" s="27" t="n"/>
      <c r="M506" s="93">
        <f>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'MMQ  HOSPITAL '!A499</f>
        <v/>
      </c>
      <c r="D507" s="27" t="n"/>
      <c r="E507" s="27" t="n"/>
      <c r="F507" s="66" t="n"/>
      <c r="G507" s="67">
        <f>+'MMQ  HOSPITAL '!B937</f>
        <v/>
      </c>
      <c r="H507" s="68">
        <f>'MMQ  HOSPITAL '!C499</f>
        <v/>
      </c>
      <c r="I507" s="27" t="n"/>
      <c r="J507" s="66" t="n"/>
      <c r="K507" s="92">
        <f>'MMQ  HOSPITAL '!#REF!</f>
        <v/>
      </c>
      <c r="L507" s="27" t="n"/>
      <c r="M507" s="93">
        <f>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idden="1" ht="16.5" customHeight="1">
      <c r="A508" s="5" t="n"/>
      <c r="B508" s="69">
        <f>1+B507</f>
        <v/>
      </c>
      <c r="C508" s="65">
        <f>'MMQ  HOSPITAL '!A500</f>
        <v/>
      </c>
      <c r="D508" s="27" t="n"/>
      <c r="E508" s="27" t="n"/>
      <c r="F508" s="66" t="n"/>
      <c r="G508" s="67">
        <f>+'MMQ  HOSPITAL '!B938</f>
        <v/>
      </c>
      <c r="H508" s="68">
        <f>'MMQ  HOSPITAL '!C500</f>
        <v/>
      </c>
      <c r="I508" s="27" t="n"/>
      <c r="J508" s="66" t="n"/>
      <c r="K508" s="92">
        <f>'MMQ  HOSPITAL '!#REF!</f>
        <v/>
      </c>
      <c r="L508" s="27" t="n"/>
      <c r="M508" s="93">
        <f>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'MMQ  HOSPITAL '!A501</f>
        <v/>
      </c>
      <c r="D509" s="27" t="n"/>
      <c r="E509" s="27" t="n"/>
      <c r="F509" s="66" t="n"/>
      <c r="G509" s="67">
        <f>+'MMQ  HOSPITAL '!B939</f>
        <v/>
      </c>
      <c r="H509" s="68">
        <f>'MMQ  HOSPITAL '!C501</f>
        <v/>
      </c>
      <c r="I509" s="27" t="n"/>
      <c r="J509" s="66" t="n"/>
      <c r="K509" s="92">
        <f>'MMQ  HOSPITAL '!#REF!</f>
        <v/>
      </c>
      <c r="L509" s="27" t="n"/>
      <c r="M509" s="93">
        <f>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'MMQ  HOSPITAL '!A502</f>
        <v/>
      </c>
      <c r="D510" s="27" t="n"/>
      <c r="E510" s="27" t="n"/>
      <c r="F510" s="66" t="n"/>
      <c r="G510" s="67">
        <f>+'MMQ  HOSPITAL '!B940</f>
        <v/>
      </c>
      <c r="H510" s="68">
        <f>'MMQ  HOSPITAL '!C502</f>
        <v/>
      </c>
      <c r="I510" s="27" t="n"/>
      <c r="J510" s="66" t="n"/>
      <c r="K510" s="92">
        <f>'MMQ  HOSPITAL '!#REF!</f>
        <v/>
      </c>
      <c r="L510" s="27" t="n"/>
      <c r="M510" s="93">
        <f>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idden="1" ht="16.5" customHeight="1">
      <c r="A511" s="5" t="n"/>
      <c r="B511" s="69">
        <f>1+B510</f>
        <v/>
      </c>
      <c r="C511" s="65">
        <f>'MMQ  HOSPITAL '!A503</f>
        <v/>
      </c>
      <c r="D511" s="27" t="n"/>
      <c r="E511" s="27" t="n"/>
      <c r="F511" s="66" t="n"/>
      <c r="G511" s="67">
        <f>+'MMQ  HOSPITAL '!B941</f>
        <v/>
      </c>
      <c r="H511" s="68">
        <f>'MMQ  HOSPITAL '!C503</f>
        <v/>
      </c>
      <c r="I511" s="27" t="n"/>
      <c r="J511" s="66" t="n"/>
      <c r="K511" s="92">
        <f>'MMQ  HOSPITAL '!#REF!</f>
        <v/>
      </c>
      <c r="L511" s="27" t="n"/>
      <c r="M511" s="93">
        <f>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idden="1" ht="16.5" customHeight="1">
      <c r="A512" s="5" t="n"/>
      <c r="B512" s="69">
        <f>1+B511</f>
        <v/>
      </c>
      <c r="C512" s="65">
        <f>'MMQ  HOSPITAL '!A504</f>
        <v/>
      </c>
      <c r="D512" s="27" t="n"/>
      <c r="E512" s="27" t="n"/>
      <c r="F512" s="66" t="n"/>
      <c r="G512" s="67">
        <f>+'MMQ  HOSPITAL '!B942</f>
        <v/>
      </c>
      <c r="H512" s="68">
        <f>'MMQ  HOSPITAL '!C504</f>
        <v/>
      </c>
      <c r="I512" s="27" t="n"/>
      <c r="J512" s="66" t="n"/>
      <c r="K512" s="92">
        <f>'MMQ  HOSPITAL '!#REF!</f>
        <v/>
      </c>
      <c r="L512" s="27" t="n"/>
      <c r="M512" s="93">
        <f>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idden="1" ht="16.5" customHeight="1">
      <c r="A513" s="5" t="n"/>
      <c r="B513" s="69">
        <f>1+B512</f>
        <v/>
      </c>
      <c r="C513" s="65">
        <f>'MMQ  HOSPITAL '!A505</f>
        <v/>
      </c>
      <c r="D513" s="27" t="n"/>
      <c r="E513" s="27" t="n"/>
      <c r="F513" s="66" t="n"/>
      <c r="G513" s="67">
        <f>+'MMQ  HOSPITAL '!B943</f>
        <v/>
      </c>
      <c r="H513" s="68">
        <f>'MMQ  HOSPITAL '!C505</f>
        <v/>
      </c>
      <c r="I513" s="27" t="n"/>
      <c r="J513" s="66" t="n"/>
      <c r="K513" s="92">
        <f>'MMQ  HOSPITAL '!#REF!</f>
        <v/>
      </c>
      <c r="L513" s="27" t="n"/>
      <c r="M513" s="93">
        <f>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idden="1" ht="16.5" customHeight="1">
      <c r="A514" s="5" t="n"/>
      <c r="B514" s="69">
        <f>1+B513</f>
        <v/>
      </c>
      <c r="C514" s="65">
        <f>'MMQ  HOSPITAL '!A506</f>
        <v/>
      </c>
      <c r="D514" s="27" t="n"/>
      <c r="E514" s="27" t="n"/>
      <c r="F514" s="66" t="n"/>
      <c r="G514" s="67">
        <f>+'MMQ  HOSPITAL '!B944</f>
        <v/>
      </c>
      <c r="H514" s="68">
        <f>'MMQ  HOSPITAL '!C506</f>
        <v/>
      </c>
      <c r="I514" s="27" t="n"/>
      <c r="J514" s="66" t="n"/>
      <c r="K514" s="92">
        <f>'MMQ  HOSPITAL '!#REF!</f>
        <v/>
      </c>
      <c r="L514" s="27" t="n"/>
      <c r="M514" s="93">
        <f>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'MMQ  HOSPITAL '!A507</f>
        <v/>
      </c>
      <c r="D515" s="27" t="n"/>
      <c r="E515" s="27" t="n"/>
      <c r="F515" s="66" t="n"/>
      <c r="G515" s="67">
        <f>+'MMQ  HOSPITAL '!B945</f>
        <v/>
      </c>
      <c r="H515" s="68">
        <f>'MMQ  HOSPITAL '!C507</f>
        <v/>
      </c>
      <c r="I515" s="27" t="n"/>
      <c r="J515" s="66" t="n"/>
      <c r="K515" s="92">
        <f>'MMQ  HOSPITAL '!#REF!</f>
        <v/>
      </c>
      <c r="L515" s="27" t="n"/>
      <c r="M515" s="93">
        <f>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idden="1" ht="16.5" customHeight="1">
      <c r="A516" s="5" t="n"/>
      <c r="B516" s="69">
        <f>1+B515</f>
        <v/>
      </c>
      <c r="C516" s="65">
        <f>'MMQ  HOSPITAL '!A508</f>
        <v/>
      </c>
      <c r="D516" s="27" t="n"/>
      <c r="E516" s="27" t="n"/>
      <c r="F516" s="66" t="n"/>
      <c r="G516" s="67">
        <f>+'MMQ  HOSPITAL '!B946</f>
        <v/>
      </c>
      <c r="H516" s="68">
        <f>'MMQ  HOSPITAL '!C508</f>
        <v/>
      </c>
      <c r="I516" s="27" t="n"/>
      <c r="J516" s="66" t="n"/>
      <c r="K516" s="92">
        <f>'MMQ  HOSPITAL '!#REF!</f>
        <v/>
      </c>
      <c r="L516" s="27" t="n"/>
      <c r="M516" s="93">
        <f>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'MMQ  HOSPITAL '!A509</f>
        <v/>
      </c>
      <c r="D517" s="27" t="n"/>
      <c r="E517" s="27" t="n"/>
      <c r="F517" s="66" t="n"/>
      <c r="G517" s="67">
        <f>+'MMQ  HOSPITAL '!B947</f>
        <v/>
      </c>
      <c r="H517" s="68">
        <f>'MMQ  HOSPITAL '!C509</f>
        <v/>
      </c>
      <c r="I517" s="27" t="n"/>
      <c r="J517" s="66" t="n"/>
      <c r="K517" s="92">
        <f>'MMQ  HOSPITAL '!#REF!</f>
        <v/>
      </c>
      <c r="L517" s="27" t="n"/>
      <c r="M517" s="93">
        <f>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'MMQ  HOSPITAL '!A510</f>
        <v/>
      </c>
      <c r="D518" s="27" t="n"/>
      <c r="E518" s="27" t="n"/>
      <c r="F518" s="66" t="n"/>
      <c r="G518" s="67">
        <f>+'MMQ  HOSPITAL '!B948</f>
        <v/>
      </c>
      <c r="H518" s="68">
        <f>'MMQ  HOSPITAL '!C510</f>
        <v/>
      </c>
      <c r="I518" s="27" t="n"/>
      <c r="J518" s="66" t="n"/>
      <c r="K518" s="92">
        <f>'MMQ  HOSPITAL '!#REF!</f>
        <v/>
      </c>
      <c r="L518" s="27" t="n"/>
      <c r="M518" s="93">
        <f>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'MMQ  HOSPITAL '!A511</f>
        <v/>
      </c>
      <c r="D519" s="27" t="n"/>
      <c r="E519" s="27" t="n"/>
      <c r="F519" s="66" t="n"/>
      <c r="G519" s="67">
        <f>+'MMQ  HOSPITAL '!B949</f>
        <v/>
      </c>
      <c r="H519" s="68">
        <f>'MMQ  HOSPITAL '!C511</f>
        <v/>
      </c>
      <c r="I519" s="27" t="n"/>
      <c r="J519" s="66" t="n"/>
      <c r="K519" s="92">
        <f>'MMQ  HOSPITAL '!#REF!</f>
        <v/>
      </c>
      <c r="L519" s="27" t="n"/>
      <c r="M519" s="93">
        <f>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'MMQ  HOSPITAL '!A512</f>
        <v/>
      </c>
      <c r="D520" s="27" t="n"/>
      <c r="E520" s="27" t="n"/>
      <c r="F520" s="66" t="n"/>
      <c r="G520" s="67">
        <f>+'MMQ  HOSPITAL '!B950</f>
        <v/>
      </c>
      <c r="H520" s="68">
        <f>'MMQ  HOSPITAL '!C512</f>
        <v/>
      </c>
      <c r="I520" s="27" t="n"/>
      <c r="J520" s="66" t="n"/>
      <c r="K520" s="92">
        <f>'MMQ  HOSPITAL '!#REF!</f>
        <v/>
      </c>
      <c r="L520" s="27" t="n"/>
      <c r="M520" s="93">
        <f>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'MMQ  HOSPITAL '!A513</f>
        <v/>
      </c>
      <c r="D521" s="27" t="n"/>
      <c r="E521" s="27" t="n"/>
      <c r="F521" s="66" t="n"/>
      <c r="G521" s="67">
        <f>+'MMQ  HOSPITAL '!B951</f>
        <v/>
      </c>
      <c r="H521" s="68">
        <f>'MMQ  HOSPITAL '!C513</f>
        <v/>
      </c>
      <c r="I521" s="27" t="n"/>
      <c r="J521" s="66" t="n"/>
      <c r="K521" s="92">
        <f>'MMQ  HOSPITAL '!#REF!</f>
        <v/>
      </c>
      <c r="L521" s="27" t="n"/>
      <c r="M521" s="93">
        <f>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'MMQ  HOSPITAL '!A514</f>
        <v/>
      </c>
      <c r="D522" s="27" t="n"/>
      <c r="E522" s="27" t="n"/>
      <c r="F522" s="66" t="n"/>
      <c r="G522" s="67">
        <f>+'MMQ  HOSPITAL '!B952</f>
        <v/>
      </c>
      <c r="H522" s="68">
        <f>'MMQ  HOSPITAL '!C514</f>
        <v/>
      </c>
      <c r="I522" s="27" t="n"/>
      <c r="J522" s="66" t="n"/>
      <c r="K522" s="92">
        <f>'MMQ  HOSPITAL '!#REF!</f>
        <v/>
      </c>
      <c r="L522" s="27" t="n"/>
      <c r="M522" s="93">
        <f>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'MMQ  HOSPITAL '!A515</f>
        <v/>
      </c>
      <c r="D523" s="27" t="n"/>
      <c r="E523" s="27" t="n"/>
      <c r="F523" s="66" t="n"/>
      <c r="G523" s="67">
        <f>+'MMQ  HOSPITAL '!B953</f>
        <v/>
      </c>
      <c r="H523" s="68">
        <f>'MMQ  HOSPITAL '!C515</f>
        <v/>
      </c>
      <c r="I523" s="27" t="n"/>
      <c r="J523" s="66" t="n"/>
      <c r="K523" s="92">
        <f>'MMQ  HOSPITAL '!#REF!</f>
        <v/>
      </c>
      <c r="L523" s="27" t="n"/>
      <c r="M523" s="93">
        <f>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'MMQ  HOSPITAL '!A516</f>
        <v/>
      </c>
      <c r="D524" s="27" t="n"/>
      <c r="E524" s="27" t="n"/>
      <c r="F524" s="66" t="n"/>
      <c r="G524" s="67">
        <f>+'MMQ  HOSPITAL '!B954</f>
        <v/>
      </c>
      <c r="H524" s="68">
        <f>'MMQ  HOSPITAL '!C516</f>
        <v/>
      </c>
      <c r="I524" s="27" t="n"/>
      <c r="J524" s="66" t="n"/>
      <c r="K524" s="92">
        <f>'MMQ  HOSPITAL '!#REF!</f>
        <v/>
      </c>
      <c r="L524" s="27" t="n"/>
      <c r="M524" s="93">
        <f>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'MMQ  HOSPITAL '!A517</f>
        <v/>
      </c>
      <c r="D525" s="27" t="n"/>
      <c r="E525" s="27" t="n"/>
      <c r="F525" s="66" t="n"/>
      <c r="G525" s="67">
        <f>+'MMQ  HOSPITAL '!B955</f>
        <v/>
      </c>
      <c r="H525" s="68">
        <f>'MMQ  HOSPITAL '!C517</f>
        <v/>
      </c>
      <c r="I525" s="27" t="n"/>
      <c r="J525" s="66" t="n"/>
      <c r="K525" s="92">
        <f>'MMQ  HOSPITAL '!#REF!</f>
        <v/>
      </c>
      <c r="L525" s="27" t="n"/>
      <c r="M525" s="93">
        <f>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'MMQ  HOSPITAL '!A518</f>
        <v/>
      </c>
      <c r="D526" s="27" t="n"/>
      <c r="E526" s="27" t="n"/>
      <c r="F526" s="66" t="n"/>
      <c r="G526" s="67">
        <f>+'MMQ  HOSPITAL '!B956</f>
        <v/>
      </c>
      <c r="H526" s="68">
        <f>'MMQ  HOSPITAL '!C518</f>
        <v/>
      </c>
      <c r="I526" s="27" t="n"/>
      <c r="J526" s="66" t="n"/>
      <c r="K526" s="92">
        <f>'MMQ  HOSPITAL '!#REF!</f>
        <v/>
      </c>
      <c r="L526" s="27" t="n"/>
      <c r="M526" s="93">
        <f>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'MMQ  HOSPITAL '!A519</f>
        <v/>
      </c>
      <c r="D527" s="27" t="n"/>
      <c r="E527" s="27" t="n"/>
      <c r="F527" s="66" t="n"/>
      <c r="G527" s="67">
        <f>+'MMQ  HOSPITAL '!B957</f>
        <v/>
      </c>
      <c r="H527" s="68">
        <f>'MMQ  HOSPITAL '!C519</f>
        <v/>
      </c>
      <c r="I527" s="27" t="n"/>
      <c r="J527" s="66" t="n"/>
      <c r="K527" s="92">
        <f>'MMQ  HOSPITAL '!#REF!</f>
        <v/>
      </c>
      <c r="L527" s="27" t="n"/>
      <c r="M527" s="93">
        <f>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'MMQ  HOSPITAL '!A520</f>
        <v/>
      </c>
      <c r="D528" s="27" t="n"/>
      <c r="E528" s="27" t="n"/>
      <c r="F528" s="66" t="n"/>
      <c r="G528" s="67">
        <f>+'MMQ  HOSPITAL '!B958</f>
        <v/>
      </c>
      <c r="H528" s="68">
        <f>'MMQ  HOSPITAL '!C520</f>
        <v/>
      </c>
      <c r="I528" s="27" t="n"/>
      <c r="J528" s="66" t="n"/>
      <c r="K528" s="92">
        <f>'MMQ  HOSPITAL '!#REF!</f>
        <v/>
      </c>
      <c r="L528" s="27" t="n"/>
      <c r="M528" s="93">
        <f>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'MMQ  HOSPITAL '!A521</f>
        <v/>
      </c>
      <c r="D529" s="27" t="n"/>
      <c r="E529" s="27" t="n"/>
      <c r="F529" s="66" t="n"/>
      <c r="G529" s="67">
        <f>+'MMQ  HOSPITAL '!B959</f>
        <v/>
      </c>
      <c r="H529" s="68">
        <f>'MMQ  HOSPITAL '!C521</f>
        <v/>
      </c>
      <c r="I529" s="27" t="n"/>
      <c r="J529" s="66" t="n"/>
      <c r="K529" s="92">
        <f>'MMQ  HOSPITAL '!#REF!</f>
        <v/>
      </c>
      <c r="L529" s="27" t="n"/>
      <c r="M529" s="93">
        <f>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'MMQ  HOSPITAL '!A522</f>
        <v/>
      </c>
      <c r="D530" s="27" t="n"/>
      <c r="E530" s="27" t="n"/>
      <c r="F530" s="66" t="n"/>
      <c r="G530" s="67">
        <f>+'MMQ  HOSPITAL '!B960</f>
        <v/>
      </c>
      <c r="H530" s="68">
        <f>'MMQ  HOSPITAL '!C522</f>
        <v/>
      </c>
      <c r="I530" s="27" t="n"/>
      <c r="J530" s="66" t="n"/>
      <c r="K530" s="92">
        <f>'MMQ  HOSPITAL '!#REF!</f>
        <v/>
      </c>
      <c r="L530" s="27" t="n"/>
      <c r="M530" s="93">
        <f>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'MMQ  HOSPITAL '!A523</f>
        <v/>
      </c>
      <c r="D531" s="27" t="n"/>
      <c r="E531" s="27" t="n"/>
      <c r="F531" s="66" t="n"/>
      <c r="G531" s="67">
        <f>+'MMQ  HOSPITAL '!B961</f>
        <v/>
      </c>
      <c r="H531" s="68">
        <f>'MMQ  HOSPITAL '!C523</f>
        <v/>
      </c>
      <c r="I531" s="27" t="n"/>
      <c r="J531" s="66" t="n"/>
      <c r="K531" s="92">
        <f>'MMQ  HOSPITAL '!#REF!</f>
        <v/>
      </c>
      <c r="L531" s="27" t="n"/>
      <c r="M531" s="93">
        <f>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idden="1" ht="16.5" customHeight="1">
      <c r="A532" s="5" t="n"/>
      <c r="B532" s="69">
        <f>1+B531</f>
        <v/>
      </c>
      <c r="C532" s="65">
        <f>'MMQ  HOSPITAL '!A524</f>
        <v/>
      </c>
      <c r="D532" s="27" t="n"/>
      <c r="E532" s="27" t="n"/>
      <c r="F532" s="66" t="n"/>
      <c r="G532" s="67">
        <f>+'MMQ  HOSPITAL '!B962</f>
        <v/>
      </c>
      <c r="H532" s="68">
        <f>'MMQ  HOSPITAL '!C524</f>
        <v/>
      </c>
      <c r="I532" s="27" t="n"/>
      <c r="J532" s="66" t="n"/>
      <c r="K532" s="92">
        <f>'MMQ  HOSPITAL '!#REF!</f>
        <v/>
      </c>
      <c r="L532" s="27" t="n"/>
      <c r="M532" s="93">
        <f>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'MMQ  HOSPITAL '!A525</f>
        <v/>
      </c>
      <c r="D533" s="27" t="n"/>
      <c r="E533" s="27" t="n"/>
      <c r="F533" s="66" t="n"/>
      <c r="G533" s="67">
        <f>+'MMQ  HOSPITAL '!B963</f>
        <v/>
      </c>
      <c r="H533" s="68">
        <f>'MMQ  HOSPITAL '!C525</f>
        <v/>
      </c>
      <c r="I533" s="27" t="n"/>
      <c r="J533" s="66" t="n"/>
      <c r="K533" s="92">
        <f>'MMQ  HOSPITAL '!#REF!</f>
        <v/>
      </c>
      <c r="L533" s="27" t="n"/>
      <c r="M533" s="93">
        <f>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'MMQ  HOSPITAL '!A526</f>
        <v/>
      </c>
      <c r="D534" s="27" t="n"/>
      <c r="E534" s="27" t="n"/>
      <c r="F534" s="66" t="n"/>
      <c r="G534" s="67">
        <f>+'MMQ  HOSPITAL '!B964</f>
        <v/>
      </c>
      <c r="H534" s="68">
        <f>'MMQ  HOSPITAL '!C526</f>
        <v/>
      </c>
      <c r="I534" s="27" t="n"/>
      <c r="J534" s="66" t="n"/>
      <c r="K534" s="92">
        <f>'MMQ  HOSPITAL '!#REF!</f>
        <v/>
      </c>
      <c r="L534" s="27" t="n"/>
      <c r="M534" s="93">
        <f>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'MMQ  HOSPITAL '!A527</f>
        <v/>
      </c>
      <c r="D535" s="27" t="n"/>
      <c r="E535" s="27" t="n"/>
      <c r="F535" s="66" t="n"/>
      <c r="G535" s="67">
        <f>+'MMQ  HOSPITAL '!B965</f>
        <v/>
      </c>
      <c r="H535" s="68">
        <f>'MMQ  HOSPITAL '!C527</f>
        <v/>
      </c>
      <c r="I535" s="27" t="n"/>
      <c r="J535" s="66" t="n"/>
      <c r="K535" s="92">
        <f>'MMQ  HOSPITAL '!#REF!</f>
        <v/>
      </c>
      <c r="L535" s="27" t="n"/>
      <c r="M535" s="93">
        <f>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'MMQ  HOSPITAL '!A528</f>
        <v/>
      </c>
      <c r="D536" s="27" t="n"/>
      <c r="E536" s="27" t="n"/>
      <c r="F536" s="66" t="n"/>
      <c r="G536" s="67">
        <f>+'MMQ  HOSPITAL '!B966</f>
        <v/>
      </c>
      <c r="H536" s="68">
        <f>'MMQ  HOSPITAL '!C528</f>
        <v/>
      </c>
      <c r="I536" s="27" t="n"/>
      <c r="J536" s="66" t="n"/>
      <c r="K536" s="92">
        <f>'MMQ  HOSPITAL '!#REF!</f>
        <v/>
      </c>
      <c r="L536" s="27" t="n"/>
      <c r="M536" s="93">
        <f>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'MMQ  HOSPITAL '!A529</f>
        <v/>
      </c>
      <c r="D537" s="27" t="n"/>
      <c r="E537" s="27" t="n"/>
      <c r="F537" s="66" t="n"/>
      <c r="G537" s="67">
        <f>+'MMQ  HOSPITAL '!B967</f>
        <v/>
      </c>
      <c r="H537" s="68">
        <f>'MMQ  HOSPITAL '!C529</f>
        <v/>
      </c>
      <c r="I537" s="27" t="n"/>
      <c r="J537" s="66" t="n"/>
      <c r="K537" s="92">
        <f>'MMQ  HOSPITAL '!#REF!</f>
        <v/>
      </c>
      <c r="L537" s="27" t="n"/>
      <c r="M537" s="93">
        <f>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'MMQ  HOSPITAL '!A530</f>
        <v/>
      </c>
      <c r="D538" s="27" t="n"/>
      <c r="E538" s="27" t="n"/>
      <c r="F538" s="66" t="n"/>
      <c r="G538" s="67">
        <f>+'MMQ  HOSPITAL '!B968</f>
        <v/>
      </c>
      <c r="H538" s="68">
        <f>'MMQ  HOSPITAL '!C530</f>
        <v/>
      </c>
      <c r="I538" s="27" t="n"/>
      <c r="J538" s="66" t="n"/>
      <c r="K538" s="92">
        <f>'MMQ  HOSPITAL '!#REF!</f>
        <v/>
      </c>
      <c r="L538" s="27" t="n"/>
      <c r="M538" s="93">
        <f>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'MMQ  HOSPITAL '!A531</f>
        <v/>
      </c>
      <c r="D539" s="27" t="n"/>
      <c r="E539" s="27" t="n"/>
      <c r="F539" s="66" t="n"/>
      <c r="G539" s="67">
        <f>+'MMQ  HOSPITAL '!B969</f>
        <v/>
      </c>
      <c r="H539" s="68">
        <f>'MMQ  HOSPITAL '!C531</f>
        <v/>
      </c>
      <c r="I539" s="27" t="n"/>
      <c r="J539" s="66" t="n"/>
      <c r="K539" s="92">
        <f>'MMQ  HOSPITAL '!#REF!</f>
        <v/>
      </c>
      <c r="L539" s="27" t="n"/>
      <c r="M539" s="93">
        <f>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'MMQ  HOSPITAL '!A532</f>
        <v/>
      </c>
      <c r="D540" s="27" t="n"/>
      <c r="E540" s="27" t="n"/>
      <c r="F540" s="66" t="n"/>
      <c r="G540" s="67">
        <f>+'MMQ  HOSPITAL '!B970</f>
        <v/>
      </c>
      <c r="H540" s="68">
        <f>'MMQ  HOSPITAL '!C532</f>
        <v/>
      </c>
      <c r="I540" s="27" t="n"/>
      <c r="J540" s="66" t="n"/>
      <c r="K540" s="92">
        <f>'MMQ  HOSPITAL '!#REF!</f>
        <v/>
      </c>
      <c r="L540" s="27" t="n"/>
      <c r="M540" s="93">
        <f>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'MMQ  HOSPITAL '!A533</f>
        <v/>
      </c>
      <c r="D541" s="27" t="n"/>
      <c r="E541" s="27" t="n"/>
      <c r="F541" s="66" t="n"/>
      <c r="G541" s="67">
        <f>+'MMQ  HOSPITAL '!B971</f>
        <v/>
      </c>
      <c r="H541" s="68">
        <f>'MMQ  HOSPITAL '!C533</f>
        <v/>
      </c>
      <c r="I541" s="27" t="n"/>
      <c r="J541" s="66" t="n"/>
      <c r="K541" s="92">
        <f>'MMQ  HOSPITAL '!#REF!</f>
        <v/>
      </c>
      <c r="L541" s="27" t="n"/>
      <c r="M541" s="93">
        <f>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'MMQ  HOSPITAL '!A534</f>
        <v/>
      </c>
      <c r="D542" s="27" t="n"/>
      <c r="E542" s="27" t="n"/>
      <c r="F542" s="66" t="n"/>
      <c r="G542" s="67">
        <f>+'MMQ  HOSPITAL '!B972</f>
        <v/>
      </c>
      <c r="H542" s="68">
        <f>'MMQ  HOSPITAL '!C534</f>
        <v/>
      </c>
      <c r="I542" s="27" t="n"/>
      <c r="J542" s="66" t="n"/>
      <c r="K542" s="92">
        <f>'MMQ  HOSPITAL '!#REF!</f>
        <v/>
      </c>
      <c r="L542" s="27" t="n"/>
      <c r="M542" s="93">
        <f>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'MMQ  HOSPITAL '!A535</f>
        <v/>
      </c>
      <c r="D543" s="27" t="n"/>
      <c r="E543" s="27" t="n"/>
      <c r="F543" s="66" t="n"/>
      <c r="G543" s="67">
        <f>+'MMQ  HOSPITAL '!B973</f>
        <v/>
      </c>
      <c r="H543" s="68">
        <f>'MMQ  HOSPITAL '!C535</f>
        <v/>
      </c>
      <c r="I543" s="27" t="n"/>
      <c r="J543" s="66" t="n"/>
      <c r="K543" s="92">
        <f>'MMQ  HOSPITAL '!#REF!</f>
        <v/>
      </c>
      <c r="L543" s="27" t="n"/>
      <c r="M543" s="93">
        <f>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'MMQ  HOSPITAL '!A536</f>
        <v/>
      </c>
      <c r="D544" s="27" t="n"/>
      <c r="E544" s="27" t="n"/>
      <c r="F544" s="66" t="n"/>
      <c r="G544" s="67">
        <f>+'MMQ  HOSPITAL '!B974</f>
        <v/>
      </c>
      <c r="H544" s="68">
        <f>'MMQ  HOSPITAL '!C536</f>
        <v/>
      </c>
      <c r="I544" s="27" t="n"/>
      <c r="J544" s="66" t="n"/>
      <c r="K544" s="92">
        <f>'MMQ  HOSPITAL '!#REF!</f>
        <v/>
      </c>
      <c r="L544" s="27" t="n"/>
      <c r="M544" s="93">
        <f>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'MMQ  HOSPITAL '!A537</f>
        <v/>
      </c>
      <c r="D545" s="27" t="n"/>
      <c r="E545" s="27" t="n"/>
      <c r="F545" s="66" t="n"/>
      <c r="G545" s="67">
        <f>+'MMQ  HOSPITAL '!B975</f>
        <v/>
      </c>
      <c r="H545" s="68">
        <f>'MMQ  HOSPITAL '!C537</f>
        <v/>
      </c>
      <c r="I545" s="27" t="n"/>
      <c r="J545" s="66" t="n"/>
      <c r="K545" s="92">
        <f>'MMQ  HOSPITAL '!#REF!</f>
        <v/>
      </c>
      <c r="L545" s="27" t="n"/>
      <c r="M545" s="93">
        <f>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'MMQ  HOSPITAL '!A538</f>
        <v/>
      </c>
      <c r="D546" s="27" t="n"/>
      <c r="E546" s="27" t="n"/>
      <c r="F546" s="66" t="n"/>
      <c r="G546" s="67">
        <f>+'MMQ  HOSPITAL '!B976</f>
        <v/>
      </c>
      <c r="H546" s="68">
        <f>'MMQ  HOSPITAL '!C538</f>
        <v/>
      </c>
      <c r="I546" s="27" t="n"/>
      <c r="J546" s="66" t="n"/>
      <c r="K546" s="92">
        <f>'MMQ  HOSPITAL '!#REF!</f>
        <v/>
      </c>
      <c r="L546" s="27" t="n"/>
      <c r="M546" s="93">
        <f>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'MMQ  HOSPITAL '!A539</f>
        <v/>
      </c>
      <c r="D547" s="27" t="n"/>
      <c r="E547" s="27" t="n"/>
      <c r="F547" s="66" t="n"/>
      <c r="G547" s="67">
        <f>+'MMQ  HOSPITAL '!B977</f>
        <v/>
      </c>
      <c r="H547" s="68">
        <f>'MMQ  HOSPITAL '!C539</f>
        <v/>
      </c>
      <c r="I547" s="27" t="n"/>
      <c r="J547" s="66" t="n"/>
      <c r="K547" s="92">
        <f>'MMQ  HOSPITAL '!#REF!</f>
        <v/>
      </c>
      <c r="L547" s="27" t="n"/>
      <c r="M547" s="93">
        <f>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'MMQ  HOSPITAL '!A540</f>
        <v/>
      </c>
      <c r="D548" s="27" t="n"/>
      <c r="E548" s="27" t="n"/>
      <c r="F548" s="66" t="n"/>
      <c r="G548" s="67">
        <f>+'MMQ  HOSPITAL '!B978</f>
        <v/>
      </c>
      <c r="H548" s="68">
        <f>'MMQ  HOSPITAL '!C540</f>
        <v/>
      </c>
      <c r="I548" s="27" t="n"/>
      <c r="J548" s="66" t="n"/>
      <c r="K548" s="92">
        <f>'MMQ  HOSPITAL '!#REF!</f>
        <v/>
      </c>
      <c r="L548" s="27" t="n"/>
      <c r="M548" s="93">
        <f>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'MMQ  HOSPITAL '!A541</f>
        <v/>
      </c>
      <c r="D549" s="27" t="n"/>
      <c r="E549" s="27" t="n"/>
      <c r="F549" s="66" t="n"/>
      <c r="G549" s="67">
        <f>+'MMQ  HOSPITAL '!B979</f>
        <v/>
      </c>
      <c r="H549" s="68">
        <f>'MMQ  HOSPITAL '!C541</f>
        <v/>
      </c>
      <c r="I549" s="27" t="n"/>
      <c r="J549" s="66" t="n"/>
      <c r="K549" s="92">
        <f>'MMQ  HOSPITAL '!#REF!</f>
        <v/>
      </c>
      <c r="L549" s="27" t="n"/>
      <c r="M549" s="93">
        <f>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'MMQ  HOSPITAL '!A542</f>
        <v/>
      </c>
      <c r="D550" s="27" t="n"/>
      <c r="E550" s="27" t="n"/>
      <c r="F550" s="66" t="n"/>
      <c r="G550" s="67">
        <f>+'MMQ  HOSPITAL '!B980</f>
        <v/>
      </c>
      <c r="H550" s="68">
        <f>'MMQ  HOSPITAL '!C542</f>
        <v/>
      </c>
      <c r="I550" s="27" t="n"/>
      <c r="J550" s="66" t="n"/>
      <c r="K550" s="92">
        <f>'MMQ  HOSPITAL '!#REF!</f>
        <v/>
      </c>
      <c r="L550" s="27" t="n"/>
      <c r="M550" s="93">
        <f>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'MMQ  HOSPITAL '!A543</f>
        <v/>
      </c>
      <c r="D551" s="27" t="n"/>
      <c r="E551" s="27" t="n"/>
      <c r="F551" s="66" t="n"/>
      <c r="G551" s="67">
        <f>+'MMQ  HOSPITAL '!B981</f>
        <v/>
      </c>
      <c r="H551" s="68">
        <f>'MMQ  HOSPITAL '!C543</f>
        <v/>
      </c>
      <c r="I551" s="27" t="n"/>
      <c r="J551" s="66" t="n"/>
      <c r="K551" s="92">
        <f>'MMQ  HOSPITAL '!#REF!</f>
        <v/>
      </c>
      <c r="L551" s="27" t="n"/>
      <c r="M551" s="93">
        <f>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'MMQ  HOSPITAL '!A544</f>
        <v/>
      </c>
      <c r="D552" s="27" t="n"/>
      <c r="E552" s="27" t="n"/>
      <c r="F552" s="66" t="n"/>
      <c r="G552" s="67">
        <f>+'MMQ  HOSPITAL '!B982</f>
        <v/>
      </c>
      <c r="H552" s="68">
        <f>'MMQ  HOSPITAL '!C544</f>
        <v/>
      </c>
      <c r="I552" s="27" t="n"/>
      <c r="J552" s="66" t="n"/>
      <c r="K552" s="92">
        <f>'MMQ  HOSPITAL '!#REF!</f>
        <v/>
      </c>
      <c r="L552" s="27" t="n"/>
      <c r="M552" s="93">
        <f>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'MMQ  HOSPITAL '!A545</f>
        <v/>
      </c>
      <c r="D553" s="27" t="n"/>
      <c r="E553" s="27" t="n"/>
      <c r="F553" s="66" t="n"/>
      <c r="G553" s="67">
        <f>+'MMQ  HOSPITAL '!B983</f>
        <v/>
      </c>
      <c r="H553" s="68">
        <f>'MMQ  HOSPITAL '!C545</f>
        <v/>
      </c>
      <c r="I553" s="27" t="n"/>
      <c r="J553" s="66" t="n"/>
      <c r="K553" s="92">
        <f>'MMQ  HOSPITAL '!#REF!</f>
        <v/>
      </c>
      <c r="L553" s="27" t="n"/>
      <c r="M553" s="93">
        <f>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'MMQ  HOSPITAL '!A546</f>
        <v/>
      </c>
      <c r="D554" s="27" t="n"/>
      <c r="E554" s="27" t="n"/>
      <c r="F554" s="66" t="n"/>
      <c r="G554" s="67">
        <f>+'MMQ  HOSPITAL '!B984</f>
        <v/>
      </c>
      <c r="H554" s="68">
        <f>'MMQ  HOSPITAL '!C546</f>
        <v/>
      </c>
      <c r="I554" s="27" t="n"/>
      <c r="J554" s="66" t="n"/>
      <c r="K554" s="92">
        <f>'MMQ  HOSPITAL '!#REF!</f>
        <v/>
      </c>
      <c r="L554" s="27" t="n"/>
      <c r="M554" s="93">
        <f>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'MMQ  HOSPITAL '!A547</f>
        <v/>
      </c>
      <c r="D555" s="27" t="n"/>
      <c r="E555" s="27" t="n"/>
      <c r="F555" s="66" t="n"/>
      <c r="G555" s="67">
        <f>+'MMQ  HOSPITAL '!B985</f>
        <v/>
      </c>
      <c r="H555" s="68">
        <f>'MMQ  HOSPITAL '!C547</f>
        <v/>
      </c>
      <c r="I555" s="27" t="n"/>
      <c r="J555" s="66" t="n"/>
      <c r="K555" s="92">
        <f>'MMQ  HOSPITAL '!#REF!</f>
        <v/>
      </c>
      <c r="L555" s="27" t="n"/>
      <c r="M555" s="93">
        <f>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'MMQ  HOSPITAL '!A548</f>
        <v/>
      </c>
      <c r="D556" s="27" t="n"/>
      <c r="E556" s="27" t="n"/>
      <c r="F556" s="66" t="n"/>
      <c r="G556" s="67">
        <f>+'MMQ  HOSPITAL '!B986</f>
        <v/>
      </c>
      <c r="H556" s="68">
        <f>'MMQ  HOSPITAL '!C548</f>
        <v/>
      </c>
      <c r="I556" s="27" t="n"/>
      <c r="J556" s="66" t="n"/>
      <c r="K556" s="92">
        <f>'MMQ  HOSPITAL '!#REF!</f>
        <v/>
      </c>
      <c r="L556" s="27" t="n"/>
      <c r="M556" s="93">
        <f>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'MMQ  HOSPITAL '!A549</f>
        <v/>
      </c>
      <c r="D557" s="27" t="n"/>
      <c r="E557" s="27" t="n"/>
      <c r="F557" s="66" t="n"/>
      <c r="G557" s="67">
        <f>+'MMQ  HOSPITAL '!B987</f>
        <v/>
      </c>
      <c r="H557" s="68">
        <f>'MMQ  HOSPITAL '!C549</f>
        <v/>
      </c>
      <c r="I557" s="27" t="n"/>
      <c r="J557" s="66" t="n"/>
      <c r="K557" s="92">
        <f>'MMQ  HOSPITAL '!#REF!</f>
        <v/>
      </c>
      <c r="L557" s="27" t="n"/>
      <c r="M557" s="93">
        <f>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'MMQ  HOSPITAL '!A550</f>
        <v/>
      </c>
      <c r="D558" s="27" t="n"/>
      <c r="E558" s="27" t="n"/>
      <c r="F558" s="66" t="n"/>
      <c r="G558" s="67">
        <f>+'MMQ  HOSPITAL '!B988</f>
        <v/>
      </c>
      <c r="H558" s="68">
        <f>'MMQ  HOSPITAL '!C550</f>
        <v/>
      </c>
      <c r="I558" s="27" t="n"/>
      <c r="J558" s="66" t="n"/>
      <c r="K558" s="92">
        <f>'MMQ  HOSPITAL '!#REF!</f>
        <v/>
      </c>
      <c r="L558" s="27" t="n"/>
      <c r="M558" s="93">
        <f>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'MMQ  HOSPITAL '!A551</f>
        <v/>
      </c>
      <c r="D559" s="27" t="n"/>
      <c r="E559" s="27" t="n"/>
      <c r="F559" s="66" t="n"/>
      <c r="G559" s="67">
        <f>+'MMQ  HOSPITAL '!B989</f>
        <v/>
      </c>
      <c r="H559" s="68">
        <f>'MMQ  HOSPITAL '!C551</f>
        <v/>
      </c>
      <c r="I559" s="27" t="n"/>
      <c r="J559" s="66" t="n"/>
      <c r="K559" s="92">
        <f>'MMQ  HOSPITAL '!#REF!</f>
        <v/>
      </c>
      <c r="L559" s="27" t="n"/>
      <c r="M559" s="93">
        <f>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'MMQ  HOSPITAL '!A552</f>
        <v/>
      </c>
      <c r="D560" s="27" t="n"/>
      <c r="E560" s="27" t="n"/>
      <c r="F560" s="66" t="n"/>
      <c r="G560" s="67">
        <f>+'MMQ  HOSPITAL '!B990</f>
        <v/>
      </c>
      <c r="H560" s="68">
        <f>'MMQ  HOSPITAL '!C552</f>
        <v/>
      </c>
      <c r="I560" s="27" t="n"/>
      <c r="J560" s="66" t="n"/>
      <c r="K560" s="92">
        <f>'MMQ  HOSPITAL '!#REF!</f>
        <v/>
      </c>
      <c r="L560" s="27" t="n"/>
      <c r="M560" s="93">
        <f>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'MMQ  HOSPITAL '!A553</f>
        <v/>
      </c>
      <c r="D561" s="27" t="n"/>
      <c r="E561" s="27" t="n"/>
      <c r="F561" s="66" t="n"/>
      <c r="G561" s="67">
        <f>+'MMQ  HOSPITAL '!B991</f>
        <v/>
      </c>
      <c r="H561" s="68">
        <f>'MMQ  HOSPITAL '!C553</f>
        <v/>
      </c>
      <c r="I561" s="27" t="n"/>
      <c r="J561" s="66" t="n"/>
      <c r="K561" s="92">
        <f>'MMQ  HOSPITAL '!#REF!</f>
        <v/>
      </c>
      <c r="L561" s="27" t="n"/>
      <c r="M561" s="93">
        <f>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'MMQ  HOSPITAL '!A554</f>
        <v/>
      </c>
      <c r="D562" s="27" t="n"/>
      <c r="E562" s="27" t="n"/>
      <c r="F562" s="66" t="n"/>
      <c r="G562" s="67">
        <f>+'MMQ  HOSPITAL '!B992</f>
        <v/>
      </c>
      <c r="H562" s="68">
        <f>'MMQ  HOSPITAL '!C554</f>
        <v/>
      </c>
      <c r="I562" s="27" t="n"/>
      <c r="J562" s="66" t="n"/>
      <c r="K562" s="92">
        <f>'MMQ  HOSPITAL '!#REF!</f>
        <v/>
      </c>
      <c r="L562" s="27" t="n"/>
      <c r="M562" s="93">
        <f>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'MMQ  HOSPITAL '!A555</f>
        <v/>
      </c>
      <c r="D563" s="27" t="n"/>
      <c r="E563" s="27" t="n"/>
      <c r="F563" s="66" t="n"/>
      <c r="G563" s="67">
        <f>+'MMQ  HOSPITAL '!B993</f>
        <v/>
      </c>
      <c r="H563" s="68">
        <f>'MMQ  HOSPITAL '!C555</f>
        <v/>
      </c>
      <c r="I563" s="27" t="n"/>
      <c r="J563" s="66" t="n"/>
      <c r="K563" s="92">
        <f>'MMQ  HOSPITAL '!#REF!</f>
        <v/>
      </c>
      <c r="L563" s="27" t="n"/>
      <c r="M563" s="93">
        <f>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'MMQ  HOSPITAL '!A556</f>
        <v/>
      </c>
      <c r="D564" s="27" t="n"/>
      <c r="E564" s="27" t="n"/>
      <c r="F564" s="66" t="n"/>
      <c r="G564" s="67">
        <f>+'MMQ  HOSPITAL '!B994</f>
        <v/>
      </c>
      <c r="H564" s="68">
        <f>'MMQ  HOSPITAL '!C556</f>
        <v/>
      </c>
      <c r="I564" s="27" t="n"/>
      <c r="J564" s="66" t="n"/>
      <c r="K564" s="92">
        <f>'MMQ  HOSPITAL '!#REF!</f>
        <v/>
      </c>
      <c r="L564" s="27" t="n"/>
      <c r="M564" s="93">
        <f>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'MMQ  HOSPITAL '!A557</f>
        <v/>
      </c>
      <c r="D565" s="27" t="n"/>
      <c r="E565" s="27" t="n"/>
      <c r="F565" s="66" t="n"/>
      <c r="G565" s="67">
        <f>+'MMQ  HOSPITAL '!B995</f>
        <v/>
      </c>
      <c r="H565" s="68">
        <f>'MMQ  HOSPITAL '!C557</f>
        <v/>
      </c>
      <c r="I565" s="27" t="n"/>
      <c r="J565" s="66" t="n"/>
      <c r="K565" s="92">
        <f>'MMQ  HOSPITAL '!#REF!</f>
        <v/>
      </c>
      <c r="L565" s="27" t="n"/>
      <c r="M565" s="93">
        <f>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'MMQ  HOSPITAL '!A558</f>
        <v/>
      </c>
      <c r="D566" s="27" t="n"/>
      <c r="E566" s="27" t="n"/>
      <c r="F566" s="66" t="n"/>
      <c r="G566" s="67">
        <f>+'MMQ  HOSPITAL '!B996</f>
        <v/>
      </c>
      <c r="H566" s="68">
        <f>'MMQ  HOSPITAL '!C558</f>
        <v/>
      </c>
      <c r="I566" s="27" t="n"/>
      <c r="J566" s="66" t="n"/>
      <c r="K566" s="92">
        <f>'MMQ  HOSPITAL '!#REF!</f>
        <v/>
      </c>
      <c r="L566" s="27" t="n"/>
      <c r="M566" s="93">
        <f>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'MMQ  HOSPITAL '!A559</f>
        <v/>
      </c>
      <c r="D567" s="27" t="n"/>
      <c r="E567" s="27" t="n"/>
      <c r="F567" s="66" t="n"/>
      <c r="G567" s="67">
        <f>+'MMQ  HOSPITAL '!B997</f>
        <v/>
      </c>
      <c r="H567" s="68">
        <f>'MMQ  HOSPITAL '!C559</f>
        <v/>
      </c>
      <c r="I567" s="27" t="n"/>
      <c r="J567" s="66" t="n"/>
      <c r="K567" s="92">
        <f>'MMQ  HOSPITAL '!#REF!</f>
        <v/>
      </c>
      <c r="L567" s="27" t="n"/>
      <c r="M567" s="93">
        <f>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idden="1" ht="12.75" customHeight="1">
      <c r="A568" s="5" t="n"/>
      <c r="B568" s="69">
        <f>1+#REF!</f>
        <v/>
      </c>
      <c r="C568" s="65">
        <f>#REF!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' FARM HOSP '!N560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idden="1" ht="12.75" customHeight="1">
      <c r="A569" s="5" t="n"/>
      <c r="B569" s="69">
        <f>1+B568</f>
        <v/>
      </c>
      <c r="C569" s="65">
        <f>'MMQ  HOSPITAL '!A813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' FARM HOSP '!N561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idden="1" ht="12.75" customHeight="1">
      <c r="A570" s="5" t="n"/>
      <c r="B570" s="69">
        <f>1+B569</f>
        <v/>
      </c>
      <c r="C570" s="65">
        <f>'MMQ  HOSPITAL '!A814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' FARM HOSP '!N562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idden="1" ht="12.75" customHeight="1">
      <c r="A571" s="5" t="n"/>
      <c r="B571" s="69">
        <f>1+B570</f>
        <v/>
      </c>
      <c r="C571" s="65">
        <f>'MMQ  HOSPITAL '!A815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' FARM HOSP '!N563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idden="1" ht="12.75" customHeight="1">
      <c r="A572" s="5" t="n"/>
      <c r="B572" s="69">
        <f>1+B571</f>
        <v/>
      </c>
      <c r="C572" s="65">
        <f>'MMQ  HOSPITAL '!A816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' FARM HOSP '!N564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idden="1" ht="12.75" customHeight="1">
      <c r="A573" s="5" t="n"/>
      <c r="B573" s="69">
        <f>1+B572</f>
        <v/>
      </c>
      <c r="C573" s="65">
        <f>'MMQ  HOSPITAL '!A817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' FARM HOSP '!N565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idden="1" ht="12.75" customHeight="1">
      <c r="A574" s="5" t="n"/>
      <c r="B574" s="69">
        <f>1+B573</f>
        <v/>
      </c>
      <c r="C574" s="65">
        <f>'MMQ  HOSPITAL '!A818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' FARM HOSP '!N566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idden="1" ht="12.75" customHeight="1">
      <c r="A575" s="5" t="n"/>
      <c r="B575" s="69">
        <f>1+B574</f>
        <v/>
      </c>
      <c r="C575" s="65">
        <f>'MMQ  HOSPITAL '!A819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' FARM HOSP '!N567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48" t="inlineStr">
        <is>
          <t>OBSERVACIÒN</t>
        </is>
      </c>
      <c r="C576" s="47" t="n"/>
      <c r="D576" s="47" t="n"/>
      <c r="E576" s="47" t="n"/>
      <c r="F576" s="47" t="n"/>
      <c r="G576" s="47" t="n"/>
      <c r="H576" s="47" t="n"/>
      <c r="I576" s="47" t="n"/>
      <c r="J576" s="47" t="n"/>
      <c r="K576" s="47" t="n"/>
      <c r="L576" s="47" t="n"/>
      <c r="M576" s="47" t="n"/>
      <c r="N576" s="47" t="n"/>
      <c r="O576" s="47" t="n"/>
      <c r="P576" s="47" t="n"/>
      <c r="Q576" s="47" t="n"/>
      <c r="R576" s="47" t="n"/>
      <c r="S576" s="47" t="n"/>
      <c r="T576" s="47" t="n"/>
      <c r="U576" s="80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autoFilter ref="H17:J567"/>
  <mergeCells count="3319">
    <mergeCell ref="N594:Q594"/>
    <mergeCell ref="C66:F66"/>
    <mergeCell ref="C147:F147"/>
    <mergeCell ref="K334:L334"/>
    <mergeCell ref="H235:J235"/>
    <mergeCell ref="N503:Q503"/>
    <mergeCell ref="H540:J540"/>
    <mergeCell ref="H610:J610"/>
    <mergeCell ref="H364:J364"/>
    <mergeCell ref="K458:L458"/>
    <mergeCell ref="R541:U541"/>
    <mergeCell ref="N80:Q80"/>
    <mergeCell ref="H561:J561"/>
    <mergeCell ref="K467:L467"/>
    <mergeCell ref="N501:Q501"/>
    <mergeCell ref="K556:L556"/>
    <mergeCell ref="H565:J565"/>
    <mergeCell ref="C246:F246"/>
    <mergeCell ref="C278:F278"/>
    <mergeCell ref="R566:U566"/>
    <mergeCell ref="N59:Q59"/>
    <mergeCell ref="H640:J640"/>
    <mergeCell ref="K446:L446"/>
    <mergeCell ref="K465:L465"/>
    <mergeCell ref="H474:J474"/>
    <mergeCell ref="K643:L643"/>
    <mergeCell ref="K535:L535"/>
    <mergeCell ref="N63:Q63"/>
    <mergeCell ref="C174:F174"/>
    <mergeCell ref="C155:F155"/>
    <mergeCell ref="C352:F352"/>
    <mergeCell ref="H638:J638"/>
    <mergeCell ref="N152:Q152"/>
    <mergeCell ref="K444:L444"/>
    <mergeCell ref="H741:J741"/>
    <mergeCell ref="C153:F153"/>
    <mergeCell ref="K641:L641"/>
    <mergeCell ref="K668:L668"/>
    <mergeCell ref="H650:J650"/>
    <mergeCell ref="N131:Q131"/>
    <mergeCell ref="C528:F528"/>
    <mergeCell ref="C282:F282"/>
    <mergeCell ref="R18:U18"/>
    <mergeCell ref="N158:Q158"/>
    <mergeCell ref="K469:L469"/>
    <mergeCell ref="N40:Q40"/>
    <mergeCell ref="R196:U196"/>
    <mergeCell ref="K647:L647"/>
    <mergeCell ref="K95:L95"/>
    <mergeCell ref="C356:F356"/>
    <mergeCell ref="H750:J750"/>
    <mergeCell ref="N264:Q264"/>
    <mergeCell ref="H198:J198"/>
    <mergeCell ref="R105:U105"/>
    <mergeCell ref="H22:J22"/>
    <mergeCell ref="C558:F558"/>
    <mergeCell ref="C483:F483"/>
    <mergeCell ref="C553:F553"/>
    <mergeCell ref="R194:U194"/>
    <mergeCell ref="K753:L753"/>
    <mergeCell ref="N65:Q65"/>
    <mergeCell ref="H26:J26"/>
    <mergeCell ref="N243:Q243"/>
    <mergeCell ref="N267:Q267"/>
    <mergeCell ref="N262:Q262"/>
    <mergeCell ref="C556:F556"/>
    <mergeCell ref="H223:J223"/>
    <mergeCell ref="R268:U268"/>
    <mergeCell ref="K29:L29"/>
    <mergeCell ref="H752:J752"/>
    <mergeCell ref="N341:Q341"/>
    <mergeCell ref="H132:J132"/>
    <mergeCell ref="H24:J24"/>
    <mergeCell ref="K226:L226"/>
    <mergeCell ref="H202:J202"/>
    <mergeCell ref="R128:U128"/>
    <mergeCell ref="K755:L755"/>
    <mergeCell ref="K27:L27"/>
    <mergeCell ref="H399:J399"/>
    <mergeCell ref="C539:F539"/>
    <mergeCell ref="R306:U306"/>
    <mergeCell ref="N201:Q201"/>
    <mergeCell ref="H111:J111"/>
    <mergeCell ref="K205:L205"/>
    <mergeCell ref="N271:Q271"/>
    <mergeCell ref="R404:U404"/>
    <mergeCell ref="N468:Q468"/>
    <mergeCell ref="H227:J227"/>
    <mergeCell ref="R234:U234"/>
    <mergeCell ref="C564:F564"/>
    <mergeCell ref="H136:J136"/>
    <mergeCell ref="K230:L230"/>
    <mergeCell ref="N542:Q542"/>
    <mergeCell ref="N296:Q296"/>
    <mergeCell ref="H333:J333"/>
    <mergeCell ref="H225:J225"/>
    <mergeCell ref="K214:L214"/>
    <mergeCell ref="C141:F141"/>
    <mergeCell ref="R334:U334"/>
    <mergeCell ref="C543:F543"/>
    <mergeCell ref="N451:Q451"/>
    <mergeCell ref="H134:J134"/>
    <mergeCell ref="K233:L233"/>
    <mergeCell ref="H336:J336"/>
    <mergeCell ref="H312:J312"/>
    <mergeCell ref="R408:U408"/>
    <mergeCell ref="C120:F120"/>
    <mergeCell ref="H439:J439"/>
    <mergeCell ref="H509:J509"/>
    <mergeCell ref="K415:L415"/>
    <mergeCell ref="K307:L307"/>
    <mergeCell ref="K239:L239"/>
    <mergeCell ref="R535:U535"/>
    <mergeCell ref="N476:Q476"/>
    <mergeCell ref="H410:J410"/>
    <mergeCell ref="N627:Q627"/>
    <mergeCell ref="K216:L216"/>
    <mergeCell ref="H513:J513"/>
    <mergeCell ref="K682:L682"/>
    <mergeCell ref="R406:U406"/>
    <mergeCell ref="K413:L413"/>
    <mergeCell ref="K237:L237"/>
    <mergeCell ref="C145:F145"/>
    <mergeCell ref="N455:Q455"/>
    <mergeCell ref="K591:L591"/>
    <mergeCell ref="C300:F300"/>
    <mergeCell ref="C54:F54"/>
    <mergeCell ref="K241:L241"/>
    <mergeCell ref="H613:J613"/>
    <mergeCell ref="H443:J443"/>
    <mergeCell ref="N32:Q32"/>
    <mergeCell ref="N566:Q566"/>
    <mergeCell ref="K419:L419"/>
    <mergeCell ref="R57:U57"/>
    <mergeCell ref="R516:U516"/>
    <mergeCell ref="R70:U70"/>
    <mergeCell ref="K616:L616"/>
    <mergeCell ref="H522:J522"/>
    <mergeCell ref="H611:J611"/>
    <mergeCell ref="C230:F230"/>
    <mergeCell ref="K417:L417"/>
    <mergeCell ref="K619:L619"/>
    <mergeCell ref="K614:L614"/>
    <mergeCell ref="K595:L595"/>
    <mergeCell ref="H520:J520"/>
    <mergeCell ref="H628:J628"/>
    <mergeCell ref="C304:F304"/>
    <mergeCell ref="C328:F328"/>
    <mergeCell ref="R95:U95"/>
    <mergeCell ref="K722:L722"/>
    <mergeCell ref="K593:L593"/>
    <mergeCell ref="K720:L720"/>
    <mergeCell ref="N215:Q215"/>
    <mergeCell ref="C334:F334"/>
    <mergeCell ref="C531:F531"/>
    <mergeCell ref="C361:F361"/>
    <mergeCell ref="H700:J700"/>
    <mergeCell ref="N43:Q43"/>
    <mergeCell ref="K623:L623"/>
    <mergeCell ref="H524:J524"/>
    <mergeCell ref="C440:F440"/>
    <mergeCell ref="C332:F332"/>
    <mergeCell ref="N240:Q240"/>
    <mergeCell ref="R81:U81"/>
    <mergeCell ref="C529:F529"/>
    <mergeCell ref="H101:J101"/>
    <mergeCell ref="C241:F241"/>
    <mergeCell ref="K729:L729"/>
    <mergeCell ref="K77:L77"/>
    <mergeCell ref="N41:Q41"/>
    <mergeCell ref="N149:Q149"/>
    <mergeCell ref="C438:F438"/>
    <mergeCell ref="N219:Q219"/>
    <mergeCell ref="R352:U352"/>
    <mergeCell ref="H175:J175"/>
    <mergeCell ref="C508:F508"/>
    <mergeCell ref="N416:Q416"/>
    <mergeCell ref="R106:U106"/>
    <mergeCell ref="N128:Q128"/>
    <mergeCell ref="K75:L75"/>
    <mergeCell ref="R303:U303"/>
    <mergeCell ref="K183:L183"/>
    <mergeCell ref="H84:J84"/>
    <mergeCell ref="N325:Q325"/>
    <mergeCell ref="K202:L202"/>
    <mergeCell ref="N490:Q490"/>
    <mergeCell ref="N244:Q244"/>
    <mergeCell ref="H281:J281"/>
    <mergeCell ref="R85:U85"/>
    <mergeCell ref="R104:U104"/>
    <mergeCell ref="N441:Q441"/>
    <mergeCell ref="R282:U282"/>
    <mergeCell ref="N153:Q153"/>
    <mergeCell ref="K181:L181"/>
    <mergeCell ref="C442:F442"/>
    <mergeCell ref="H109:J109"/>
    <mergeCell ref="N350:Q350"/>
    <mergeCell ref="R178:U178"/>
    <mergeCell ref="K208:L208"/>
    <mergeCell ref="C639:F639"/>
    <mergeCell ref="R356:U356"/>
    <mergeCell ref="C620:F620"/>
    <mergeCell ref="N420:Q420"/>
    <mergeCell ref="R307:U307"/>
    <mergeCell ref="N429:Q429"/>
    <mergeCell ref="K206:L206"/>
    <mergeCell ref="H215:J215"/>
    <mergeCell ref="K384:L384"/>
    <mergeCell ref="H309:J309"/>
    <mergeCell ref="R216:U216"/>
    <mergeCell ref="H290:J290"/>
    <mergeCell ref="K115:L115"/>
    <mergeCell ref="C93:F93"/>
    <mergeCell ref="R481:U481"/>
    <mergeCell ref="N427:Q427"/>
    <mergeCell ref="H199:J199"/>
    <mergeCell ref="B577:E577"/>
    <mergeCell ref="H218:J218"/>
    <mergeCell ref="K293:L293"/>
    <mergeCell ref="N530:Q530"/>
    <mergeCell ref="N354:Q354"/>
    <mergeCell ref="H288:J288"/>
    <mergeCell ref="K382:L382"/>
    <mergeCell ref="N556:Q556"/>
    <mergeCell ref="R568:U568"/>
    <mergeCell ref="H485:J485"/>
    <mergeCell ref="K456:L456"/>
    <mergeCell ref="H300:J300"/>
    <mergeCell ref="N630:Q630"/>
    <mergeCell ref="H489:J489"/>
    <mergeCell ref="R396:U396"/>
    <mergeCell ref="H313:J313"/>
    <mergeCell ref="C102:F102"/>
    <mergeCell ref="K365:L365"/>
    <mergeCell ref="H686:J686"/>
    <mergeCell ref="N539:Q539"/>
    <mergeCell ref="N431:Q431"/>
    <mergeCell ref="K567:L567"/>
    <mergeCell ref="N628:Q628"/>
    <mergeCell ref="C100:F100"/>
    <mergeCell ref="K494:L494"/>
    <mergeCell ref="H400:J400"/>
    <mergeCell ref="H665:J665"/>
    <mergeCell ref="C203:F203"/>
    <mergeCell ref="R572:U572"/>
    <mergeCell ref="C208:F208"/>
    <mergeCell ref="N537:Q537"/>
    <mergeCell ref="K390:L390"/>
    <mergeCell ref="K592:L592"/>
    <mergeCell ref="B583:E583"/>
    <mergeCell ref="C206:F206"/>
    <mergeCell ref="K501:L501"/>
    <mergeCell ref="H472:J472"/>
    <mergeCell ref="H674:J674"/>
    <mergeCell ref="K768:L768"/>
    <mergeCell ref="N188:Q188"/>
    <mergeCell ref="H599:J599"/>
    <mergeCell ref="C280:F280"/>
    <mergeCell ref="N541:Q541"/>
    <mergeCell ref="K677:L677"/>
    <mergeCell ref="R145:U145"/>
    <mergeCell ref="K596:L596"/>
    <mergeCell ref="C140:F140"/>
    <mergeCell ref="R342:U342"/>
    <mergeCell ref="H699:J699"/>
    <mergeCell ref="C318:F318"/>
    <mergeCell ref="R54:U54"/>
    <mergeCell ref="N118:Q118"/>
    <mergeCell ref="K505:L505"/>
    <mergeCell ref="C214:F214"/>
    <mergeCell ref="K702:L702"/>
    <mergeCell ref="K594:L594"/>
    <mergeCell ref="C392:F392"/>
    <mergeCell ref="C411:F411"/>
    <mergeCell ref="N192:Q192"/>
    <mergeCell ref="R52:U52"/>
    <mergeCell ref="K82:L82"/>
    <mergeCell ref="K503:L503"/>
    <mergeCell ref="C589:F589"/>
    <mergeCell ref="C519:F519"/>
    <mergeCell ref="R79:U79"/>
    <mergeCell ref="N319:Q319"/>
    <mergeCell ref="R230:U230"/>
    <mergeCell ref="C390:F390"/>
    <mergeCell ref="H62:J62"/>
    <mergeCell ref="K80:L80"/>
    <mergeCell ref="K61:L61"/>
    <mergeCell ref="C592:F592"/>
    <mergeCell ref="C498:F498"/>
    <mergeCell ref="K704:L704"/>
    <mergeCell ref="K65:L65"/>
    <mergeCell ref="R255:U255"/>
    <mergeCell ref="N126:Q126"/>
    <mergeCell ref="H60:J60"/>
    <mergeCell ref="K154:L154"/>
    <mergeCell ref="C415:F415"/>
    <mergeCell ref="N328:Q328"/>
    <mergeCell ref="H257:J257"/>
    <mergeCell ref="C617:F617"/>
    <mergeCell ref="K63:L63"/>
    <mergeCell ref="R253:U253"/>
    <mergeCell ref="N199:Q199"/>
    <mergeCell ref="R361:U361"/>
    <mergeCell ref="C526:F526"/>
    <mergeCell ref="H718:J718"/>
    <mergeCell ref="H85:J85"/>
    <mergeCell ref="N302:Q302"/>
    <mergeCell ref="H236:J236"/>
    <mergeCell ref="K192:L192"/>
    <mergeCell ref="N307:Q307"/>
    <mergeCell ref="N326:Q326"/>
    <mergeCell ref="C629:F629"/>
    <mergeCell ref="C596:F596"/>
    <mergeCell ref="H263:J263"/>
    <mergeCell ref="K357:L357"/>
    <mergeCell ref="R270:U270"/>
    <mergeCell ref="K163:L163"/>
    <mergeCell ref="N400:Q400"/>
    <mergeCell ref="K266:L266"/>
    <mergeCell ref="C608:F608"/>
    <mergeCell ref="R438:U438"/>
    <mergeCell ref="R344:U344"/>
    <mergeCell ref="H261:J261"/>
    <mergeCell ref="C50:F50"/>
    <mergeCell ref="C621:F621"/>
    <mergeCell ref="N529:Q529"/>
    <mergeCell ref="H458:J458"/>
    <mergeCell ref="K269:L269"/>
    <mergeCell ref="K339:L339"/>
    <mergeCell ref="H170:J170"/>
    <mergeCell ref="K245:L245"/>
    <mergeCell ref="K264:L264"/>
    <mergeCell ref="N330:Q330"/>
    <mergeCell ref="H348:J348"/>
    <mergeCell ref="H367:J367"/>
    <mergeCell ref="C619:F619"/>
    <mergeCell ref="H475:J475"/>
    <mergeCell ref="R463:U463"/>
    <mergeCell ref="N508:Q508"/>
    <mergeCell ref="C604:F604"/>
    <mergeCell ref="R471:U471"/>
    <mergeCell ref="K540:L540"/>
    <mergeCell ref="K294:L294"/>
    <mergeCell ref="C636:F636"/>
    <mergeCell ref="R442:U442"/>
    <mergeCell ref="H473:J473"/>
    <mergeCell ref="R569:U569"/>
    <mergeCell ref="C181:F181"/>
    <mergeCell ref="N618:Q618"/>
    <mergeCell ref="C90:F90"/>
    <mergeCell ref="K470:L470"/>
    <mergeCell ref="C254:F254"/>
    <mergeCell ref="R548:U548"/>
    <mergeCell ref="C179:F179"/>
    <mergeCell ref="K474:L474"/>
    <mergeCell ref="K366:L366"/>
    <mergeCell ref="C357:F357"/>
    <mergeCell ref="N616:Q616"/>
    <mergeCell ref="K544:L544"/>
    <mergeCell ref="C88:F88"/>
    <mergeCell ref="H647:J647"/>
    <mergeCell ref="C266:F266"/>
    <mergeCell ref="K453:L453"/>
    <mergeCell ref="K650:L650"/>
    <mergeCell ref="C364:F364"/>
    <mergeCell ref="K758:L758"/>
    <mergeCell ref="R482:U482"/>
    <mergeCell ref="C291:F291"/>
    <mergeCell ref="K478:L478"/>
    <mergeCell ref="R129:U129"/>
    <mergeCell ref="C294:F294"/>
    <mergeCell ref="C289:F289"/>
    <mergeCell ref="R25:U25"/>
    <mergeCell ref="C270:F270"/>
    <mergeCell ref="K55:L55"/>
    <mergeCell ref="K476:L476"/>
    <mergeCell ref="R30:U30"/>
    <mergeCell ref="C397:F397"/>
    <mergeCell ref="R133:U133"/>
    <mergeCell ref="R203:U203"/>
    <mergeCell ref="N98:Q98"/>
    <mergeCell ref="H560:J560"/>
    <mergeCell ref="K678:L678"/>
    <mergeCell ref="N79:Q79"/>
    <mergeCell ref="C368:F368"/>
    <mergeCell ref="H687:J687"/>
    <mergeCell ref="N168:Q168"/>
    <mergeCell ref="K34:L34"/>
    <mergeCell ref="C471:F471"/>
    <mergeCell ref="C565:F565"/>
    <mergeCell ref="R206:U206"/>
    <mergeCell ref="H137:J137"/>
    <mergeCell ref="K690:L690"/>
    <mergeCell ref="N77:Q77"/>
    <mergeCell ref="R233:U233"/>
    <mergeCell ref="H666:J666"/>
    <mergeCell ref="H685:J685"/>
    <mergeCell ref="K760:L760"/>
    <mergeCell ref="H46:J46"/>
    <mergeCell ref="C393:F393"/>
    <mergeCell ref="H211:J211"/>
    <mergeCell ref="N206:Q206"/>
    <mergeCell ref="C590:F590"/>
    <mergeCell ref="D6:F6"/>
    <mergeCell ref="K111:L111"/>
    <mergeCell ref="R231:U231"/>
    <mergeCell ref="H759:J759"/>
    <mergeCell ref="N102:Q102"/>
    <mergeCell ref="R428:U428"/>
    <mergeCell ref="C499:F499"/>
    <mergeCell ref="C391:F391"/>
    <mergeCell ref="N280:Q280"/>
    <mergeCell ref="H209:J209"/>
    <mergeCell ref="R140:U140"/>
    <mergeCell ref="C569:F569"/>
    <mergeCell ref="N477:Q477"/>
    <mergeCell ref="R318:U318"/>
    <mergeCell ref="R243:U243"/>
    <mergeCell ref="K694:L694"/>
    <mergeCell ref="K136:L136"/>
    <mergeCell ref="K217:L217"/>
    <mergeCell ref="C478:F478"/>
    <mergeCell ref="R214:U214"/>
    <mergeCell ref="N278:Q278"/>
    <mergeCell ref="K168:L168"/>
    <mergeCell ref="R411:U411"/>
    <mergeCell ref="N456:Q456"/>
    <mergeCell ref="C55:F55"/>
    <mergeCell ref="K242:L242"/>
    <mergeCell ref="N554:Q554"/>
    <mergeCell ref="C503:F503"/>
    <mergeCell ref="C26:F26"/>
    <mergeCell ref="K420:L420"/>
    <mergeCell ref="K151:L151"/>
    <mergeCell ref="C129:F129"/>
    <mergeCell ref="R517:U517"/>
    <mergeCell ref="R341:U341"/>
    <mergeCell ref="K329:L329"/>
    <mergeCell ref="N390:Q390"/>
    <mergeCell ref="H324:J324"/>
    <mergeCell ref="K418:L418"/>
    <mergeCell ref="H249:J249"/>
    <mergeCell ref="C609:F609"/>
    <mergeCell ref="H220:J220"/>
    <mergeCell ref="K327:L327"/>
    <mergeCell ref="G14:J14"/>
    <mergeCell ref="N488:Q488"/>
    <mergeCell ref="C59:F59"/>
    <mergeCell ref="R451:U451"/>
    <mergeCell ref="H349:J349"/>
    <mergeCell ref="K443:L443"/>
    <mergeCell ref="K155:L155"/>
    <mergeCell ref="C133:F133"/>
    <mergeCell ref="H258:J258"/>
    <mergeCell ref="K352:L352"/>
    <mergeCell ref="N589:Q589"/>
    <mergeCell ref="C136:F136"/>
    <mergeCell ref="K530:L530"/>
    <mergeCell ref="R430:U430"/>
    <mergeCell ref="H347:J347"/>
    <mergeCell ref="C42:F42"/>
    <mergeCell ref="K450:L450"/>
    <mergeCell ref="H421:J421"/>
    <mergeCell ref="H529:J529"/>
    <mergeCell ref="H548:J548"/>
    <mergeCell ref="H623:J623"/>
    <mergeCell ref="C242:F242"/>
    <mergeCell ref="K429:L429"/>
    <mergeCell ref="H726:J726"/>
    <mergeCell ref="H438:J438"/>
    <mergeCell ref="K532:L532"/>
    <mergeCell ref="N46:Q46"/>
    <mergeCell ref="H635:J635"/>
    <mergeCell ref="H459:J459"/>
    <mergeCell ref="K558:L558"/>
    <mergeCell ref="C267:F267"/>
    <mergeCell ref="C445:F445"/>
    <mergeCell ref="R181:U181"/>
    <mergeCell ref="K632:L632"/>
    <mergeCell ref="C176:F176"/>
    <mergeCell ref="H660:J660"/>
    <mergeCell ref="R90:U90"/>
    <mergeCell ref="N154:Q154"/>
    <mergeCell ref="K541:L541"/>
    <mergeCell ref="K560:L560"/>
    <mergeCell ref="C443:F443"/>
    <mergeCell ref="R179:U179"/>
    <mergeCell ref="H110:J110"/>
    <mergeCell ref="N50:Q50"/>
    <mergeCell ref="K630:L630"/>
    <mergeCell ref="N252:Q252"/>
    <mergeCell ref="H639:J639"/>
    <mergeCell ref="H733:J733"/>
    <mergeCell ref="K118:L118"/>
    <mergeCell ref="R88:U88"/>
    <mergeCell ref="H19:J19"/>
    <mergeCell ref="N228:Q228"/>
    <mergeCell ref="C447:F447"/>
    <mergeCell ref="C517:F517"/>
    <mergeCell ref="N247:Q247"/>
    <mergeCell ref="K539:L539"/>
    <mergeCell ref="H108:J108"/>
    <mergeCell ref="H89:J89"/>
    <mergeCell ref="K84:L84"/>
    <mergeCell ref="R204:U204"/>
    <mergeCell ref="R217:U217"/>
    <mergeCell ref="H642:J642"/>
    <mergeCell ref="C180:F180"/>
    <mergeCell ref="N226:Q226"/>
    <mergeCell ref="K116:L116"/>
    <mergeCell ref="C377:F377"/>
    <mergeCell ref="R113:U113"/>
    <mergeCell ref="H187:J187"/>
    <mergeCell ref="K564:L564"/>
    <mergeCell ref="R291:U291"/>
    <mergeCell ref="K190:L190"/>
    <mergeCell ref="R418:U418"/>
    <mergeCell ref="C381:F381"/>
    <mergeCell ref="C451:F451"/>
    <mergeCell ref="N251:Q251"/>
    <mergeCell ref="H47:J47"/>
    <mergeCell ref="R92:U92"/>
    <mergeCell ref="N359:Q359"/>
    <mergeCell ref="R219:U219"/>
    <mergeCell ref="R289:U289"/>
    <mergeCell ref="K319:L319"/>
    <mergeCell ref="R294:U294"/>
    <mergeCell ref="N235:Q235"/>
    <mergeCell ref="R397:U397"/>
    <mergeCell ref="H121:J121"/>
    <mergeCell ref="H21:J21"/>
    <mergeCell ref="K120:L120"/>
    <mergeCell ref="C557:F557"/>
    <mergeCell ref="H210:J210"/>
    <mergeCell ref="R395:U395"/>
    <mergeCell ref="N436:Q436"/>
    <mergeCell ref="K302:L302"/>
    <mergeCell ref="H119:J119"/>
    <mergeCell ref="H222:J222"/>
    <mergeCell ref="H297:J297"/>
    <mergeCell ref="H424:J424"/>
    <mergeCell ref="R317:U317"/>
    <mergeCell ref="K300:L300"/>
    <mergeCell ref="C566:F566"/>
    <mergeCell ref="N366:Q366"/>
    <mergeCell ref="N544:Q544"/>
    <mergeCell ref="N563:Q563"/>
    <mergeCell ref="R329:U329"/>
    <mergeCell ref="H403:J403"/>
    <mergeCell ref="R391:U391"/>
    <mergeCell ref="C16:F16"/>
    <mergeCell ref="N440:Q440"/>
    <mergeCell ref="K330:L330"/>
    <mergeCell ref="C39:F39"/>
    <mergeCell ref="K201:L201"/>
    <mergeCell ref="H428:J428"/>
    <mergeCell ref="R429:U429"/>
    <mergeCell ref="N17:Q17"/>
    <mergeCell ref="K328:L328"/>
    <mergeCell ref="K304:L304"/>
    <mergeCell ref="R55:U55"/>
    <mergeCell ref="N565:Q565"/>
    <mergeCell ref="H337:J337"/>
    <mergeCell ref="H407:J407"/>
    <mergeCell ref="C37:F37"/>
    <mergeCell ref="C18:F18"/>
    <mergeCell ref="K506:L506"/>
    <mergeCell ref="C215:F215"/>
    <mergeCell ref="K402:L402"/>
    <mergeCell ref="H505:J505"/>
    <mergeCell ref="H335:J335"/>
    <mergeCell ref="R80:U80"/>
    <mergeCell ref="R539:U539"/>
    <mergeCell ref="K531:L531"/>
    <mergeCell ref="C240:F240"/>
    <mergeCell ref="K440:L440"/>
    <mergeCell ref="R59:U59"/>
    <mergeCell ref="C149:F149"/>
    <mergeCell ref="R78:U78"/>
    <mergeCell ref="N24:Q24"/>
    <mergeCell ref="R518:U518"/>
    <mergeCell ref="K705:L705"/>
    <mergeCell ref="K510:L510"/>
    <mergeCell ref="H587:J587"/>
    <mergeCell ref="H538:J538"/>
    <mergeCell ref="N127:Q127"/>
    <mergeCell ref="H61:J61"/>
    <mergeCell ref="C219:F219"/>
    <mergeCell ref="C128:F128"/>
    <mergeCell ref="H636:J636"/>
    <mergeCell ref="H612:J612"/>
    <mergeCell ref="C330:F330"/>
    <mergeCell ref="R66:U66"/>
    <mergeCell ref="C325:F325"/>
    <mergeCell ref="R169:U169"/>
    <mergeCell ref="K620:L620"/>
    <mergeCell ref="R190:U190"/>
    <mergeCell ref="C423:F423"/>
    <mergeCell ref="N204:Q204"/>
    <mergeCell ref="H615:J615"/>
    <mergeCell ref="H723:J723"/>
    <mergeCell ref="K89:L89"/>
    <mergeCell ref="K70:L70"/>
    <mergeCell ref="C355:F355"/>
    <mergeCell ref="N401:Q401"/>
    <mergeCell ref="R167:U167"/>
    <mergeCell ref="K618:L618"/>
    <mergeCell ref="H721:J721"/>
    <mergeCell ref="C402:F402"/>
    <mergeCell ref="N64:Q64"/>
    <mergeCell ref="N229:Q229"/>
    <mergeCell ref="C353:F353"/>
    <mergeCell ref="H171:J171"/>
    <mergeCell ref="R192:U192"/>
    <mergeCell ref="R267:U267"/>
    <mergeCell ref="K9:L13"/>
    <mergeCell ref="K718:L718"/>
    <mergeCell ref="N138:Q138"/>
    <mergeCell ref="C427:F427"/>
    <mergeCell ref="N335:Q335"/>
    <mergeCell ref="R176:U176"/>
    <mergeCell ref="K93:L93"/>
    <mergeCell ref="C535:F535"/>
    <mergeCell ref="C605:F605"/>
    <mergeCell ref="C530:F530"/>
    <mergeCell ref="N405:Q405"/>
    <mergeCell ref="C624:F624"/>
    <mergeCell ref="H196:J196"/>
    <mergeCell ref="N136:Q136"/>
    <mergeCell ref="R292:U292"/>
    <mergeCell ref="R443:U443"/>
    <mergeCell ref="H725:J725"/>
    <mergeCell ref="H73:J73"/>
    <mergeCell ref="N314:Q314"/>
    <mergeCell ref="H105:J105"/>
    <mergeCell ref="C533:F533"/>
    <mergeCell ref="H275:J275"/>
    <mergeCell ref="C603:F603"/>
    <mergeCell ref="R201:U201"/>
    <mergeCell ref="K100:L100"/>
    <mergeCell ref="K278:L278"/>
    <mergeCell ref="H306:J306"/>
    <mergeCell ref="H273:J273"/>
    <mergeCell ref="N339:Q339"/>
    <mergeCell ref="R180:U180"/>
    <mergeCell ref="K79:L79"/>
    <mergeCell ref="R553:U553"/>
    <mergeCell ref="H376:J376"/>
    <mergeCell ref="R377:U377"/>
    <mergeCell ref="C89:F89"/>
    <mergeCell ref="H182:J182"/>
    <mergeCell ref="K276:L276"/>
    <mergeCell ref="C537:F537"/>
    <mergeCell ref="H285:J285"/>
    <mergeCell ref="H298:J298"/>
    <mergeCell ref="N445:Q445"/>
    <mergeCell ref="K405:L405"/>
    <mergeCell ref="R483:U483"/>
    <mergeCell ref="N577:U577"/>
    <mergeCell ref="H283:J283"/>
    <mergeCell ref="K282:L282"/>
    <mergeCell ref="H310:J310"/>
    <mergeCell ref="K479:L479"/>
    <mergeCell ref="H385:J385"/>
    <mergeCell ref="H512:J512"/>
    <mergeCell ref="R557:U557"/>
    <mergeCell ref="C188:F188"/>
    <mergeCell ref="N522:Q522"/>
    <mergeCell ref="K388:L388"/>
    <mergeCell ref="N625:Q625"/>
    <mergeCell ref="H383:J383"/>
    <mergeCell ref="K477:L477"/>
    <mergeCell ref="H491:J491"/>
    <mergeCell ref="C167:F167"/>
    <mergeCell ref="K386:L386"/>
    <mergeCell ref="N547:Q547"/>
    <mergeCell ref="H457:J457"/>
    <mergeCell ref="N555:Q555"/>
    <mergeCell ref="N78:Q78"/>
    <mergeCell ref="H762:J762"/>
    <mergeCell ref="H34:J34"/>
    <mergeCell ref="N526:Q526"/>
    <mergeCell ref="K568:L568"/>
    <mergeCell ref="K587:L587"/>
    <mergeCell ref="H671:J671"/>
    <mergeCell ref="H563:J563"/>
    <mergeCell ref="H495:J495"/>
    <mergeCell ref="R564:U564"/>
    <mergeCell ref="C125:F125"/>
    <mergeCell ref="C303:F303"/>
    <mergeCell ref="H514:J514"/>
    <mergeCell ref="N103:Q103"/>
    <mergeCell ref="R141:U141"/>
    <mergeCell ref="H669:J669"/>
    <mergeCell ref="H423:J423"/>
    <mergeCell ref="C104:F104"/>
    <mergeCell ref="C301:F301"/>
    <mergeCell ref="N190:Q190"/>
    <mergeCell ref="N82:Q82"/>
    <mergeCell ref="H766:J766"/>
    <mergeCell ref="C479:F479"/>
    <mergeCell ref="R215:U215"/>
    <mergeCell ref="H38:J38"/>
    <mergeCell ref="H497:J497"/>
    <mergeCell ref="N86:Q86"/>
    <mergeCell ref="K666:L666"/>
    <mergeCell ref="R166:U166"/>
    <mergeCell ref="H694:J694"/>
    <mergeCell ref="H675:J675"/>
    <mergeCell ref="C375:F375"/>
    <mergeCell ref="H764:J764"/>
    <mergeCell ref="R43:U43"/>
    <mergeCell ref="R75:U75"/>
    <mergeCell ref="C504:F504"/>
    <mergeCell ref="R240:U240"/>
    <mergeCell ref="K621:L621"/>
    <mergeCell ref="H673:J673"/>
    <mergeCell ref="C481:F481"/>
    <mergeCell ref="C413:F413"/>
    <mergeCell ref="R149:U149"/>
    <mergeCell ref="N213:Q213"/>
    <mergeCell ref="H53:J53"/>
    <mergeCell ref="C305:F305"/>
    <mergeCell ref="K48:L48"/>
    <mergeCell ref="C502:F502"/>
    <mergeCell ref="R168:U168"/>
    <mergeCell ref="N292:Q292"/>
    <mergeCell ref="N311:Q311"/>
    <mergeCell ref="N287:Q287"/>
    <mergeCell ref="N217:Q217"/>
    <mergeCell ref="H698:J698"/>
    <mergeCell ref="K177:L177"/>
    <mergeCell ref="R325:U325"/>
    <mergeCell ref="K706:L706"/>
    <mergeCell ref="R452:U452"/>
    <mergeCell ref="N290:Q290"/>
    <mergeCell ref="H81:J81"/>
    <mergeCell ref="K156:L156"/>
    <mergeCell ref="C593:F593"/>
    <mergeCell ref="N317:Q317"/>
    <mergeCell ref="H246:J246"/>
    <mergeCell ref="R153:U153"/>
    <mergeCell ref="R280:U280"/>
    <mergeCell ref="R355:U355"/>
    <mergeCell ref="K254:L254"/>
    <mergeCell ref="K249:L249"/>
    <mergeCell ref="H155:J155"/>
    <mergeCell ref="N315:Q315"/>
    <mergeCell ref="C591:F591"/>
    <mergeCell ref="N493:Q493"/>
    <mergeCell ref="N418:Q418"/>
    <mergeCell ref="H284:J284"/>
    <mergeCell ref="R353:U353"/>
    <mergeCell ref="K228:L228"/>
    <mergeCell ref="F578:F581"/>
    <mergeCell ref="R456:U456"/>
    <mergeCell ref="R531:U531"/>
    <mergeCell ref="N327:Q327"/>
    <mergeCell ref="K255:L255"/>
    <mergeCell ref="N402:Q402"/>
    <mergeCell ref="C616:F616"/>
    <mergeCell ref="R427:U427"/>
    <mergeCell ref="N491:Q491"/>
    <mergeCell ref="R365:U365"/>
    <mergeCell ref="N14:T14"/>
    <mergeCell ref="N495:Q495"/>
    <mergeCell ref="R454:U454"/>
    <mergeCell ref="H159:J159"/>
    <mergeCell ref="H286:J286"/>
    <mergeCell ref="H356:J356"/>
    <mergeCell ref="H437:J437"/>
    <mergeCell ref="C164:F164"/>
    <mergeCell ref="R533:U533"/>
    <mergeCell ref="G5:J5"/>
    <mergeCell ref="R465:U465"/>
    <mergeCell ref="H464:J464"/>
    <mergeCell ref="N53:Q53"/>
    <mergeCell ref="K364:L364"/>
    <mergeCell ref="N474:Q474"/>
    <mergeCell ref="C342:F342"/>
    <mergeCell ref="N601:Q601"/>
    <mergeCell ref="C73:F73"/>
    <mergeCell ref="C251:F251"/>
    <mergeCell ref="H462:J462"/>
    <mergeCell ref="C143:F143"/>
    <mergeCell ref="N51:Q51"/>
    <mergeCell ref="K438:L438"/>
    <mergeCell ref="R558:U558"/>
    <mergeCell ref="C52:F52"/>
    <mergeCell ref="H371:J371"/>
    <mergeCell ref="H536:J536"/>
    <mergeCell ref="R467:U467"/>
    <mergeCell ref="H568:J568"/>
    <mergeCell ref="H549:J549"/>
    <mergeCell ref="N531:Q531"/>
    <mergeCell ref="N639:Q639"/>
    <mergeCell ref="C276:F276"/>
    <mergeCell ref="N76:Q76"/>
    <mergeCell ref="K368:L368"/>
    <mergeCell ref="R114:U114"/>
    <mergeCell ref="K741:L741"/>
    <mergeCell ref="C77:F77"/>
    <mergeCell ref="K565:L565"/>
    <mergeCell ref="C255:F255"/>
    <mergeCell ref="C274:F274"/>
    <mergeCell ref="N55:Q55"/>
    <mergeCell ref="K461:L461"/>
    <mergeCell ref="C382:F382"/>
    <mergeCell ref="C452:F452"/>
    <mergeCell ref="H663:J663"/>
    <mergeCell ref="H545:J545"/>
    <mergeCell ref="R93:U93"/>
    <mergeCell ref="K393:L393"/>
    <mergeCell ref="H672:J672"/>
    <mergeCell ref="H572:J572"/>
    <mergeCell ref="N166:Q166"/>
    <mergeCell ref="C253:F253"/>
    <mergeCell ref="C380:F380"/>
    <mergeCell ref="R116:U116"/>
    <mergeCell ref="H122:J122"/>
    <mergeCell ref="N62:Q62"/>
    <mergeCell ref="H670:J670"/>
    <mergeCell ref="H651:J651"/>
    <mergeCell ref="K745:L745"/>
    <mergeCell ref="H646:J646"/>
    <mergeCell ref="N83:Q83"/>
    <mergeCell ref="K17:L17"/>
    <mergeCell ref="C454:F454"/>
    <mergeCell ref="C386:F386"/>
    <mergeCell ref="H120:J120"/>
    <mergeCell ref="R27:U27"/>
    <mergeCell ref="K654:L654"/>
    <mergeCell ref="H757:J757"/>
    <mergeCell ref="R224:U224"/>
    <mergeCell ref="N100:Q100"/>
    <mergeCell ref="H29:J29"/>
    <mergeCell ref="H676:J676"/>
    <mergeCell ref="C389:F389"/>
    <mergeCell ref="R125:U125"/>
    <mergeCell ref="N189:Q189"/>
    <mergeCell ref="C554:F554"/>
    <mergeCell ref="C492:F492"/>
    <mergeCell ref="R228:U228"/>
    <mergeCell ref="H585:J585"/>
    <mergeCell ref="K754:L754"/>
    <mergeCell ref="K679:L679"/>
    <mergeCell ref="N174:Q174"/>
    <mergeCell ref="K26:L26"/>
    <mergeCell ref="C463:F463"/>
    <mergeCell ref="N263:Q263"/>
    <mergeCell ref="K129:L129"/>
    <mergeCell ref="K4:U4"/>
    <mergeCell ref="R301:U301"/>
    <mergeCell ref="H124:J124"/>
    <mergeCell ref="R226:U226"/>
    <mergeCell ref="K752:L752"/>
    <mergeCell ref="N172:Q172"/>
    <mergeCell ref="R328:U328"/>
    <mergeCell ref="H761:J761"/>
    <mergeCell ref="H33:J33"/>
    <mergeCell ref="K127:L127"/>
    <mergeCell ref="N301:Q301"/>
    <mergeCell ref="K756:L756"/>
    <mergeCell ref="H230:J230"/>
    <mergeCell ref="R326:U326"/>
    <mergeCell ref="H338:J338"/>
    <mergeCell ref="H107:J107"/>
    <mergeCell ref="C467:F467"/>
    <mergeCell ref="N375:Q375"/>
    <mergeCell ref="H234:J234"/>
    <mergeCell ref="H304:J304"/>
    <mergeCell ref="K403:L403"/>
    <mergeCell ref="R235:U235"/>
    <mergeCell ref="C594:F594"/>
    <mergeCell ref="R305:U305"/>
    <mergeCell ref="K312:L312"/>
    <mergeCell ref="K66:L66"/>
    <mergeCell ref="N373:Q373"/>
    <mergeCell ref="H321:J321"/>
    <mergeCell ref="K231:L231"/>
    <mergeCell ref="N481:Q481"/>
    <mergeCell ref="K428:L428"/>
    <mergeCell ref="H334:J334"/>
    <mergeCell ref="K140:L140"/>
    <mergeCell ref="R519:U519"/>
    <mergeCell ref="R538:U538"/>
    <mergeCell ref="K337:L337"/>
    <mergeCell ref="R415:U415"/>
    <mergeCell ref="N479:Q479"/>
    <mergeCell ref="N587:Q587"/>
    <mergeCell ref="R239:U239"/>
    <mergeCell ref="C27:F27"/>
    <mergeCell ref="K138:L138"/>
    <mergeCell ref="C224:F224"/>
    <mergeCell ref="H435:J435"/>
    <mergeCell ref="H510:J510"/>
    <mergeCell ref="C148:F148"/>
    <mergeCell ref="H241:J241"/>
    <mergeCell ref="K316:L316"/>
    <mergeCell ref="H419:J419"/>
    <mergeCell ref="K513:L513"/>
    <mergeCell ref="C25:F25"/>
    <mergeCell ref="H344:J344"/>
    <mergeCell ref="C227:F227"/>
    <mergeCell ref="R542:U542"/>
    <mergeCell ref="C154:F154"/>
    <mergeCell ref="K341:L341"/>
    <mergeCell ref="N591:Q591"/>
    <mergeCell ref="H525:J525"/>
    <mergeCell ref="C63:F63"/>
    <mergeCell ref="H444:J444"/>
    <mergeCell ref="C252:F252"/>
    <mergeCell ref="N562:Q562"/>
    <mergeCell ref="C161:F161"/>
    <mergeCell ref="H442:J442"/>
    <mergeCell ref="H550:J550"/>
    <mergeCell ref="C231:F231"/>
    <mergeCell ref="K644:L644"/>
    <mergeCell ref="K526:L526"/>
    <mergeCell ref="N139:Q139"/>
    <mergeCell ref="H747:J747"/>
    <mergeCell ref="C428:F428"/>
    <mergeCell ref="K615:L615"/>
    <mergeCell ref="K553:L553"/>
    <mergeCell ref="H624:J624"/>
    <mergeCell ref="N619:Q619"/>
    <mergeCell ref="C243:F243"/>
    <mergeCell ref="O578:P578"/>
    <mergeCell ref="C337:F337"/>
    <mergeCell ref="R73:U73"/>
    <mergeCell ref="K524:L524"/>
    <mergeCell ref="N164:Q164"/>
    <mergeCell ref="H74:J74"/>
    <mergeCell ref="N585:Q585"/>
    <mergeCell ref="K627:L627"/>
    <mergeCell ref="H93:J93"/>
    <mergeCell ref="H622:J622"/>
    <mergeCell ref="K653:L653"/>
    <mergeCell ref="N73:Q73"/>
    <mergeCell ref="K101:L101"/>
    <mergeCell ref="C362:F362"/>
    <mergeCell ref="N143:Q143"/>
    <mergeCell ref="N602:Q602"/>
    <mergeCell ref="H72:J72"/>
    <mergeCell ref="H751:J751"/>
    <mergeCell ref="N340:Q340"/>
    <mergeCell ref="R200:U200"/>
    <mergeCell ref="K727:L727"/>
    <mergeCell ref="C163:F163"/>
    <mergeCell ref="N52:Q52"/>
    <mergeCell ref="C341:F341"/>
    <mergeCell ref="R77:U77"/>
    <mergeCell ref="N141:Q141"/>
    <mergeCell ref="N249:Q249"/>
    <mergeCell ref="C468:F468"/>
    <mergeCell ref="C538:F538"/>
    <mergeCell ref="R274:U274"/>
    <mergeCell ref="K655:L655"/>
    <mergeCell ref="K725:L725"/>
    <mergeCell ref="R401:U401"/>
    <mergeCell ref="R382:U382"/>
    <mergeCell ref="H734:J734"/>
    <mergeCell ref="N323:Q323"/>
    <mergeCell ref="C542:F542"/>
    <mergeCell ref="N342:Q342"/>
    <mergeCell ref="R102:U102"/>
    <mergeCell ref="H208:J208"/>
    <mergeCell ref="K742:L742"/>
    <mergeCell ref="K14:L14"/>
    <mergeCell ref="R380:U380"/>
    <mergeCell ref="H737:J737"/>
    <mergeCell ref="H732:J732"/>
    <mergeCell ref="H9:J9"/>
    <mergeCell ref="H282:J282"/>
    <mergeCell ref="N277:Q277"/>
    <mergeCell ref="N253:Q253"/>
    <mergeCell ref="K740:L740"/>
    <mergeCell ref="K88:L88"/>
    <mergeCell ref="H191:J191"/>
    <mergeCell ref="K285:L285"/>
    <mergeCell ref="R405:U405"/>
    <mergeCell ref="C627:F627"/>
    <mergeCell ref="N351:Q351"/>
    <mergeCell ref="C640:F640"/>
    <mergeCell ref="N454:Q454"/>
    <mergeCell ref="R314:U314"/>
    <mergeCell ref="H212:J212"/>
    <mergeCell ref="N260:Q260"/>
    <mergeCell ref="R492:U492"/>
    <mergeCell ref="K215:L215"/>
    <mergeCell ref="H305:J305"/>
    <mergeCell ref="N452:Q452"/>
    <mergeCell ref="N527:Q527"/>
    <mergeCell ref="R490:U490"/>
    <mergeCell ref="H195:J195"/>
    <mergeCell ref="K289:L289"/>
    <mergeCell ref="K313:L313"/>
    <mergeCell ref="H214:J214"/>
    <mergeCell ref="H322:J322"/>
    <mergeCell ref="K416:L416"/>
    <mergeCell ref="H392:J392"/>
    <mergeCell ref="N355:Q355"/>
    <mergeCell ref="K491:L491"/>
    <mergeCell ref="C200:F200"/>
    <mergeCell ref="H519:J519"/>
    <mergeCell ref="R412:U412"/>
    <mergeCell ref="R393:U393"/>
    <mergeCell ref="H193:J193"/>
    <mergeCell ref="K292:L292"/>
    <mergeCell ref="N637:Q637"/>
    <mergeCell ref="N461:Q461"/>
    <mergeCell ref="C109:F109"/>
    <mergeCell ref="H320:J320"/>
    <mergeCell ref="H301:J301"/>
    <mergeCell ref="H498:J498"/>
    <mergeCell ref="K425:L425"/>
    <mergeCell ref="K317:L317"/>
    <mergeCell ref="R503:U503"/>
    <mergeCell ref="N567:Q567"/>
    <mergeCell ref="K514:L514"/>
    <mergeCell ref="C285:F285"/>
    <mergeCell ref="C204:F204"/>
    <mergeCell ref="H598:J598"/>
    <mergeCell ref="H523:J523"/>
    <mergeCell ref="N112:Q112"/>
    <mergeCell ref="K404:L404"/>
    <mergeCell ref="K423:L423"/>
    <mergeCell ref="C401:F401"/>
    <mergeCell ref="R501:U501"/>
    <mergeCell ref="N21:Q21"/>
    <mergeCell ref="K493:L493"/>
    <mergeCell ref="C113:F113"/>
    <mergeCell ref="H432:J432"/>
    <mergeCell ref="C310:F310"/>
    <mergeCell ref="H596:J596"/>
    <mergeCell ref="N91:Q91"/>
    <mergeCell ref="N110:Q110"/>
    <mergeCell ref="K497:L497"/>
    <mergeCell ref="K675:L675"/>
    <mergeCell ref="H411:J411"/>
    <mergeCell ref="N19:Q19"/>
    <mergeCell ref="H600:J600"/>
    <mergeCell ref="C138:F138"/>
    <mergeCell ref="H608:J608"/>
    <mergeCell ref="K707:L707"/>
    <mergeCell ref="C416:F416"/>
    <mergeCell ref="K603:L603"/>
    <mergeCell ref="K427:L427"/>
    <mergeCell ref="H706:J706"/>
    <mergeCell ref="N49:Q49"/>
    <mergeCell ref="N25:Q25"/>
    <mergeCell ref="K53:L53"/>
    <mergeCell ref="N222:Q222"/>
    <mergeCell ref="R63:U63"/>
    <mergeCell ref="R252:U252"/>
    <mergeCell ref="R82:U82"/>
    <mergeCell ref="R152:U152"/>
    <mergeCell ref="N28:Q28"/>
    <mergeCell ref="N23:Q23"/>
    <mergeCell ref="C317:F317"/>
    <mergeCell ref="N225:Q225"/>
    <mergeCell ref="K78:L78"/>
    <mergeCell ref="K537:L537"/>
    <mergeCell ref="K688:L688"/>
    <mergeCell ref="H181:J181"/>
    <mergeCell ref="K715:L715"/>
    <mergeCell ref="H710:J710"/>
    <mergeCell ref="N299:Q299"/>
    <mergeCell ref="C329:F329"/>
    <mergeCell ref="K165:L165"/>
    <mergeCell ref="R262:U262"/>
    <mergeCell ref="H160:J160"/>
    <mergeCell ref="K713:L713"/>
    <mergeCell ref="R275:U275"/>
    <mergeCell ref="K87:L87"/>
    <mergeCell ref="H69:J69"/>
    <mergeCell ref="C429:F429"/>
    <mergeCell ref="K64:L64"/>
    <mergeCell ref="R362:U362"/>
    <mergeCell ref="R254:U254"/>
    <mergeCell ref="N426:Q426"/>
    <mergeCell ref="K85:L85"/>
    <mergeCell ref="C522:F522"/>
    <mergeCell ref="N303:Q303"/>
    <mergeCell ref="H270:J270"/>
    <mergeCell ref="R163:U163"/>
    <mergeCell ref="H94:J94"/>
    <mergeCell ref="C630:F630"/>
    <mergeCell ref="C625:F625"/>
    <mergeCell ref="R271:U271"/>
    <mergeCell ref="K102:L102"/>
    <mergeCell ref="R468:U468"/>
    <mergeCell ref="C80:F80"/>
    <mergeCell ref="C99:F99"/>
    <mergeCell ref="C501:F501"/>
    <mergeCell ref="K267:L267"/>
    <mergeCell ref="N409:Q409"/>
    <mergeCell ref="H92:J92"/>
    <mergeCell ref="C628:F628"/>
    <mergeCell ref="N536:Q536"/>
    <mergeCell ref="H370:J370"/>
    <mergeCell ref="H200:J200"/>
    <mergeCell ref="K176:L176"/>
    <mergeCell ref="K195:L195"/>
    <mergeCell ref="H397:J397"/>
    <mergeCell ref="C78:F78"/>
    <mergeCell ref="N237:Q237"/>
    <mergeCell ref="B582:E582"/>
    <mergeCell ref="K265:L265"/>
    <mergeCell ref="R493:U493"/>
    <mergeCell ref="N515:Q515"/>
    <mergeCell ref="H368:J368"/>
    <mergeCell ref="K174:L174"/>
    <mergeCell ref="H471:J471"/>
    <mergeCell ref="R402:U402"/>
    <mergeCell ref="C152:F152"/>
    <mergeCell ref="C103:F103"/>
    <mergeCell ref="K290:L290"/>
    <mergeCell ref="K303:L303"/>
    <mergeCell ref="H393:J393"/>
    <mergeCell ref="N615:Q615"/>
    <mergeCell ref="R381:U381"/>
    <mergeCell ref="N540:Q540"/>
    <mergeCell ref="K199:L199"/>
    <mergeCell ref="H401:J401"/>
    <mergeCell ref="K377:L377"/>
    <mergeCell ref="K504:L504"/>
    <mergeCell ref="C86:F86"/>
    <mergeCell ref="R474:U474"/>
    <mergeCell ref="K375:L375"/>
    <mergeCell ref="R51:U51"/>
    <mergeCell ref="R32:U32"/>
    <mergeCell ref="N617:Q617"/>
    <mergeCell ref="H478:J478"/>
    <mergeCell ref="K483:L483"/>
    <mergeCell ref="C84:F84"/>
    <mergeCell ref="K572:L572"/>
    <mergeCell ref="H586:J586"/>
    <mergeCell ref="H36:J36"/>
    <mergeCell ref="K651:L651"/>
    <mergeCell ref="C195:F195"/>
    <mergeCell ref="K589:L589"/>
    <mergeCell ref="H387:J387"/>
    <mergeCell ref="H584:J584"/>
    <mergeCell ref="N173:Q173"/>
    <mergeCell ref="H749:J749"/>
    <mergeCell ref="C292:F292"/>
    <mergeCell ref="H129:J129"/>
    <mergeCell ref="C489:F489"/>
    <mergeCell ref="C201:F201"/>
    <mergeCell ref="H658:J658"/>
    <mergeCell ref="C290:F290"/>
    <mergeCell ref="N198:Q198"/>
    <mergeCell ref="K684:L684"/>
    <mergeCell ref="R39:U39"/>
    <mergeCell ref="K585:L585"/>
    <mergeCell ref="C487:F487"/>
    <mergeCell ref="H59:J59"/>
    <mergeCell ref="C199:F199"/>
    <mergeCell ref="N107:Q107"/>
    <mergeCell ref="K35:L35"/>
    <mergeCell ref="H683:J683"/>
    <mergeCell ref="C396:F396"/>
    <mergeCell ref="C302:F302"/>
    <mergeCell ref="N177:Q177"/>
    <mergeCell ref="H696:J696"/>
    <mergeCell ref="R310:U310"/>
    <mergeCell ref="R64:U64"/>
    <mergeCell ref="K691:L691"/>
    <mergeCell ref="K761:L761"/>
    <mergeCell ref="K141:L141"/>
    <mergeCell ref="H42:J42"/>
    <mergeCell ref="N378:Q378"/>
    <mergeCell ref="N202:Q202"/>
    <mergeCell ref="H169:J169"/>
    <mergeCell ref="R62:U62"/>
    <mergeCell ref="K50:L50"/>
    <mergeCell ref="R416:U416"/>
    <mergeCell ref="N111:Q111"/>
    <mergeCell ref="H45:J45"/>
    <mergeCell ref="C400:F400"/>
    <mergeCell ref="K166:L166"/>
    <mergeCell ref="H148:J148"/>
    <mergeCell ref="R136:U136"/>
    <mergeCell ref="R244:U244"/>
    <mergeCell ref="R441:U441"/>
    <mergeCell ref="N387:Q387"/>
    <mergeCell ref="K145:L145"/>
    <mergeCell ref="K164:L164"/>
    <mergeCell ref="C601:F601"/>
    <mergeCell ref="C614:F614"/>
    <mergeCell ref="R350:U350"/>
    <mergeCell ref="H248:J248"/>
    <mergeCell ref="H173:J173"/>
    <mergeCell ref="K342:L342"/>
    <mergeCell ref="K54:L54"/>
    <mergeCell ref="B16:B17"/>
    <mergeCell ref="C51:F51"/>
    <mergeCell ref="C585:F585"/>
    <mergeCell ref="R420:U420"/>
    <mergeCell ref="H144:J144"/>
    <mergeCell ref="K73:L73"/>
    <mergeCell ref="H157:J157"/>
    <mergeCell ref="K251:L251"/>
    <mergeCell ref="N385:Q385"/>
    <mergeCell ref="H341:J341"/>
    <mergeCell ref="R348:U348"/>
    <mergeCell ref="K340:L340"/>
    <mergeCell ref="K349:L349"/>
    <mergeCell ref="K325:L325"/>
    <mergeCell ref="K344:L344"/>
    <mergeCell ref="N391:Q391"/>
    <mergeCell ref="H358:J358"/>
    <mergeCell ref="N410:Q410"/>
    <mergeCell ref="H447:J447"/>
    <mergeCell ref="R354:U354"/>
    <mergeCell ref="R448:U448"/>
    <mergeCell ref="N36:Q36"/>
    <mergeCell ref="K323:L323"/>
    <mergeCell ref="R556:U556"/>
    <mergeCell ref="R551:U551"/>
    <mergeCell ref="N497:Q497"/>
    <mergeCell ref="N389:Q389"/>
    <mergeCell ref="H180:J180"/>
    <mergeCell ref="R522:U522"/>
    <mergeCell ref="H534:J534"/>
    <mergeCell ref="C166:F166"/>
    <mergeCell ref="R530:U530"/>
    <mergeCell ref="R554:U554"/>
    <mergeCell ref="K353:L353"/>
    <mergeCell ref="C62:F62"/>
    <mergeCell ref="K550:L550"/>
    <mergeCell ref="N603:Q603"/>
    <mergeCell ref="H532:J532"/>
    <mergeCell ref="C75:F75"/>
    <mergeCell ref="H559:J559"/>
    <mergeCell ref="C259:F259"/>
    <mergeCell ref="N499:Q499"/>
    <mergeCell ref="C437:F437"/>
    <mergeCell ref="N2:U2"/>
    <mergeCell ref="R537:U537"/>
    <mergeCell ref="K529:L529"/>
    <mergeCell ref="K260:L260"/>
    <mergeCell ref="C238:F238"/>
    <mergeCell ref="N146:Q146"/>
    <mergeCell ref="H557:J557"/>
    <mergeCell ref="R562:U562"/>
    <mergeCell ref="C371:F371"/>
    <mergeCell ref="K639:L639"/>
    <mergeCell ref="K463:L463"/>
    <mergeCell ref="C172:F172"/>
    <mergeCell ref="K660:L660"/>
    <mergeCell ref="C350:F350"/>
    <mergeCell ref="N150:Q150"/>
    <mergeCell ref="C477:F477"/>
    <mergeCell ref="R118:U118"/>
    <mergeCell ref="R188:U188"/>
    <mergeCell ref="K569:L569"/>
    <mergeCell ref="H659:J659"/>
    <mergeCell ref="K766:L766"/>
    <mergeCell ref="K114:L114"/>
    <mergeCell ref="H20:J20"/>
    <mergeCell ref="K577:M577"/>
    <mergeCell ref="C348:F348"/>
    <mergeCell ref="H39:J39"/>
    <mergeCell ref="C475:F475"/>
    <mergeCell ref="C456:F456"/>
    <mergeCell ref="K662:L662"/>
    <mergeCell ref="N157:Q157"/>
    <mergeCell ref="K23:L23"/>
    <mergeCell ref="R143:U143"/>
    <mergeCell ref="H746:J746"/>
    <mergeCell ref="C365:F365"/>
    <mergeCell ref="N84:Q84"/>
    <mergeCell ref="H18:J18"/>
    <mergeCell ref="K112:L112"/>
    <mergeCell ref="N165:Q165"/>
    <mergeCell ref="C575:F575"/>
    <mergeCell ref="K21:L21"/>
    <mergeCell ref="H147:J147"/>
    <mergeCell ref="N87:Q87"/>
    <mergeCell ref="R319:U319"/>
    <mergeCell ref="R220:U220"/>
    <mergeCell ref="N265:Q265"/>
    <mergeCell ref="H43:J43"/>
    <mergeCell ref="C587:F587"/>
    <mergeCell ref="R290:U290"/>
    <mergeCell ref="N161:Q161"/>
    <mergeCell ref="K121:L121"/>
    <mergeCell ref="H769:J769"/>
    <mergeCell ref="N358:Q358"/>
    <mergeCell ref="C388:F388"/>
    <mergeCell ref="R199:U199"/>
    <mergeCell ref="H130:J130"/>
    <mergeCell ref="K224:L224"/>
    <mergeCell ref="N466:Q466"/>
    <mergeCell ref="R302:U302"/>
    <mergeCell ref="K30:L30"/>
    <mergeCell ref="R504:U504"/>
    <mergeCell ref="K49:L49"/>
    <mergeCell ref="N337:Q337"/>
    <mergeCell ref="H128:J128"/>
    <mergeCell ref="K222:L222"/>
    <mergeCell ref="K227:L227"/>
    <mergeCell ref="K203:L203"/>
    <mergeCell ref="N464:Q464"/>
    <mergeCell ref="C488:F488"/>
    <mergeCell ref="N288:Q288"/>
    <mergeCell ref="R327:U327"/>
    <mergeCell ref="H433:J433"/>
    <mergeCell ref="R502:U502"/>
    <mergeCell ref="C114:F114"/>
    <mergeCell ref="K301:L301"/>
    <mergeCell ref="R529:U529"/>
    <mergeCell ref="N551:Q551"/>
    <mergeCell ref="H329:J329"/>
    <mergeCell ref="K252:L252"/>
    <mergeCell ref="K498:L498"/>
    <mergeCell ref="C23:F23"/>
    <mergeCell ref="R330:U330"/>
    <mergeCell ref="K161:L161"/>
    <mergeCell ref="C139:F139"/>
    <mergeCell ref="R527:U527"/>
    <mergeCell ref="R508:U508"/>
    <mergeCell ref="H308:J308"/>
    <mergeCell ref="H429:J429"/>
    <mergeCell ref="R436:U436"/>
    <mergeCell ref="C48:F48"/>
    <mergeCell ref="K235:L235"/>
    <mergeCell ref="C137:F137"/>
    <mergeCell ref="C118:F118"/>
    <mergeCell ref="R506:U506"/>
    <mergeCell ref="K432:L432"/>
    <mergeCell ref="N574:Q574"/>
    <mergeCell ref="H408:J408"/>
    <mergeCell ref="C46:F46"/>
    <mergeCell ref="H535:J535"/>
    <mergeCell ref="H511:J511"/>
    <mergeCell ref="K411:L411"/>
    <mergeCell ref="K538:L538"/>
    <mergeCell ref="C228:F228"/>
    <mergeCell ref="R440:U440"/>
    <mergeCell ref="K517:L517"/>
    <mergeCell ref="R17:U17"/>
    <mergeCell ref="H620:J620"/>
    <mergeCell ref="C226:F226"/>
    <mergeCell ref="C347:F347"/>
    <mergeCell ref="R91:U91"/>
    <mergeCell ref="H448:J448"/>
    <mergeCell ref="K542:L542"/>
    <mergeCell ref="K617:L617"/>
    <mergeCell ref="K636:L636"/>
    <mergeCell ref="N37:Q37"/>
    <mergeCell ref="N56:Q56"/>
    <mergeCell ref="C326:F326"/>
    <mergeCell ref="H645:J645"/>
    <mergeCell ref="K451:L451"/>
    <mergeCell ref="K710:L710"/>
    <mergeCell ref="C235:F235"/>
    <mergeCell ref="R89:U89"/>
    <mergeCell ref="N35:Q35"/>
    <mergeCell ref="H95:J95"/>
    <mergeCell ref="H719:J719"/>
    <mergeCell ref="C351:F351"/>
    <mergeCell ref="R100:U100"/>
    <mergeCell ref="H188:J188"/>
    <mergeCell ref="N109:Q109"/>
    <mergeCell ref="R189:U189"/>
    <mergeCell ref="C260:F260"/>
    <mergeCell ref="H717:J717"/>
    <mergeCell ref="N60:Q60"/>
    <mergeCell ref="N414:Q414"/>
    <mergeCell ref="H649:J649"/>
    <mergeCell ref="C349:F349"/>
    <mergeCell ref="H97:J97"/>
    <mergeCell ref="R98:U98"/>
    <mergeCell ref="H205:J205"/>
    <mergeCell ref="N238:Q238"/>
    <mergeCell ref="R276:U276"/>
    <mergeCell ref="C239:F239"/>
    <mergeCell ref="C258:F258"/>
    <mergeCell ref="K24:L24"/>
    <mergeCell ref="K175:L175"/>
    <mergeCell ref="C612:F612"/>
    <mergeCell ref="C366:F366"/>
    <mergeCell ref="C436:F436"/>
    <mergeCell ref="R172:U172"/>
    <mergeCell ref="H203:J203"/>
    <mergeCell ref="H184:J184"/>
    <mergeCell ref="N236:Q236"/>
    <mergeCell ref="C563:F563"/>
    <mergeCell ref="K750:L750"/>
    <mergeCell ref="R477:U477"/>
    <mergeCell ref="C13:F13"/>
    <mergeCell ref="H106:J106"/>
    <mergeCell ref="K200:L200"/>
    <mergeCell ref="C637:F637"/>
    <mergeCell ref="N437:Q437"/>
    <mergeCell ref="R386:U386"/>
    <mergeCell ref="R278:U278"/>
    <mergeCell ref="K378:L378"/>
    <mergeCell ref="N512:Q512"/>
    <mergeCell ref="K109:L109"/>
    <mergeCell ref="R475:U475"/>
    <mergeCell ref="N421:Q421"/>
    <mergeCell ref="N346:Q346"/>
    <mergeCell ref="H104:J104"/>
    <mergeCell ref="K179:L179"/>
    <mergeCell ref="K287:L287"/>
    <mergeCell ref="H207:J207"/>
    <mergeCell ref="K376:L376"/>
    <mergeCell ref="C567:F567"/>
    <mergeCell ref="N446:Q446"/>
    <mergeCell ref="C476:F476"/>
    <mergeCell ref="K380:L380"/>
    <mergeCell ref="C17:F17"/>
    <mergeCell ref="K204:L204"/>
    <mergeCell ref="N549:Q549"/>
    <mergeCell ref="H483:J483"/>
    <mergeCell ref="C21:F21"/>
    <mergeCell ref="K113:L113"/>
    <mergeCell ref="R479:U479"/>
    <mergeCell ref="N425:Q425"/>
    <mergeCell ref="H216:J216"/>
    <mergeCell ref="K310:L310"/>
    <mergeCell ref="K315:L315"/>
    <mergeCell ref="N552:Q552"/>
    <mergeCell ref="N622:Q622"/>
    <mergeCell ref="C24:F24"/>
    <mergeCell ref="R388:U388"/>
    <mergeCell ref="N528:Q528"/>
    <mergeCell ref="C202:F202"/>
    <mergeCell ref="C127:F127"/>
    <mergeCell ref="K389:L389"/>
    <mergeCell ref="K408:L408"/>
    <mergeCell ref="R486:U486"/>
    <mergeCell ref="H417:J417"/>
    <mergeCell ref="H487:J487"/>
    <mergeCell ref="K387:L387"/>
    <mergeCell ref="H684:J684"/>
    <mergeCell ref="H415:J415"/>
    <mergeCell ref="K490:L490"/>
    <mergeCell ref="H396:J396"/>
    <mergeCell ref="R524:U524"/>
    <mergeCell ref="C28:F28"/>
    <mergeCell ref="H593:J593"/>
    <mergeCell ref="C225:F225"/>
    <mergeCell ref="N465:Q465"/>
    <mergeCell ref="K412:L412"/>
    <mergeCell ref="H394:J394"/>
    <mergeCell ref="R139:U139"/>
    <mergeCell ref="C121:F121"/>
    <mergeCell ref="C134:F134"/>
    <mergeCell ref="K38:L38"/>
    <mergeCell ref="C299:F299"/>
    <mergeCell ref="N99:Q99"/>
    <mergeCell ref="R48:U48"/>
    <mergeCell ref="K499:L499"/>
    <mergeCell ref="R137:U137"/>
    <mergeCell ref="K626:L626"/>
    <mergeCell ref="H621:J621"/>
    <mergeCell ref="N116:Q116"/>
    <mergeCell ref="H597:J597"/>
    <mergeCell ref="N186:Q186"/>
    <mergeCell ref="R46:U46"/>
    <mergeCell ref="C513:F513"/>
    <mergeCell ref="H724:J724"/>
    <mergeCell ref="C405:F405"/>
    <mergeCell ref="R154:U154"/>
    <mergeCell ref="K605:L605"/>
    <mergeCell ref="H695:J695"/>
    <mergeCell ref="C314:F314"/>
    <mergeCell ref="K150:L150"/>
    <mergeCell ref="N114:Q114"/>
    <mergeCell ref="K74:L74"/>
    <mergeCell ref="C511:F511"/>
    <mergeCell ref="H145:J145"/>
    <mergeCell ref="H604:J604"/>
    <mergeCell ref="N193:Q193"/>
    <mergeCell ref="R71:U71"/>
    <mergeCell ref="K698:L698"/>
    <mergeCell ref="H54:J54"/>
    <mergeCell ref="K148:L148"/>
    <mergeCell ref="C339:F339"/>
    <mergeCell ref="C490:F490"/>
    <mergeCell ref="R50:U50"/>
    <mergeCell ref="R177:U177"/>
    <mergeCell ref="K628:L628"/>
    <mergeCell ref="N123:Q123"/>
    <mergeCell ref="B9:F9"/>
    <mergeCell ref="H731:J731"/>
    <mergeCell ref="C412:F412"/>
    <mergeCell ref="K173:L173"/>
    <mergeCell ref="H79:J79"/>
    <mergeCell ref="C515:F515"/>
    <mergeCell ref="R251:U251"/>
    <mergeCell ref="H357:J357"/>
    <mergeCell ref="R264:U264"/>
    <mergeCell ref="N197:Q197"/>
    <mergeCell ref="R277:U277"/>
    <mergeCell ref="C486:F486"/>
    <mergeCell ref="N394:Q394"/>
    <mergeCell ref="H77:J77"/>
    <mergeCell ref="N224:Q224"/>
    <mergeCell ref="K152:L152"/>
    <mergeCell ref="C613:F613"/>
    <mergeCell ref="H58:J58"/>
    <mergeCell ref="N502:Q502"/>
    <mergeCell ref="H185:J185"/>
    <mergeCell ref="H382:J382"/>
    <mergeCell ref="K263:L263"/>
    <mergeCell ref="N500:Q500"/>
    <mergeCell ref="R260:U260"/>
    <mergeCell ref="C524:F524"/>
    <mergeCell ref="N324:Q324"/>
    <mergeCell ref="H183:J183"/>
    <mergeCell ref="K159:L159"/>
    <mergeCell ref="R387:U387"/>
    <mergeCell ref="H361:J361"/>
    <mergeCell ref="N220:Q220"/>
    <mergeCell ref="K86:L86"/>
    <mergeCell ref="R258:U258"/>
    <mergeCell ref="K288:L288"/>
    <mergeCell ref="N525:Q525"/>
    <mergeCell ref="R366:U366"/>
    <mergeCell ref="K197:L197"/>
    <mergeCell ref="R563:U563"/>
    <mergeCell ref="C175:F175"/>
    <mergeCell ref="N434:Q434"/>
    <mergeCell ref="K286:L286"/>
    <mergeCell ref="N504:Q504"/>
    <mergeCell ref="R472:U472"/>
    <mergeCell ref="R364:U364"/>
    <mergeCell ref="K464:L464"/>
    <mergeCell ref="H295:J295"/>
    <mergeCell ref="C173:F173"/>
    <mergeCell ref="N413:Q413"/>
    <mergeCell ref="K360:L360"/>
    <mergeCell ref="N432:Q432"/>
    <mergeCell ref="N610:Q610"/>
    <mergeCell ref="H369:J369"/>
    <mergeCell ref="K468:L468"/>
    <mergeCell ref="H571:J571"/>
    <mergeCell ref="K665:L665"/>
    <mergeCell ref="C247:F247"/>
    <mergeCell ref="R389:U389"/>
    <mergeCell ref="N623:Q623"/>
    <mergeCell ref="R567:U567"/>
    <mergeCell ref="N438:Q438"/>
    <mergeCell ref="H372:J372"/>
    <mergeCell ref="K574:L574"/>
    <mergeCell ref="K398:L398"/>
    <mergeCell ref="K466:L466"/>
    <mergeCell ref="N640:Q640"/>
    <mergeCell ref="H569:J569"/>
    <mergeCell ref="R476:U476"/>
    <mergeCell ref="R565:U565"/>
    <mergeCell ref="R21:U21"/>
    <mergeCell ref="R53:U53"/>
    <mergeCell ref="N614:Q614"/>
    <mergeCell ref="N638:Q638"/>
    <mergeCell ref="C262:F262"/>
    <mergeCell ref="C275:F275"/>
    <mergeCell ref="N183:Q183"/>
    <mergeCell ref="C213:F213"/>
    <mergeCell ref="R24:U24"/>
    <mergeCell ref="C283:F283"/>
    <mergeCell ref="R19:U19"/>
    <mergeCell ref="K400:L400"/>
    <mergeCell ref="R127:U127"/>
    <mergeCell ref="H503:J503"/>
    <mergeCell ref="C287:F287"/>
    <mergeCell ref="H573:J573"/>
    <mergeCell ref="H681:J681"/>
    <mergeCell ref="N162:Q162"/>
    <mergeCell ref="C313:F313"/>
    <mergeCell ref="R49:U49"/>
    <mergeCell ref="K746:L746"/>
    <mergeCell ref="H482:J482"/>
    <mergeCell ref="N71:Q71"/>
    <mergeCell ref="H679:J679"/>
    <mergeCell ref="H27:J27"/>
    <mergeCell ref="C387:F387"/>
    <mergeCell ref="N187:Q187"/>
    <mergeCell ref="R28:U28"/>
    <mergeCell ref="R47:U47"/>
    <mergeCell ref="R225:U225"/>
    <mergeCell ref="H753:J753"/>
    <mergeCell ref="H507:J507"/>
    <mergeCell ref="N96:Q96"/>
    <mergeCell ref="H30:J30"/>
    <mergeCell ref="K676:L676"/>
    <mergeCell ref="C315:F315"/>
    <mergeCell ref="C385:F385"/>
    <mergeCell ref="N274:Q274"/>
    <mergeCell ref="H133:J133"/>
    <mergeCell ref="R134:U134"/>
    <mergeCell ref="R26:U26"/>
    <mergeCell ref="C493:F493"/>
    <mergeCell ref="K680:L680"/>
    <mergeCell ref="K60:L60"/>
    <mergeCell ref="N75:Q75"/>
    <mergeCell ref="C472:F472"/>
    <mergeCell ref="N272:Q272"/>
    <mergeCell ref="C599:F599"/>
    <mergeCell ref="C491:F491"/>
    <mergeCell ref="N399:Q399"/>
    <mergeCell ref="R227:U227"/>
    <mergeCell ref="R159:U159"/>
    <mergeCell ref="H233:J233"/>
    <mergeCell ref="K39:L39"/>
    <mergeCell ref="K58:L58"/>
    <mergeCell ref="N276:Q276"/>
    <mergeCell ref="H67:J67"/>
    <mergeCell ref="K236:L236"/>
    <mergeCell ref="H142:J142"/>
    <mergeCell ref="C597:F597"/>
    <mergeCell ref="H231:J231"/>
    <mergeCell ref="R138:U138"/>
    <mergeCell ref="K765:L765"/>
    <mergeCell ref="K37:L37"/>
    <mergeCell ref="R511:U511"/>
    <mergeCell ref="R265:U265"/>
    <mergeCell ref="C474:F474"/>
    <mergeCell ref="K716:L716"/>
    <mergeCell ref="H140:J140"/>
    <mergeCell ref="R161:U161"/>
    <mergeCell ref="K261:L261"/>
    <mergeCell ref="H243:J243"/>
    <mergeCell ref="R339:U339"/>
    <mergeCell ref="N403:Q403"/>
    <mergeCell ref="K170:L170"/>
    <mergeCell ref="K62:L62"/>
    <mergeCell ref="R536:U536"/>
    <mergeCell ref="N374:Q374"/>
    <mergeCell ref="N312:Q312"/>
    <mergeCell ref="K240:L240"/>
    <mergeCell ref="R337:U337"/>
    <mergeCell ref="H343:J343"/>
    <mergeCell ref="K149:L149"/>
    <mergeCell ref="R515:U515"/>
    <mergeCell ref="N386:Q386"/>
    <mergeCell ref="K346:L346"/>
    <mergeCell ref="K238:L238"/>
    <mergeCell ref="N588:Q588"/>
    <mergeCell ref="N412:Q412"/>
    <mergeCell ref="H271:J271"/>
    <mergeCell ref="H449:J449"/>
    <mergeCell ref="H453:J453"/>
    <mergeCell ref="N586:Q586"/>
    <mergeCell ref="K439:L439"/>
    <mergeCell ref="C58:F58"/>
    <mergeCell ref="K452:L452"/>
    <mergeCell ref="H345:J345"/>
    <mergeCell ref="N613:Q613"/>
    <mergeCell ref="C85:F85"/>
    <mergeCell ref="H542:J542"/>
    <mergeCell ref="K348:L348"/>
    <mergeCell ref="H720:J720"/>
    <mergeCell ref="H451:J451"/>
    <mergeCell ref="K374:L374"/>
    <mergeCell ref="N592:Q592"/>
    <mergeCell ref="C64:F64"/>
    <mergeCell ref="H521:J521"/>
    <mergeCell ref="R555:U555"/>
    <mergeCell ref="C261:F261"/>
    <mergeCell ref="N61:Q61"/>
    <mergeCell ref="H279:J279"/>
    <mergeCell ref="K448:L448"/>
    <mergeCell ref="H430:J430"/>
    <mergeCell ref="R526:U526"/>
    <mergeCell ref="N590:Q590"/>
    <mergeCell ref="K726:L726"/>
    <mergeCell ref="K551:L551"/>
    <mergeCell ref="K575:L575"/>
    <mergeCell ref="H654:J654"/>
    <mergeCell ref="H546:J546"/>
    <mergeCell ref="N135:Q135"/>
    <mergeCell ref="C335:F335"/>
    <mergeCell ref="R103:U103"/>
    <mergeCell ref="R173:U173"/>
    <mergeCell ref="K554:L554"/>
    <mergeCell ref="N44:Q44"/>
    <mergeCell ref="K624:L624"/>
    <mergeCell ref="H455:J455"/>
    <mergeCell ref="K549:L549"/>
    <mergeCell ref="C263:F263"/>
    <mergeCell ref="H652:J652"/>
    <mergeCell ref="H633:J633"/>
    <mergeCell ref="C333:F333"/>
    <mergeCell ref="C87:F87"/>
    <mergeCell ref="K751:L751"/>
    <mergeCell ref="H657:J657"/>
    <mergeCell ref="H760:J760"/>
    <mergeCell ref="C441:F441"/>
    <mergeCell ref="C460:F460"/>
    <mergeCell ref="H32:J32"/>
    <mergeCell ref="N524:Q524"/>
    <mergeCell ref="N69:Q69"/>
    <mergeCell ref="K730:L730"/>
    <mergeCell ref="H631:J631"/>
    <mergeCell ref="H739:J739"/>
    <mergeCell ref="H758:J758"/>
    <mergeCell ref="R107:U107"/>
    <mergeCell ref="C439:F439"/>
    <mergeCell ref="K734:L734"/>
    <mergeCell ref="K488:L488"/>
    <mergeCell ref="N48:Q48"/>
    <mergeCell ref="K184:L184"/>
    <mergeCell ref="H661:J661"/>
    <mergeCell ref="N175:Q175"/>
    <mergeCell ref="N250:Q250"/>
    <mergeCell ref="R86:U86"/>
    <mergeCell ref="C572:F572"/>
    <mergeCell ref="C464:F464"/>
    <mergeCell ref="R213:U213"/>
    <mergeCell ref="N159:Q159"/>
    <mergeCell ref="K664:L664"/>
    <mergeCell ref="H754:J754"/>
    <mergeCell ref="H735:J735"/>
    <mergeCell ref="H767:J767"/>
    <mergeCell ref="C448:F448"/>
    <mergeCell ref="C373:F373"/>
    <mergeCell ref="H115:J115"/>
    <mergeCell ref="K209:L209"/>
    <mergeCell ref="N275:Q275"/>
    <mergeCell ref="C551:F551"/>
    <mergeCell ref="R287:U287"/>
    <mergeCell ref="K738:L738"/>
    <mergeCell ref="H113:J113"/>
    <mergeCell ref="K188:L188"/>
    <mergeCell ref="K212:L212"/>
    <mergeCell ref="K207:L207"/>
    <mergeCell ref="N449:Q449"/>
    <mergeCell ref="N254:Q254"/>
    <mergeCell ref="N273:Q273"/>
    <mergeCell ref="H291:J291"/>
    <mergeCell ref="H221:J221"/>
    <mergeCell ref="C549:F549"/>
    <mergeCell ref="K139:L139"/>
    <mergeCell ref="R311:U311"/>
    <mergeCell ref="N182:Q182"/>
    <mergeCell ref="N163:Q163"/>
    <mergeCell ref="R414:U414"/>
    <mergeCell ref="N360:Q360"/>
    <mergeCell ref="H219:J219"/>
    <mergeCell ref="R126:U126"/>
    <mergeCell ref="N487:Q487"/>
    <mergeCell ref="R315:U315"/>
    <mergeCell ref="H416:J416"/>
    <mergeCell ref="R323:U323"/>
    <mergeCell ref="N256:Q256"/>
    <mergeCell ref="R512:U512"/>
    <mergeCell ref="N364:Q364"/>
    <mergeCell ref="N453:Q453"/>
    <mergeCell ref="H293:J293"/>
    <mergeCell ref="N561:Q561"/>
    <mergeCell ref="R421:U421"/>
    <mergeCell ref="C33:F33"/>
    <mergeCell ref="K125:L125"/>
    <mergeCell ref="H422:J422"/>
    <mergeCell ref="C562:F562"/>
    <mergeCell ref="R491:U491"/>
    <mergeCell ref="N362:Q362"/>
    <mergeCell ref="C122:F122"/>
    <mergeCell ref="H153:J153"/>
    <mergeCell ref="K322:L322"/>
    <mergeCell ref="N559:Q559"/>
    <mergeCell ref="H331:J331"/>
    <mergeCell ref="R400:U400"/>
    <mergeCell ref="C31:F31"/>
    <mergeCell ref="N581:P581"/>
    <mergeCell ref="C209:F209"/>
    <mergeCell ref="H420:J420"/>
    <mergeCell ref="C560:F560"/>
    <mergeCell ref="C101:F101"/>
    <mergeCell ref="K396:L396"/>
    <mergeCell ref="N538:Q538"/>
    <mergeCell ref="R425:U425"/>
    <mergeCell ref="H494:J494"/>
    <mergeCell ref="C234:F234"/>
    <mergeCell ref="K502:L502"/>
    <mergeCell ref="K326:L326"/>
    <mergeCell ref="C211:F211"/>
    <mergeCell ref="C35:F35"/>
    <mergeCell ref="C232:F232"/>
    <mergeCell ref="N472:Q472"/>
    <mergeCell ref="C340:F340"/>
    <mergeCell ref="N22:Q22"/>
    <mergeCell ref="K527:L527"/>
    <mergeCell ref="C311:F311"/>
    <mergeCell ref="K724:L724"/>
    <mergeCell ref="C249:F249"/>
    <mergeCell ref="H630:J630"/>
    <mergeCell ref="K436:L436"/>
    <mergeCell ref="C338:F338"/>
    <mergeCell ref="C319:F319"/>
    <mergeCell ref="C220:F220"/>
    <mergeCell ref="H431:J431"/>
    <mergeCell ref="K633:L633"/>
    <mergeCell ref="K525:L525"/>
    <mergeCell ref="N20:Q20"/>
    <mergeCell ref="H539:J539"/>
    <mergeCell ref="C323:F323"/>
    <mergeCell ref="H609:J609"/>
    <mergeCell ref="K703:L703"/>
    <mergeCell ref="K434:L434"/>
    <mergeCell ref="H518:J518"/>
    <mergeCell ref="H537:J537"/>
    <mergeCell ref="K612:L612"/>
    <mergeCell ref="N26:Q26"/>
    <mergeCell ref="H63:J63"/>
    <mergeCell ref="C321:F321"/>
    <mergeCell ref="N45:Q45"/>
    <mergeCell ref="H634:J634"/>
    <mergeCell ref="K728:L728"/>
    <mergeCell ref="N223:Q223"/>
    <mergeCell ref="R83:U83"/>
    <mergeCell ref="R186:U186"/>
    <mergeCell ref="K642:L642"/>
    <mergeCell ref="K712:L712"/>
    <mergeCell ref="K637:L637"/>
    <mergeCell ref="H543:J543"/>
    <mergeCell ref="N132:Q132"/>
    <mergeCell ref="K160:L160"/>
    <mergeCell ref="H740:J740"/>
    <mergeCell ref="H632:J632"/>
    <mergeCell ref="C421:F421"/>
    <mergeCell ref="N221:Q221"/>
    <mergeCell ref="C548:F548"/>
    <mergeCell ref="R165:U165"/>
    <mergeCell ref="H541:J541"/>
    <mergeCell ref="N130:Q130"/>
    <mergeCell ref="K640:L640"/>
    <mergeCell ref="K743:L743"/>
    <mergeCell ref="H86:J86"/>
    <mergeCell ref="N308:Q308"/>
    <mergeCell ref="K185:L185"/>
    <mergeCell ref="N200:Q200"/>
    <mergeCell ref="H167:J167"/>
    <mergeCell ref="C527:F527"/>
    <mergeCell ref="R263:U263"/>
    <mergeCell ref="R87:U87"/>
    <mergeCell ref="H99:J99"/>
    <mergeCell ref="K714:L714"/>
    <mergeCell ref="K94:L94"/>
    <mergeCell ref="H742:J742"/>
    <mergeCell ref="R369:U369"/>
    <mergeCell ref="H192:J192"/>
    <mergeCell ref="K361:L361"/>
    <mergeCell ref="R174:U174"/>
    <mergeCell ref="R193:U193"/>
    <mergeCell ref="H267:J267"/>
    <mergeCell ref="C552:F552"/>
    <mergeCell ref="N310:Q310"/>
    <mergeCell ref="N134:Q134"/>
    <mergeCell ref="K270:L270"/>
    <mergeCell ref="C461:F461"/>
    <mergeCell ref="N336:Q336"/>
    <mergeCell ref="K189:L189"/>
    <mergeCell ref="R375:U375"/>
    <mergeCell ref="N439:Q439"/>
    <mergeCell ref="H292:J292"/>
    <mergeCell ref="R299:U299"/>
    <mergeCell ref="K98:L98"/>
    <mergeCell ref="H395:J395"/>
    <mergeCell ref="R464:U464"/>
    <mergeCell ref="C459:F459"/>
    <mergeCell ref="N348:Q348"/>
    <mergeCell ref="K295:L295"/>
    <mergeCell ref="H201:J201"/>
    <mergeCell ref="K533:L533"/>
    <mergeCell ref="N513:Q513"/>
    <mergeCell ref="R373:U373"/>
    <mergeCell ref="K96:L96"/>
    <mergeCell ref="R570:U570"/>
    <mergeCell ref="K298:L298"/>
    <mergeCell ref="K274:L274"/>
    <mergeCell ref="N511:Q511"/>
    <mergeCell ref="H307:J307"/>
    <mergeCell ref="H302:J302"/>
    <mergeCell ref="H377:J377"/>
    <mergeCell ref="K401:L401"/>
    <mergeCell ref="R398:U398"/>
    <mergeCell ref="C110:F110"/>
    <mergeCell ref="C185:F185"/>
    <mergeCell ref="C91:F91"/>
    <mergeCell ref="R549:U549"/>
    <mergeCell ref="H381:J381"/>
    <mergeCell ref="K475:L475"/>
    <mergeCell ref="H332:J332"/>
    <mergeCell ref="C210:F210"/>
    <mergeCell ref="R574:U574"/>
    <mergeCell ref="N450:Q450"/>
    <mergeCell ref="N520:Q520"/>
    <mergeCell ref="R488:U488"/>
    <mergeCell ref="H311:J311"/>
    <mergeCell ref="C119:F119"/>
    <mergeCell ref="C222:F222"/>
    <mergeCell ref="H508:J508"/>
    <mergeCell ref="N97:Q97"/>
    <mergeCell ref="C189:F189"/>
    <mergeCell ref="K484:L484"/>
    <mergeCell ref="N448:Q448"/>
    <mergeCell ref="K314:L314"/>
    <mergeCell ref="N626:Q626"/>
    <mergeCell ref="H404:J404"/>
    <mergeCell ref="C98:F98"/>
    <mergeCell ref="K511:L511"/>
    <mergeCell ref="N171:Q171"/>
    <mergeCell ref="K482:L482"/>
    <mergeCell ref="C403:F403"/>
    <mergeCell ref="N122:Q122"/>
    <mergeCell ref="K590:L590"/>
    <mergeCell ref="C369:F369"/>
    <mergeCell ref="H688:J688"/>
    <mergeCell ref="N31:Q31"/>
    <mergeCell ref="C123:F123"/>
    <mergeCell ref="C496:F496"/>
    <mergeCell ref="C320:F320"/>
    <mergeCell ref="R37:U37"/>
    <mergeCell ref="R56:U56"/>
    <mergeCell ref="N560:Q560"/>
    <mergeCell ref="K507:L507"/>
    <mergeCell ref="K588:L588"/>
    <mergeCell ref="H516:J516"/>
    <mergeCell ref="C197:F197"/>
    <mergeCell ref="H667:J667"/>
    <mergeCell ref="C229:F229"/>
    <mergeCell ref="R35:U35"/>
    <mergeCell ref="K42:L42"/>
    <mergeCell ref="C426:F426"/>
    <mergeCell ref="R162:U162"/>
    <mergeCell ref="K613:L613"/>
    <mergeCell ref="G578:J581"/>
    <mergeCell ref="R340:U340"/>
    <mergeCell ref="G8:Q8"/>
    <mergeCell ref="N211:Q211"/>
    <mergeCell ref="H716:J716"/>
    <mergeCell ref="H697:J697"/>
    <mergeCell ref="C500:F500"/>
    <mergeCell ref="R249:U249"/>
    <mergeCell ref="K700:L700"/>
    <mergeCell ref="R338:U338"/>
    <mergeCell ref="C409:F409"/>
    <mergeCell ref="N284:Q284"/>
    <mergeCell ref="K137:L137"/>
    <mergeCell ref="N209:Q209"/>
    <mergeCell ref="C606:F606"/>
    <mergeCell ref="H240:J240"/>
    <mergeCell ref="R247:U247"/>
    <mergeCell ref="H70:J70"/>
    <mergeCell ref="K46:L46"/>
    <mergeCell ref="H149:J149"/>
    <mergeCell ref="K243:L243"/>
    <mergeCell ref="N309:Q309"/>
    <mergeCell ref="R321:U321"/>
    <mergeCell ref="R272:U272"/>
    <mergeCell ref="N218:Q218"/>
    <mergeCell ref="K71:L71"/>
    <mergeCell ref="C507:F507"/>
    <mergeCell ref="K273:L273"/>
    <mergeCell ref="H174:J174"/>
    <mergeCell ref="H255:J255"/>
    <mergeCell ref="N321:Q321"/>
    <mergeCell ref="C615:F615"/>
    <mergeCell ref="C610:F610"/>
    <mergeCell ref="R351:U351"/>
    <mergeCell ref="H83:J83"/>
    <mergeCell ref="K271:L271"/>
    <mergeCell ref="N300:Q300"/>
    <mergeCell ref="N489:Q489"/>
    <mergeCell ref="H280:J280"/>
    <mergeCell ref="K180:L180"/>
    <mergeCell ref="C158:F158"/>
    <mergeCell ref="N398:Q398"/>
    <mergeCell ref="K283:L283"/>
    <mergeCell ref="K250:L250"/>
    <mergeCell ref="H151:J151"/>
    <mergeCell ref="N595:Q595"/>
    <mergeCell ref="N349:Q349"/>
    <mergeCell ref="K277:L277"/>
    <mergeCell ref="H278:J278"/>
    <mergeCell ref="H259:J259"/>
    <mergeCell ref="R374:U374"/>
    <mergeCell ref="H456:J456"/>
    <mergeCell ref="R552:U552"/>
    <mergeCell ref="K262:L262"/>
    <mergeCell ref="N423:Q423"/>
    <mergeCell ref="C547:F547"/>
    <mergeCell ref="H352:J352"/>
    <mergeCell ref="H365:J365"/>
    <mergeCell ref="K275:L275"/>
    <mergeCell ref="N620:Q620"/>
    <mergeCell ref="H554:J554"/>
    <mergeCell ref="R461:U461"/>
    <mergeCell ref="C92:F92"/>
    <mergeCell ref="H530:J530"/>
    <mergeCell ref="H481:J481"/>
    <mergeCell ref="N70:Q70"/>
    <mergeCell ref="R550:U550"/>
    <mergeCell ref="K362:L362"/>
    <mergeCell ref="R38:U38"/>
    <mergeCell ref="N599:Q599"/>
    <mergeCell ref="H390:J390"/>
    <mergeCell ref="R459:U459"/>
    <mergeCell ref="K489:L489"/>
    <mergeCell ref="C71:F71"/>
    <mergeCell ref="K258:L258"/>
    <mergeCell ref="C198:F198"/>
    <mergeCell ref="C268:F268"/>
    <mergeCell ref="H460:J460"/>
    <mergeCell ref="K455:L455"/>
    <mergeCell ref="C376:F376"/>
    <mergeCell ref="H469:J469"/>
    <mergeCell ref="K563:L563"/>
    <mergeCell ref="H488:J488"/>
    <mergeCell ref="N624:Q624"/>
    <mergeCell ref="H558:J558"/>
    <mergeCell ref="N147:Q147"/>
    <mergeCell ref="C177:F177"/>
    <mergeCell ref="K32:L32"/>
    <mergeCell ref="K472:L472"/>
    <mergeCell ref="R110:U110"/>
    <mergeCell ref="H467:J467"/>
    <mergeCell ref="K561:L561"/>
    <mergeCell ref="H664:J664"/>
    <mergeCell ref="K739:L739"/>
    <mergeCell ref="H570:J570"/>
    <mergeCell ref="C277:F277"/>
    <mergeCell ref="C296:F296"/>
    <mergeCell ref="K648:L648"/>
    <mergeCell ref="R210:U210"/>
    <mergeCell ref="R148:U148"/>
    <mergeCell ref="K661:L661"/>
    <mergeCell ref="C111:F111"/>
    <mergeCell ref="H643:J643"/>
    <mergeCell ref="C370:F370"/>
    <mergeCell ref="N259:Q259"/>
    <mergeCell ref="K764:L764"/>
    <mergeCell ref="R44:U44"/>
    <mergeCell ref="N89:Q89"/>
    <mergeCell ref="K36:L36"/>
    <mergeCell ref="C378:F378"/>
    <mergeCell ref="R222:U222"/>
    <mergeCell ref="C279:F279"/>
    <mergeCell ref="K673:L673"/>
    <mergeCell ref="H668:J668"/>
    <mergeCell ref="N257:Q257"/>
    <mergeCell ref="K762:L762"/>
    <mergeCell ref="R23:U23"/>
    <mergeCell ref="N384:Q384"/>
    <mergeCell ref="R144:U144"/>
    <mergeCell ref="K652:L652"/>
    <mergeCell ref="K671:L671"/>
    <mergeCell ref="H755:J755"/>
    <mergeCell ref="N85:Q85"/>
    <mergeCell ref="K51:L51"/>
    <mergeCell ref="N363:Q363"/>
    <mergeCell ref="R123:U123"/>
    <mergeCell ref="H154:J154"/>
    <mergeCell ref="K22:L22"/>
    <mergeCell ref="C514:F514"/>
    <mergeCell ref="R250:U250"/>
    <mergeCell ref="N191:Q191"/>
    <mergeCell ref="H125:J125"/>
    <mergeCell ref="H50:J50"/>
    <mergeCell ref="H31:J31"/>
    <mergeCell ref="C410:F410"/>
    <mergeCell ref="H228:J228"/>
    <mergeCell ref="R121:U121"/>
    <mergeCell ref="C588:F588"/>
    <mergeCell ref="R229:U229"/>
    <mergeCell ref="R248:U248"/>
    <mergeCell ref="N170:Q170"/>
    <mergeCell ref="K47:L47"/>
    <mergeCell ref="C38:F38"/>
    <mergeCell ref="C497:F497"/>
    <mergeCell ref="R426:U426"/>
    <mergeCell ref="H708:J708"/>
    <mergeCell ref="K225:L225"/>
    <mergeCell ref="N297:Q297"/>
    <mergeCell ref="C586:F586"/>
    <mergeCell ref="N475:Q475"/>
    <mergeCell ref="R322:U322"/>
    <mergeCell ref="R335:U335"/>
    <mergeCell ref="H158:J158"/>
    <mergeCell ref="K134:L134"/>
    <mergeCell ref="R500:U500"/>
    <mergeCell ref="C36:F36"/>
    <mergeCell ref="C495:F495"/>
    <mergeCell ref="N295:Q295"/>
    <mergeCell ref="K223:L223"/>
    <mergeCell ref="N573:Q573"/>
    <mergeCell ref="R409:U409"/>
    <mergeCell ref="N473:Q473"/>
    <mergeCell ref="H326:J326"/>
    <mergeCell ref="H232:J232"/>
    <mergeCell ref="C40:F40"/>
    <mergeCell ref="K132:L132"/>
    <mergeCell ref="R360:U360"/>
    <mergeCell ref="K437:L437"/>
    <mergeCell ref="C19:F19"/>
    <mergeCell ref="R434:U434"/>
    <mergeCell ref="N498:Q498"/>
    <mergeCell ref="C146:F146"/>
    <mergeCell ref="K157:L157"/>
    <mergeCell ref="R523:U523"/>
    <mergeCell ref="N469:Q469"/>
    <mergeCell ref="N407:Q407"/>
    <mergeCell ref="N596:Q596"/>
    <mergeCell ref="N572:Q572"/>
    <mergeCell ref="H506:J506"/>
    <mergeCell ref="R413:U413"/>
    <mergeCell ref="R507:U507"/>
    <mergeCell ref="R432:U432"/>
    <mergeCell ref="K462:L462"/>
    <mergeCell ref="C49:F49"/>
    <mergeCell ref="C68:F68"/>
    <mergeCell ref="R540:U540"/>
    <mergeCell ref="C76:F76"/>
    <mergeCell ref="N486:Q486"/>
    <mergeCell ref="K371:L371"/>
    <mergeCell ref="H239:J239"/>
    <mergeCell ref="N575:Q575"/>
    <mergeCell ref="N507:Q507"/>
    <mergeCell ref="C47:F47"/>
    <mergeCell ref="H366:J366"/>
    <mergeCell ref="K441:L441"/>
    <mergeCell ref="C150:F150"/>
    <mergeCell ref="H544:J544"/>
    <mergeCell ref="N484:Q484"/>
    <mergeCell ref="K350:L350"/>
    <mergeCell ref="H440:J440"/>
    <mergeCell ref="K609:L609"/>
    <mergeCell ref="K515:L515"/>
    <mergeCell ref="N600:Q600"/>
    <mergeCell ref="H637:J637"/>
    <mergeCell ref="H618:J618"/>
    <mergeCell ref="K518:L518"/>
    <mergeCell ref="H17:J17"/>
    <mergeCell ref="H616:J616"/>
    <mergeCell ref="C159:F159"/>
    <mergeCell ref="R547:U547"/>
    <mergeCell ref="H743:J743"/>
    <mergeCell ref="C248:F248"/>
    <mergeCell ref="N156:Q156"/>
    <mergeCell ref="N137:Q137"/>
    <mergeCell ref="K543:L543"/>
    <mergeCell ref="K646:L646"/>
    <mergeCell ref="N33:Q33"/>
    <mergeCell ref="C157:F157"/>
    <mergeCell ref="H722:J722"/>
    <mergeCell ref="C265:F265"/>
    <mergeCell ref="C354:F354"/>
    <mergeCell ref="K578:M581"/>
    <mergeCell ref="K522:L522"/>
    <mergeCell ref="C462:F462"/>
    <mergeCell ref="R198:U198"/>
    <mergeCell ref="R22:U22"/>
    <mergeCell ref="K649:L649"/>
    <mergeCell ref="K625:L625"/>
    <mergeCell ref="C358:F358"/>
    <mergeCell ref="O579:P579"/>
    <mergeCell ref="K99:L99"/>
    <mergeCell ref="C536:F536"/>
    <mergeCell ref="K736:L736"/>
    <mergeCell ref="H656:J656"/>
    <mergeCell ref="N245:Q245"/>
    <mergeCell ref="H98:J98"/>
    <mergeCell ref="C534:F534"/>
    <mergeCell ref="R132:U132"/>
    <mergeCell ref="K124:L124"/>
    <mergeCell ref="R283:U283"/>
    <mergeCell ref="C466:F466"/>
    <mergeCell ref="R296:U296"/>
    <mergeCell ref="R202:U202"/>
    <mergeCell ref="K33:L33"/>
    <mergeCell ref="R399:U399"/>
    <mergeCell ref="H756:J756"/>
    <mergeCell ref="N270:Q270"/>
    <mergeCell ref="H204:J204"/>
    <mergeCell ref="R111:U111"/>
    <mergeCell ref="H28:J28"/>
    <mergeCell ref="N345:Q345"/>
    <mergeCell ref="K562:L562"/>
    <mergeCell ref="C540:F540"/>
    <mergeCell ref="C559:F559"/>
    <mergeCell ref="R308:U308"/>
    <mergeCell ref="K759:L759"/>
    <mergeCell ref="R378:U378"/>
    <mergeCell ref="R279:U279"/>
    <mergeCell ref="R109:U109"/>
    <mergeCell ref="H40:J40"/>
    <mergeCell ref="N470:Q470"/>
    <mergeCell ref="K105:L105"/>
    <mergeCell ref="N279:Q279"/>
    <mergeCell ref="K213:L213"/>
    <mergeCell ref="H316:J316"/>
    <mergeCell ref="R385:U385"/>
    <mergeCell ref="H405:J405"/>
    <mergeCell ref="R312:U312"/>
    <mergeCell ref="R336:U336"/>
    <mergeCell ref="K763:L763"/>
    <mergeCell ref="H117:J117"/>
    <mergeCell ref="K211:L211"/>
    <mergeCell ref="N258:Q258"/>
    <mergeCell ref="R514:U514"/>
    <mergeCell ref="R509:U509"/>
    <mergeCell ref="H314:J314"/>
    <mergeCell ref="R410:U410"/>
    <mergeCell ref="H492:J492"/>
    <mergeCell ref="H384:J384"/>
    <mergeCell ref="C124:F124"/>
    <mergeCell ref="K487:L487"/>
    <mergeCell ref="H388:J388"/>
    <mergeCell ref="N383:Q383"/>
    <mergeCell ref="K311:L311"/>
    <mergeCell ref="N548:Q548"/>
    <mergeCell ref="R497:U497"/>
    <mergeCell ref="C20:F20"/>
    <mergeCell ref="K508:L508"/>
    <mergeCell ref="K414:L414"/>
    <mergeCell ref="K220:L220"/>
    <mergeCell ref="C217:F217"/>
    <mergeCell ref="H517:J517"/>
    <mergeCell ref="N457:Q457"/>
    <mergeCell ref="N635:Q635"/>
    <mergeCell ref="R36:U36"/>
    <mergeCell ref="R495:U495"/>
    <mergeCell ref="C107:F107"/>
    <mergeCell ref="C126:F126"/>
    <mergeCell ref="H318:J318"/>
    <mergeCell ref="H496:J496"/>
    <mergeCell ref="H515:J515"/>
    <mergeCell ref="K321:L321"/>
    <mergeCell ref="K599:L599"/>
    <mergeCell ref="N633:Q633"/>
    <mergeCell ref="K523:L523"/>
    <mergeCell ref="C105:F105"/>
    <mergeCell ref="H594:J594"/>
    <mergeCell ref="C132:F132"/>
    <mergeCell ref="R520:U520"/>
    <mergeCell ref="R146:U146"/>
    <mergeCell ref="K597:L597"/>
    <mergeCell ref="K351:L351"/>
    <mergeCell ref="H606:J606"/>
    <mergeCell ref="C306:F306"/>
    <mergeCell ref="R499:U499"/>
    <mergeCell ref="C130:F130"/>
    <mergeCell ref="C60:F60"/>
    <mergeCell ref="R68:U68"/>
    <mergeCell ref="N38:Q38"/>
    <mergeCell ref="C435:F435"/>
    <mergeCell ref="R76:U76"/>
    <mergeCell ref="K622:L622"/>
    <mergeCell ref="C406:F406"/>
    <mergeCell ref="H617:J617"/>
    <mergeCell ref="C344:F344"/>
    <mergeCell ref="C236:F236"/>
    <mergeCell ref="K72:L72"/>
    <mergeCell ref="C414:F414"/>
    <mergeCell ref="R150:U150"/>
    <mergeCell ref="H526:J526"/>
    <mergeCell ref="K601:L601"/>
    <mergeCell ref="N115:Q115"/>
    <mergeCell ref="H704:J704"/>
    <mergeCell ref="H629:J629"/>
    <mergeCell ref="N47:Q47"/>
    <mergeCell ref="C512:F512"/>
    <mergeCell ref="C336:F336"/>
    <mergeCell ref="N121:Q121"/>
    <mergeCell ref="H729:J729"/>
    <mergeCell ref="R84:U84"/>
    <mergeCell ref="N148:Q148"/>
    <mergeCell ref="H82:J82"/>
    <mergeCell ref="R286:U286"/>
    <mergeCell ref="R281:U281"/>
    <mergeCell ref="K737:L737"/>
    <mergeCell ref="N119:Q119"/>
    <mergeCell ref="C446:F446"/>
    <mergeCell ref="N246:Q246"/>
    <mergeCell ref="H264:J264"/>
    <mergeCell ref="H156:J156"/>
    <mergeCell ref="K187:L187"/>
    <mergeCell ref="H88:J88"/>
    <mergeCell ref="N227:Q227"/>
    <mergeCell ref="R157:U157"/>
    <mergeCell ref="N424:Q424"/>
    <mergeCell ref="R284:U284"/>
    <mergeCell ref="K735:L735"/>
    <mergeCell ref="K711:L711"/>
    <mergeCell ref="H65:J65"/>
    <mergeCell ref="K83:L83"/>
    <mergeCell ref="C425:F425"/>
    <mergeCell ref="N333:Q333"/>
    <mergeCell ref="K280:L280"/>
    <mergeCell ref="H744:J744"/>
    <mergeCell ref="H16:J16"/>
    <mergeCell ref="C444:F444"/>
    <mergeCell ref="C622:F622"/>
    <mergeCell ref="N422:Q422"/>
    <mergeCell ref="H194:J194"/>
    <mergeCell ref="H359:J359"/>
    <mergeCell ref="C72:F72"/>
    <mergeCell ref="H90:J90"/>
    <mergeCell ref="N331:Q331"/>
    <mergeCell ref="K259:L259"/>
    <mergeCell ref="R487:U487"/>
    <mergeCell ref="C450:F450"/>
    <mergeCell ref="N496:Q496"/>
    <mergeCell ref="N509:Q509"/>
    <mergeCell ref="H268:J268"/>
    <mergeCell ref="H287:J287"/>
    <mergeCell ref="N428:Q428"/>
    <mergeCell ref="R288:U288"/>
    <mergeCell ref="G577:J577"/>
    <mergeCell ref="R466:U466"/>
    <mergeCell ref="R485:U485"/>
    <mergeCell ref="H266:J266"/>
    <mergeCell ref="R197:U197"/>
    <mergeCell ref="C626:F626"/>
    <mergeCell ref="N534:Q534"/>
    <mergeCell ref="H468:J468"/>
    <mergeCell ref="R394:U394"/>
    <mergeCell ref="C74:F74"/>
    <mergeCell ref="K193:L193"/>
    <mergeCell ref="R559:U559"/>
    <mergeCell ref="N505:Q505"/>
    <mergeCell ref="K471:L471"/>
    <mergeCell ref="N608:Q608"/>
    <mergeCell ref="H296:J296"/>
    <mergeCell ref="N532:Q532"/>
    <mergeCell ref="K172:L172"/>
    <mergeCell ref="H493:J493"/>
    <mergeCell ref="K191:L191"/>
    <mergeCell ref="C112:F112"/>
    <mergeCell ref="K299:L299"/>
    <mergeCell ref="N611:Q611"/>
    <mergeCell ref="N606:Q606"/>
    <mergeCell ref="C83:F83"/>
    <mergeCell ref="H294:J294"/>
    <mergeCell ref="H402:J402"/>
    <mergeCell ref="K496:L496"/>
    <mergeCell ref="C186:F186"/>
    <mergeCell ref="K297:L297"/>
    <mergeCell ref="H476:J476"/>
    <mergeCell ref="N636:Q636"/>
    <mergeCell ref="C184:F184"/>
    <mergeCell ref="C286:F286"/>
    <mergeCell ref="N545:Q545"/>
    <mergeCell ref="R124:U124"/>
    <mergeCell ref="N634:Q634"/>
    <mergeCell ref="H406:J406"/>
    <mergeCell ref="K500:L500"/>
    <mergeCell ref="C106:F106"/>
    <mergeCell ref="C284:F284"/>
    <mergeCell ref="R20:U20"/>
    <mergeCell ref="H51:J51"/>
    <mergeCell ref="H603:J603"/>
    <mergeCell ref="N543:Q543"/>
    <mergeCell ref="K409:L409"/>
    <mergeCell ref="K598:L598"/>
    <mergeCell ref="H480:J480"/>
    <mergeCell ref="C193:F193"/>
    <mergeCell ref="H677:J677"/>
    <mergeCell ref="C212:F212"/>
    <mergeCell ref="N101:Q101"/>
    <mergeCell ref="H709:J709"/>
    <mergeCell ref="H57:J57"/>
    <mergeCell ref="R58:U58"/>
    <mergeCell ref="K685:L685"/>
    <mergeCell ref="N67:Q67"/>
    <mergeCell ref="C394:F394"/>
    <mergeCell ref="H605:J605"/>
    <mergeCell ref="C218:F218"/>
    <mergeCell ref="H680:J680"/>
    <mergeCell ref="N194:Q194"/>
    <mergeCell ref="K486:L486"/>
    <mergeCell ref="R232:U232"/>
    <mergeCell ref="H55:J55"/>
    <mergeCell ref="K683:L683"/>
    <mergeCell ref="R164:U164"/>
    <mergeCell ref="H692:J692"/>
    <mergeCell ref="N281:Q281"/>
    <mergeCell ref="N105:Q105"/>
    <mergeCell ref="K133:L133"/>
    <mergeCell ref="N294:Q294"/>
    <mergeCell ref="C324:F324"/>
    <mergeCell ref="R60:U60"/>
    <mergeCell ref="N124:Q124"/>
    <mergeCell ref="K757:L757"/>
    <mergeCell ref="C570:F570"/>
    <mergeCell ref="R238:U238"/>
    <mergeCell ref="R257:U257"/>
    <mergeCell ref="K689:L689"/>
    <mergeCell ref="H690:J690"/>
    <mergeCell ref="R435:U435"/>
    <mergeCell ref="C398:F398"/>
    <mergeCell ref="N306:Q306"/>
    <mergeCell ref="H64:J64"/>
    <mergeCell ref="K158:L158"/>
    <mergeCell ref="C600:F600"/>
    <mergeCell ref="C595:F595"/>
    <mergeCell ref="N376:Q376"/>
    <mergeCell ref="N395:Q395"/>
    <mergeCell ref="R236:U236"/>
    <mergeCell ref="K687:L687"/>
    <mergeCell ref="K67:L67"/>
    <mergeCell ref="R433:U433"/>
    <mergeCell ref="N304:Q304"/>
    <mergeCell ref="N285:Q285"/>
    <mergeCell ref="H138:J138"/>
    <mergeCell ref="G13:J13"/>
    <mergeCell ref="C574:F574"/>
    <mergeCell ref="C598:F598"/>
    <mergeCell ref="H146:J146"/>
    <mergeCell ref="H165:J165"/>
    <mergeCell ref="R261:U261"/>
    <mergeCell ref="K268:L268"/>
    <mergeCell ref="N283:Q283"/>
    <mergeCell ref="H66:J66"/>
    <mergeCell ref="N334:Q334"/>
    <mergeCell ref="N404:Q404"/>
    <mergeCell ref="N485:Q485"/>
    <mergeCell ref="R170:U170"/>
    <mergeCell ref="K338:L338"/>
    <mergeCell ref="H244:J244"/>
    <mergeCell ref="C623:F623"/>
    <mergeCell ref="K144:L144"/>
    <mergeCell ref="H441:J441"/>
    <mergeCell ref="R372:U372"/>
    <mergeCell ref="K247:L247"/>
    <mergeCell ref="C602:F602"/>
    <mergeCell ref="N313:Q313"/>
    <mergeCell ref="H350:J350"/>
    <mergeCell ref="R446:U446"/>
    <mergeCell ref="N510:Q510"/>
    <mergeCell ref="H269:J269"/>
    <mergeCell ref="R370:U370"/>
    <mergeCell ref="R346:U346"/>
    <mergeCell ref="H466:J466"/>
    <mergeCell ref="H178:J178"/>
    <mergeCell ref="K272:L272"/>
    <mergeCell ref="N419:Q419"/>
    <mergeCell ref="K347:L347"/>
    <mergeCell ref="H375:J375"/>
    <mergeCell ref="C56:F56"/>
    <mergeCell ref="K256:L256"/>
    <mergeCell ref="H445:J445"/>
    <mergeCell ref="N34:Q34"/>
    <mergeCell ref="H176:J176"/>
    <mergeCell ref="K345:L345"/>
    <mergeCell ref="R573:U573"/>
    <mergeCell ref="H354:J354"/>
    <mergeCell ref="R450:U450"/>
    <mergeCell ref="N514:Q514"/>
    <mergeCell ref="H551:J551"/>
    <mergeCell ref="C162:F162"/>
    <mergeCell ref="C359:F359"/>
    <mergeCell ref="C183:F183"/>
    <mergeCell ref="H625:J625"/>
    <mergeCell ref="H379:J379"/>
    <mergeCell ref="K279:L279"/>
    <mergeCell ref="C187:F187"/>
    <mergeCell ref="K457:L457"/>
    <mergeCell ref="H553:J553"/>
    <mergeCell ref="C96:F96"/>
    <mergeCell ref="K584:L584"/>
    <mergeCell ref="N74:Q74"/>
    <mergeCell ref="K385:L385"/>
    <mergeCell ref="C363:F363"/>
    <mergeCell ref="H564:J564"/>
    <mergeCell ref="R112:U112"/>
    <mergeCell ref="R131:U131"/>
    <mergeCell ref="H653:J653"/>
    <mergeCell ref="R560:U560"/>
    <mergeCell ref="K747:L747"/>
    <mergeCell ref="C272:F272"/>
    <mergeCell ref="K108:L108"/>
    <mergeCell ref="N242:Q242"/>
    <mergeCell ref="K459:L459"/>
    <mergeCell ref="N72:Q72"/>
    <mergeCell ref="R205:U205"/>
    <mergeCell ref="H562:J562"/>
    <mergeCell ref="K656:L656"/>
    <mergeCell ref="C346:F346"/>
    <mergeCell ref="C372:F372"/>
    <mergeCell ref="C297:F297"/>
    <mergeCell ref="R184:U184"/>
    <mergeCell ref="K635:L635"/>
    <mergeCell ref="R135:U135"/>
    <mergeCell ref="H738:J738"/>
    <mergeCell ref="N68:Q68"/>
    <mergeCell ref="N81:Q81"/>
    <mergeCell ref="H765:J765"/>
    <mergeCell ref="H37:J37"/>
    <mergeCell ref="N184:Q184"/>
    <mergeCell ref="H118:J118"/>
    <mergeCell ref="C473:F473"/>
    <mergeCell ref="R209:U209"/>
    <mergeCell ref="H566:J566"/>
    <mergeCell ref="N155:Q155"/>
    <mergeCell ref="K45:L45"/>
    <mergeCell ref="K40:L40"/>
    <mergeCell ref="C482:F482"/>
    <mergeCell ref="H693:J693"/>
    <mergeCell ref="N282:Q282"/>
    <mergeCell ref="N352:Q352"/>
    <mergeCell ref="C374:F374"/>
    <mergeCell ref="H763:J763"/>
    <mergeCell ref="H35:J35"/>
    <mergeCell ref="C571:F571"/>
    <mergeCell ref="N460:Q460"/>
    <mergeCell ref="H143:J143"/>
    <mergeCell ref="K43:L43"/>
    <mergeCell ref="K19:L19"/>
    <mergeCell ref="H340:J340"/>
    <mergeCell ref="C480:F480"/>
    <mergeCell ref="N261:Q261"/>
    <mergeCell ref="H52:J52"/>
    <mergeCell ref="K146:L146"/>
    <mergeCell ref="C550:F550"/>
    <mergeCell ref="N458:Q458"/>
    <mergeCell ref="N212:Q212"/>
    <mergeCell ref="H141:J141"/>
    <mergeCell ref="K117:L117"/>
    <mergeCell ref="R345:U345"/>
    <mergeCell ref="H319:J319"/>
    <mergeCell ref="H126:J126"/>
    <mergeCell ref="N367:Q367"/>
    <mergeCell ref="N286:Q286"/>
    <mergeCell ref="K422:L422"/>
    <mergeCell ref="H323:J323"/>
    <mergeCell ref="K246:L246"/>
    <mergeCell ref="N483:Q483"/>
    <mergeCell ref="R324:U324"/>
    <mergeCell ref="N195:Q195"/>
    <mergeCell ref="K142:L142"/>
    <mergeCell ref="K123:L123"/>
    <mergeCell ref="R521:U521"/>
    <mergeCell ref="C484:F484"/>
    <mergeCell ref="N392:Q392"/>
    <mergeCell ref="N570:Q570"/>
    <mergeCell ref="N462:Q462"/>
    <mergeCell ref="H253:J253"/>
    <mergeCell ref="R349:U349"/>
    <mergeCell ref="C61:F61"/>
    <mergeCell ref="C131:F131"/>
    <mergeCell ref="K356:L356"/>
    <mergeCell ref="K248:L248"/>
    <mergeCell ref="N371:Q371"/>
    <mergeCell ref="H351:J351"/>
    <mergeCell ref="K426:L426"/>
    <mergeCell ref="N568:Q568"/>
    <mergeCell ref="H327:J327"/>
    <mergeCell ref="K335:L335"/>
    <mergeCell ref="R525:U525"/>
    <mergeCell ref="N396:Q396"/>
    <mergeCell ref="C44:F44"/>
    <mergeCell ref="K424:L424"/>
    <mergeCell ref="H330:J330"/>
    <mergeCell ref="H325:J325"/>
    <mergeCell ref="N598:Q598"/>
    <mergeCell ref="H527:J527"/>
    <mergeCell ref="K333:L333"/>
    <mergeCell ref="H436:J436"/>
    <mergeCell ref="H601:J601"/>
    <mergeCell ref="C144:F144"/>
    <mergeCell ref="H355:J355"/>
    <mergeCell ref="K407:L407"/>
    <mergeCell ref="C233:F233"/>
    <mergeCell ref="H533:J533"/>
    <mergeCell ref="C142:F142"/>
    <mergeCell ref="K536:L536"/>
    <mergeCell ref="C250:F250"/>
    <mergeCell ref="C245:F245"/>
    <mergeCell ref="H531:J531"/>
    <mergeCell ref="H707:J707"/>
    <mergeCell ref="N120:Q120"/>
    <mergeCell ref="C271:F271"/>
    <mergeCell ref="K634:L634"/>
    <mergeCell ref="K610:L610"/>
    <mergeCell ref="K534:L534"/>
    <mergeCell ref="N29:Q29"/>
    <mergeCell ref="H713:J713"/>
    <mergeCell ref="H745:J745"/>
    <mergeCell ref="N604:Q604"/>
    <mergeCell ref="K608:L608"/>
    <mergeCell ref="R359:U359"/>
    <mergeCell ref="C430:F430"/>
    <mergeCell ref="H641:J641"/>
    <mergeCell ref="H711:J711"/>
    <mergeCell ref="C322:F322"/>
    <mergeCell ref="N54:Q54"/>
    <mergeCell ref="N230:Q230"/>
    <mergeCell ref="C273:F273"/>
    <mergeCell ref="H91:J91"/>
    <mergeCell ref="K719:L719"/>
    <mergeCell ref="K638:L638"/>
    <mergeCell ref="K18:L18"/>
    <mergeCell ref="C360:F360"/>
    <mergeCell ref="R96:U96"/>
    <mergeCell ref="N160:Q160"/>
    <mergeCell ref="K547:L547"/>
    <mergeCell ref="R293:U293"/>
    <mergeCell ref="H116:J116"/>
    <mergeCell ref="C256:F256"/>
    <mergeCell ref="K744:L744"/>
    <mergeCell ref="N338:Q338"/>
    <mergeCell ref="N357:Q357"/>
    <mergeCell ref="R185:U185"/>
    <mergeCell ref="G582:J582"/>
    <mergeCell ref="C449:F449"/>
    <mergeCell ref="R363:U363"/>
    <mergeCell ref="C434:F434"/>
    <mergeCell ref="C453:F453"/>
    <mergeCell ref="N234:Q234"/>
    <mergeCell ref="H25:J25"/>
    <mergeCell ref="K194:L194"/>
    <mergeCell ref="R94:U94"/>
    <mergeCell ref="K545:L545"/>
    <mergeCell ref="C631:F631"/>
    <mergeCell ref="N266:Q266"/>
    <mergeCell ref="C523:F523"/>
    <mergeCell ref="H189:J189"/>
    <mergeCell ref="K723:L723"/>
    <mergeCell ref="R223:U223"/>
    <mergeCell ref="C432:F432"/>
    <mergeCell ref="K103:L103"/>
    <mergeCell ref="C634:F634"/>
    <mergeCell ref="N353:Q353"/>
    <mergeCell ref="H206:J206"/>
    <mergeCell ref="K69:L69"/>
    <mergeCell ref="C561:F561"/>
    <mergeCell ref="R297:U297"/>
    <mergeCell ref="N361:Q361"/>
    <mergeCell ref="K748:L748"/>
    <mergeCell ref="H102:J102"/>
    <mergeCell ref="K196:L196"/>
    <mergeCell ref="K128:L128"/>
    <mergeCell ref="K20:L20"/>
    <mergeCell ref="H172:J172"/>
    <mergeCell ref="R494:U494"/>
    <mergeCell ref="N370:Q370"/>
    <mergeCell ref="C457:F457"/>
    <mergeCell ref="H299:J299"/>
    <mergeCell ref="H123:J123"/>
    <mergeCell ref="R295:U295"/>
    <mergeCell ref="N241:Q241"/>
    <mergeCell ref="K107:L107"/>
    <mergeCell ref="R403:U403"/>
    <mergeCell ref="R473:U473"/>
    <mergeCell ref="N368:Q368"/>
    <mergeCell ref="N344:Q344"/>
    <mergeCell ref="K296:L296"/>
    <mergeCell ref="K234:L234"/>
    <mergeCell ref="C638:F638"/>
    <mergeCell ref="N546:Q546"/>
    <mergeCell ref="H229:J229"/>
    <mergeCell ref="R571:U571"/>
    <mergeCell ref="N347:Q347"/>
    <mergeCell ref="K308:L308"/>
    <mergeCell ref="R480:U480"/>
    <mergeCell ref="H303:J303"/>
    <mergeCell ref="K397:L397"/>
    <mergeCell ref="N571:Q571"/>
    <mergeCell ref="H500:J500"/>
    <mergeCell ref="R407:U407"/>
    <mergeCell ref="C43:F43"/>
    <mergeCell ref="K381:L381"/>
    <mergeCell ref="K306:L306"/>
    <mergeCell ref="N480:Q480"/>
    <mergeCell ref="N372:Q372"/>
    <mergeCell ref="H409:J409"/>
    <mergeCell ref="R505:U505"/>
    <mergeCell ref="N550:Q550"/>
    <mergeCell ref="H479:J479"/>
    <mergeCell ref="C22:F22"/>
    <mergeCell ref="R575:U575"/>
    <mergeCell ref="R513:U513"/>
    <mergeCell ref="K336:L336"/>
    <mergeCell ref="K406:L406"/>
    <mergeCell ref="N459:Q459"/>
    <mergeCell ref="R484:U484"/>
    <mergeCell ref="C115:F115"/>
    <mergeCell ref="K509:L509"/>
    <mergeCell ref="R61:U61"/>
    <mergeCell ref="H589:J589"/>
    <mergeCell ref="H413:J413"/>
    <mergeCell ref="C94:F94"/>
    <mergeCell ref="K512:L512"/>
    <mergeCell ref="C221:F221"/>
    <mergeCell ref="K709:L709"/>
    <mergeCell ref="N129:Q129"/>
    <mergeCell ref="K421:L421"/>
    <mergeCell ref="C399:F399"/>
    <mergeCell ref="C418:F418"/>
    <mergeCell ref="K586:L586"/>
    <mergeCell ref="H689:J689"/>
    <mergeCell ref="C308:F308"/>
    <mergeCell ref="H627:J627"/>
    <mergeCell ref="C327:F327"/>
    <mergeCell ref="N108:Q108"/>
    <mergeCell ref="K495:L495"/>
    <mergeCell ref="K692:L692"/>
    <mergeCell ref="C424:F424"/>
    <mergeCell ref="N30:Q30"/>
    <mergeCell ref="H619:J619"/>
    <mergeCell ref="N208:Q208"/>
    <mergeCell ref="N133:Q133"/>
    <mergeCell ref="K520:L520"/>
    <mergeCell ref="C422:F422"/>
    <mergeCell ref="R171:U171"/>
    <mergeCell ref="N104:Q104"/>
    <mergeCell ref="N42:Q42"/>
    <mergeCell ref="N117:Q117"/>
    <mergeCell ref="H712:J712"/>
    <mergeCell ref="C312:F312"/>
    <mergeCell ref="R142:U142"/>
    <mergeCell ref="R67:U67"/>
    <mergeCell ref="C331:F331"/>
    <mergeCell ref="C509:F509"/>
    <mergeCell ref="R269:U269"/>
    <mergeCell ref="R245:U245"/>
    <mergeCell ref="H602:J602"/>
    <mergeCell ref="K696:L696"/>
    <mergeCell ref="N318:Q318"/>
    <mergeCell ref="N210:Q210"/>
    <mergeCell ref="N142:Q142"/>
    <mergeCell ref="H71:J71"/>
    <mergeCell ref="K76:L76"/>
    <mergeCell ref="C607:F607"/>
    <mergeCell ref="H179:J179"/>
    <mergeCell ref="K699:L699"/>
    <mergeCell ref="C516:F516"/>
    <mergeCell ref="R175:U175"/>
    <mergeCell ref="N316:Q316"/>
    <mergeCell ref="K244:L244"/>
    <mergeCell ref="N140:Q140"/>
    <mergeCell ref="N494:Q494"/>
    <mergeCell ref="N248:Q248"/>
    <mergeCell ref="H177:J177"/>
    <mergeCell ref="K153:L153"/>
    <mergeCell ref="H342:J342"/>
    <mergeCell ref="R273:U273"/>
    <mergeCell ref="N144:Q144"/>
    <mergeCell ref="B578:E581"/>
    <mergeCell ref="K104:L104"/>
    <mergeCell ref="R470:U470"/>
    <mergeCell ref="R376:U376"/>
    <mergeCell ref="C541:F541"/>
    <mergeCell ref="N322:Q322"/>
    <mergeCell ref="H251:J251"/>
    <mergeCell ref="R182:U182"/>
    <mergeCell ref="C611:F611"/>
    <mergeCell ref="N519:Q519"/>
    <mergeCell ref="R285:U285"/>
    <mergeCell ref="H277:J277"/>
    <mergeCell ref="R379:U379"/>
    <mergeCell ref="R449:U449"/>
    <mergeCell ref="C520:F520"/>
    <mergeCell ref="H380:J380"/>
    <mergeCell ref="N320:Q320"/>
    <mergeCell ref="K186:L186"/>
    <mergeCell ref="N517:Q517"/>
    <mergeCell ref="R358:U358"/>
    <mergeCell ref="H289:J289"/>
    <mergeCell ref="C97:F97"/>
    <mergeCell ref="H378:J378"/>
    <mergeCell ref="C518:F518"/>
    <mergeCell ref="K284:L284"/>
    <mergeCell ref="K354:L354"/>
    <mergeCell ref="H260:J260"/>
    <mergeCell ref="C545:F545"/>
    <mergeCell ref="K481:L481"/>
    <mergeCell ref="G583:J583"/>
    <mergeCell ref="N523:Q523"/>
    <mergeCell ref="R383:U383"/>
    <mergeCell ref="C95:F95"/>
    <mergeCell ref="R561:U561"/>
    <mergeCell ref="K460:L460"/>
    <mergeCell ref="N629:Q629"/>
    <mergeCell ref="N521:Q521"/>
    <mergeCell ref="R457:U457"/>
    <mergeCell ref="H317:J317"/>
    <mergeCell ref="C169:F169"/>
    <mergeCell ref="K218:L218"/>
    <mergeCell ref="K369:L369"/>
    <mergeCell ref="R489:U489"/>
    <mergeCell ref="N430:Q430"/>
    <mergeCell ref="R34:U34"/>
    <mergeCell ref="H391:J391"/>
    <mergeCell ref="K485:L485"/>
    <mergeCell ref="N632:Q632"/>
    <mergeCell ref="C269:F269"/>
    <mergeCell ref="K663:L663"/>
    <mergeCell ref="C207:F207"/>
    <mergeCell ref="H588:J588"/>
    <mergeCell ref="K394:L394"/>
    <mergeCell ref="N631:Q631"/>
    <mergeCell ref="C178:F178"/>
    <mergeCell ref="H389:J389"/>
    <mergeCell ref="C281:F281"/>
    <mergeCell ref="H567:J567"/>
    <mergeCell ref="K392:L392"/>
    <mergeCell ref="K373:L373"/>
    <mergeCell ref="H463:J463"/>
    <mergeCell ref="K570:L570"/>
    <mergeCell ref="R41:U41"/>
    <mergeCell ref="K600:L600"/>
    <mergeCell ref="C182:F182"/>
    <mergeCell ref="H501:J501"/>
    <mergeCell ref="N90:Q90"/>
    <mergeCell ref="C555:F555"/>
    <mergeCell ref="C309:F309"/>
    <mergeCell ref="H127:J127"/>
    <mergeCell ref="C506:F506"/>
    <mergeCell ref="H78:J78"/>
    <mergeCell ref="K693:L693"/>
    <mergeCell ref="K674:L674"/>
    <mergeCell ref="R147:U147"/>
    <mergeCell ref="N88:Q88"/>
    <mergeCell ref="C288:F288"/>
    <mergeCell ref="C307:F307"/>
    <mergeCell ref="K143:L143"/>
    <mergeCell ref="H49:J49"/>
    <mergeCell ref="H607:J607"/>
    <mergeCell ref="N196:Q196"/>
    <mergeCell ref="K602:L602"/>
    <mergeCell ref="K701:L701"/>
    <mergeCell ref="C485:F485"/>
    <mergeCell ref="H152:J152"/>
    <mergeCell ref="R221:U221"/>
    <mergeCell ref="K672:L672"/>
    <mergeCell ref="N92:Q92"/>
    <mergeCell ref="K52:L52"/>
    <mergeCell ref="N289:Q289"/>
    <mergeCell ref="R130:U130"/>
    <mergeCell ref="K122:L122"/>
    <mergeCell ref="H131:J131"/>
    <mergeCell ref="H150:J150"/>
    <mergeCell ref="C510:F510"/>
    <mergeCell ref="K31:L31"/>
    <mergeCell ref="R259:U259"/>
    <mergeCell ref="K697:L697"/>
    <mergeCell ref="N268:Q268"/>
    <mergeCell ref="C419:F419"/>
    <mergeCell ref="R155:U155"/>
    <mergeCell ref="R333:U333"/>
    <mergeCell ref="N397:Q397"/>
    <mergeCell ref="K232:L232"/>
    <mergeCell ref="K56:L56"/>
    <mergeCell ref="N298:Q298"/>
    <mergeCell ref="N293:Q293"/>
    <mergeCell ref="N471:Q471"/>
    <mergeCell ref="R331:U331"/>
    <mergeCell ref="H262:J262"/>
    <mergeCell ref="C70:F70"/>
    <mergeCell ref="R528:U528"/>
    <mergeCell ref="R439:U439"/>
    <mergeCell ref="K332:L332"/>
    <mergeCell ref="H68:J68"/>
    <mergeCell ref="K162:L162"/>
    <mergeCell ref="R460:U460"/>
    <mergeCell ref="H265:J265"/>
    <mergeCell ref="K359:L359"/>
    <mergeCell ref="R437:U437"/>
    <mergeCell ref="H161:J161"/>
    <mergeCell ref="H339:J339"/>
    <mergeCell ref="K433:L433"/>
    <mergeCell ref="H644:J644"/>
    <mergeCell ref="R462:U462"/>
    <mergeCell ref="C168:F168"/>
    <mergeCell ref="N408:Q408"/>
    <mergeCell ref="K355:L355"/>
    <mergeCell ref="N605:Q605"/>
    <mergeCell ref="K363:L363"/>
    <mergeCell ref="N482:Q482"/>
    <mergeCell ref="K372:L372"/>
    <mergeCell ref="N406:Q406"/>
    <mergeCell ref="K442:L442"/>
    <mergeCell ref="K367:L367"/>
    <mergeCell ref="C151:F151"/>
    <mergeCell ref="H362:J362"/>
    <mergeCell ref="H470:J470"/>
    <mergeCell ref="K370:L370"/>
    <mergeCell ref="R97:U97"/>
    <mergeCell ref="K548:L548"/>
    <mergeCell ref="R545:U545"/>
    <mergeCell ref="N609:Q609"/>
    <mergeCell ref="C257:F257"/>
    <mergeCell ref="C81:F81"/>
    <mergeCell ref="N57:Q57"/>
    <mergeCell ref="H547:J547"/>
    <mergeCell ref="N518:Q518"/>
    <mergeCell ref="K546:L546"/>
    <mergeCell ref="R122:U122"/>
    <mergeCell ref="R543:U543"/>
    <mergeCell ref="H555:J555"/>
    <mergeCell ref="K573:L573"/>
    <mergeCell ref="K91:L91"/>
    <mergeCell ref="C433:F433"/>
    <mergeCell ref="R31:U31"/>
    <mergeCell ref="N95:Q95"/>
    <mergeCell ref="R101:U101"/>
    <mergeCell ref="C191:F191"/>
    <mergeCell ref="H648:J648"/>
    <mergeCell ref="K552:L552"/>
    <mergeCell ref="K571:L571"/>
    <mergeCell ref="N66:Q66"/>
    <mergeCell ref="R120:U120"/>
    <mergeCell ref="H655:J655"/>
    <mergeCell ref="N169:Q169"/>
    <mergeCell ref="H103:J103"/>
    <mergeCell ref="R29:U29"/>
    <mergeCell ref="K749:L749"/>
    <mergeCell ref="K480:L480"/>
    <mergeCell ref="C458:F458"/>
    <mergeCell ref="R207:U207"/>
    <mergeCell ref="R99:U99"/>
    <mergeCell ref="K645:L645"/>
    <mergeCell ref="K658:L658"/>
    <mergeCell ref="K25:L25"/>
    <mergeCell ref="C170:F170"/>
    <mergeCell ref="H748:J748"/>
    <mergeCell ref="C367:F367"/>
    <mergeCell ref="N167:Q167"/>
    <mergeCell ref="R300:U300"/>
    <mergeCell ref="K732:L732"/>
    <mergeCell ref="K28:L28"/>
    <mergeCell ref="C465:F465"/>
    <mergeCell ref="H727:J727"/>
    <mergeCell ref="K131:L131"/>
    <mergeCell ref="N443:Q443"/>
    <mergeCell ref="H678:J678"/>
    <mergeCell ref="R33:U33"/>
    <mergeCell ref="R211:U211"/>
    <mergeCell ref="N176:Q176"/>
    <mergeCell ref="K110:L110"/>
    <mergeCell ref="H213:J213"/>
    <mergeCell ref="C573:F573"/>
    <mergeCell ref="R309:U309"/>
    <mergeCell ref="R304:U304"/>
    <mergeCell ref="C568:F568"/>
    <mergeCell ref="N180:Q180"/>
    <mergeCell ref="C469:F469"/>
    <mergeCell ref="N377:Q377"/>
    <mergeCell ref="N269:Q269"/>
    <mergeCell ref="R218:U218"/>
    <mergeCell ref="H41:J41"/>
    <mergeCell ref="K210:L210"/>
    <mergeCell ref="K229:L229"/>
    <mergeCell ref="K135:L135"/>
    <mergeCell ref="N447:Q447"/>
    <mergeCell ref="H238:J238"/>
    <mergeCell ref="N178:Q178"/>
    <mergeCell ref="K583:M583"/>
    <mergeCell ref="K106:L106"/>
    <mergeCell ref="K119:L119"/>
    <mergeCell ref="K44:L44"/>
    <mergeCell ref="C116:F116"/>
    <mergeCell ref="N356:Q356"/>
    <mergeCell ref="N553:Q553"/>
    <mergeCell ref="H217:J217"/>
    <mergeCell ref="R313:U313"/>
    <mergeCell ref="R332:U332"/>
    <mergeCell ref="H414:J414"/>
    <mergeCell ref="K320:L320"/>
    <mergeCell ref="R510:U510"/>
    <mergeCell ref="N381:Q381"/>
    <mergeCell ref="H315:J315"/>
    <mergeCell ref="R241:U241"/>
    <mergeCell ref="H418:J418"/>
    <mergeCell ref="R419:U419"/>
    <mergeCell ref="H242:J242"/>
    <mergeCell ref="K318:L318"/>
    <mergeCell ref="N379:Q379"/>
    <mergeCell ref="N557:Q557"/>
    <mergeCell ref="H353:J353"/>
    <mergeCell ref="K447:L447"/>
    <mergeCell ref="R417:U417"/>
    <mergeCell ref="C29:F29"/>
    <mergeCell ref="C205:F205"/>
    <mergeCell ref="R444:U444"/>
    <mergeCell ref="C156:F156"/>
    <mergeCell ref="K343:L343"/>
    <mergeCell ref="K324:L324"/>
    <mergeCell ref="H446:J446"/>
    <mergeCell ref="K521:L521"/>
    <mergeCell ref="H427:J427"/>
    <mergeCell ref="R423:U423"/>
    <mergeCell ref="C135:F135"/>
    <mergeCell ref="N564:Q564"/>
    <mergeCell ref="K430:L430"/>
    <mergeCell ref="H425:J425"/>
    <mergeCell ref="K519:L519"/>
    <mergeCell ref="H528:J528"/>
    <mergeCell ref="H730:J730"/>
    <mergeCell ref="C160:F160"/>
    <mergeCell ref="H499:J499"/>
    <mergeCell ref="K606:L606"/>
    <mergeCell ref="R74:U74"/>
    <mergeCell ref="H450:J450"/>
    <mergeCell ref="N39:Q39"/>
    <mergeCell ref="C69:F69"/>
    <mergeCell ref="N597:Q597"/>
    <mergeCell ref="H728:J728"/>
    <mergeCell ref="H76:J76"/>
    <mergeCell ref="O582:P582"/>
    <mergeCell ref="R72:U72"/>
    <mergeCell ref="C237:F237"/>
    <mergeCell ref="K631:L631"/>
    <mergeCell ref="N18:Q18"/>
    <mergeCell ref="C345:F345"/>
    <mergeCell ref="H556:J556"/>
    <mergeCell ref="H626:J626"/>
    <mergeCell ref="N145:Q145"/>
    <mergeCell ref="R183:U183"/>
    <mergeCell ref="C216:F216"/>
    <mergeCell ref="K629:L629"/>
    <mergeCell ref="C343:F343"/>
    <mergeCell ref="N232:Q232"/>
    <mergeCell ref="C521:F521"/>
    <mergeCell ref="H80:J80"/>
    <mergeCell ref="K708:L708"/>
    <mergeCell ref="H112:J112"/>
    <mergeCell ref="B14:F14"/>
    <mergeCell ref="R208:U208"/>
    <mergeCell ref="C417:F417"/>
    <mergeCell ref="H736:J736"/>
    <mergeCell ref="K659:L659"/>
    <mergeCell ref="H186:J186"/>
    <mergeCell ref="R117:U117"/>
    <mergeCell ref="C546:F546"/>
    <mergeCell ref="R187:U187"/>
    <mergeCell ref="H715:J715"/>
    <mergeCell ref="K733:L733"/>
    <mergeCell ref="N58:Q58"/>
    <mergeCell ref="R384:U384"/>
    <mergeCell ref="C455:F455"/>
    <mergeCell ref="R191:U191"/>
    <mergeCell ref="N255:Q255"/>
    <mergeCell ref="C525:F525"/>
    <mergeCell ref="N433:Q433"/>
    <mergeCell ref="C544:F544"/>
    <mergeCell ref="N151:Q151"/>
    <mergeCell ref="K731:L731"/>
    <mergeCell ref="K92:L92"/>
    <mergeCell ref="R458:U458"/>
    <mergeCell ref="R212:U212"/>
    <mergeCell ref="N329:Q329"/>
    <mergeCell ref="K219:L219"/>
    <mergeCell ref="H87:J87"/>
    <mergeCell ref="C618:F618"/>
    <mergeCell ref="R367:U367"/>
    <mergeCell ref="H190:J190"/>
    <mergeCell ref="K90:L90"/>
    <mergeCell ref="N332:Q332"/>
    <mergeCell ref="K198:L198"/>
    <mergeCell ref="C635:F635"/>
    <mergeCell ref="N435:Q435"/>
    <mergeCell ref="R195:U195"/>
    <mergeCell ref="K395:L395"/>
    <mergeCell ref="R392:U392"/>
    <mergeCell ref="H197:J197"/>
    <mergeCell ref="K291:L291"/>
    <mergeCell ref="R424:U424"/>
    <mergeCell ref="C633:F633"/>
    <mergeCell ref="N535:Q535"/>
    <mergeCell ref="R390:U390"/>
    <mergeCell ref="R371:U371"/>
    <mergeCell ref="R498:U498"/>
    <mergeCell ref="N463:Q463"/>
    <mergeCell ref="K391:L391"/>
    <mergeCell ref="H373:J373"/>
    <mergeCell ref="N444:Q444"/>
    <mergeCell ref="K221:L221"/>
    <mergeCell ref="R469:U469"/>
    <mergeCell ref="N533:Q533"/>
    <mergeCell ref="K399:L399"/>
    <mergeCell ref="H502:J502"/>
    <mergeCell ref="C108:F108"/>
    <mergeCell ref="R496:U496"/>
    <mergeCell ref="N442:Q442"/>
    <mergeCell ref="N607:Q607"/>
    <mergeCell ref="C79:F79"/>
    <mergeCell ref="K492:L492"/>
    <mergeCell ref="K473:L473"/>
    <mergeCell ref="H398:J398"/>
    <mergeCell ref="N558:Q558"/>
    <mergeCell ref="H595:J595"/>
    <mergeCell ref="C30:F30"/>
    <mergeCell ref="N516:Q516"/>
    <mergeCell ref="H703:J703"/>
    <mergeCell ref="C384:F384"/>
    <mergeCell ref="N467:Q467"/>
    <mergeCell ref="C293:F293"/>
    <mergeCell ref="H504:J504"/>
    <mergeCell ref="C117:F117"/>
    <mergeCell ref="N93:Q93"/>
    <mergeCell ref="H574:J574"/>
    <mergeCell ref="H701:J701"/>
    <mergeCell ref="H682:J682"/>
    <mergeCell ref="C244:F244"/>
    <mergeCell ref="K431:L431"/>
    <mergeCell ref="H591:J591"/>
    <mergeCell ref="C45:F45"/>
    <mergeCell ref="C223:F223"/>
    <mergeCell ref="D11:E11"/>
    <mergeCell ref="K410:L410"/>
    <mergeCell ref="C420:F420"/>
    <mergeCell ref="R156:U156"/>
    <mergeCell ref="N27:Q27"/>
    <mergeCell ref="K607:L607"/>
    <mergeCell ref="C316:F316"/>
    <mergeCell ref="N205:Q205"/>
    <mergeCell ref="R65:U65"/>
    <mergeCell ref="K57:L57"/>
    <mergeCell ref="K516:L516"/>
    <mergeCell ref="C494:F494"/>
    <mergeCell ref="H705:J705"/>
    <mergeCell ref="K681:L681"/>
    <mergeCell ref="C295:F295"/>
    <mergeCell ref="N203:Q203"/>
    <mergeCell ref="H614:J614"/>
    <mergeCell ref="H56:J56"/>
    <mergeCell ref="H164:J164"/>
    <mergeCell ref="R160:U160"/>
    <mergeCell ref="N125:Q125"/>
    <mergeCell ref="N106:Q106"/>
    <mergeCell ref="K167:L167"/>
    <mergeCell ref="K611:L611"/>
    <mergeCell ref="K59:L59"/>
    <mergeCell ref="R357:U357"/>
    <mergeCell ref="N233:Q233"/>
    <mergeCell ref="H714:J714"/>
    <mergeCell ref="H162:J162"/>
    <mergeCell ref="R69:U69"/>
    <mergeCell ref="R266:U266"/>
    <mergeCell ref="H691:J691"/>
    <mergeCell ref="R158:U158"/>
    <mergeCell ref="K717:L717"/>
    <mergeCell ref="B576:U576"/>
    <mergeCell ref="C431:F431"/>
    <mergeCell ref="C407:F407"/>
    <mergeCell ref="R237:U237"/>
    <mergeCell ref="N207:Q207"/>
    <mergeCell ref="N231:Q231"/>
    <mergeCell ref="K97:L97"/>
    <mergeCell ref="H168:J168"/>
    <mergeCell ref="K721:L721"/>
    <mergeCell ref="N216:Q216"/>
    <mergeCell ref="K68:L68"/>
    <mergeCell ref="C505:F505"/>
    <mergeCell ref="N305:Q305"/>
    <mergeCell ref="H96:J96"/>
    <mergeCell ref="K171:L171"/>
    <mergeCell ref="C532:F532"/>
    <mergeCell ref="H274:J274"/>
    <mergeCell ref="H166:J166"/>
    <mergeCell ref="R343:U343"/>
    <mergeCell ref="N214:Q214"/>
    <mergeCell ref="C82:F82"/>
    <mergeCell ref="H363:J363"/>
    <mergeCell ref="N411:Q411"/>
    <mergeCell ref="H75:J75"/>
    <mergeCell ref="K169:L169"/>
    <mergeCell ref="N343:Q343"/>
    <mergeCell ref="H272:J272"/>
    <mergeCell ref="C632:F632"/>
    <mergeCell ref="R368:U368"/>
    <mergeCell ref="N239:Q239"/>
    <mergeCell ref="R546:U546"/>
    <mergeCell ref="N417:Q417"/>
    <mergeCell ref="K445:L445"/>
    <mergeCell ref="H100:J100"/>
    <mergeCell ref="H346:J346"/>
    <mergeCell ref="H454:J454"/>
    <mergeCell ref="N506:Q506"/>
    <mergeCell ref="R455:U455"/>
    <mergeCell ref="R347:U347"/>
    <mergeCell ref="K178:L178"/>
    <mergeCell ref="R544:U544"/>
    <mergeCell ref="R298:U298"/>
    <mergeCell ref="N415:Q415"/>
    <mergeCell ref="R256:U256"/>
    <mergeCell ref="K281:L281"/>
    <mergeCell ref="K305:L305"/>
    <mergeCell ref="N612:Q612"/>
    <mergeCell ref="H452:J452"/>
    <mergeCell ref="R453:U453"/>
    <mergeCell ref="H276:J276"/>
    <mergeCell ref="N593:Q593"/>
    <mergeCell ref="K182:L182"/>
    <mergeCell ref="C65:F65"/>
    <mergeCell ref="C192:F192"/>
    <mergeCell ref="K379:L379"/>
    <mergeCell ref="H374:J374"/>
    <mergeCell ref="K557:L557"/>
    <mergeCell ref="K449:L449"/>
    <mergeCell ref="H477:J477"/>
    <mergeCell ref="H552:J552"/>
    <mergeCell ref="H490:J490"/>
    <mergeCell ref="C190:F190"/>
    <mergeCell ref="C171:F171"/>
    <mergeCell ref="R478:U478"/>
    <mergeCell ref="K358:L358"/>
    <mergeCell ref="D5:E5"/>
    <mergeCell ref="H461:J461"/>
    <mergeCell ref="H386:J386"/>
    <mergeCell ref="C67:F67"/>
    <mergeCell ref="K309:L309"/>
    <mergeCell ref="K555:L555"/>
    <mergeCell ref="N621:Q621"/>
    <mergeCell ref="C264:F264"/>
    <mergeCell ref="H412:J412"/>
    <mergeCell ref="C196:F196"/>
    <mergeCell ref="K383:L383"/>
    <mergeCell ref="H486:J486"/>
    <mergeCell ref="H575:J575"/>
    <mergeCell ref="C194:F194"/>
    <mergeCell ref="R108:U108"/>
    <mergeCell ref="K667:L667"/>
    <mergeCell ref="K559:L559"/>
    <mergeCell ref="H465:J465"/>
    <mergeCell ref="H484:J484"/>
    <mergeCell ref="H592:J592"/>
    <mergeCell ref="N181:Q181"/>
    <mergeCell ref="H662:J662"/>
    <mergeCell ref="K686:L686"/>
    <mergeCell ref="C470:F470"/>
    <mergeCell ref="C395:F395"/>
    <mergeCell ref="K657:L657"/>
    <mergeCell ref="K670:L670"/>
    <mergeCell ref="C379:F379"/>
    <mergeCell ref="R115:U115"/>
    <mergeCell ref="N179:Q179"/>
    <mergeCell ref="H590:J590"/>
    <mergeCell ref="K566:L566"/>
    <mergeCell ref="C298:F298"/>
    <mergeCell ref="H768:J768"/>
    <mergeCell ref="H135:J135"/>
    <mergeCell ref="R42:U42"/>
    <mergeCell ref="K669:L669"/>
    <mergeCell ref="K695:L695"/>
    <mergeCell ref="H44:J44"/>
    <mergeCell ref="K582:M582"/>
    <mergeCell ref="C404:F404"/>
    <mergeCell ref="N185:Q185"/>
    <mergeCell ref="H114:J114"/>
    <mergeCell ref="R40:U40"/>
    <mergeCell ref="R45:U45"/>
    <mergeCell ref="K604:L604"/>
    <mergeCell ref="N382:Q382"/>
    <mergeCell ref="R242:U242"/>
    <mergeCell ref="K769:L769"/>
    <mergeCell ref="N94:Q94"/>
    <mergeCell ref="K41:L41"/>
    <mergeCell ref="N113:Q113"/>
    <mergeCell ref="H23:J23"/>
    <mergeCell ref="C383:F383"/>
    <mergeCell ref="N291:Q291"/>
    <mergeCell ref="H702:J702"/>
    <mergeCell ref="R119:U119"/>
    <mergeCell ref="R151:U151"/>
    <mergeCell ref="R316:U316"/>
    <mergeCell ref="H247:J247"/>
    <mergeCell ref="H139:J139"/>
    <mergeCell ref="K767:L767"/>
    <mergeCell ref="N380:Q380"/>
    <mergeCell ref="N365:Q365"/>
    <mergeCell ref="K147:L147"/>
    <mergeCell ref="H48:J48"/>
    <mergeCell ref="R445:U445"/>
    <mergeCell ref="C408:F408"/>
    <mergeCell ref="H250:J250"/>
    <mergeCell ref="H226:J226"/>
    <mergeCell ref="H245:J245"/>
    <mergeCell ref="K126:L126"/>
    <mergeCell ref="R422:U422"/>
    <mergeCell ref="C53:F53"/>
    <mergeCell ref="R246:U246"/>
    <mergeCell ref="C34:F34"/>
    <mergeCell ref="K253:L253"/>
    <mergeCell ref="H224:J224"/>
    <mergeCell ref="K130:L130"/>
    <mergeCell ref="R320:U320"/>
    <mergeCell ref="H426:J426"/>
    <mergeCell ref="C32:F32"/>
    <mergeCell ref="N492:Q492"/>
    <mergeCell ref="K81:L81"/>
    <mergeCell ref="R447:U447"/>
    <mergeCell ref="N393:Q393"/>
    <mergeCell ref="N388:Q388"/>
    <mergeCell ref="N369:Q369"/>
    <mergeCell ref="R431:U431"/>
    <mergeCell ref="H254:J254"/>
    <mergeCell ref="R534:U534"/>
    <mergeCell ref="C165:F165"/>
    <mergeCell ref="C57:F57"/>
    <mergeCell ref="H163:J163"/>
    <mergeCell ref="K257:L257"/>
    <mergeCell ref="N13:T13"/>
    <mergeCell ref="H328:J328"/>
    <mergeCell ref="N569:Q569"/>
    <mergeCell ref="C41:F41"/>
    <mergeCell ref="H252:J252"/>
    <mergeCell ref="H360:J360"/>
    <mergeCell ref="K454:L454"/>
    <mergeCell ref="K435:L435"/>
    <mergeCell ref="R532:U532"/>
    <mergeCell ref="G4:J4"/>
    <mergeCell ref="H237:J237"/>
    <mergeCell ref="H256:J256"/>
    <mergeCell ref="K331:L331"/>
    <mergeCell ref="N478:Q478"/>
    <mergeCell ref="H434:J434"/>
    <mergeCell ref="K528:L528"/>
  </mergeCells>
  <printOptions horizontalCentered="1"/>
  <pageMargins left="0.31" right="0.39" top="0.28" bottom="0.51" header="0" footer="0"/>
  <pageSetup orientation="portrait" paperSize="1" scale="75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5.4285714285714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 FARM HOSP '!A10</f>
        <v/>
      </c>
      <c r="D18" s="27" t="n"/>
      <c r="E18" s="27" t="n"/>
      <c r="F18" s="66" t="n"/>
      <c r="G18" s="67">
        <f>+' FARM HOSP '!B423</f>
        <v/>
      </c>
      <c r="H18" s="68">
        <f>' FARM HOSP '!C10</f>
        <v/>
      </c>
      <c r="I18" s="27" t="n"/>
      <c r="J18" s="66" t="n"/>
      <c r="K18" s="92">
        <f>#REF!</f>
        <v/>
      </c>
      <c r="L18" s="27" t="n"/>
      <c r="M18" s="93">
        <f>+H18-K18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 FARM HOSP '!A11</f>
        <v/>
      </c>
      <c r="D19" s="27" t="n"/>
      <c r="E19" s="27" t="n"/>
      <c r="F19" s="66" t="n"/>
      <c r="G19" s="67">
        <f>+' FARM HOSP '!B424</f>
        <v/>
      </c>
      <c r="H19" s="68">
        <f>' FARM HOSP '!C11</f>
        <v/>
      </c>
      <c r="I19" s="27" t="n"/>
      <c r="J19" s="66" t="n"/>
      <c r="K19" s="92">
        <f>#REF!</f>
        <v/>
      </c>
      <c r="L19" s="27" t="n"/>
      <c r="M19" s="93">
        <f>+H19-K19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 FARM HOSP '!A12</f>
        <v/>
      </c>
      <c r="D20" s="27" t="n"/>
      <c r="E20" s="27" t="n"/>
      <c r="F20" s="66" t="n"/>
      <c r="G20" s="67">
        <f>+' FARM HOSP '!B425</f>
        <v/>
      </c>
      <c r="H20" s="68">
        <f>' FARM HOSP '!C12</f>
        <v/>
      </c>
      <c r="I20" s="27" t="n"/>
      <c r="J20" s="66" t="n"/>
      <c r="K20" s="92">
        <f>#REF!</f>
        <v/>
      </c>
      <c r="L20" s="27" t="n"/>
      <c r="M20" s="93">
        <f>+H20-K20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 FARM HOSP '!A13</f>
        <v/>
      </c>
      <c r="D21" s="27" t="n"/>
      <c r="E21" s="27" t="n"/>
      <c r="F21" s="66" t="n"/>
      <c r="G21" s="67">
        <f>+' FARM HOSP '!B426</f>
        <v/>
      </c>
      <c r="H21" s="68">
        <f>' FARM HOSP '!C13</f>
        <v/>
      </c>
      <c r="I21" s="27" t="n"/>
      <c r="J21" s="66" t="n"/>
      <c r="K21" s="92">
        <f>#REF!</f>
        <v/>
      </c>
      <c r="L21" s="27" t="n"/>
      <c r="M21" s="93">
        <f>+H21-K21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 FARM HOSP '!A14</f>
        <v/>
      </c>
      <c r="D22" s="27" t="n"/>
      <c r="E22" s="27" t="n"/>
      <c r="F22" s="66" t="n"/>
      <c r="G22" s="67">
        <f>+' FARM HOSP '!B427</f>
        <v/>
      </c>
      <c r="H22" s="68">
        <f>' FARM HOSP '!C14</f>
        <v/>
      </c>
      <c r="I22" s="27" t="n"/>
      <c r="J22" s="66" t="n"/>
      <c r="K22" s="92">
        <f>#REF!</f>
        <v/>
      </c>
      <c r="L22" s="27" t="n"/>
      <c r="M22" s="93">
        <f>+H22-K22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t="16.5" customHeight="1">
      <c r="A23" s="5" t="n"/>
      <c r="B23" s="69">
        <f>1+B22</f>
        <v/>
      </c>
      <c r="C23" s="65">
        <f>' FARM HOSP '!A15</f>
        <v/>
      </c>
      <c r="D23" s="27" t="n"/>
      <c r="E23" s="27" t="n"/>
      <c r="F23" s="66" t="n"/>
      <c r="G23" s="67">
        <f>+' FARM HOSP '!B428</f>
        <v/>
      </c>
      <c r="H23" s="68">
        <f>' FARM HOSP '!C15</f>
        <v/>
      </c>
      <c r="I23" s="27" t="n"/>
      <c r="J23" s="66" t="n"/>
      <c r="K23" s="92">
        <f>#REF!</f>
        <v/>
      </c>
      <c r="L23" s="27" t="n"/>
      <c r="M23" s="93">
        <f>+H23-K23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 FARM HOSP '!A16</f>
        <v/>
      </c>
      <c r="D24" s="27" t="n"/>
      <c r="E24" s="27" t="n"/>
      <c r="F24" s="66" t="n"/>
      <c r="G24" s="67">
        <f>+' FARM HOSP '!B429</f>
        <v/>
      </c>
      <c r="H24" s="68">
        <f>' FARM HOSP '!C16</f>
        <v/>
      </c>
      <c r="I24" s="27" t="n"/>
      <c r="J24" s="66" t="n"/>
      <c r="K24" s="92">
        <f>#REF!</f>
        <v/>
      </c>
      <c r="L24" s="27" t="n"/>
      <c r="M24" s="93">
        <f>+H24-K24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 FARM HOSP '!A17</f>
        <v/>
      </c>
      <c r="D25" s="27" t="n"/>
      <c r="E25" s="27" t="n"/>
      <c r="F25" s="66" t="n"/>
      <c r="G25" s="67">
        <f>+' FARM HOSP '!B430</f>
        <v/>
      </c>
      <c r="H25" s="68">
        <f>' FARM HOSP '!C17</f>
        <v/>
      </c>
      <c r="I25" s="27" t="n"/>
      <c r="J25" s="66" t="n"/>
      <c r="K25" s="92">
        <f>#REF!</f>
        <v/>
      </c>
      <c r="L25" s="27" t="n"/>
      <c r="M25" s="93">
        <f>+H25-K25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 FARM HOSP '!A18</f>
        <v/>
      </c>
      <c r="D26" s="27" t="n"/>
      <c r="E26" s="27" t="n"/>
      <c r="F26" s="66" t="n"/>
      <c r="G26" s="67">
        <f>+' FARM HOSP '!B431</f>
        <v/>
      </c>
      <c r="H26" s="68">
        <f>' FARM HOSP '!C18</f>
        <v/>
      </c>
      <c r="I26" s="27" t="n"/>
      <c r="J26" s="66" t="n"/>
      <c r="K26" s="92">
        <f>#REF!</f>
        <v/>
      </c>
      <c r="L26" s="27" t="n"/>
      <c r="M26" s="93">
        <f>+H26-K26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t="16.5" customHeight="1">
      <c r="A27" s="5" t="n"/>
      <c r="B27" s="69">
        <f>1+B26</f>
        <v/>
      </c>
      <c r="C27" s="65">
        <f>' FARM HOSP '!A19</f>
        <v/>
      </c>
      <c r="D27" s="27" t="n"/>
      <c r="E27" s="27" t="n"/>
      <c r="F27" s="66" t="n"/>
      <c r="G27" s="67">
        <f>+' FARM HOSP '!B432</f>
        <v/>
      </c>
      <c r="H27" s="68">
        <f>' FARM HOSP '!C19</f>
        <v/>
      </c>
      <c r="I27" s="27" t="n"/>
      <c r="J27" s="66" t="n"/>
      <c r="K27" s="92">
        <f>#REF!</f>
        <v/>
      </c>
      <c r="L27" s="27" t="n"/>
      <c r="M27" s="93">
        <f>+H27-K27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 FARM HOSP '!A20</f>
        <v/>
      </c>
      <c r="D28" s="27" t="n"/>
      <c r="E28" s="27" t="n"/>
      <c r="F28" s="66" t="n"/>
      <c r="G28" s="67">
        <f>+' FARM HOSP '!B433</f>
        <v/>
      </c>
      <c r="H28" s="68">
        <f>' FARM HOSP '!C20</f>
        <v/>
      </c>
      <c r="I28" s="27" t="n"/>
      <c r="J28" s="66" t="n"/>
      <c r="K28" s="92">
        <f>#REF!</f>
        <v/>
      </c>
      <c r="L28" s="27" t="n"/>
      <c r="M28" s="93">
        <f>+H28-K28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 FARM HOSP '!A21</f>
        <v/>
      </c>
      <c r="D29" s="27" t="n"/>
      <c r="E29" s="27" t="n"/>
      <c r="F29" s="66" t="n"/>
      <c r="G29" s="67">
        <f>+' FARM HOSP '!B434</f>
        <v/>
      </c>
      <c r="H29" s="68">
        <f>' FARM HOSP '!C21</f>
        <v/>
      </c>
      <c r="I29" s="27" t="n"/>
      <c r="J29" s="66" t="n"/>
      <c r="K29" s="92">
        <f>#REF!</f>
        <v/>
      </c>
      <c r="L29" s="27" t="n"/>
      <c r="M29" s="93">
        <f>+H29-K29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 FARM HOSP '!A22</f>
        <v/>
      </c>
      <c r="D30" s="27" t="n"/>
      <c r="E30" s="27" t="n"/>
      <c r="F30" s="66" t="n"/>
      <c r="G30" s="67">
        <f>+' FARM HOSP '!B435</f>
        <v/>
      </c>
      <c r="H30" s="68">
        <f>' FARM HOSP '!C22</f>
        <v/>
      </c>
      <c r="I30" s="27" t="n"/>
      <c r="J30" s="66" t="n"/>
      <c r="K30" s="92">
        <f>#REF!</f>
        <v/>
      </c>
      <c r="L30" s="27" t="n"/>
      <c r="M30" s="93">
        <f>+H30-K30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 FARM HOSP '!A23</f>
        <v/>
      </c>
      <c r="D31" s="27" t="n"/>
      <c r="E31" s="27" t="n"/>
      <c r="F31" s="66" t="n"/>
      <c r="G31" s="67">
        <f>+' FARM HOSP '!B436</f>
        <v/>
      </c>
      <c r="H31" s="68">
        <f>' FARM HOSP '!C23</f>
        <v/>
      </c>
      <c r="I31" s="27" t="n"/>
      <c r="J31" s="66" t="n"/>
      <c r="K31" s="92">
        <f>#REF!</f>
        <v/>
      </c>
      <c r="L31" s="27" t="n"/>
      <c r="M31" s="93">
        <f>+H31-K31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 FARM HOSP '!A24</f>
        <v/>
      </c>
      <c r="D32" s="27" t="n"/>
      <c r="E32" s="27" t="n"/>
      <c r="F32" s="66" t="n"/>
      <c r="G32" s="67">
        <f>+' FARM HOSP '!B437</f>
        <v/>
      </c>
      <c r="H32" s="68">
        <f>' FARM HOSP '!C24</f>
        <v/>
      </c>
      <c r="I32" s="27" t="n"/>
      <c r="J32" s="66" t="n"/>
      <c r="K32" s="92">
        <f>#REF!</f>
        <v/>
      </c>
      <c r="L32" s="27" t="n"/>
      <c r="M32" s="93">
        <f>+H32-K32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 FARM HOSP '!A25</f>
        <v/>
      </c>
      <c r="D33" s="27" t="n"/>
      <c r="E33" s="27" t="n"/>
      <c r="F33" s="66" t="n"/>
      <c r="G33" s="67">
        <f>+' FARM HOSP '!B438</f>
        <v/>
      </c>
      <c r="H33" s="68">
        <f>' FARM HOSP '!C25</f>
        <v/>
      </c>
      <c r="I33" s="27" t="n"/>
      <c r="J33" s="66" t="n"/>
      <c r="K33" s="92">
        <f>#REF!</f>
        <v/>
      </c>
      <c r="L33" s="27" t="n"/>
      <c r="M33" s="93">
        <f>+H33-K33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 FARM HOSP '!A26</f>
        <v/>
      </c>
      <c r="D34" s="27" t="n"/>
      <c r="E34" s="27" t="n"/>
      <c r="F34" s="66" t="n"/>
      <c r="G34" s="67">
        <f>+' FARM HOSP '!B439</f>
        <v/>
      </c>
      <c r="H34" s="68">
        <f>' FARM HOSP '!C26</f>
        <v/>
      </c>
      <c r="I34" s="27" t="n"/>
      <c r="J34" s="66" t="n"/>
      <c r="K34" s="92">
        <f>#REF!</f>
        <v/>
      </c>
      <c r="L34" s="27" t="n"/>
      <c r="M34" s="93">
        <f>+H34-K34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 FARM HOSP '!A27</f>
        <v/>
      </c>
      <c r="D35" s="27" t="n"/>
      <c r="E35" s="27" t="n"/>
      <c r="F35" s="66" t="n"/>
      <c r="G35" s="67">
        <f>+' FARM HOSP '!B440</f>
        <v/>
      </c>
      <c r="H35" s="68">
        <f>' FARM HOSP '!C27</f>
        <v/>
      </c>
      <c r="I35" s="27" t="n"/>
      <c r="J35" s="66" t="n"/>
      <c r="K35" s="92">
        <f>#REF!</f>
        <v/>
      </c>
      <c r="L35" s="27" t="n"/>
      <c r="M35" s="93">
        <f>+H35-K35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 FARM HOSP '!A28</f>
        <v/>
      </c>
      <c r="D36" s="27" t="n"/>
      <c r="E36" s="27" t="n"/>
      <c r="F36" s="66" t="n"/>
      <c r="G36" s="67">
        <f>+' FARM HOSP '!B441</f>
        <v/>
      </c>
      <c r="H36" s="68">
        <f>' FARM HOSP '!C28</f>
        <v/>
      </c>
      <c r="I36" s="27" t="n"/>
      <c r="J36" s="66" t="n"/>
      <c r="K36" s="92">
        <f>#REF!</f>
        <v/>
      </c>
      <c r="L36" s="27" t="n"/>
      <c r="M36" s="93">
        <f>+H36-K36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 FARM HOSP '!A29</f>
        <v/>
      </c>
      <c r="D37" s="27" t="n"/>
      <c r="E37" s="27" t="n"/>
      <c r="F37" s="66" t="n"/>
      <c r="G37" s="67">
        <f>+' FARM HOSP '!B442</f>
        <v/>
      </c>
      <c r="H37" s="68">
        <f>' FARM HOSP '!C29</f>
        <v/>
      </c>
      <c r="I37" s="27" t="n"/>
      <c r="J37" s="66" t="n"/>
      <c r="K37" s="92">
        <f>#REF!</f>
        <v/>
      </c>
      <c r="L37" s="27" t="n"/>
      <c r="M37" s="93">
        <f>+H37-K37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 FARM HOSP '!A30</f>
        <v/>
      </c>
      <c r="D38" s="27" t="n"/>
      <c r="E38" s="27" t="n"/>
      <c r="F38" s="66" t="n"/>
      <c r="G38" s="67">
        <f>+' FARM HOSP '!B443</f>
        <v/>
      </c>
      <c r="H38" s="68">
        <f>' FARM HOSP '!C30</f>
        <v/>
      </c>
      <c r="I38" s="27" t="n"/>
      <c r="J38" s="66" t="n"/>
      <c r="K38" s="92">
        <f>#REF!</f>
        <v/>
      </c>
      <c r="L38" s="27" t="n"/>
      <c r="M38" s="93">
        <f>+H38-K38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 FARM HOSP '!A31</f>
        <v/>
      </c>
      <c r="D39" s="27" t="n"/>
      <c r="E39" s="27" t="n"/>
      <c r="F39" s="66" t="n"/>
      <c r="G39" s="67">
        <f>+' FARM HOSP '!B444</f>
        <v/>
      </c>
      <c r="H39" s="68">
        <f>' FARM HOSP '!C31</f>
        <v/>
      </c>
      <c r="I39" s="27" t="n"/>
      <c r="J39" s="66" t="n"/>
      <c r="K39" s="92">
        <f>#REF!</f>
        <v/>
      </c>
      <c r="L39" s="27" t="n"/>
      <c r="M39" s="93">
        <f>+H39-K39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t="16.5" customHeight="1">
      <c r="A40" s="5" t="n"/>
      <c r="B40" s="69">
        <f>1+B39</f>
        <v/>
      </c>
      <c r="C40" s="65">
        <f>' FARM HOSP '!A32</f>
        <v/>
      </c>
      <c r="D40" s="27" t="n"/>
      <c r="E40" s="27" t="n"/>
      <c r="F40" s="66" t="n"/>
      <c r="G40" s="67">
        <f>+' FARM HOSP '!B445</f>
        <v/>
      </c>
      <c r="H40" s="68">
        <f>' FARM HOSP '!C32</f>
        <v/>
      </c>
      <c r="I40" s="27" t="n"/>
      <c r="J40" s="66" t="n"/>
      <c r="K40" s="92">
        <f>#REF!</f>
        <v/>
      </c>
      <c r="L40" s="27" t="n"/>
      <c r="M40" s="93">
        <f>+H40-K40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 FARM HOSP '!A33</f>
        <v/>
      </c>
      <c r="D41" s="27" t="n"/>
      <c r="E41" s="27" t="n"/>
      <c r="F41" s="66" t="n"/>
      <c r="G41" s="67">
        <f>+' FARM HOSP '!B446</f>
        <v/>
      </c>
      <c r="H41" s="68">
        <f>' FARM HOSP '!C33</f>
        <v/>
      </c>
      <c r="I41" s="27" t="n"/>
      <c r="J41" s="66" t="n"/>
      <c r="K41" s="92">
        <f>#REF!</f>
        <v/>
      </c>
      <c r="L41" s="27" t="n"/>
      <c r="M41" s="93">
        <f>+H41-K41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 FARM HOSP '!A34</f>
        <v/>
      </c>
      <c r="D42" s="27" t="n"/>
      <c r="E42" s="27" t="n"/>
      <c r="F42" s="66" t="n"/>
      <c r="G42" s="67">
        <f>+' FARM HOSP '!B447</f>
        <v/>
      </c>
      <c r="H42" s="68">
        <f>' FARM HOSP '!C34</f>
        <v/>
      </c>
      <c r="I42" s="27" t="n"/>
      <c r="J42" s="66" t="n"/>
      <c r="K42" s="92">
        <f>#REF!</f>
        <v/>
      </c>
      <c r="L42" s="27" t="n"/>
      <c r="M42" s="93">
        <f>+H42-K42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 FARM HOSP '!A35</f>
        <v/>
      </c>
      <c r="D43" s="27" t="n"/>
      <c r="E43" s="27" t="n"/>
      <c r="F43" s="66" t="n"/>
      <c r="G43" s="67">
        <f>+' FARM HOSP '!B448</f>
        <v/>
      </c>
      <c r="H43" s="68">
        <f>' FARM HOSP '!C35</f>
        <v/>
      </c>
      <c r="I43" s="27" t="n"/>
      <c r="J43" s="66" t="n"/>
      <c r="K43" s="92">
        <f>#REF!</f>
        <v/>
      </c>
      <c r="L43" s="27" t="n"/>
      <c r="M43" s="93">
        <f>+H43-K43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 FARM HOSP '!A36</f>
        <v/>
      </c>
      <c r="D44" s="27" t="n"/>
      <c r="E44" s="27" t="n"/>
      <c r="F44" s="66" t="n"/>
      <c r="G44" s="67">
        <f>+' FARM HOSP '!B449</f>
        <v/>
      </c>
      <c r="H44" s="68">
        <f>' FARM HOSP '!C36</f>
        <v/>
      </c>
      <c r="I44" s="27" t="n"/>
      <c r="J44" s="66" t="n"/>
      <c r="K44" s="92">
        <f>#REF!</f>
        <v/>
      </c>
      <c r="L44" s="27" t="n"/>
      <c r="M44" s="93">
        <f>+H44-K44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 FARM HOSP '!A37</f>
        <v/>
      </c>
      <c r="D45" s="27" t="n"/>
      <c r="E45" s="27" t="n"/>
      <c r="F45" s="66" t="n"/>
      <c r="G45" s="67">
        <f>+' FARM HOSP '!B450</f>
        <v/>
      </c>
      <c r="H45" s="68">
        <f>' FARM HOSP '!C37</f>
        <v/>
      </c>
      <c r="I45" s="27" t="n"/>
      <c r="J45" s="66" t="n"/>
      <c r="K45" s="92">
        <f>#REF!</f>
        <v/>
      </c>
      <c r="L45" s="27" t="n"/>
      <c r="M45" s="93">
        <f>+H45-K45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 FARM HOSP '!A38</f>
        <v/>
      </c>
      <c r="D46" s="27" t="n"/>
      <c r="E46" s="27" t="n"/>
      <c r="F46" s="66" t="n"/>
      <c r="G46" s="67">
        <f>+' FARM HOSP '!B451</f>
        <v/>
      </c>
      <c r="H46" s="68">
        <f>' FARM HOSP '!C38</f>
        <v/>
      </c>
      <c r="I46" s="27" t="n"/>
      <c r="J46" s="66" t="n"/>
      <c r="K46" s="92">
        <f>#REF!</f>
        <v/>
      </c>
      <c r="L46" s="27" t="n"/>
      <c r="M46" s="93">
        <f>+H46-K46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 FARM HOSP '!A39</f>
        <v/>
      </c>
      <c r="D47" s="27" t="n"/>
      <c r="E47" s="27" t="n"/>
      <c r="F47" s="66" t="n"/>
      <c r="G47" s="67">
        <f>+' FARM HOSP '!B452</f>
        <v/>
      </c>
      <c r="H47" s="68">
        <f>' FARM HOSP '!C39</f>
        <v/>
      </c>
      <c r="I47" s="27" t="n"/>
      <c r="J47" s="66" t="n"/>
      <c r="K47" s="92">
        <f>#REF!</f>
        <v/>
      </c>
      <c r="L47" s="27" t="n"/>
      <c r="M47" s="93">
        <f>+H47-K47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 FARM HOSP '!A40</f>
        <v/>
      </c>
      <c r="D48" s="27" t="n"/>
      <c r="E48" s="27" t="n"/>
      <c r="F48" s="66" t="n"/>
      <c r="G48" s="67">
        <f>+' FARM HOSP '!B453</f>
        <v/>
      </c>
      <c r="H48" s="68">
        <f>' FARM HOSP '!C40</f>
        <v/>
      </c>
      <c r="I48" s="27" t="n"/>
      <c r="J48" s="66" t="n"/>
      <c r="K48" s="92">
        <f>#REF!</f>
        <v/>
      </c>
      <c r="L48" s="27" t="n"/>
      <c r="M48" s="93">
        <f>+H48-K48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 FARM HOSP '!A41</f>
        <v/>
      </c>
      <c r="D49" s="27" t="n"/>
      <c r="E49" s="27" t="n"/>
      <c r="F49" s="66" t="n"/>
      <c r="G49" s="67">
        <f>+' FARM HOSP '!B454</f>
        <v/>
      </c>
      <c r="H49" s="68">
        <f>' FARM HOSP '!C41</f>
        <v/>
      </c>
      <c r="I49" s="27" t="n"/>
      <c r="J49" s="66" t="n"/>
      <c r="K49" s="92">
        <f>#REF!</f>
        <v/>
      </c>
      <c r="L49" s="27" t="n"/>
      <c r="M49" s="93">
        <f>+H49-K49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t="16.5" customHeight="1">
      <c r="A50" s="5" t="n"/>
      <c r="B50" s="69">
        <f>1+B49</f>
        <v/>
      </c>
      <c r="C50" s="65">
        <f>' FARM HOSP '!A42</f>
        <v/>
      </c>
      <c r="D50" s="27" t="n"/>
      <c r="E50" s="27" t="n"/>
      <c r="F50" s="66" t="n"/>
      <c r="G50" s="67">
        <f>+' FARM HOSP '!B455</f>
        <v/>
      </c>
      <c r="H50" s="68">
        <f>' FARM HOSP '!C42</f>
        <v/>
      </c>
      <c r="I50" s="27" t="n"/>
      <c r="J50" s="66" t="n"/>
      <c r="K50" s="92">
        <f>#REF!</f>
        <v/>
      </c>
      <c r="L50" s="27" t="n"/>
      <c r="M50" s="93">
        <f>+H50-K50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 FARM HOSP '!A43</f>
        <v/>
      </c>
      <c r="D51" s="27" t="n"/>
      <c r="E51" s="27" t="n"/>
      <c r="F51" s="66" t="n"/>
      <c r="G51" s="67">
        <f>+' FARM HOSP '!B456</f>
        <v/>
      </c>
      <c r="H51" s="68">
        <f>' FARM HOSP '!C43</f>
        <v/>
      </c>
      <c r="I51" s="27" t="n"/>
      <c r="J51" s="66" t="n"/>
      <c r="K51" s="92">
        <f>#REF!</f>
        <v/>
      </c>
      <c r="L51" s="27" t="n"/>
      <c r="M51" s="93">
        <f>+H51-K51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 FARM HOSP '!A44</f>
        <v/>
      </c>
      <c r="D52" s="27" t="n"/>
      <c r="E52" s="27" t="n"/>
      <c r="F52" s="66" t="n"/>
      <c r="G52" s="67">
        <f>+' FARM HOSP '!B457</f>
        <v/>
      </c>
      <c r="H52" s="68">
        <f>' FARM HOSP '!C44</f>
        <v/>
      </c>
      <c r="I52" s="27" t="n"/>
      <c r="J52" s="66" t="n"/>
      <c r="K52" s="92">
        <f>#REF!</f>
        <v/>
      </c>
      <c r="L52" s="27" t="n"/>
      <c r="M52" s="93">
        <f>+H52-K52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 FARM HOSP '!A45</f>
        <v/>
      </c>
      <c r="D53" s="27" t="n"/>
      <c r="E53" s="27" t="n"/>
      <c r="F53" s="66" t="n"/>
      <c r="G53" s="67">
        <f>+' FARM HOSP '!B458</f>
        <v/>
      </c>
      <c r="H53" s="68">
        <f>' FARM HOSP '!C45</f>
        <v/>
      </c>
      <c r="I53" s="27" t="n"/>
      <c r="J53" s="66" t="n"/>
      <c r="K53" s="92">
        <f>#REF!</f>
        <v/>
      </c>
      <c r="L53" s="27" t="n"/>
      <c r="M53" s="93">
        <f>+H53-K53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 FARM HOSP '!A46</f>
        <v/>
      </c>
      <c r="D54" s="27" t="n"/>
      <c r="E54" s="27" t="n"/>
      <c r="F54" s="66" t="n"/>
      <c r="G54" s="67">
        <f>+' FARM HOSP '!B459</f>
        <v/>
      </c>
      <c r="H54" s="68">
        <f>' FARM HOSP '!C46</f>
        <v/>
      </c>
      <c r="I54" s="27" t="n"/>
      <c r="J54" s="66" t="n"/>
      <c r="K54" s="92">
        <f>#REF!</f>
        <v/>
      </c>
      <c r="L54" s="27" t="n"/>
      <c r="M54" s="93">
        <f>+H54-K54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 FARM HOSP '!A47</f>
        <v/>
      </c>
      <c r="D55" s="27" t="n"/>
      <c r="E55" s="27" t="n"/>
      <c r="F55" s="66" t="n"/>
      <c r="G55" s="67">
        <f>+' FARM HOSP '!B460</f>
        <v/>
      </c>
      <c r="H55" s="68">
        <f>' FARM HOSP '!C47</f>
        <v/>
      </c>
      <c r="I55" s="27" t="n"/>
      <c r="J55" s="66" t="n"/>
      <c r="K55" s="92">
        <f>#REF!</f>
        <v/>
      </c>
      <c r="L55" s="27" t="n"/>
      <c r="M55" s="93">
        <f>+H55-K55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 FARM HOSP '!A48</f>
        <v/>
      </c>
      <c r="D56" s="27" t="n"/>
      <c r="E56" s="27" t="n"/>
      <c r="F56" s="66" t="n"/>
      <c r="G56" s="67">
        <f>+' FARM HOSP '!B461</f>
        <v/>
      </c>
      <c r="H56" s="68">
        <f>' FARM HOSP '!C48</f>
        <v/>
      </c>
      <c r="I56" s="27" t="n"/>
      <c r="J56" s="66" t="n"/>
      <c r="K56" s="92">
        <f>#REF!</f>
        <v/>
      </c>
      <c r="L56" s="27" t="n"/>
      <c r="M56" s="93">
        <f>+H56-K56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 FARM HOSP '!A49</f>
        <v/>
      </c>
      <c r="D57" s="27" t="n"/>
      <c r="E57" s="27" t="n"/>
      <c r="F57" s="66" t="n"/>
      <c r="G57" s="67">
        <f>+' FARM HOSP '!B462</f>
        <v/>
      </c>
      <c r="H57" s="68">
        <f>' FARM HOSP '!C49</f>
        <v/>
      </c>
      <c r="I57" s="27" t="n"/>
      <c r="J57" s="66" t="n"/>
      <c r="K57" s="92">
        <f>#REF!</f>
        <v/>
      </c>
      <c r="L57" s="27" t="n"/>
      <c r="M57" s="93">
        <f>+H57-K57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 FARM HOSP '!A50</f>
        <v/>
      </c>
      <c r="D58" s="27" t="n"/>
      <c r="E58" s="27" t="n"/>
      <c r="F58" s="66" t="n"/>
      <c r="G58" s="67">
        <f>+' FARM HOSP '!B463</f>
        <v/>
      </c>
      <c r="H58" s="68">
        <f>' FARM HOSP '!C50</f>
        <v/>
      </c>
      <c r="I58" s="27" t="n"/>
      <c r="J58" s="66" t="n"/>
      <c r="K58" s="92">
        <f>#REF!</f>
        <v/>
      </c>
      <c r="L58" s="27" t="n"/>
      <c r="M58" s="93">
        <f>+H58-K58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 FARM HOSP '!A51</f>
        <v/>
      </c>
      <c r="D59" s="27" t="n"/>
      <c r="E59" s="27" t="n"/>
      <c r="F59" s="66" t="n"/>
      <c r="G59" s="67">
        <f>+' FARM HOSP '!B464</f>
        <v/>
      </c>
      <c r="H59" s="68">
        <f>' FARM HOSP '!C51</f>
        <v/>
      </c>
      <c r="I59" s="27" t="n"/>
      <c r="J59" s="66" t="n"/>
      <c r="K59" s="92">
        <f>#REF!</f>
        <v/>
      </c>
      <c r="L59" s="27" t="n"/>
      <c r="M59" s="93">
        <f>+H59-K59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 FARM HOSP '!A52</f>
        <v/>
      </c>
      <c r="D60" s="27" t="n"/>
      <c r="E60" s="27" t="n"/>
      <c r="F60" s="66" t="n"/>
      <c r="G60" s="67">
        <f>+' FARM HOSP '!B465</f>
        <v/>
      </c>
      <c r="H60" s="68">
        <f>' FARM HOSP '!C52</f>
        <v/>
      </c>
      <c r="I60" s="27" t="n"/>
      <c r="J60" s="66" t="n"/>
      <c r="K60" s="92">
        <f>#REF!</f>
        <v/>
      </c>
      <c r="L60" s="27" t="n"/>
      <c r="M60" s="93">
        <f>+H60-K60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 FARM HOSP '!A53</f>
        <v/>
      </c>
      <c r="D61" s="27" t="n"/>
      <c r="E61" s="27" t="n"/>
      <c r="F61" s="66" t="n"/>
      <c r="G61" s="67">
        <f>+' FARM HOSP '!B466</f>
        <v/>
      </c>
      <c r="H61" s="68">
        <f>' FARM HOSP '!C53</f>
        <v/>
      </c>
      <c r="I61" s="27" t="n"/>
      <c r="J61" s="66" t="n"/>
      <c r="K61" s="92">
        <f>#REF!</f>
        <v/>
      </c>
      <c r="L61" s="27" t="n"/>
      <c r="M61" s="93">
        <f>+H61-K61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 FARM HOSP '!A54</f>
        <v/>
      </c>
      <c r="D62" s="27" t="n"/>
      <c r="E62" s="27" t="n"/>
      <c r="F62" s="66" t="n"/>
      <c r="G62" s="67">
        <f>+' FARM HOSP '!B467</f>
        <v/>
      </c>
      <c r="H62" s="68">
        <f>' FARM HOSP '!C54</f>
        <v/>
      </c>
      <c r="I62" s="27" t="n"/>
      <c r="J62" s="66" t="n"/>
      <c r="K62" s="92">
        <f>#REF!</f>
        <v/>
      </c>
      <c r="L62" s="27" t="n"/>
      <c r="M62" s="93">
        <f>+H62-K62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 FARM HOSP '!A55</f>
        <v/>
      </c>
      <c r="D63" s="27" t="n"/>
      <c r="E63" s="27" t="n"/>
      <c r="F63" s="66" t="n"/>
      <c r="G63" s="67">
        <f>+' FARM HOSP '!B468</f>
        <v/>
      </c>
      <c r="H63" s="68">
        <f>' FARM HOSP '!C55</f>
        <v/>
      </c>
      <c r="I63" s="27" t="n"/>
      <c r="J63" s="66" t="n"/>
      <c r="K63" s="92">
        <f>#REF!</f>
        <v/>
      </c>
      <c r="L63" s="27" t="n"/>
      <c r="M63" s="93">
        <f>+H63-K63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 FARM HOSP '!A56</f>
        <v/>
      </c>
      <c r="D64" s="27" t="n"/>
      <c r="E64" s="27" t="n"/>
      <c r="F64" s="66" t="n"/>
      <c r="G64" s="67">
        <f>+' FARM HOSP '!B469</f>
        <v/>
      </c>
      <c r="H64" s="68">
        <f>' FARM HOSP '!C56</f>
        <v/>
      </c>
      <c r="I64" s="27" t="n"/>
      <c r="J64" s="66" t="n"/>
      <c r="K64" s="92">
        <f>#REF!</f>
        <v/>
      </c>
      <c r="L64" s="27" t="n"/>
      <c r="M64" s="93">
        <f>+H64-K64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 FARM HOSP '!A57</f>
        <v/>
      </c>
      <c r="D65" s="27" t="n"/>
      <c r="E65" s="27" t="n"/>
      <c r="F65" s="66" t="n"/>
      <c r="G65" s="67">
        <f>+' FARM HOSP '!B470</f>
        <v/>
      </c>
      <c r="H65" s="68">
        <f>' FARM HOSP '!C57</f>
        <v/>
      </c>
      <c r="I65" s="27" t="n"/>
      <c r="J65" s="66" t="n"/>
      <c r="K65" s="92">
        <f>#REF!</f>
        <v/>
      </c>
      <c r="L65" s="27" t="n"/>
      <c r="M65" s="93">
        <f>+H65-K65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 FARM HOSP '!A58</f>
        <v/>
      </c>
      <c r="D66" s="27" t="n"/>
      <c r="E66" s="27" t="n"/>
      <c r="F66" s="66" t="n"/>
      <c r="G66" s="67">
        <f>+' FARM HOSP '!B471</f>
        <v/>
      </c>
      <c r="H66" s="68">
        <f>' FARM HOSP '!C58</f>
        <v/>
      </c>
      <c r="I66" s="27" t="n"/>
      <c r="J66" s="66" t="n"/>
      <c r="K66" s="92">
        <f>#REF!</f>
        <v/>
      </c>
      <c r="L66" s="27" t="n"/>
      <c r="M66" s="93">
        <f>+H66-K66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 FARM HOSP '!A59</f>
        <v/>
      </c>
      <c r="D67" s="27" t="n"/>
      <c r="E67" s="27" t="n"/>
      <c r="F67" s="66" t="n"/>
      <c r="G67" s="67">
        <f>+' FARM HOSP '!B472</f>
        <v/>
      </c>
      <c r="H67" s="68">
        <f>' FARM HOSP '!C59</f>
        <v/>
      </c>
      <c r="I67" s="27" t="n"/>
      <c r="J67" s="66" t="n"/>
      <c r="K67" s="92">
        <f>#REF!</f>
        <v/>
      </c>
      <c r="L67" s="27" t="n"/>
      <c r="M67" s="93">
        <f>+H67-K67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 FARM HOSP '!A60</f>
        <v/>
      </c>
      <c r="D68" s="27" t="n"/>
      <c r="E68" s="27" t="n"/>
      <c r="F68" s="66" t="n"/>
      <c r="G68" s="67">
        <f>+' FARM HOSP '!B473</f>
        <v/>
      </c>
      <c r="H68" s="68">
        <f>' FARM HOSP '!C60</f>
        <v/>
      </c>
      <c r="I68" s="27" t="n"/>
      <c r="J68" s="66" t="n"/>
      <c r="K68" s="92">
        <f>#REF!</f>
        <v/>
      </c>
      <c r="L68" s="27" t="n"/>
      <c r="M68" s="93">
        <f>+H68-K68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 FARM HOSP '!A61</f>
        <v/>
      </c>
      <c r="D69" s="27" t="n"/>
      <c r="E69" s="27" t="n"/>
      <c r="F69" s="66" t="n"/>
      <c r="G69" s="67">
        <f>+' FARM HOSP '!B474</f>
        <v/>
      </c>
      <c r="H69" s="68">
        <f>' FARM HOSP '!C61</f>
        <v/>
      </c>
      <c r="I69" s="27" t="n"/>
      <c r="J69" s="66" t="n"/>
      <c r="K69" s="92">
        <f>#REF!</f>
        <v/>
      </c>
      <c r="L69" s="27" t="n"/>
      <c r="M69" s="93">
        <f>+H69-K69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 FARM HOSP '!A62</f>
        <v/>
      </c>
      <c r="D70" s="27" t="n"/>
      <c r="E70" s="27" t="n"/>
      <c r="F70" s="66" t="n"/>
      <c r="G70" s="67">
        <f>+' FARM HOSP '!B475</f>
        <v/>
      </c>
      <c r="H70" s="68">
        <f>' FARM HOSP '!C62</f>
        <v/>
      </c>
      <c r="I70" s="27" t="n"/>
      <c r="J70" s="66" t="n"/>
      <c r="K70" s="92">
        <f>#REF!</f>
        <v/>
      </c>
      <c r="L70" s="27" t="n"/>
      <c r="M70" s="93">
        <f>+H70-K70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 FARM HOSP '!A63</f>
        <v/>
      </c>
      <c r="D71" s="27" t="n"/>
      <c r="E71" s="27" t="n"/>
      <c r="F71" s="66" t="n"/>
      <c r="G71" s="67">
        <f>+' FARM HOSP '!B476</f>
        <v/>
      </c>
      <c r="H71" s="68">
        <f>' FARM HOSP '!C63</f>
        <v/>
      </c>
      <c r="I71" s="27" t="n"/>
      <c r="J71" s="66" t="n"/>
      <c r="K71" s="92">
        <f>#REF!</f>
        <v/>
      </c>
      <c r="L71" s="27" t="n"/>
      <c r="M71" s="93">
        <f>+H71-K71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 FARM HOSP '!A64</f>
        <v/>
      </c>
      <c r="D72" s="27" t="n"/>
      <c r="E72" s="27" t="n"/>
      <c r="F72" s="66" t="n"/>
      <c r="G72" s="67">
        <f>+' FARM HOSP '!B477</f>
        <v/>
      </c>
      <c r="H72" s="68">
        <f>' FARM HOSP '!C64</f>
        <v/>
      </c>
      <c r="I72" s="27" t="n"/>
      <c r="J72" s="66" t="n"/>
      <c r="K72" s="92">
        <f>#REF!</f>
        <v/>
      </c>
      <c r="L72" s="27" t="n"/>
      <c r="M72" s="93">
        <f>+H72-K72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 FARM HOSP '!A65</f>
        <v/>
      </c>
      <c r="D73" s="27" t="n"/>
      <c r="E73" s="27" t="n"/>
      <c r="F73" s="66" t="n"/>
      <c r="G73" s="67">
        <f>+' FARM HOSP '!B478</f>
        <v/>
      </c>
      <c r="H73" s="68">
        <f>' FARM HOSP '!C65</f>
        <v/>
      </c>
      <c r="I73" s="27" t="n"/>
      <c r="J73" s="66" t="n"/>
      <c r="K73" s="92">
        <f>#REF!</f>
        <v/>
      </c>
      <c r="L73" s="27" t="n"/>
      <c r="M73" s="93">
        <f>+H73-K73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 FARM HOSP '!A66</f>
        <v/>
      </c>
      <c r="D74" s="27" t="n"/>
      <c r="E74" s="27" t="n"/>
      <c r="F74" s="66" t="n"/>
      <c r="G74" s="67">
        <f>+' FARM HOSP '!B479</f>
        <v/>
      </c>
      <c r="H74" s="68">
        <f>' FARM HOSP '!C66</f>
        <v/>
      </c>
      <c r="I74" s="27" t="n"/>
      <c r="J74" s="66" t="n"/>
      <c r="K74" s="92">
        <f>#REF!</f>
        <v/>
      </c>
      <c r="L74" s="27" t="n"/>
      <c r="M74" s="93">
        <f>+H74-K74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 FARM HOSP '!A67</f>
        <v/>
      </c>
      <c r="D75" s="27" t="n"/>
      <c r="E75" s="27" t="n"/>
      <c r="F75" s="66" t="n"/>
      <c r="G75" s="67">
        <f>+' FARM HOSP '!B480</f>
        <v/>
      </c>
      <c r="H75" s="68">
        <f>' FARM HOSP '!C67</f>
        <v/>
      </c>
      <c r="I75" s="27" t="n"/>
      <c r="J75" s="66" t="n"/>
      <c r="K75" s="92">
        <f>#REF!</f>
        <v/>
      </c>
      <c r="L75" s="27" t="n"/>
      <c r="M75" s="93">
        <f>+H75-K75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t="16.5" customHeight="1">
      <c r="A76" s="5" t="n"/>
      <c r="B76" s="69">
        <f>1+B75</f>
        <v/>
      </c>
      <c r="C76" s="65">
        <f>' FARM HOSP '!A68</f>
        <v/>
      </c>
      <c r="D76" s="27" t="n"/>
      <c r="E76" s="27" t="n"/>
      <c r="F76" s="66" t="n"/>
      <c r="G76" s="67">
        <f>+' FARM HOSP '!B481</f>
        <v/>
      </c>
      <c r="H76" s="68">
        <f>' FARM HOSP '!C68</f>
        <v/>
      </c>
      <c r="I76" s="27" t="n"/>
      <c r="J76" s="66" t="n"/>
      <c r="K76" s="92">
        <f>#REF!</f>
        <v/>
      </c>
      <c r="L76" s="27" t="n"/>
      <c r="M76" s="93">
        <f>+H76-K76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 FARM HOSP '!A69</f>
        <v/>
      </c>
      <c r="D77" s="27" t="n"/>
      <c r="E77" s="27" t="n"/>
      <c r="F77" s="66" t="n"/>
      <c r="G77" s="67">
        <f>+' FARM HOSP '!B482</f>
        <v/>
      </c>
      <c r="H77" s="68">
        <f>' FARM HOSP '!C69</f>
        <v/>
      </c>
      <c r="I77" s="27" t="n"/>
      <c r="J77" s="66" t="n"/>
      <c r="K77" s="92">
        <f>#REF!</f>
        <v/>
      </c>
      <c r="L77" s="27" t="n"/>
      <c r="M77" s="93">
        <f>+H77-K77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 FARM HOSP '!A70</f>
        <v/>
      </c>
      <c r="D78" s="27" t="n"/>
      <c r="E78" s="27" t="n"/>
      <c r="F78" s="66" t="n"/>
      <c r="G78" s="67">
        <f>+' FARM HOSP '!B483</f>
        <v/>
      </c>
      <c r="H78" s="68">
        <f>' FARM HOSP '!C70</f>
        <v/>
      </c>
      <c r="I78" s="27" t="n"/>
      <c r="J78" s="66" t="n"/>
      <c r="K78" s="92">
        <f>#REF!</f>
        <v/>
      </c>
      <c r="L78" s="27" t="n"/>
      <c r="M78" s="93">
        <f>+H78-K78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 FARM HOSP '!A71</f>
        <v/>
      </c>
      <c r="D79" s="27" t="n"/>
      <c r="E79" s="27" t="n"/>
      <c r="F79" s="66" t="n"/>
      <c r="G79" s="67">
        <f>+' FARM HOSP '!B484</f>
        <v/>
      </c>
      <c r="H79" s="68">
        <f>' FARM HOSP '!C71</f>
        <v/>
      </c>
      <c r="I79" s="27" t="n"/>
      <c r="J79" s="66" t="n"/>
      <c r="K79" s="92">
        <f>#REF!</f>
        <v/>
      </c>
      <c r="L79" s="27" t="n"/>
      <c r="M79" s="93">
        <f>+H79-K79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 FARM HOSP '!A72</f>
        <v/>
      </c>
      <c r="D80" s="27" t="n"/>
      <c r="E80" s="27" t="n"/>
      <c r="F80" s="66" t="n"/>
      <c r="G80" s="67">
        <f>+' FARM HOSP '!B485</f>
        <v/>
      </c>
      <c r="H80" s="68">
        <f>' FARM HOSP '!C72</f>
        <v/>
      </c>
      <c r="I80" s="27" t="n"/>
      <c r="J80" s="66" t="n"/>
      <c r="K80" s="92">
        <f>#REF!</f>
        <v/>
      </c>
      <c r="L80" s="27" t="n"/>
      <c r="M80" s="93">
        <f>+H80-K80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 FARM HOSP '!A73</f>
        <v/>
      </c>
      <c r="D81" s="27" t="n"/>
      <c r="E81" s="27" t="n"/>
      <c r="F81" s="66" t="n"/>
      <c r="G81" s="67">
        <f>+' FARM HOSP '!B486</f>
        <v/>
      </c>
      <c r="H81" s="68">
        <f>' FARM HOSP '!C73</f>
        <v/>
      </c>
      <c r="I81" s="27" t="n"/>
      <c r="J81" s="66" t="n"/>
      <c r="K81" s="92">
        <f>#REF!</f>
        <v/>
      </c>
      <c r="L81" s="27" t="n"/>
      <c r="M81" s="93">
        <f>+H81-K81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 FARM HOSP '!A74</f>
        <v/>
      </c>
      <c r="D82" s="27" t="n"/>
      <c r="E82" s="27" t="n"/>
      <c r="F82" s="66" t="n"/>
      <c r="G82" s="67">
        <f>+' FARM HOSP '!B487</f>
        <v/>
      </c>
      <c r="H82" s="68">
        <f>' FARM HOSP '!C74</f>
        <v/>
      </c>
      <c r="I82" s="27" t="n"/>
      <c r="J82" s="66" t="n"/>
      <c r="K82" s="92">
        <f>#REF!</f>
        <v/>
      </c>
      <c r="L82" s="27" t="n"/>
      <c r="M82" s="93">
        <f>+H82-K82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 FARM HOSP '!A75</f>
        <v/>
      </c>
      <c r="D83" s="27" t="n"/>
      <c r="E83" s="27" t="n"/>
      <c r="F83" s="66" t="n"/>
      <c r="G83" s="67">
        <f>+' FARM HOSP '!B488</f>
        <v/>
      </c>
      <c r="H83" s="68">
        <f>' FARM HOSP '!C75</f>
        <v/>
      </c>
      <c r="I83" s="27" t="n"/>
      <c r="J83" s="66" t="n"/>
      <c r="K83" s="92">
        <f>#REF!</f>
        <v/>
      </c>
      <c r="L83" s="27" t="n"/>
      <c r="M83" s="93">
        <f>+H83-K83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 FARM HOSP '!A76</f>
        <v/>
      </c>
      <c r="D84" s="27" t="n"/>
      <c r="E84" s="27" t="n"/>
      <c r="F84" s="66" t="n"/>
      <c r="G84" s="67">
        <f>+' FARM HOSP '!B489</f>
        <v/>
      </c>
      <c r="H84" s="68">
        <f>' FARM HOSP '!C76</f>
        <v/>
      </c>
      <c r="I84" s="27" t="n"/>
      <c r="J84" s="66" t="n"/>
      <c r="K84" s="92">
        <f>#REF!</f>
        <v/>
      </c>
      <c r="L84" s="27" t="n"/>
      <c r="M84" s="93">
        <f>+H84-K84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 FARM HOSP '!A77</f>
        <v/>
      </c>
      <c r="D85" s="27" t="n"/>
      <c r="E85" s="27" t="n"/>
      <c r="F85" s="66" t="n"/>
      <c r="G85" s="67">
        <f>+' FARM HOSP '!B490</f>
        <v/>
      </c>
      <c r="H85" s="68">
        <f>' FARM HOSP '!C77</f>
        <v/>
      </c>
      <c r="I85" s="27" t="n"/>
      <c r="J85" s="66" t="n"/>
      <c r="K85" s="92">
        <f>#REF!</f>
        <v/>
      </c>
      <c r="L85" s="27" t="n"/>
      <c r="M85" s="93">
        <f>+H85-K85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 FARM HOSP '!A78</f>
        <v/>
      </c>
      <c r="D86" s="27" t="n"/>
      <c r="E86" s="27" t="n"/>
      <c r="F86" s="66" t="n"/>
      <c r="G86" s="67">
        <f>+' FARM HOSP '!B491</f>
        <v/>
      </c>
      <c r="H86" s="68">
        <f>' FARM HOSP '!C78</f>
        <v/>
      </c>
      <c r="I86" s="27" t="n"/>
      <c r="J86" s="66" t="n"/>
      <c r="K86" s="92">
        <f>#REF!</f>
        <v/>
      </c>
      <c r="L86" s="27" t="n"/>
      <c r="M86" s="93">
        <f>+H86-K86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 FARM HOSP '!A79</f>
        <v/>
      </c>
      <c r="D87" s="27" t="n"/>
      <c r="E87" s="27" t="n"/>
      <c r="F87" s="66" t="n"/>
      <c r="G87" s="67">
        <f>+' FARM HOSP '!B492</f>
        <v/>
      </c>
      <c r="H87" s="68">
        <f>' FARM HOSP '!C79</f>
        <v/>
      </c>
      <c r="I87" s="27" t="n"/>
      <c r="J87" s="66" t="n"/>
      <c r="K87" s="92">
        <f>#REF!</f>
        <v/>
      </c>
      <c r="L87" s="27" t="n"/>
      <c r="M87" s="93">
        <f>+H87-K87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 FARM HOSP '!A80</f>
        <v/>
      </c>
      <c r="D88" s="27" t="n"/>
      <c r="E88" s="27" t="n"/>
      <c r="F88" s="66" t="n"/>
      <c r="G88" s="67">
        <f>+' FARM HOSP '!B493</f>
        <v/>
      </c>
      <c r="H88" s="68">
        <f>' FARM HOSP '!C80</f>
        <v/>
      </c>
      <c r="I88" s="27" t="n"/>
      <c r="J88" s="66" t="n"/>
      <c r="K88" s="92">
        <f>#REF!</f>
        <v/>
      </c>
      <c r="L88" s="27" t="n"/>
      <c r="M88" s="93">
        <f>+H88-K88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 FARM HOSP '!A81</f>
        <v/>
      </c>
      <c r="D89" s="27" t="n"/>
      <c r="E89" s="27" t="n"/>
      <c r="F89" s="66" t="n"/>
      <c r="G89" s="67">
        <f>+' FARM HOSP '!B494</f>
        <v/>
      </c>
      <c r="H89" s="68">
        <f>' FARM HOSP '!C81</f>
        <v/>
      </c>
      <c r="I89" s="27" t="n"/>
      <c r="J89" s="66" t="n"/>
      <c r="K89" s="92">
        <f>#REF!</f>
        <v/>
      </c>
      <c r="L89" s="27" t="n"/>
      <c r="M89" s="93">
        <f>+H89-K89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t="16.5" customHeight="1">
      <c r="A90" s="5" t="n"/>
      <c r="B90" s="69">
        <f>1+B89</f>
        <v/>
      </c>
      <c r="C90" s="65">
        <f>' FARM HOSP '!A82</f>
        <v/>
      </c>
      <c r="D90" s="27" t="n"/>
      <c r="E90" s="27" t="n"/>
      <c r="F90" s="66" t="n"/>
      <c r="G90" s="67">
        <f>+' FARM HOSP '!B495</f>
        <v/>
      </c>
      <c r="H90" s="68">
        <f>' FARM HOSP '!C82</f>
        <v/>
      </c>
      <c r="I90" s="27" t="n"/>
      <c r="J90" s="66" t="n"/>
      <c r="K90" s="92">
        <f>#REF!</f>
        <v/>
      </c>
      <c r="L90" s="27" t="n"/>
      <c r="M90" s="93">
        <f>+H90-K90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t="16.5" customHeight="1">
      <c r="A91" s="5" t="n"/>
      <c r="B91" s="69">
        <f>1+B90</f>
        <v/>
      </c>
      <c r="C91" s="65">
        <f>' FARM HOSP '!A83</f>
        <v/>
      </c>
      <c r="D91" s="27" t="n"/>
      <c r="E91" s="27" t="n"/>
      <c r="F91" s="66" t="n"/>
      <c r="G91" s="67">
        <f>+' FARM HOSP '!B496</f>
        <v/>
      </c>
      <c r="H91" s="68" t="n"/>
      <c r="I91" s="27" t="n"/>
      <c r="J91" s="66" t="n"/>
      <c r="K91" s="92">
        <f>#REF!</f>
        <v/>
      </c>
      <c r="L91" s="27" t="n"/>
      <c r="M91" s="93">
        <f>+H91-K91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 FARM HOSP '!A84</f>
        <v/>
      </c>
      <c r="D92" s="27" t="n"/>
      <c r="E92" s="27" t="n"/>
      <c r="F92" s="66" t="n"/>
      <c r="G92" s="67">
        <f>+' FARM HOSP '!B497</f>
        <v/>
      </c>
      <c r="H92" s="68" t="n"/>
      <c r="I92" s="27" t="n"/>
      <c r="J92" s="66" t="n"/>
      <c r="K92" s="92">
        <f>#REF!</f>
        <v/>
      </c>
      <c r="L92" s="27" t="n"/>
      <c r="M92" s="93">
        <f>+H92-K92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t="16.5" customHeight="1">
      <c r="A93" s="5" t="n"/>
      <c r="B93" s="69">
        <f>1+B92</f>
        <v/>
      </c>
      <c r="C93" s="65">
        <f>' FARM HOSP '!A85</f>
        <v/>
      </c>
      <c r="D93" s="27" t="n"/>
      <c r="E93" s="27" t="n"/>
      <c r="F93" s="66" t="n"/>
      <c r="G93" s="67">
        <f>+' FARM HOSP '!B498</f>
        <v/>
      </c>
      <c r="H93" s="68" t="n"/>
      <c r="I93" s="27" t="n"/>
      <c r="J93" s="66" t="n"/>
      <c r="K93" s="92">
        <f>#REF!</f>
        <v/>
      </c>
      <c r="L93" s="27" t="n"/>
      <c r="M93" s="93">
        <f>+H93-K93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 FARM HOSP '!A86</f>
        <v/>
      </c>
      <c r="D94" s="27" t="n"/>
      <c r="E94" s="27" t="n"/>
      <c r="F94" s="66" t="n"/>
      <c r="G94" s="67">
        <f>+' FARM HOSP '!B499</f>
        <v/>
      </c>
      <c r="H94" s="68" t="n"/>
      <c r="I94" s="27" t="n"/>
      <c r="J94" s="66" t="n"/>
      <c r="K94" s="92">
        <f>#REF!</f>
        <v/>
      </c>
      <c r="L94" s="27" t="n"/>
      <c r="M94" s="93">
        <f>+H94-K94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 FARM HOSP '!A87</f>
        <v/>
      </c>
      <c r="D95" s="27" t="n"/>
      <c r="E95" s="27" t="n"/>
      <c r="F95" s="66" t="n"/>
      <c r="G95" s="67">
        <f>+' FARM HOSP '!B500</f>
        <v/>
      </c>
      <c r="H95" s="68" t="n"/>
      <c r="I95" s="27" t="n"/>
      <c r="J95" s="66" t="n"/>
      <c r="K95" s="92">
        <f>#REF!</f>
        <v/>
      </c>
      <c r="L95" s="27" t="n"/>
      <c r="M95" s="93">
        <f>+H95-K95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 FARM HOSP '!A88</f>
        <v/>
      </c>
      <c r="D96" s="27" t="n"/>
      <c r="E96" s="27" t="n"/>
      <c r="F96" s="66" t="n"/>
      <c r="G96" s="67">
        <f>+' FARM HOSP '!B501</f>
        <v/>
      </c>
      <c r="H96" s="68" t="n"/>
      <c r="I96" s="27" t="n"/>
      <c r="J96" s="66" t="n"/>
      <c r="K96" s="92">
        <f>#REF!</f>
        <v/>
      </c>
      <c r="L96" s="27" t="n"/>
      <c r="M96" s="93">
        <f>+H96-K96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 FARM HOSP '!A89</f>
        <v/>
      </c>
      <c r="D97" s="27" t="n"/>
      <c r="E97" s="27" t="n"/>
      <c r="F97" s="66" t="n"/>
      <c r="G97" s="67">
        <f>+' FARM HOSP '!B502</f>
        <v/>
      </c>
      <c r="H97" s="68" t="n"/>
      <c r="I97" s="27" t="n"/>
      <c r="J97" s="66" t="n"/>
      <c r="K97" s="92">
        <f>#REF!</f>
        <v/>
      </c>
      <c r="L97" s="27" t="n"/>
      <c r="M97" s="93">
        <f>+H97-K97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 FARM HOSP '!A90</f>
        <v/>
      </c>
      <c r="D98" s="27" t="n"/>
      <c r="E98" s="27" t="n"/>
      <c r="F98" s="66" t="n"/>
      <c r="G98" s="67">
        <f>+' FARM HOSP '!B503</f>
        <v/>
      </c>
      <c r="H98" s="68" t="n"/>
      <c r="I98" s="27" t="n"/>
      <c r="J98" s="66" t="n"/>
      <c r="K98" s="92">
        <f>#REF!</f>
        <v/>
      </c>
      <c r="L98" s="27" t="n"/>
      <c r="M98" s="93">
        <f>+H98-K98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 FARM HOSP '!A91</f>
        <v/>
      </c>
      <c r="D99" s="27" t="n"/>
      <c r="E99" s="27" t="n"/>
      <c r="F99" s="66" t="n"/>
      <c r="G99" s="67">
        <f>+' FARM HOSP '!B504</f>
        <v/>
      </c>
      <c r="H99" s="68" t="n"/>
      <c r="I99" s="27" t="n"/>
      <c r="J99" s="66" t="n"/>
      <c r="K99" s="92">
        <f>#REF!</f>
        <v/>
      </c>
      <c r="L99" s="27" t="n"/>
      <c r="M99" s="93">
        <f>+H99-K99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 FARM HOSP '!A92</f>
        <v/>
      </c>
      <c r="D100" s="27" t="n"/>
      <c r="E100" s="27" t="n"/>
      <c r="F100" s="66" t="n"/>
      <c r="G100" s="67">
        <f>+' FARM HOSP '!B505</f>
        <v/>
      </c>
      <c r="H100" s="68" t="n"/>
      <c r="I100" s="27" t="n"/>
      <c r="J100" s="66" t="n"/>
      <c r="K100" s="92">
        <f>#REF!</f>
        <v/>
      </c>
      <c r="L100" s="27" t="n"/>
      <c r="M100" s="93">
        <f>+H100-K100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 FARM HOSP '!A93</f>
        <v/>
      </c>
      <c r="D101" s="27" t="n"/>
      <c r="E101" s="27" t="n"/>
      <c r="F101" s="66" t="n"/>
      <c r="G101" s="67">
        <f>+' FARM HOSP '!B506</f>
        <v/>
      </c>
      <c r="H101" s="68" t="n"/>
      <c r="I101" s="27" t="n"/>
      <c r="J101" s="66" t="n"/>
      <c r="K101" s="92">
        <f>#REF!</f>
        <v/>
      </c>
      <c r="L101" s="27" t="n"/>
      <c r="M101" s="93">
        <f>+H101-K101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 FARM HOSP '!A94</f>
        <v/>
      </c>
      <c r="D102" s="27" t="n"/>
      <c r="E102" s="27" t="n"/>
      <c r="F102" s="66" t="n"/>
      <c r="G102" s="67">
        <f>+' FARM HOSP '!B507</f>
        <v/>
      </c>
      <c r="H102" s="68" t="n"/>
      <c r="I102" s="27" t="n"/>
      <c r="J102" s="66" t="n"/>
      <c r="K102" s="92">
        <f>#REF!</f>
        <v/>
      </c>
      <c r="L102" s="27" t="n"/>
      <c r="M102" s="93">
        <f>+H102-K102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 FARM HOSP '!A95</f>
        <v/>
      </c>
      <c r="D103" s="27" t="n"/>
      <c r="E103" s="27" t="n"/>
      <c r="F103" s="66" t="n"/>
      <c r="G103" s="67">
        <f>+' FARM HOSP '!B508</f>
        <v/>
      </c>
      <c r="H103" s="68" t="n"/>
      <c r="I103" s="27" t="n"/>
      <c r="J103" s="66" t="n"/>
      <c r="K103" s="92">
        <f>#REF!</f>
        <v/>
      </c>
      <c r="L103" s="27" t="n"/>
      <c r="M103" s="93">
        <f>+H103-K103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 FARM HOSP '!A96</f>
        <v/>
      </c>
      <c r="D104" s="27" t="n"/>
      <c r="E104" s="27" t="n"/>
      <c r="F104" s="66" t="n"/>
      <c r="G104" s="67">
        <f>+' FARM HOSP '!B509</f>
        <v/>
      </c>
      <c r="H104" s="68" t="n"/>
      <c r="I104" s="27" t="n"/>
      <c r="J104" s="66" t="n"/>
      <c r="K104" s="92">
        <f>#REF!</f>
        <v/>
      </c>
      <c r="L104" s="27" t="n"/>
      <c r="M104" s="93">
        <f>+H104-K104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 FARM HOSP '!A97</f>
        <v/>
      </c>
      <c r="D105" s="27" t="n"/>
      <c r="E105" s="27" t="n"/>
      <c r="F105" s="66" t="n"/>
      <c r="G105" s="67">
        <f>+' FARM HOSP '!B510</f>
        <v/>
      </c>
      <c r="H105" s="68" t="n"/>
      <c r="I105" s="27" t="n"/>
      <c r="J105" s="66" t="n"/>
      <c r="K105" s="92">
        <f>#REF!</f>
        <v/>
      </c>
      <c r="L105" s="27" t="n"/>
      <c r="M105" s="93">
        <f>+H105-K105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 FARM HOSP '!A98</f>
        <v/>
      </c>
      <c r="D106" s="27" t="n"/>
      <c r="E106" s="27" t="n"/>
      <c r="F106" s="66" t="n"/>
      <c r="G106" s="67">
        <f>+' FARM HOSP '!B511</f>
        <v/>
      </c>
      <c r="H106" s="68" t="n"/>
      <c r="I106" s="27" t="n"/>
      <c r="J106" s="66" t="n"/>
      <c r="K106" s="92">
        <f>#REF!</f>
        <v/>
      </c>
      <c r="L106" s="27" t="n"/>
      <c r="M106" s="93">
        <f>+H106-K106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 FARM HOSP '!A99</f>
        <v/>
      </c>
      <c r="D107" s="27" t="n"/>
      <c r="E107" s="27" t="n"/>
      <c r="F107" s="66" t="n"/>
      <c r="G107" s="67">
        <f>+' FARM HOSP '!B512</f>
        <v/>
      </c>
      <c r="H107" s="68" t="n"/>
      <c r="I107" s="27" t="n"/>
      <c r="J107" s="66" t="n"/>
      <c r="K107" s="92">
        <f>#REF!</f>
        <v/>
      </c>
      <c r="L107" s="27" t="n"/>
      <c r="M107" s="93">
        <f>+H107-K107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 FARM HOSP '!A100</f>
        <v/>
      </c>
      <c r="D108" s="27" t="n"/>
      <c r="E108" s="27" t="n"/>
      <c r="F108" s="66" t="n"/>
      <c r="G108" s="67">
        <f>+' FARM HOSP '!B513</f>
        <v/>
      </c>
      <c r="H108" s="68" t="n"/>
      <c r="I108" s="27" t="n"/>
      <c r="J108" s="66" t="n"/>
      <c r="K108" s="92">
        <f>#REF!</f>
        <v/>
      </c>
      <c r="L108" s="27" t="n"/>
      <c r="M108" s="93">
        <f>+H108-K108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 FARM HOSP '!A101</f>
        <v/>
      </c>
      <c r="D109" s="27" t="n"/>
      <c r="E109" s="27" t="n"/>
      <c r="F109" s="66" t="n"/>
      <c r="G109" s="67">
        <f>+' FARM HOSP '!B514</f>
        <v/>
      </c>
      <c r="H109" s="68" t="n"/>
      <c r="I109" s="27" t="n"/>
      <c r="J109" s="66" t="n"/>
      <c r="K109" s="92">
        <f>#REF!</f>
        <v/>
      </c>
      <c r="L109" s="27" t="n"/>
      <c r="M109" s="93">
        <f>+H109-K109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 FARM HOSP '!A102</f>
        <v/>
      </c>
      <c r="D110" s="27" t="n"/>
      <c r="E110" s="27" t="n"/>
      <c r="F110" s="66" t="n"/>
      <c r="G110" s="67">
        <f>+' FARM HOSP '!B515</f>
        <v/>
      </c>
      <c r="H110" s="68" t="n"/>
      <c r="I110" s="27" t="n"/>
      <c r="J110" s="66" t="n"/>
      <c r="K110" s="92">
        <f>#REF!</f>
        <v/>
      </c>
      <c r="L110" s="27" t="n"/>
      <c r="M110" s="93">
        <f>+H110-K110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 FARM HOSP '!A103</f>
        <v/>
      </c>
      <c r="D111" s="27" t="n"/>
      <c r="E111" s="27" t="n"/>
      <c r="F111" s="66" t="n"/>
      <c r="G111" s="67">
        <f>+' FARM HOSP '!B516</f>
        <v/>
      </c>
      <c r="H111" s="68" t="n"/>
      <c r="I111" s="27" t="n"/>
      <c r="J111" s="66" t="n"/>
      <c r="K111" s="92">
        <f>#REF!</f>
        <v/>
      </c>
      <c r="L111" s="27" t="n"/>
      <c r="M111" s="93">
        <f>+H111-K111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 FARM HOSP '!A104</f>
        <v/>
      </c>
      <c r="D112" s="27" t="n"/>
      <c r="E112" s="27" t="n"/>
      <c r="F112" s="66" t="n"/>
      <c r="G112" s="67">
        <f>+' FARM HOSP '!B517</f>
        <v/>
      </c>
      <c r="H112" s="68" t="n"/>
      <c r="I112" s="27" t="n"/>
      <c r="J112" s="66" t="n"/>
      <c r="K112" s="92">
        <f>#REF!</f>
        <v/>
      </c>
      <c r="L112" s="27" t="n"/>
      <c r="M112" s="93">
        <f>+H112-K112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 FARM HOSP '!A105</f>
        <v/>
      </c>
      <c r="D113" s="27" t="n"/>
      <c r="E113" s="27" t="n"/>
      <c r="F113" s="66" t="n"/>
      <c r="G113" s="67">
        <f>+' FARM HOSP '!B518</f>
        <v/>
      </c>
      <c r="H113" s="68" t="n"/>
      <c r="I113" s="27" t="n"/>
      <c r="J113" s="66" t="n"/>
      <c r="K113" s="92">
        <f>#REF!</f>
        <v/>
      </c>
      <c r="L113" s="27" t="n"/>
      <c r="M113" s="93">
        <f>+H113-K113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 FARM HOSP '!A106</f>
        <v/>
      </c>
      <c r="D114" s="27" t="n"/>
      <c r="E114" s="27" t="n"/>
      <c r="F114" s="66" t="n"/>
      <c r="G114" s="67">
        <f>+' FARM HOSP '!B519</f>
        <v/>
      </c>
      <c r="H114" s="68" t="n"/>
      <c r="I114" s="27" t="n"/>
      <c r="J114" s="66" t="n"/>
      <c r="K114" s="92">
        <f>#REF!</f>
        <v/>
      </c>
      <c r="L114" s="27" t="n"/>
      <c r="M114" s="93">
        <f>+H114-K114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 FARM HOSP '!A107</f>
        <v/>
      </c>
      <c r="D115" s="27" t="n"/>
      <c r="E115" s="27" t="n"/>
      <c r="F115" s="66" t="n"/>
      <c r="G115" s="67">
        <f>+' FARM HOSP '!B520</f>
        <v/>
      </c>
      <c r="H115" s="68" t="n"/>
      <c r="I115" s="27" t="n"/>
      <c r="J115" s="66" t="n"/>
      <c r="K115" s="92">
        <f>#REF!</f>
        <v/>
      </c>
      <c r="L115" s="27" t="n"/>
      <c r="M115" s="93">
        <f>+H115-K115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 FARM HOSP '!A108</f>
        <v/>
      </c>
      <c r="D116" s="27" t="n"/>
      <c r="E116" s="27" t="n"/>
      <c r="F116" s="66" t="n"/>
      <c r="G116" s="67">
        <f>+' FARM HOSP '!B521</f>
        <v/>
      </c>
      <c r="H116" s="68" t="n"/>
      <c r="I116" s="27" t="n"/>
      <c r="J116" s="66" t="n"/>
      <c r="K116" s="92">
        <f>#REF!</f>
        <v/>
      </c>
      <c r="L116" s="27" t="n"/>
      <c r="M116" s="93">
        <f>+H116-K116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 FARM HOSP '!A109</f>
        <v/>
      </c>
      <c r="D117" s="27" t="n"/>
      <c r="E117" s="27" t="n"/>
      <c r="F117" s="66" t="n"/>
      <c r="G117" s="67">
        <f>+' FARM HOSP '!B522</f>
        <v/>
      </c>
      <c r="H117" s="68" t="n"/>
      <c r="I117" s="27" t="n"/>
      <c r="J117" s="66" t="n"/>
      <c r="K117" s="92">
        <f>#REF!</f>
        <v/>
      </c>
      <c r="L117" s="27" t="n"/>
      <c r="M117" s="93">
        <f>+H117-K117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 FARM HOSP '!A110</f>
        <v/>
      </c>
      <c r="D118" s="27" t="n"/>
      <c r="E118" s="27" t="n"/>
      <c r="F118" s="66" t="n"/>
      <c r="G118" s="67">
        <f>+' FARM HOSP '!B523</f>
        <v/>
      </c>
      <c r="H118" s="68" t="n"/>
      <c r="I118" s="27" t="n"/>
      <c r="J118" s="66" t="n"/>
      <c r="K118" s="92">
        <f>#REF!</f>
        <v/>
      </c>
      <c r="L118" s="27" t="n"/>
      <c r="M118" s="93">
        <f>+H118-K118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 FARM HOSP '!A111</f>
        <v/>
      </c>
      <c r="D119" s="27" t="n"/>
      <c r="E119" s="27" t="n"/>
      <c r="F119" s="66" t="n"/>
      <c r="G119" s="67">
        <f>+' FARM HOSP '!B524</f>
        <v/>
      </c>
      <c r="H119" s="68" t="n"/>
      <c r="I119" s="27" t="n"/>
      <c r="J119" s="66" t="n"/>
      <c r="K119" s="92">
        <f>#REF!</f>
        <v/>
      </c>
      <c r="L119" s="27" t="n"/>
      <c r="M119" s="93">
        <f>+H119-K119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t="16.5" customHeight="1">
      <c r="A120" s="5" t="n"/>
      <c r="B120" s="69">
        <f>1+B119</f>
        <v/>
      </c>
      <c r="C120" s="65">
        <f>' FARM HOSP '!A112</f>
        <v/>
      </c>
      <c r="D120" s="27" t="n"/>
      <c r="E120" s="27" t="n"/>
      <c r="F120" s="66" t="n"/>
      <c r="G120" s="67">
        <f>+' FARM HOSP '!B525</f>
        <v/>
      </c>
      <c r="H120" s="68" t="n"/>
      <c r="I120" s="27" t="n"/>
      <c r="J120" s="66" t="n"/>
      <c r="K120" s="92">
        <f>#REF!</f>
        <v/>
      </c>
      <c r="L120" s="27" t="n"/>
      <c r="M120" s="93">
        <f>+H120-K120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 FARM HOSP '!A113</f>
        <v/>
      </c>
      <c r="D121" s="27" t="n"/>
      <c r="E121" s="27" t="n"/>
      <c r="F121" s="66" t="n"/>
      <c r="G121" s="67">
        <f>+' FARM HOSP '!B526</f>
        <v/>
      </c>
      <c r="H121" s="68" t="n"/>
      <c r="I121" s="27" t="n"/>
      <c r="J121" s="66" t="n"/>
      <c r="K121" s="92">
        <f>#REF!</f>
        <v/>
      </c>
      <c r="L121" s="27" t="n"/>
      <c r="M121" s="93">
        <f>+H121-K121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 FARM HOSP '!A114</f>
        <v/>
      </c>
      <c r="D122" s="27" t="n"/>
      <c r="E122" s="27" t="n"/>
      <c r="F122" s="66" t="n"/>
      <c r="G122" s="67">
        <f>+' FARM HOSP '!B527</f>
        <v/>
      </c>
      <c r="H122" s="68" t="n"/>
      <c r="I122" s="27" t="n"/>
      <c r="J122" s="66" t="n"/>
      <c r="K122" s="92">
        <f>#REF!</f>
        <v/>
      </c>
      <c r="L122" s="27" t="n"/>
      <c r="M122" s="93">
        <f>+H122-K122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 FARM HOSP '!A115</f>
        <v/>
      </c>
      <c r="D123" s="27" t="n"/>
      <c r="E123" s="27" t="n"/>
      <c r="F123" s="66" t="n"/>
      <c r="G123" s="67">
        <f>+' FARM HOSP '!B528</f>
        <v/>
      </c>
      <c r="H123" s="68" t="n"/>
      <c r="I123" s="27" t="n"/>
      <c r="J123" s="66" t="n"/>
      <c r="K123" s="92">
        <f>#REF!</f>
        <v/>
      </c>
      <c r="L123" s="27" t="n"/>
      <c r="M123" s="93">
        <f>+H123-K123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 FARM HOSP '!A116</f>
        <v/>
      </c>
      <c r="D124" s="27" t="n"/>
      <c r="E124" s="27" t="n"/>
      <c r="F124" s="66" t="n"/>
      <c r="G124" s="67">
        <f>+' FARM HOSP '!B529</f>
        <v/>
      </c>
      <c r="H124" s="68" t="n"/>
      <c r="I124" s="27" t="n"/>
      <c r="J124" s="66" t="n"/>
      <c r="K124" s="92">
        <f>#REF!</f>
        <v/>
      </c>
      <c r="L124" s="27" t="n"/>
      <c r="M124" s="93">
        <f>+H124-K124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 FARM HOSP '!A117</f>
        <v/>
      </c>
      <c r="D125" s="27" t="n"/>
      <c r="E125" s="27" t="n"/>
      <c r="F125" s="66" t="n"/>
      <c r="G125" s="67">
        <f>+' FARM HOSP '!B530</f>
        <v/>
      </c>
      <c r="H125" s="68" t="n"/>
      <c r="I125" s="27" t="n"/>
      <c r="J125" s="66" t="n"/>
      <c r="K125" s="92">
        <f>#REF!</f>
        <v/>
      </c>
      <c r="L125" s="27" t="n"/>
      <c r="M125" s="93">
        <f>+H125-K125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 FARM HOSP '!A118</f>
        <v/>
      </c>
      <c r="D126" s="27" t="n"/>
      <c r="E126" s="27" t="n"/>
      <c r="F126" s="66" t="n"/>
      <c r="G126" s="67">
        <f>+' FARM HOSP '!B531</f>
        <v/>
      </c>
      <c r="H126" s="68" t="n"/>
      <c r="I126" s="27" t="n"/>
      <c r="J126" s="66" t="n"/>
      <c r="K126" s="92">
        <f>#REF!</f>
        <v/>
      </c>
      <c r="L126" s="27" t="n"/>
      <c r="M126" s="93">
        <f>+H126-K126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 FARM HOSP '!A119</f>
        <v/>
      </c>
      <c r="D127" s="27" t="n"/>
      <c r="E127" s="27" t="n"/>
      <c r="F127" s="66" t="n"/>
      <c r="G127" s="67">
        <f>+' FARM HOSP '!B532</f>
        <v/>
      </c>
      <c r="H127" s="68" t="n"/>
      <c r="I127" s="27" t="n"/>
      <c r="J127" s="66" t="n"/>
      <c r="K127" s="92">
        <f>#REF!</f>
        <v/>
      </c>
      <c r="L127" s="27" t="n"/>
      <c r="M127" s="93">
        <f>+H127-K127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 FARM HOSP '!A120</f>
        <v/>
      </c>
      <c r="D128" s="27" t="n"/>
      <c r="E128" s="27" t="n"/>
      <c r="F128" s="66" t="n"/>
      <c r="G128" s="67">
        <f>+' FARM HOSP '!B533</f>
        <v/>
      </c>
      <c r="H128" s="68" t="n"/>
      <c r="I128" s="27" t="n"/>
      <c r="J128" s="66" t="n"/>
      <c r="K128" s="92">
        <f>#REF!</f>
        <v/>
      </c>
      <c r="L128" s="27" t="n"/>
      <c r="M128" s="93">
        <f>+H128-K128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 FARM HOSP '!A121</f>
        <v/>
      </c>
      <c r="D129" s="27" t="n"/>
      <c r="E129" s="27" t="n"/>
      <c r="F129" s="66" t="n"/>
      <c r="G129" s="67">
        <f>+' FARM HOSP '!B534</f>
        <v/>
      </c>
      <c r="H129" s="68" t="n"/>
      <c r="I129" s="27" t="n"/>
      <c r="J129" s="66" t="n"/>
      <c r="K129" s="92">
        <f>#REF!</f>
        <v/>
      </c>
      <c r="L129" s="27" t="n"/>
      <c r="M129" s="93">
        <f>+H129-K129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 FARM HOSP '!A122</f>
        <v/>
      </c>
      <c r="D130" s="27" t="n"/>
      <c r="E130" s="27" t="n"/>
      <c r="F130" s="66" t="n"/>
      <c r="G130" s="67">
        <f>+' FARM HOSP '!B535</f>
        <v/>
      </c>
      <c r="H130" s="68" t="n"/>
      <c r="I130" s="27" t="n"/>
      <c r="J130" s="66" t="n"/>
      <c r="K130" s="92">
        <f>#REF!</f>
        <v/>
      </c>
      <c r="L130" s="27" t="n"/>
      <c r="M130" s="93">
        <f>+H130-K130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 FARM HOSP '!A123</f>
        <v/>
      </c>
      <c r="D131" s="27" t="n"/>
      <c r="E131" s="27" t="n"/>
      <c r="F131" s="66" t="n"/>
      <c r="G131" s="67">
        <f>+' FARM HOSP '!B536</f>
        <v/>
      </c>
      <c r="H131" s="68" t="n"/>
      <c r="I131" s="27" t="n"/>
      <c r="J131" s="66" t="n"/>
      <c r="K131" s="92">
        <f>#REF!</f>
        <v/>
      </c>
      <c r="L131" s="27" t="n"/>
      <c r="M131" s="93">
        <f>+H131-K131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 FARM HOSP '!A124</f>
        <v/>
      </c>
      <c r="D132" s="27" t="n"/>
      <c r="E132" s="27" t="n"/>
      <c r="F132" s="66" t="n"/>
      <c r="G132" s="67">
        <f>+' FARM HOSP '!B537</f>
        <v/>
      </c>
      <c r="H132" s="68" t="n"/>
      <c r="I132" s="27" t="n"/>
      <c r="J132" s="66" t="n"/>
      <c r="K132" s="92">
        <f>#REF!</f>
        <v/>
      </c>
      <c r="L132" s="27" t="n"/>
      <c r="M132" s="93">
        <f>+H132-K132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 FARM HOSP '!A125</f>
        <v/>
      </c>
      <c r="D133" s="27" t="n"/>
      <c r="E133" s="27" t="n"/>
      <c r="F133" s="66" t="n"/>
      <c r="G133" s="67">
        <f>+' FARM HOSP '!B538</f>
        <v/>
      </c>
      <c r="H133" s="68" t="n"/>
      <c r="I133" s="27" t="n"/>
      <c r="J133" s="66" t="n"/>
      <c r="K133" s="92">
        <f>#REF!</f>
        <v/>
      </c>
      <c r="L133" s="27" t="n"/>
      <c r="M133" s="93">
        <f>+H133-K133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 FARM HOSP '!A126</f>
        <v/>
      </c>
      <c r="D134" s="27" t="n"/>
      <c r="E134" s="27" t="n"/>
      <c r="F134" s="66" t="n"/>
      <c r="G134" s="67">
        <f>+' FARM HOSP '!B539</f>
        <v/>
      </c>
      <c r="H134" s="68" t="n"/>
      <c r="I134" s="27" t="n"/>
      <c r="J134" s="66" t="n"/>
      <c r="K134" s="92">
        <f>#REF!</f>
        <v/>
      </c>
      <c r="L134" s="27" t="n"/>
      <c r="M134" s="93">
        <f>+H134-K134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 FARM HOSP '!A127</f>
        <v/>
      </c>
      <c r="D135" s="27" t="n"/>
      <c r="E135" s="27" t="n"/>
      <c r="F135" s="66" t="n"/>
      <c r="G135" s="67">
        <f>+' FARM HOSP '!B540</f>
        <v/>
      </c>
      <c r="H135" s="68" t="n"/>
      <c r="I135" s="27" t="n"/>
      <c r="J135" s="66" t="n"/>
      <c r="K135" s="92">
        <f>#REF!</f>
        <v/>
      </c>
      <c r="L135" s="27" t="n"/>
      <c r="M135" s="93">
        <f>+H135-K135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 FARM HOSP '!A128</f>
        <v/>
      </c>
      <c r="D136" s="27" t="n"/>
      <c r="E136" s="27" t="n"/>
      <c r="F136" s="66" t="n"/>
      <c r="G136" s="67">
        <f>+' FARM HOSP '!B541</f>
        <v/>
      </c>
      <c r="H136" s="68" t="n"/>
      <c r="I136" s="27" t="n"/>
      <c r="J136" s="66" t="n"/>
      <c r="K136" s="92">
        <f>#REF!</f>
        <v/>
      </c>
      <c r="L136" s="27" t="n"/>
      <c r="M136" s="93">
        <f>+H136-K136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 FARM HOSP '!A129</f>
        <v/>
      </c>
      <c r="D137" s="27" t="n"/>
      <c r="E137" s="27" t="n"/>
      <c r="F137" s="66" t="n"/>
      <c r="G137" s="67">
        <f>+' FARM HOSP '!B542</f>
        <v/>
      </c>
      <c r="H137" s="68" t="n"/>
      <c r="I137" s="27" t="n"/>
      <c r="J137" s="66" t="n"/>
      <c r="K137" s="92">
        <f>#REF!</f>
        <v/>
      </c>
      <c r="L137" s="27" t="n"/>
      <c r="M137" s="93">
        <f>+H137-K137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 FARM HOSP '!A130</f>
        <v/>
      </c>
      <c r="D138" s="27" t="n"/>
      <c r="E138" s="27" t="n"/>
      <c r="F138" s="66" t="n"/>
      <c r="G138" s="67">
        <f>+' FARM HOSP '!B543</f>
        <v/>
      </c>
      <c r="H138" s="68" t="n"/>
      <c r="I138" s="27" t="n"/>
      <c r="J138" s="66" t="n"/>
      <c r="K138" s="92">
        <f>#REF!</f>
        <v/>
      </c>
      <c r="L138" s="27" t="n"/>
      <c r="M138" s="93">
        <f>+H138-K138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 FARM HOSP '!A131</f>
        <v/>
      </c>
      <c r="D139" s="27" t="n"/>
      <c r="E139" s="27" t="n"/>
      <c r="F139" s="66" t="n"/>
      <c r="G139" s="67">
        <f>+' FARM HOSP '!B544</f>
        <v/>
      </c>
      <c r="H139" s="68" t="n"/>
      <c r="I139" s="27" t="n"/>
      <c r="J139" s="66" t="n"/>
      <c r="K139" s="92">
        <f>#REF!</f>
        <v/>
      </c>
      <c r="L139" s="27" t="n"/>
      <c r="M139" s="93">
        <f>+H139-K139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 FARM HOSP '!A132</f>
        <v/>
      </c>
      <c r="D140" s="27" t="n"/>
      <c r="E140" s="27" t="n"/>
      <c r="F140" s="66" t="n"/>
      <c r="G140" s="67">
        <f>+' FARM HOSP '!B545</f>
        <v/>
      </c>
      <c r="H140" s="68" t="n"/>
      <c r="I140" s="27" t="n"/>
      <c r="J140" s="66" t="n"/>
      <c r="K140" s="92">
        <f>#REF!</f>
        <v/>
      </c>
      <c r="L140" s="27" t="n"/>
      <c r="M140" s="93">
        <f>+H140-K140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 FARM HOSP '!A133</f>
        <v/>
      </c>
      <c r="D141" s="27" t="n"/>
      <c r="E141" s="27" t="n"/>
      <c r="F141" s="66" t="n"/>
      <c r="G141" s="67">
        <f>+' FARM HOSP '!B546</f>
        <v/>
      </c>
      <c r="H141" s="68" t="n"/>
      <c r="I141" s="27" t="n"/>
      <c r="J141" s="66" t="n"/>
      <c r="K141" s="92">
        <f>#REF!</f>
        <v/>
      </c>
      <c r="L141" s="27" t="n"/>
      <c r="M141" s="93">
        <f>+H141-K141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 FARM HOSP '!A134</f>
        <v/>
      </c>
      <c r="D142" s="27" t="n"/>
      <c r="E142" s="27" t="n"/>
      <c r="F142" s="66" t="n"/>
      <c r="G142" s="67">
        <f>+' FARM HOSP '!B547</f>
        <v/>
      </c>
      <c r="H142" s="68" t="n"/>
      <c r="I142" s="27" t="n"/>
      <c r="J142" s="66" t="n"/>
      <c r="K142" s="92">
        <f>#REF!</f>
        <v/>
      </c>
      <c r="L142" s="27" t="n"/>
      <c r="M142" s="93">
        <f>+H142-K142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 FARM HOSP '!A135</f>
        <v/>
      </c>
      <c r="D143" s="27" t="n"/>
      <c r="E143" s="27" t="n"/>
      <c r="F143" s="66" t="n"/>
      <c r="G143" s="67">
        <f>+' FARM HOSP '!B548</f>
        <v/>
      </c>
      <c r="H143" s="68" t="n"/>
      <c r="I143" s="27" t="n"/>
      <c r="J143" s="66" t="n"/>
      <c r="K143" s="92">
        <f>#REF!</f>
        <v/>
      </c>
      <c r="L143" s="27" t="n"/>
      <c r="M143" s="93">
        <f>+H143-K143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 FARM HOSP '!A136</f>
        <v/>
      </c>
      <c r="D144" s="27" t="n"/>
      <c r="E144" s="27" t="n"/>
      <c r="F144" s="66" t="n"/>
      <c r="G144" s="67">
        <f>+' FARM HOSP '!B549</f>
        <v/>
      </c>
      <c r="H144" s="68" t="n"/>
      <c r="I144" s="27" t="n"/>
      <c r="J144" s="66" t="n"/>
      <c r="K144" s="92">
        <f>#REF!</f>
        <v/>
      </c>
      <c r="L144" s="27" t="n"/>
      <c r="M144" s="93">
        <f>+H144-K144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 FARM HOSP '!A137</f>
        <v/>
      </c>
      <c r="D145" s="27" t="n"/>
      <c r="E145" s="27" t="n"/>
      <c r="F145" s="66" t="n"/>
      <c r="G145" s="67">
        <f>+' FARM HOSP '!B550</f>
        <v/>
      </c>
      <c r="H145" s="68" t="n"/>
      <c r="I145" s="27" t="n"/>
      <c r="J145" s="66" t="n"/>
      <c r="K145" s="92">
        <f>#REF!</f>
        <v/>
      </c>
      <c r="L145" s="27" t="n"/>
      <c r="M145" s="93">
        <f>+H145-K145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 FARM HOSP '!A138</f>
        <v/>
      </c>
      <c r="D146" s="27" t="n"/>
      <c r="E146" s="27" t="n"/>
      <c r="F146" s="66" t="n"/>
      <c r="G146" s="67">
        <f>+' FARM HOSP '!B551</f>
        <v/>
      </c>
      <c r="H146" s="68" t="n"/>
      <c r="I146" s="27" t="n"/>
      <c r="J146" s="66" t="n"/>
      <c r="K146" s="92">
        <f>#REF!</f>
        <v/>
      </c>
      <c r="L146" s="27" t="n"/>
      <c r="M146" s="93">
        <f>+H146-K146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 FARM HOSP '!A139</f>
        <v/>
      </c>
      <c r="D147" s="27" t="n"/>
      <c r="E147" s="27" t="n"/>
      <c r="F147" s="66" t="n"/>
      <c r="G147" s="67">
        <f>+' FARM HOSP '!B552</f>
        <v/>
      </c>
      <c r="H147" s="68" t="n"/>
      <c r="I147" s="27" t="n"/>
      <c r="J147" s="66" t="n"/>
      <c r="K147" s="92">
        <f>#REF!</f>
        <v/>
      </c>
      <c r="L147" s="27" t="n"/>
      <c r="M147" s="93">
        <f>+H147-K147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 FARM HOSP '!A140</f>
        <v/>
      </c>
      <c r="D148" s="27" t="n"/>
      <c r="E148" s="27" t="n"/>
      <c r="F148" s="66" t="n"/>
      <c r="G148" s="67">
        <f>+' FARM HOSP '!B553</f>
        <v/>
      </c>
      <c r="H148" s="68" t="n"/>
      <c r="I148" s="27" t="n"/>
      <c r="J148" s="66" t="n"/>
      <c r="K148" s="92">
        <f>#REF!</f>
        <v/>
      </c>
      <c r="L148" s="27" t="n"/>
      <c r="M148" s="93">
        <f>+H148-K148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 FARM HOSP '!A141</f>
        <v/>
      </c>
      <c r="D149" s="27" t="n"/>
      <c r="E149" s="27" t="n"/>
      <c r="F149" s="66" t="n"/>
      <c r="G149" s="67">
        <f>+' FARM HOSP '!B554</f>
        <v/>
      </c>
      <c r="H149" s="68" t="n"/>
      <c r="I149" s="27" t="n"/>
      <c r="J149" s="66" t="n"/>
      <c r="K149" s="92">
        <f>#REF!</f>
        <v/>
      </c>
      <c r="L149" s="27" t="n"/>
      <c r="M149" s="93">
        <f>+H149-K149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 FARM HOSP '!A142</f>
        <v/>
      </c>
      <c r="D150" s="27" t="n"/>
      <c r="E150" s="27" t="n"/>
      <c r="F150" s="66" t="n"/>
      <c r="G150" s="67">
        <f>+' FARM HOSP '!B555</f>
        <v/>
      </c>
      <c r="H150" s="68" t="n"/>
      <c r="I150" s="27" t="n"/>
      <c r="J150" s="66" t="n"/>
      <c r="K150" s="92">
        <f>#REF!</f>
        <v/>
      </c>
      <c r="L150" s="27" t="n"/>
      <c r="M150" s="93">
        <f>+H150-K150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 FARM HOSP '!A143</f>
        <v/>
      </c>
      <c r="D151" s="27" t="n"/>
      <c r="E151" s="27" t="n"/>
      <c r="F151" s="66" t="n"/>
      <c r="G151" s="67">
        <f>+' FARM HOSP '!B556</f>
        <v/>
      </c>
      <c r="H151" s="68" t="n"/>
      <c r="I151" s="27" t="n"/>
      <c r="J151" s="66" t="n"/>
      <c r="K151" s="92">
        <f>#REF!</f>
        <v/>
      </c>
      <c r="L151" s="27" t="n"/>
      <c r="M151" s="93">
        <f>+H151-K151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 FARM HOSP '!A144</f>
        <v/>
      </c>
      <c r="D152" s="27" t="n"/>
      <c r="E152" s="27" t="n"/>
      <c r="F152" s="66" t="n"/>
      <c r="G152" s="67">
        <f>+' FARM HOSP '!B557</f>
        <v/>
      </c>
      <c r="H152" s="68" t="n"/>
      <c r="I152" s="27" t="n"/>
      <c r="J152" s="66" t="n"/>
      <c r="K152" s="92">
        <f>#REF!</f>
        <v/>
      </c>
      <c r="L152" s="27" t="n"/>
      <c r="M152" s="93">
        <f>+H152-K152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 FARM HOSP '!A145</f>
        <v/>
      </c>
      <c r="D153" s="27" t="n"/>
      <c r="E153" s="27" t="n"/>
      <c r="F153" s="66" t="n"/>
      <c r="G153" s="67">
        <f>+' FARM HOSP '!B558</f>
        <v/>
      </c>
      <c r="H153" s="68" t="n"/>
      <c r="I153" s="27" t="n"/>
      <c r="J153" s="66" t="n"/>
      <c r="K153" s="92">
        <f>#REF!</f>
        <v/>
      </c>
      <c r="L153" s="27" t="n"/>
      <c r="M153" s="93">
        <f>+H153-K153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 FARM HOSP '!A146</f>
        <v/>
      </c>
      <c r="D154" s="27" t="n"/>
      <c r="E154" s="27" t="n"/>
      <c r="F154" s="66" t="n"/>
      <c r="G154" s="67">
        <f>+' FARM HOSP '!B559</f>
        <v/>
      </c>
      <c r="H154" s="68" t="n"/>
      <c r="I154" s="27" t="n"/>
      <c r="J154" s="66" t="n"/>
      <c r="K154" s="92">
        <f>#REF!</f>
        <v/>
      </c>
      <c r="L154" s="27" t="n"/>
      <c r="M154" s="93">
        <f>+H154-K154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 FARM HOSP '!A147</f>
        <v/>
      </c>
      <c r="D155" s="27" t="n"/>
      <c r="E155" s="27" t="n"/>
      <c r="F155" s="66" t="n"/>
      <c r="G155" s="67">
        <f>+' FARM HOSP '!B560</f>
        <v/>
      </c>
      <c r="H155" s="68" t="n"/>
      <c r="I155" s="27" t="n"/>
      <c r="J155" s="66" t="n"/>
      <c r="K155" s="92">
        <f>#REF!</f>
        <v/>
      </c>
      <c r="L155" s="27" t="n"/>
      <c r="M155" s="93">
        <f>+H155-K155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 FARM HOSP '!A148</f>
        <v/>
      </c>
      <c r="D156" s="27" t="n"/>
      <c r="E156" s="27" t="n"/>
      <c r="F156" s="66" t="n"/>
      <c r="G156" s="67">
        <f>+' FARM HOSP '!B561</f>
        <v/>
      </c>
      <c r="H156" s="68" t="n"/>
      <c r="I156" s="27" t="n"/>
      <c r="J156" s="66" t="n"/>
      <c r="K156" s="92">
        <f>#REF!</f>
        <v/>
      </c>
      <c r="L156" s="27" t="n"/>
      <c r="M156" s="93">
        <f>+H156-K156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 FARM HOSP '!A149</f>
        <v/>
      </c>
      <c r="D157" s="27" t="n"/>
      <c r="E157" s="27" t="n"/>
      <c r="F157" s="66" t="n"/>
      <c r="G157" s="67">
        <f>+' FARM HOSP '!B562</f>
        <v/>
      </c>
      <c r="H157" s="68" t="n"/>
      <c r="I157" s="27" t="n"/>
      <c r="J157" s="66" t="n"/>
      <c r="K157" s="92">
        <f>#REF!</f>
        <v/>
      </c>
      <c r="L157" s="27" t="n"/>
      <c r="M157" s="93">
        <f>+H157-K157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 FARM HOSP '!A150</f>
        <v/>
      </c>
      <c r="D158" s="27" t="n"/>
      <c r="E158" s="27" t="n"/>
      <c r="F158" s="66" t="n"/>
      <c r="G158" s="67">
        <f>+' FARM HOSP '!B563</f>
        <v/>
      </c>
      <c r="H158" s="68" t="n"/>
      <c r="I158" s="27" t="n"/>
      <c r="J158" s="66" t="n"/>
      <c r="K158" s="92">
        <f>#REF!</f>
        <v/>
      </c>
      <c r="L158" s="27" t="n"/>
      <c r="M158" s="93">
        <f>+H158-K158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 FARM HOSP '!A151</f>
        <v/>
      </c>
      <c r="D159" s="27" t="n"/>
      <c r="E159" s="27" t="n"/>
      <c r="F159" s="66" t="n"/>
      <c r="G159" s="67">
        <f>+' FARM HOSP '!B564</f>
        <v/>
      </c>
      <c r="H159" s="68" t="n"/>
      <c r="I159" s="27" t="n"/>
      <c r="J159" s="66" t="n"/>
      <c r="K159" s="92">
        <f>#REF!</f>
        <v/>
      </c>
      <c r="L159" s="27" t="n"/>
      <c r="M159" s="93">
        <f>+H159-K159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 FARM HOSP '!A152</f>
        <v/>
      </c>
      <c r="D160" s="27" t="n"/>
      <c r="E160" s="27" t="n"/>
      <c r="F160" s="66" t="n"/>
      <c r="G160" s="67">
        <f>+' FARM HOSP '!B565</f>
        <v/>
      </c>
      <c r="H160" s="68" t="n"/>
      <c r="I160" s="27" t="n"/>
      <c r="J160" s="66" t="n"/>
      <c r="K160" s="92">
        <f>#REF!</f>
        <v/>
      </c>
      <c r="L160" s="27" t="n"/>
      <c r="M160" s="93">
        <f>+H160-K160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 FARM HOSP '!A153</f>
        <v/>
      </c>
      <c r="D161" s="27" t="n"/>
      <c r="E161" s="27" t="n"/>
      <c r="F161" s="66" t="n"/>
      <c r="G161" s="67">
        <f>+' FARM HOSP '!B566</f>
        <v/>
      </c>
      <c r="H161" s="68" t="n"/>
      <c r="I161" s="27" t="n"/>
      <c r="J161" s="66" t="n"/>
      <c r="K161" s="92">
        <f>#REF!</f>
        <v/>
      </c>
      <c r="L161" s="27" t="n"/>
      <c r="M161" s="93">
        <f>+H161-K161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 FARM HOSP '!A154</f>
        <v/>
      </c>
      <c r="D162" s="27" t="n"/>
      <c r="E162" s="27" t="n"/>
      <c r="F162" s="66" t="n"/>
      <c r="G162" s="67">
        <f>+' FARM HOSP '!B567</f>
        <v/>
      </c>
      <c r="H162" s="68" t="n"/>
      <c r="I162" s="27" t="n"/>
      <c r="J162" s="66" t="n"/>
      <c r="K162" s="92">
        <f>#REF!</f>
        <v/>
      </c>
      <c r="L162" s="27" t="n"/>
      <c r="M162" s="93">
        <f>+H162-K162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 FARM HOSP '!A155</f>
        <v/>
      </c>
      <c r="D163" s="27" t="n"/>
      <c r="E163" s="27" t="n"/>
      <c r="F163" s="66" t="n"/>
      <c r="G163" s="67">
        <f>+' FARM HOSP '!B568</f>
        <v/>
      </c>
      <c r="H163" s="68" t="n"/>
      <c r="I163" s="27" t="n"/>
      <c r="J163" s="66" t="n"/>
      <c r="K163" s="92">
        <f>#REF!</f>
        <v/>
      </c>
      <c r="L163" s="27" t="n"/>
      <c r="M163" s="93">
        <f>+H163-K163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 FARM HOSP '!A156</f>
        <v/>
      </c>
      <c r="D164" s="27" t="n"/>
      <c r="E164" s="27" t="n"/>
      <c r="F164" s="66" t="n"/>
      <c r="G164" s="67">
        <f>+' FARM HOSP '!B569</f>
        <v/>
      </c>
      <c r="H164" s="68" t="n"/>
      <c r="I164" s="27" t="n"/>
      <c r="J164" s="66" t="n"/>
      <c r="K164" s="92">
        <f>#REF!</f>
        <v/>
      </c>
      <c r="L164" s="27" t="n"/>
      <c r="M164" s="93">
        <f>+H164-K164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 FARM HOSP '!A157</f>
        <v/>
      </c>
      <c r="D165" s="27" t="n"/>
      <c r="E165" s="27" t="n"/>
      <c r="F165" s="66" t="n"/>
      <c r="G165" s="67">
        <f>+' FARM HOSP '!B570</f>
        <v/>
      </c>
      <c r="H165" s="68" t="n"/>
      <c r="I165" s="27" t="n"/>
      <c r="J165" s="66" t="n"/>
      <c r="K165" s="92">
        <f>#REF!</f>
        <v/>
      </c>
      <c r="L165" s="27" t="n"/>
      <c r="M165" s="93">
        <f>+H165-K165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 FARM HOSP '!A158</f>
        <v/>
      </c>
      <c r="D166" s="27" t="n"/>
      <c r="E166" s="27" t="n"/>
      <c r="F166" s="66" t="n"/>
      <c r="G166" s="67">
        <f>+' FARM HOSP '!B571</f>
        <v/>
      </c>
      <c r="H166" s="68" t="n"/>
      <c r="I166" s="27" t="n"/>
      <c r="J166" s="66" t="n"/>
      <c r="K166" s="92">
        <f>#REF!</f>
        <v/>
      </c>
      <c r="L166" s="27" t="n"/>
      <c r="M166" s="93">
        <f>+H166-K166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 FARM HOSP '!A159</f>
        <v/>
      </c>
      <c r="D167" s="27" t="n"/>
      <c r="E167" s="27" t="n"/>
      <c r="F167" s="66" t="n"/>
      <c r="G167" s="67">
        <f>+' FARM HOSP '!B572</f>
        <v/>
      </c>
      <c r="H167" s="68" t="n"/>
      <c r="I167" s="27" t="n"/>
      <c r="J167" s="66" t="n"/>
      <c r="K167" s="92">
        <f>#REF!</f>
        <v/>
      </c>
      <c r="L167" s="27" t="n"/>
      <c r="M167" s="93">
        <f>+H167-K167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 FARM HOSP '!A160</f>
        <v/>
      </c>
      <c r="D168" s="27" t="n"/>
      <c r="E168" s="27" t="n"/>
      <c r="F168" s="66" t="n"/>
      <c r="G168" s="67">
        <f>+' FARM HOSP '!B573</f>
        <v/>
      </c>
      <c r="H168" s="68" t="n"/>
      <c r="I168" s="27" t="n"/>
      <c r="J168" s="66" t="n"/>
      <c r="K168" s="92">
        <f>#REF!</f>
        <v/>
      </c>
      <c r="L168" s="27" t="n"/>
      <c r="M168" s="93">
        <f>+H168-K168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 FARM HOSP '!A161</f>
        <v/>
      </c>
      <c r="D169" s="27" t="n"/>
      <c r="E169" s="27" t="n"/>
      <c r="F169" s="66" t="n"/>
      <c r="G169" s="67">
        <f>+' FARM HOSP '!B574</f>
        <v/>
      </c>
      <c r="H169" s="68" t="n"/>
      <c r="I169" s="27" t="n"/>
      <c r="J169" s="66" t="n"/>
      <c r="K169" s="92">
        <f>#REF!</f>
        <v/>
      </c>
      <c r="L169" s="27" t="n"/>
      <c r="M169" s="93">
        <f>+H169-K169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 FARM HOSP '!A162</f>
        <v/>
      </c>
      <c r="D170" s="27" t="n"/>
      <c r="E170" s="27" t="n"/>
      <c r="F170" s="66" t="n"/>
      <c r="G170" s="67">
        <f>+' FARM HOSP '!B575</f>
        <v/>
      </c>
      <c r="H170" s="68" t="n"/>
      <c r="I170" s="27" t="n"/>
      <c r="J170" s="66" t="n"/>
      <c r="K170" s="92">
        <f>#REF!</f>
        <v/>
      </c>
      <c r="L170" s="27" t="n"/>
      <c r="M170" s="93">
        <f>+H170-K170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 FARM HOSP '!A163</f>
        <v/>
      </c>
      <c r="D171" s="27" t="n"/>
      <c r="E171" s="27" t="n"/>
      <c r="F171" s="66" t="n"/>
      <c r="G171" s="67">
        <f>+' FARM HOSP '!B576</f>
        <v/>
      </c>
      <c r="H171" s="68" t="n"/>
      <c r="I171" s="27" t="n"/>
      <c r="J171" s="66" t="n"/>
      <c r="K171" s="92">
        <f>#REF!</f>
        <v/>
      </c>
      <c r="L171" s="27" t="n"/>
      <c r="M171" s="93">
        <f>+H171-K171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 FARM HOSP '!A164</f>
        <v/>
      </c>
      <c r="D172" s="27" t="n"/>
      <c r="E172" s="27" t="n"/>
      <c r="F172" s="66" t="n"/>
      <c r="G172" s="67">
        <f>+' FARM HOSP '!B577</f>
        <v/>
      </c>
      <c r="H172" s="68" t="n"/>
      <c r="I172" s="27" t="n"/>
      <c r="J172" s="66" t="n"/>
      <c r="K172" s="92">
        <f>#REF!</f>
        <v/>
      </c>
      <c r="L172" s="27" t="n"/>
      <c r="M172" s="93">
        <f>+H172-K172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 FARM HOSP '!A165</f>
        <v/>
      </c>
      <c r="D173" s="27" t="n"/>
      <c r="E173" s="27" t="n"/>
      <c r="F173" s="66" t="n"/>
      <c r="G173" s="67">
        <f>+' FARM HOSP '!B578</f>
        <v/>
      </c>
      <c r="H173" s="68" t="n"/>
      <c r="I173" s="27" t="n"/>
      <c r="J173" s="66" t="n"/>
      <c r="K173" s="92">
        <f>#REF!</f>
        <v/>
      </c>
      <c r="L173" s="27" t="n"/>
      <c r="M173" s="93">
        <f>+H173-K173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 FARM HOSP '!A166</f>
        <v/>
      </c>
      <c r="D174" s="27" t="n"/>
      <c r="E174" s="27" t="n"/>
      <c r="F174" s="66" t="n"/>
      <c r="G174" s="67">
        <f>+' FARM HOSP '!B579</f>
        <v/>
      </c>
      <c r="H174" s="68" t="n"/>
      <c r="I174" s="27" t="n"/>
      <c r="J174" s="66" t="n"/>
      <c r="K174" s="92">
        <f>#REF!</f>
        <v/>
      </c>
      <c r="L174" s="27" t="n"/>
      <c r="M174" s="93">
        <f>+H174-K174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 FARM HOSP '!A167</f>
        <v/>
      </c>
      <c r="D175" s="27" t="n"/>
      <c r="E175" s="27" t="n"/>
      <c r="F175" s="66" t="n"/>
      <c r="G175" s="67">
        <f>+' FARM HOSP '!B580</f>
        <v/>
      </c>
      <c r="H175" s="68" t="n"/>
      <c r="I175" s="27" t="n"/>
      <c r="J175" s="66" t="n"/>
      <c r="K175" s="92">
        <f>#REF!</f>
        <v/>
      </c>
      <c r="L175" s="27" t="n"/>
      <c r="M175" s="93">
        <f>+H175-K175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 FARM HOSP '!A168</f>
        <v/>
      </c>
      <c r="D176" s="27" t="n"/>
      <c r="E176" s="27" t="n"/>
      <c r="F176" s="66" t="n"/>
      <c r="G176" s="67">
        <f>+' FARM HOSP '!B581</f>
        <v/>
      </c>
      <c r="H176" s="68" t="n"/>
      <c r="I176" s="27" t="n"/>
      <c r="J176" s="66" t="n"/>
      <c r="K176" s="92">
        <f>#REF!</f>
        <v/>
      </c>
      <c r="L176" s="27" t="n"/>
      <c r="M176" s="93">
        <f>+H176-K176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 FARM HOSP '!A169</f>
        <v/>
      </c>
      <c r="D177" s="27" t="n"/>
      <c r="E177" s="27" t="n"/>
      <c r="F177" s="66" t="n"/>
      <c r="G177" s="67">
        <f>+' FARM HOSP '!B582</f>
        <v/>
      </c>
      <c r="H177" s="68" t="n"/>
      <c r="I177" s="27" t="n"/>
      <c r="J177" s="66" t="n"/>
      <c r="K177" s="92">
        <f>#REF!</f>
        <v/>
      </c>
      <c r="L177" s="27" t="n"/>
      <c r="M177" s="93">
        <f>+H177-K177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 FARM HOSP '!A170</f>
        <v/>
      </c>
      <c r="D178" s="27" t="n"/>
      <c r="E178" s="27" t="n"/>
      <c r="F178" s="66" t="n"/>
      <c r="G178" s="67">
        <f>+' FARM HOSP '!B583</f>
        <v/>
      </c>
      <c r="H178" s="68" t="n"/>
      <c r="I178" s="27" t="n"/>
      <c r="J178" s="66" t="n"/>
      <c r="K178" s="92">
        <f>#REF!</f>
        <v/>
      </c>
      <c r="L178" s="27" t="n"/>
      <c r="M178" s="93">
        <f>+H178-K178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 FARM HOSP '!A171</f>
        <v/>
      </c>
      <c r="D179" s="27" t="n"/>
      <c r="E179" s="27" t="n"/>
      <c r="F179" s="66" t="n"/>
      <c r="G179" s="67">
        <f>+' FARM HOSP '!B584</f>
        <v/>
      </c>
      <c r="H179" s="68" t="n"/>
      <c r="I179" s="27" t="n"/>
      <c r="J179" s="66" t="n"/>
      <c r="K179" s="92">
        <f>#REF!</f>
        <v/>
      </c>
      <c r="L179" s="27" t="n"/>
      <c r="M179" s="93">
        <f>+H179-K179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 FARM HOSP '!A172</f>
        <v/>
      </c>
      <c r="D180" s="27" t="n"/>
      <c r="E180" s="27" t="n"/>
      <c r="F180" s="66" t="n"/>
      <c r="G180" s="67">
        <f>+' FARM HOSP '!B585</f>
        <v/>
      </c>
      <c r="H180" s="68" t="n"/>
      <c r="I180" s="27" t="n"/>
      <c r="J180" s="66" t="n"/>
      <c r="K180" s="92">
        <f>#REF!</f>
        <v/>
      </c>
      <c r="L180" s="27" t="n"/>
      <c r="M180" s="93">
        <f>+H180-K180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 FARM HOSP '!A173</f>
        <v/>
      </c>
      <c r="D181" s="27" t="n"/>
      <c r="E181" s="27" t="n"/>
      <c r="F181" s="66" t="n"/>
      <c r="G181" s="67">
        <f>+' FARM HOSP '!B586</f>
        <v/>
      </c>
      <c r="H181" s="68" t="n"/>
      <c r="I181" s="27" t="n"/>
      <c r="J181" s="66" t="n"/>
      <c r="K181" s="92">
        <f>#REF!</f>
        <v/>
      </c>
      <c r="L181" s="27" t="n"/>
      <c r="M181" s="93">
        <f>+H181-K181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 FARM HOSP '!A174</f>
        <v/>
      </c>
      <c r="D182" s="27" t="n"/>
      <c r="E182" s="27" t="n"/>
      <c r="F182" s="66" t="n"/>
      <c r="G182" s="67">
        <f>+' FARM HOSP '!B587</f>
        <v/>
      </c>
      <c r="H182" s="68" t="n"/>
      <c r="I182" s="27" t="n"/>
      <c r="J182" s="66" t="n"/>
      <c r="K182" s="92">
        <f>#REF!</f>
        <v/>
      </c>
      <c r="L182" s="27" t="n"/>
      <c r="M182" s="93">
        <f>+H182-K182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 FARM HOSP '!A175</f>
        <v/>
      </c>
      <c r="D183" s="27" t="n"/>
      <c r="E183" s="27" t="n"/>
      <c r="F183" s="66" t="n"/>
      <c r="G183" s="67">
        <f>+' FARM HOSP '!B588</f>
        <v/>
      </c>
      <c r="H183" s="68" t="n"/>
      <c r="I183" s="27" t="n"/>
      <c r="J183" s="66" t="n"/>
      <c r="K183" s="92">
        <f>#REF!</f>
        <v/>
      </c>
      <c r="L183" s="27" t="n"/>
      <c r="M183" s="93">
        <f>+H183-K183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 FARM HOSP '!A176</f>
        <v/>
      </c>
      <c r="D184" s="27" t="n"/>
      <c r="E184" s="27" t="n"/>
      <c r="F184" s="66" t="n"/>
      <c r="G184" s="67">
        <f>+' FARM HOSP '!B589</f>
        <v/>
      </c>
      <c r="H184" s="68" t="n"/>
      <c r="I184" s="27" t="n"/>
      <c r="J184" s="66" t="n"/>
      <c r="K184" s="92">
        <f>#REF!</f>
        <v/>
      </c>
      <c r="L184" s="27" t="n"/>
      <c r="M184" s="93">
        <f>+H184-K184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 FARM HOSP '!A177</f>
        <v/>
      </c>
      <c r="D185" s="27" t="n"/>
      <c r="E185" s="27" t="n"/>
      <c r="F185" s="66" t="n"/>
      <c r="G185" s="67">
        <f>+' FARM HOSP '!B590</f>
        <v/>
      </c>
      <c r="H185" s="68" t="n"/>
      <c r="I185" s="27" t="n"/>
      <c r="J185" s="66" t="n"/>
      <c r="K185" s="92">
        <f>#REF!</f>
        <v/>
      </c>
      <c r="L185" s="27" t="n"/>
      <c r="M185" s="93">
        <f>+H185-K185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 FARM HOSP '!A178</f>
        <v/>
      </c>
      <c r="D186" s="27" t="n"/>
      <c r="E186" s="27" t="n"/>
      <c r="F186" s="66" t="n"/>
      <c r="G186" s="67">
        <f>+' FARM HOSP '!B591</f>
        <v/>
      </c>
      <c r="H186" s="68" t="n"/>
      <c r="I186" s="27" t="n"/>
      <c r="J186" s="66" t="n"/>
      <c r="K186" s="92">
        <f>#REF!</f>
        <v/>
      </c>
      <c r="L186" s="27" t="n"/>
      <c r="M186" s="93">
        <f>+H186-K186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 FARM HOSP '!A179</f>
        <v/>
      </c>
      <c r="D187" s="27" t="n"/>
      <c r="E187" s="27" t="n"/>
      <c r="F187" s="66" t="n"/>
      <c r="G187" s="67">
        <f>+' FARM HOSP '!B592</f>
        <v/>
      </c>
      <c r="H187" s="68" t="n"/>
      <c r="I187" s="27" t="n"/>
      <c r="J187" s="66" t="n"/>
      <c r="K187" s="92">
        <f>#REF!</f>
        <v/>
      </c>
      <c r="L187" s="27" t="n"/>
      <c r="M187" s="93">
        <f>+H187-K187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 FARM HOSP '!A180</f>
        <v/>
      </c>
      <c r="D188" s="27" t="n"/>
      <c r="E188" s="27" t="n"/>
      <c r="F188" s="66" t="n"/>
      <c r="G188" s="67">
        <f>+' FARM HOSP '!B593</f>
        <v/>
      </c>
      <c r="H188" s="68" t="n"/>
      <c r="I188" s="27" t="n"/>
      <c r="J188" s="66" t="n"/>
      <c r="K188" s="92">
        <f>#REF!</f>
        <v/>
      </c>
      <c r="L188" s="27" t="n"/>
      <c r="M188" s="93">
        <f>+H188-K188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 FARM HOSP '!A181</f>
        <v/>
      </c>
      <c r="D189" s="27" t="n"/>
      <c r="E189" s="27" t="n"/>
      <c r="F189" s="66" t="n"/>
      <c r="G189" s="67">
        <f>+' FARM HOSP '!B594</f>
        <v/>
      </c>
      <c r="H189" s="68" t="n"/>
      <c r="I189" s="27" t="n"/>
      <c r="J189" s="66" t="n"/>
      <c r="K189" s="92">
        <f>#REF!</f>
        <v/>
      </c>
      <c r="L189" s="27" t="n"/>
      <c r="M189" s="93">
        <f>+H189-K189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 FARM HOSP '!A182</f>
        <v/>
      </c>
      <c r="D190" s="27" t="n"/>
      <c r="E190" s="27" t="n"/>
      <c r="F190" s="66" t="n"/>
      <c r="G190" s="67">
        <f>+' FARM HOSP '!B595</f>
        <v/>
      </c>
      <c r="H190" s="68" t="n"/>
      <c r="I190" s="27" t="n"/>
      <c r="J190" s="66" t="n"/>
      <c r="K190" s="92">
        <f>#REF!</f>
        <v/>
      </c>
      <c r="L190" s="27" t="n"/>
      <c r="M190" s="93">
        <f>+H190-K190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t="16.5" customHeight="1">
      <c r="A191" s="5" t="n"/>
      <c r="B191" s="69">
        <f>1+B190</f>
        <v/>
      </c>
      <c r="C191" s="65">
        <f>' FARM HOSP '!A183</f>
        <v/>
      </c>
      <c r="D191" s="27" t="n"/>
      <c r="E191" s="27" t="n"/>
      <c r="F191" s="66" t="n"/>
      <c r="G191" s="67">
        <f>+' FARM HOSP '!B596</f>
        <v/>
      </c>
      <c r="H191" s="68" t="n"/>
      <c r="I191" s="27" t="n"/>
      <c r="J191" s="66" t="n"/>
      <c r="K191" s="92">
        <f>#REF!</f>
        <v/>
      </c>
      <c r="L191" s="27" t="n"/>
      <c r="M191" s="93">
        <f>+H191-K191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 FARM HOSP '!A184</f>
        <v/>
      </c>
      <c r="D192" s="27" t="n"/>
      <c r="E192" s="27" t="n"/>
      <c r="F192" s="66" t="n"/>
      <c r="G192" s="67">
        <f>+' FARM HOSP '!B597</f>
        <v/>
      </c>
      <c r="H192" s="68" t="n"/>
      <c r="I192" s="27" t="n"/>
      <c r="J192" s="66" t="n"/>
      <c r="K192" s="92">
        <f>#REF!</f>
        <v/>
      </c>
      <c r="L192" s="27" t="n"/>
      <c r="M192" s="93">
        <f>+H192-K192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 FARM HOSP '!A185</f>
        <v/>
      </c>
      <c r="D193" s="27" t="n"/>
      <c r="E193" s="27" t="n"/>
      <c r="F193" s="66" t="n"/>
      <c r="G193" s="67">
        <f>+' FARM HOSP '!B598</f>
        <v/>
      </c>
      <c r="H193" s="68" t="n"/>
      <c r="I193" s="27" t="n"/>
      <c r="J193" s="66" t="n"/>
      <c r="K193" s="92">
        <f>#REF!</f>
        <v/>
      </c>
      <c r="L193" s="27" t="n"/>
      <c r="M193" s="93">
        <f>+H193-K193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 FARM HOSP '!A186</f>
        <v/>
      </c>
      <c r="D194" s="27" t="n"/>
      <c r="E194" s="27" t="n"/>
      <c r="F194" s="66" t="n"/>
      <c r="G194" s="67">
        <f>+' FARM HOSP '!B599</f>
        <v/>
      </c>
      <c r="H194" s="68" t="n"/>
      <c r="I194" s="27" t="n"/>
      <c r="J194" s="66" t="n"/>
      <c r="K194" s="92">
        <f>#REF!</f>
        <v/>
      </c>
      <c r="L194" s="27" t="n"/>
      <c r="M194" s="93">
        <f>+H194-K194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 FARM HOSP '!A187</f>
        <v/>
      </c>
      <c r="D195" s="27" t="n"/>
      <c r="E195" s="27" t="n"/>
      <c r="F195" s="66" t="n"/>
      <c r="G195" s="67">
        <f>+' FARM HOSP '!B600</f>
        <v/>
      </c>
      <c r="H195" s="68" t="n"/>
      <c r="I195" s="27" t="n"/>
      <c r="J195" s="66" t="n"/>
      <c r="K195" s="92">
        <f>#REF!</f>
        <v/>
      </c>
      <c r="L195" s="27" t="n"/>
      <c r="M195" s="93">
        <f>+H195-K195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 FARM HOSP '!A188</f>
        <v/>
      </c>
      <c r="D196" s="27" t="n"/>
      <c r="E196" s="27" t="n"/>
      <c r="F196" s="66" t="n"/>
      <c r="G196" s="67">
        <f>+' FARM HOSP '!B601</f>
        <v/>
      </c>
      <c r="H196" s="68" t="n"/>
      <c r="I196" s="27" t="n"/>
      <c r="J196" s="66" t="n"/>
      <c r="K196" s="92">
        <f>#REF!</f>
        <v/>
      </c>
      <c r="L196" s="27" t="n"/>
      <c r="M196" s="93">
        <f>+H196-K196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 FARM HOSP '!A189</f>
        <v/>
      </c>
      <c r="D197" s="27" t="n"/>
      <c r="E197" s="27" t="n"/>
      <c r="F197" s="66" t="n"/>
      <c r="G197" s="67">
        <f>+' FARM HOSP '!B602</f>
        <v/>
      </c>
      <c r="H197" s="68" t="n"/>
      <c r="I197" s="27" t="n"/>
      <c r="J197" s="66" t="n"/>
      <c r="K197" s="92">
        <f>#REF!</f>
        <v/>
      </c>
      <c r="L197" s="27" t="n"/>
      <c r="M197" s="93">
        <f>+H197-K197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 FARM HOSP '!A190</f>
        <v/>
      </c>
      <c r="D198" s="27" t="n"/>
      <c r="E198" s="27" t="n"/>
      <c r="F198" s="66" t="n"/>
      <c r="G198" s="67">
        <f>+' FARM HOSP '!B603</f>
        <v/>
      </c>
      <c r="H198" s="68" t="n"/>
      <c r="I198" s="27" t="n"/>
      <c r="J198" s="66" t="n"/>
      <c r="K198" s="92">
        <f>#REF!</f>
        <v/>
      </c>
      <c r="L198" s="27" t="n"/>
      <c r="M198" s="93">
        <f>+H198-K198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 FARM HOSP '!A191</f>
        <v/>
      </c>
      <c r="D199" s="27" t="n"/>
      <c r="E199" s="27" t="n"/>
      <c r="F199" s="66" t="n"/>
      <c r="G199" s="67">
        <f>+' FARM HOSP '!B604</f>
        <v/>
      </c>
      <c r="H199" s="68" t="n"/>
      <c r="I199" s="27" t="n"/>
      <c r="J199" s="66" t="n"/>
      <c r="K199" s="92">
        <f>#REF!</f>
        <v/>
      </c>
      <c r="L199" s="27" t="n"/>
      <c r="M199" s="93">
        <f>+H199-K199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 FARM HOSP '!A192</f>
        <v/>
      </c>
      <c r="D200" s="27" t="n"/>
      <c r="E200" s="27" t="n"/>
      <c r="F200" s="66" t="n"/>
      <c r="G200" s="67">
        <f>+' FARM HOSP '!B605</f>
        <v/>
      </c>
      <c r="H200" s="68" t="n"/>
      <c r="I200" s="27" t="n"/>
      <c r="J200" s="66" t="n"/>
      <c r="K200" s="92">
        <f>#REF!</f>
        <v/>
      </c>
      <c r="L200" s="27" t="n"/>
      <c r="M200" s="93">
        <f>+H200-K200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 FARM HOSP '!A193</f>
        <v/>
      </c>
      <c r="D201" s="27" t="n"/>
      <c r="E201" s="27" t="n"/>
      <c r="F201" s="66" t="n"/>
      <c r="G201" s="67">
        <f>+' FARM HOSP '!B606</f>
        <v/>
      </c>
      <c r="H201" s="68" t="n"/>
      <c r="I201" s="27" t="n"/>
      <c r="J201" s="66" t="n"/>
      <c r="K201" s="92">
        <f>#REF!</f>
        <v/>
      </c>
      <c r="L201" s="27" t="n"/>
      <c r="M201" s="93">
        <f>+H201-K201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 FARM HOSP '!A194</f>
        <v/>
      </c>
      <c r="D202" s="27" t="n"/>
      <c r="E202" s="27" t="n"/>
      <c r="F202" s="66" t="n"/>
      <c r="G202" s="67">
        <f>+' FARM HOSP '!B607</f>
        <v/>
      </c>
      <c r="H202" s="68" t="n"/>
      <c r="I202" s="27" t="n"/>
      <c r="J202" s="66" t="n"/>
      <c r="K202" s="92">
        <f>#REF!</f>
        <v/>
      </c>
      <c r="L202" s="27" t="n"/>
      <c r="M202" s="93">
        <f>+H202-K202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 FARM HOSP '!A195</f>
        <v/>
      </c>
      <c r="D203" s="27" t="n"/>
      <c r="E203" s="27" t="n"/>
      <c r="F203" s="66" t="n"/>
      <c r="G203" s="67">
        <f>+' FARM HOSP '!B608</f>
        <v/>
      </c>
      <c r="H203" s="68" t="n"/>
      <c r="I203" s="27" t="n"/>
      <c r="J203" s="66" t="n"/>
      <c r="K203" s="92">
        <f>#REF!</f>
        <v/>
      </c>
      <c r="L203" s="27" t="n"/>
      <c r="M203" s="93">
        <f>+H203-K203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t="16.5" customHeight="1">
      <c r="A204" s="5" t="n"/>
      <c r="B204" s="69">
        <f>1+B203</f>
        <v/>
      </c>
      <c r="C204" s="65">
        <f>' FARM HOSP '!A196</f>
        <v/>
      </c>
      <c r="D204" s="27" t="n"/>
      <c r="E204" s="27" t="n"/>
      <c r="F204" s="66" t="n"/>
      <c r="G204" s="67">
        <f>+' FARM HOSP '!B609</f>
        <v/>
      </c>
      <c r="H204" s="68" t="n"/>
      <c r="I204" s="27" t="n"/>
      <c r="J204" s="66" t="n"/>
      <c r="K204" s="92">
        <f>#REF!</f>
        <v/>
      </c>
      <c r="L204" s="27" t="n"/>
      <c r="M204" s="93">
        <f>+H204-K204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 FARM HOSP '!A197</f>
        <v/>
      </c>
      <c r="D205" s="27" t="n"/>
      <c r="E205" s="27" t="n"/>
      <c r="F205" s="66" t="n"/>
      <c r="G205" s="67">
        <f>+' FARM HOSP '!B610</f>
        <v/>
      </c>
      <c r="H205" s="68" t="n"/>
      <c r="I205" s="27" t="n"/>
      <c r="J205" s="66" t="n"/>
      <c r="K205" s="92">
        <f>#REF!</f>
        <v/>
      </c>
      <c r="L205" s="27" t="n"/>
      <c r="M205" s="93">
        <f>+H205-K205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 FARM HOSP '!A198</f>
        <v/>
      </c>
      <c r="D206" s="27" t="n"/>
      <c r="E206" s="27" t="n"/>
      <c r="F206" s="66" t="n"/>
      <c r="G206" s="67">
        <f>+' FARM HOSP '!B611</f>
        <v/>
      </c>
      <c r="H206" s="68" t="n"/>
      <c r="I206" s="27" t="n"/>
      <c r="J206" s="66" t="n"/>
      <c r="K206" s="92">
        <f>#REF!</f>
        <v/>
      </c>
      <c r="L206" s="27" t="n"/>
      <c r="M206" s="93">
        <f>+H206-K206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 FARM HOSP '!A199</f>
        <v/>
      </c>
      <c r="D207" s="27" t="n"/>
      <c r="E207" s="27" t="n"/>
      <c r="F207" s="66" t="n"/>
      <c r="G207" s="67">
        <f>+' FARM HOSP '!B612</f>
        <v/>
      </c>
      <c r="H207" s="68" t="n"/>
      <c r="I207" s="27" t="n"/>
      <c r="J207" s="66" t="n"/>
      <c r="K207" s="92">
        <f>#REF!</f>
        <v/>
      </c>
      <c r="L207" s="27" t="n"/>
      <c r="M207" s="93">
        <f>+H207-K207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 FARM HOSP '!A200</f>
        <v/>
      </c>
      <c r="D208" s="27" t="n"/>
      <c r="E208" s="27" t="n"/>
      <c r="F208" s="66" t="n"/>
      <c r="G208" s="67">
        <f>+' FARM HOSP '!B613</f>
        <v/>
      </c>
      <c r="H208" s="68" t="n"/>
      <c r="I208" s="27" t="n"/>
      <c r="J208" s="66" t="n"/>
      <c r="K208" s="92">
        <f>#REF!</f>
        <v/>
      </c>
      <c r="L208" s="27" t="n"/>
      <c r="M208" s="93">
        <f>+H208-K208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 FARM HOSP '!A201</f>
        <v/>
      </c>
      <c r="D209" s="27" t="n"/>
      <c r="E209" s="27" t="n"/>
      <c r="F209" s="66" t="n"/>
      <c r="G209" s="67">
        <f>+' FARM HOSP '!B614</f>
        <v/>
      </c>
      <c r="H209" s="68" t="n"/>
      <c r="I209" s="27" t="n"/>
      <c r="J209" s="66" t="n"/>
      <c r="K209" s="92">
        <f>#REF!</f>
        <v/>
      </c>
      <c r="L209" s="27" t="n"/>
      <c r="M209" s="93">
        <f>+H209-K209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 FARM HOSP '!A202</f>
        <v/>
      </c>
      <c r="D210" s="27" t="n"/>
      <c r="E210" s="27" t="n"/>
      <c r="F210" s="66" t="n"/>
      <c r="G210" s="67">
        <f>+' FARM HOSP '!B615</f>
        <v/>
      </c>
      <c r="H210" s="68" t="n"/>
      <c r="I210" s="27" t="n"/>
      <c r="J210" s="66" t="n"/>
      <c r="K210" s="92">
        <f>#REF!</f>
        <v/>
      </c>
      <c r="L210" s="27" t="n"/>
      <c r="M210" s="93">
        <f>+H210-K210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 FARM HOSP '!A203</f>
        <v/>
      </c>
      <c r="D211" s="27" t="n"/>
      <c r="E211" s="27" t="n"/>
      <c r="F211" s="66" t="n"/>
      <c r="G211" s="67">
        <f>+' FARM HOSP '!B616</f>
        <v/>
      </c>
      <c r="H211" s="68" t="n"/>
      <c r="I211" s="27" t="n"/>
      <c r="J211" s="66" t="n"/>
      <c r="K211" s="92">
        <f>#REF!</f>
        <v/>
      </c>
      <c r="L211" s="27" t="n"/>
      <c r="M211" s="93">
        <f>+H211-K211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 FARM HOSP '!A204</f>
        <v/>
      </c>
      <c r="D212" s="27" t="n"/>
      <c r="E212" s="27" t="n"/>
      <c r="F212" s="66" t="n"/>
      <c r="G212" s="67">
        <f>+' FARM HOSP '!B617</f>
        <v/>
      </c>
      <c r="H212" s="68" t="n"/>
      <c r="I212" s="27" t="n"/>
      <c r="J212" s="66" t="n"/>
      <c r="K212" s="92">
        <f>#REF!</f>
        <v/>
      </c>
      <c r="L212" s="27" t="n"/>
      <c r="M212" s="93">
        <f>+H212-K212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 FARM HOSP '!A205</f>
        <v/>
      </c>
      <c r="D213" s="27" t="n"/>
      <c r="E213" s="27" t="n"/>
      <c r="F213" s="66" t="n"/>
      <c r="G213" s="67">
        <f>+' FARM HOSP '!B618</f>
        <v/>
      </c>
      <c r="H213" s="68" t="n"/>
      <c r="I213" s="27" t="n"/>
      <c r="J213" s="66" t="n"/>
      <c r="K213" s="92">
        <f>#REF!</f>
        <v/>
      </c>
      <c r="L213" s="27" t="n"/>
      <c r="M213" s="93">
        <f>+H213-K213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 FARM HOSP '!A206</f>
        <v/>
      </c>
      <c r="D214" s="27" t="n"/>
      <c r="E214" s="27" t="n"/>
      <c r="F214" s="66" t="n"/>
      <c r="G214" s="67">
        <f>+' FARM HOSP '!B619</f>
        <v/>
      </c>
      <c r="H214" s="68" t="n"/>
      <c r="I214" s="27" t="n"/>
      <c r="J214" s="66" t="n"/>
      <c r="K214" s="92">
        <f>#REF!</f>
        <v/>
      </c>
      <c r="L214" s="27" t="n"/>
      <c r="M214" s="93">
        <f>+H214-K214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 FARM HOSP '!A207</f>
        <v/>
      </c>
      <c r="D215" s="27" t="n"/>
      <c r="E215" s="27" t="n"/>
      <c r="F215" s="66" t="n"/>
      <c r="G215" s="67">
        <f>+' FARM HOSP '!B620</f>
        <v/>
      </c>
      <c r="H215" s="68" t="n"/>
      <c r="I215" s="27" t="n"/>
      <c r="J215" s="66" t="n"/>
      <c r="K215" s="92">
        <f>#REF!</f>
        <v/>
      </c>
      <c r="L215" s="27" t="n"/>
      <c r="M215" s="93">
        <f>+H215-K215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 FARM HOSP '!A208</f>
        <v/>
      </c>
      <c r="D216" s="27" t="n"/>
      <c r="E216" s="27" t="n"/>
      <c r="F216" s="66" t="n"/>
      <c r="G216" s="67">
        <f>+' FARM HOSP '!B621</f>
        <v/>
      </c>
      <c r="H216" s="68" t="n"/>
      <c r="I216" s="27" t="n"/>
      <c r="J216" s="66" t="n"/>
      <c r="K216" s="92">
        <f>#REF!</f>
        <v/>
      </c>
      <c r="L216" s="27" t="n"/>
      <c r="M216" s="93">
        <f>+H216-K216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 FARM HOSP '!A209</f>
        <v/>
      </c>
      <c r="D217" s="27" t="n"/>
      <c r="E217" s="27" t="n"/>
      <c r="F217" s="66" t="n"/>
      <c r="G217" s="67">
        <f>+' FARM HOSP '!B622</f>
        <v/>
      </c>
      <c r="H217" s="68" t="n"/>
      <c r="I217" s="27" t="n"/>
      <c r="J217" s="66" t="n"/>
      <c r="K217" s="92">
        <f>#REF!</f>
        <v/>
      </c>
      <c r="L217" s="27" t="n"/>
      <c r="M217" s="93">
        <f>+H217-K217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 FARM HOSP '!A210</f>
        <v/>
      </c>
      <c r="D218" s="27" t="n"/>
      <c r="E218" s="27" t="n"/>
      <c r="F218" s="66" t="n"/>
      <c r="G218" s="67">
        <f>+' FARM HOSP '!B623</f>
        <v/>
      </c>
      <c r="H218" s="68" t="n"/>
      <c r="I218" s="27" t="n"/>
      <c r="J218" s="66" t="n"/>
      <c r="K218" s="92">
        <f>#REF!</f>
        <v/>
      </c>
      <c r="L218" s="27" t="n"/>
      <c r="M218" s="93">
        <f>+H218-K218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 FARM HOSP '!A211</f>
        <v/>
      </c>
      <c r="D219" s="27" t="n"/>
      <c r="E219" s="27" t="n"/>
      <c r="F219" s="66" t="n"/>
      <c r="G219" s="67">
        <f>+' FARM HOSP '!B624</f>
        <v/>
      </c>
      <c r="H219" s="68" t="n"/>
      <c r="I219" s="27" t="n"/>
      <c r="J219" s="66" t="n"/>
      <c r="K219" s="92">
        <f>#REF!</f>
        <v/>
      </c>
      <c r="L219" s="27" t="n"/>
      <c r="M219" s="93">
        <f>+H219-K219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 FARM HOSP '!A212</f>
        <v/>
      </c>
      <c r="D220" s="27" t="n"/>
      <c r="E220" s="27" t="n"/>
      <c r="F220" s="66" t="n"/>
      <c r="G220" s="67">
        <f>+' FARM HOSP '!B625</f>
        <v/>
      </c>
      <c r="H220" s="68" t="n"/>
      <c r="I220" s="27" t="n"/>
      <c r="J220" s="66" t="n"/>
      <c r="K220" s="92">
        <f>#REF!</f>
        <v/>
      </c>
      <c r="L220" s="27" t="n"/>
      <c r="M220" s="93">
        <f>+H220-K220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 FARM HOSP '!A213</f>
        <v/>
      </c>
      <c r="D221" s="27" t="n"/>
      <c r="E221" s="27" t="n"/>
      <c r="F221" s="66" t="n"/>
      <c r="G221" s="67">
        <f>+' FARM HOSP '!B626</f>
        <v/>
      </c>
      <c r="H221" s="68" t="n"/>
      <c r="I221" s="27" t="n"/>
      <c r="J221" s="66" t="n"/>
      <c r="K221" s="92">
        <f>#REF!</f>
        <v/>
      </c>
      <c r="L221" s="27" t="n"/>
      <c r="M221" s="93">
        <f>+H221-K221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 FARM HOSP '!A214</f>
        <v/>
      </c>
      <c r="D222" s="27" t="n"/>
      <c r="E222" s="27" t="n"/>
      <c r="F222" s="66" t="n"/>
      <c r="G222" s="67">
        <f>+' FARM HOSP '!B627</f>
        <v/>
      </c>
      <c r="H222" s="68" t="n"/>
      <c r="I222" s="27" t="n"/>
      <c r="J222" s="66" t="n"/>
      <c r="K222" s="92">
        <f>#REF!</f>
        <v/>
      </c>
      <c r="L222" s="27" t="n"/>
      <c r="M222" s="93">
        <f>+H222-K222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 FARM HOSP '!A215</f>
        <v/>
      </c>
      <c r="D223" s="27" t="n"/>
      <c r="E223" s="27" t="n"/>
      <c r="F223" s="66" t="n"/>
      <c r="G223" s="67">
        <f>+' FARM HOSP '!B628</f>
        <v/>
      </c>
      <c r="H223" s="68" t="n"/>
      <c r="I223" s="27" t="n"/>
      <c r="J223" s="66" t="n"/>
      <c r="K223" s="92">
        <f>#REF!</f>
        <v/>
      </c>
      <c r="L223" s="27" t="n"/>
      <c r="M223" s="93">
        <f>+H223-K223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 FARM HOSP '!A216</f>
        <v/>
      </c>
      <c r="D224" s="27" t="n"/>
      <c r="E224" s="27" t="n"/>
      <c r="F224" s="66" t="n"/>
      <c r="G224" s="67">
        <f>+' FARM HOSP '!B629</f>
        <v/>
      </c>
      <c r="H224" s="68" t="n"/>
      <c r="I224" s="27" t="n"/>
      <c r="J224" s="66" t="n"/>
      <c r="K224" s="92">
        <f>#REF!</f>
        <v/>
      </c>
      <c r="L224" s="27" t="n"/>
      <c r="M224" s="93">
        <f>+H224-K224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 FARM HOSP '!A217</f>
        <v/>
      </c>
      <c r="D225" s="27" t="n"/>
      <c r="E225" s="27" t="n"/>
      <c r="F225" s="66" t="n"/>
      <c r="G225" s="67">
        <f>+' FARM HOSP '!B630</f>
        <v/>
      </c>
      <c r="H225" s="68" t="n"/>
      <c r="I225" s="27" t="n"/>
      <c r="J225" s="66" t="n"/>
      <c r="K225" s="92">
        <f>#REF!</f>
        <v/>
      </c>
      <c r="L225" s="27" t="n"/>
      <c r="M225" s="93">
        <f>+H225-K225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 FARM HOSP '!A218</f>
        <v/>
      </c>
      <c r="D226" s="27" t="n"/>
      <c r="E226" s="27" t="n"/>
      <c r="F226" s="66" t="n"/>
      <c r="G226" s="67">
        <f>+' FARM HOSP '!B631</f>
        <v/>
      </c>
      <c r="H226" s="68" t="n"/>
      <c r="I226" s="27" t="n"/>
      <c r="J226" s="66" t="n"/>
      <c r="K226" s="92">
        <f>#REF!</f>
        <v/>
      </c>
      <c r="L226" s="27" t="n"/>
      <c r="M226" s="93">
        <f>+H226-K226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 FARM HOSP '!A219</f>
        <v/>
      </c>
      <c r="D227" s="27" t="n"/>
      <c r="E227" s="27" t="n"/>
      <c r="F227" s="66" t="n"/>
      <c r="G227" s="67">
        <f>+' FARM HOSP '!B632</f>
        <v/>
      </c>
      <c r="H227" s="68" t="n"/>
      <c r="I227" s="27" t="n"/>
      <c r="J227" s="66" t="n"/>
      <c r="K227" s="92">
        <f>#REF!</f>
        <v/>
      </c>
      <c r="L227" s="27" t="n"/>
      <c r="M227" s="93">
        <f>+H227-K227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 FARM HOSP '!A220</f>
        <v/>
      </c>
      <c r="D228" s="27" t="n"/>
      <c r="E228" s="27" t="n"/>
      <c r="F228" s="66" t="n"/>
      <c r="G228" s="67">
        <f>+' FARM HOSP '!B633</f>
        <v/>
      </c>
      <c r="H228" s="68" t="n"/>
      <c r="I228" s="27" t="n"/>
      <c r="J228" s="66" t="n"/>
      <c r="K228" s="92">
        <f>#REF!</f>
        <v/>
      </c>
      <c r="L228" s="27" t="n"/>
      <c r="M228" s="93">
        <f>+H228-K228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 FARM HOSP '!A221</f>
        <v/>
      </c>
      <c r="D229" s="27" t="n"/>
      <c r="E229" s="27" t="n"/>
      <c r="F229" s="66" t="n"/>
      <c r="G229" s="67">
        <f>+' FARM HOSP '!B634</f>
        <v/>
      </c>
      <c r="H229" s="68" t="n"/>
      <c r="I229" s="27" t="n"/>
      <c r="J229" s="66" t="n"/>
      <c r="K229" s="92">
        <f>#REF!</f>
        <v/>
      </c>
      <c r="L229" s="27" t="n"/>
      <c r="M229" s="93">
        <f>+H229-K229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 FARM HOSP '!A222</f>
        <v/>
      </c>
      <c r="D230" s="27" t="n"/>
      <c r="E230" s="27" t="n"/>
      <c r="F230" s="66" t="n"/>
      <c r="G230" s="67">
        <f>+' FARM HOSP '!B635</f>
        <v/>
      </c>
      <c r="H230" s="68" t="n"/>
      <c r="I230" s="27" t="n"/>
      <c r="J230" s="66" t="n"/>
      <c r="K230" s="92">
        <f>#REF!</f>
        <v/>
      </c>
      <c r="L230" s="27" t="n"/>
      <c r="M230" s="93">
        <f>+H230-K230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 FARM HOSP '!A223</f>
        <v/>
      </c>
      <c r="D231" s="27" t="n"/>
      <c r="E231" s="27" t="n"/>
      <c r="F231" s="66" t="n"/>
      <c r="G231" s="67">
        <f>+' FARM HOSP '!B636</f>
        <v/>
      </c>
      <c r="H231" s="68" t="n"/>
      <c r="I231" s="27" t="n"/>
      <c r="J231" s="66" t="n"/>
      <c r="K231" s="92">
        <f>#REF!</f>
        <v/>
      </c>
      <c r="L231" s="27" t="n"/>
      <c r="M231" s="93">
        <f>+H231-K231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 FARM HOSP '!A224</f>
        <v/>
      </c>
      <c r="D232" s="27" t="n"/>
      <c r="E232" s="27" t="n"/>
      <c r="F232" s="66" t="n"/>
      <c r="G232" s="67">
        <f>+' FARM HOSP '!B637</f>
        <v/>
      </c>
      <c r="H232" s="68" t="n"/>
      <c r="I232" s="27" t="n"/>
      <c r="J232" s="66" t="n"/>
      <c r="K232" s="92">
        <f>#REF!</f>
        <v/>
      </c>
      <c r="L232" s="27" t="n"/>
      <c r="M232" s="93">
        <f>+H232-K232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 FARM HOSP '!A225</f>
        <v/>
      </c>
      <c r="D233" s="27" t="n"/>
      <c r="E233" s="27" t="n"/>
      <c r="F233" s="66" t="n"/>
      <c r="G233" s="67">
        <f>+' FARM HOSP '!B638</f>
        <v/>
      </c>
      <c r="H233" s="68" t="n"/>
      <c r="I233" s="27" t="n"/>
      <c r="J233" s="66" t="n"/>
      <c r="K233" s="92">
        <f>#REF!</f>
        <v/>
      </c>
      <c r="L233" s="27" t="n"/>
      <c r="M233" s="93">
        <f>+H233-K233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 FARM HOSP '!A226</f>
        <v/>
      </c>
      <c r="D234" s="27" t="n"/>
      <c r="E234" s="27" t="n"/>
      <c r="F234" s="66" t="n"/>
      <c r="G234" s="67">
        <f>+' FARM HOSP '!B639</f>
        <v/>
      </c>
      <c r="H234" s="68" t="n"/>
      <c r="I234" s="27" t="n"/>
      <c r="J234" s="66" t="n"/>
      <c r="K234" s="92">
        <f>#REF!</f>
        <v/>
      </c>
      <c r="L234" s="27" t="n"/>
      <c r="M234" s="93">
        <f>+H234-K234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 FARM HOSP '!A227</f>
        <v/>
      </c>
      <c r="D235" s="27" t="n"/>
      <c r="E235" s="27" t="n"/>
      <c r="F235" s="66" t="n"/>
      <c r="G235" s="67">
        <f>+' FARM HOSP '!B640</f>
        <v/>
      </c>
      <c r="H235" s="68" t="n"/>
      <c r="I235" s="27" t="n"/>
      <c r="J235" s="66" t="n"/>
      <c r="K235" s="92">
        <f>#REF!</f>
        <v/>
      </c>
      <c r="L235" s="27" t="n"/>
      <c r="M235" s="93">
        <f>+H235-K235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 FARM HOSP '!A228</f>
        <v/>
      </c>
      <c r="D236" s="27" t="n"/>
      <c r="E236" s="27" t="n"/>
      <c r="F236" s="66" t="n"/>
      <c r="G236" s="67">
        <f>+' FARM HOSP '!B641</f>
        <v/>
      </c>
      <c r="H236" s="68" t="n"/>
      <c r="I236" s="27" t="n"/>
      <c r="J236" s="66" t="n"/>
      <c r="K236" s="92">
        <f>#REF!</f>
        <v/>
      </c>
      <c r="L236" s="27" t="n"/>
      <c r="M236" s="93">
        <f>+H236-K236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 FARM HOSP '!A229</f>
        <v/>
      </c>
      <c r="D237" s="27" t="n"/>
      <c r="E237" s="27" t="n"/>
      <c r="F237" s="66" t="n"/>
      <c r="G237" s="67">
        <f>+' FARM HOSP '!B642</f>
        <v/>
      </c>
      <c r="H237" s="68" t="n"/>
      <c r="I237" s="27" t="n"/>
      <c r="J237" s="66" t="n"/>
      <c r="K237" s="92">
        <f>#REF!</f>
        <v/>
      </c>
      <c r="L237" s="27" t="n"/>
      <c r="M237" s="93">
        <f>+H237-K237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 FARM HOSP '!A230</f>
        <v/>
      </c>
      <c r="D238" s="27" t="n"/>
      <c r="E238" s="27" t="n"/>
      <c r="F238" s="66" t="n"/>
      <c r="G238" s="67">
        <f>+' FARM HOSP '!B643</f>
        <v/>
      </c>
      <c r="H238" s="68" t="n"/>
      <c r="I238" s="27" t="n"/>
      <c r="J238" s="66" t="n"/>
      <c r="K238" s="92">
        <f>#REF!</f>
        <v/>
      </c>
      <c r="L238" s="27" t="n"/>
      <c r="M238" s="93">
        <f>+H238-K238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t="16.5" customHeight="1">
      <c r="A239" s="5" t="n"/>
      <c r="B239" s="69">
        <f>1+B238</f>
        <v/>
      </c>
      <c r="C239" s="65">
        <f>' FARM HOSP '!A231</f>
        <v/>
      </c>
      <c r="D239" s="27" t="n"/>
      <c r="E239" s="27" t="n"/>
      <c r="F239" s="66" t="n"/>
      <c r="G239" s="67">
        <f>+' FARM HOSP '!B644</f>
        <v/>
      </c>
      <c r="H239" s="68" t="n"/>
      <c r="I239" s="27" t="n"/>
      <c r="J239" s="66" t="n"/>
      <c r="K239" s="92">
        <f>#REF!</f>
        <v/>
      </c>
      <c r="L239" s="27" t="n"/>
      <c r="M239" s="93">
        <f>+H239-K239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 FARM HOSP '!A232</f>
        <v/>
      </c>
      <c r="D240" s="27" t="n"/>
      <c r="E240" s="27" t="n"/>
      <c r="F240" s="66" t="n"/>
      <c r="G240" s="67">
        <f>+' FARM HOSP '!B645</f>
        <v/>
      </c>
      <c r="H240" s="68" t="n"/>
      <c r="I240" s="27" t="n"/>
      <c r="J240" s="66" t="n"/>
      <c r="K240" s="92">
        <f>#REF!</f>
        <v/>
      </c>
      <c r="L240" s="27" t="n"/>
      <c r="M240" s="93">
        <f>+H240-K240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 FARM HOSP '!A233</f>
        <v/>
      </c>
      <c r="D241" s="27" t="n"/>
      <c r="E241" s="27" t="n"/>
      <c r="F241" s="66" t="n"/>
      <c r="G241" s="67">
        <f>+' FARM HOSP '!B646</f>
        <v/>
      </c>
      <c r="H241" s="68" t="n"/>
      <c r="I241" s="27" t="n"/>
      <c r="J241" s="66" t="n"/>
      <c r="K241" s="92">
        <f>#REF!</f>
        <v/>
      </c>
      <c r="L241" s="27" t="n"/>
      <c r="M241" s="93">
        <f>+H241-K241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 FARM HOSP '!A234</f>
        <v/>
      </c>
      <c r="D242" s="27" t="n"/>
      <c r="E242" s="27" t="n"/>
      <c r="F242" s="66" t="n"/>
      <c r="G242" s="67">
        <f>+#REF!</f>
        <v/>
      </c>
      <c r="H242" s="68" t="n"/>
      <c r="I242" s="27" t="n"/>
      <c r="J242" s="66" t="n"/>
      <c r="K242" s="92">
        <f>#REF!</f>
        <v/>
      </c>
      <c r="L242" s="27" t="n"/>
      <c r="M242" s="93">
        <f>+H242-K242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 FARM HOSP '!A235</f>
        <v/>
      </c>
      <c r="D243" s="27" t="n"/>
      <c r="E243" s="27" t="n"/>
      <c r="F243" s="66" t="n"/>
      <c r="G243" s="67">
        <f>+#REF!</f>
        <v/>
      </c>
      <c r="H243" s="68" t="n"/>
      <c r="I243" s="27" t="n"/>
      <c r="J243" s="66" t="n"/>
      <c r="K243" s="92">
        <f>#REF!</f>
        <v/>
      </c>
      <c r="L243" s="27" t="n"/>
      <c r="M243" s="93">
        <f>+H243-K243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 FARM HOSP '!A236</f>
        <v/>
      </c>
      <c r="D244" s="27" t="n"/>
      <c r="E244" s="27" t="n"/>
      <c r="F244" s="66" t="n"/>
      <c r="G244" s="67">
        <f>+#REF!</f>
        <v/>
      </c>
      <c r="H244" s="68" t="n"/>
      <c r="I244" s="27" t="n"/>
      <c r="J244" s="66" t="n"/>
      <c r="K244" s="92">
        <f>#REF!</f>
        <v/>
      </c>
      <c r="L244" s="27" t="n"/>
      <c r="M244" s="93">
        <f>+H244-K244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 FARM HOSP '!A237</f>
        <v/>
      </c>
      <c r="D245" s="27" t="n"/>
      <c r="E245" s="27" t="n"/>
      <c r="F245" s="66" t="n"/>
      <c r="G245" s="67">
        <f>+#REF!</f>
        <v/>
      </c>
      <c r="H245" s="68" t="n"/>
      <c r="I245" s="27" t="n"/>
      <c r="J245" s="66" t="n"/>
      <c r="K245" s="92">
        <f>#REF!</f>
        <v/>
      </c>
      <c r="L245" s="27" t="n"/>
      <c r="M245" s="93">
        <f>+H245-K245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 FARM HOSP '!A238</f>
        <v/>
      </c>
      <c r="D246" s="27" t="n"/>
      <c r="E246" s="27" t="n"/>
      <c r="F246" s="66" t="n"/>
      <c r="G246" s="67">
        <f>+#REF!</f>
        <v/>
      </c>
      <c r="H246" s="68" t="n"/>
      <c r="I246" s="27" t="n"/>
      <c r="J246" s="66" t="n"/>
      <c r="K246" s="92">
        <f>#REF!</f>
        <v/>
      </c>
      <c r="L246" s="27" t="n"/>
      <c r="M246" s="93">
        <f>+H246-K246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 FARM HOSP '!A239</f>
        <v/>
      </c>
      <c r="D247" s="27" t="n"/>
      <c r="E247" s="27" t="n"/>
      <c r="F247" s="66" t="n"/>
      <c r="G247" s="67">
        <f>+#REF!</f>
        <v/>
      </c>
      <c r="H247" s="68" t="n"/>
      <c r="I247" s="27" t="n"/>
      <c r="J247" s="66" t="n"/>
      <c r="K247" s="92">
        <f>#REF!</f>
        <v/>
      </c>
      <c r="L247" s="27" t="n"/>
      <c r="M247" s="93">
        <f>+H247-K247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 FARM HOSP '!A240</f>
        <v/>
      </c>
      <c r="D248" s="27" t="n"/>
      <c r="E248" s="27" t="n"/>
      <c r="F248" s="66" t="n"/>
      <c r="G248" s="67">
        <f>+#REF!</f>
        <v/>
      </c>
      <c r="H248" s="68" t="n"/>
      <c r="I248" s="27" t="n"/>
      <c r="J248" s="66" t="n"/>
      <c r="K248" s="92">
        <f>#REF!</f>
        <v/>
      </c>
      <c r="L248" s="27" t="n"/>
      <c r="M248" s="93">
        <f>+H248-K248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 FARM HOSP '!A241</f>
        <v/>
      </c>
      <c r="D249" s="27" t="n"/>
      <c r="E249" s="27" t="n"/>
      <c r="F249" s="66" t="n"/>
      <c r="G249" s="67">
        <f>+#REF!</f>
        <v/>
      </c>
      <c r="H249" s="68" t="n"/>
      <c r="I249" s="27" t="n"/>
      <c r="J249" s="66" t="n"/>
      <c r="K249" s="92">
        <f>#REF!</f>
        <v/>
      </c>
      <c r="L249" s="27" t="n"/>
      <c r="M249" s="93">
        <f>+H249-K249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 FARM HOSP '!A242</f>
        <v/>
      </c>
      <c r="D250" s="27" t="n"/>
      <c r="E250" s="27" t="n"/>
      <c r="F250" s="66" t="n"/>
      <c r="G250" s="67">
        <f>+#REF!</f>
        <v/>
      </c>
      <c r="H250" s="68" t="n"/>
      <c r="I250" s="27" t="n"/>
      <c r="J250" s="66" t="n"/>
      <c r="K250" s="92">
        <f>#REF!</f>
        <v/>
      </c>
      <c r="L250" s="27" t="n"/>
      <c r="M250" s="93">
        <f>+H250-K250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 FARM HOSP '!A243</f>
        <v/>
      </c>
      <c r="D251" s="27" t="n"/>
      <c r="E251" s="27" t="n"/>
      <c r="F251" s="66" t="n"/>
      <c r="G251" s="67">
        <f>+#REF!</f>
        <v/>
      </c>
      <c r="H251" s="68" t="n"/>
      <c r="I251" s="27" t="n"/>
      <c r="J251" s="66" t="n"/>
      <c r="K251" s="92">
        <f>#REF!</f>
        <v/>
      </c>
      <c r="L251" s="27" t="n"/>
      <c r="M251" s="93">
        <f>+H251-K251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 FARM HOSP '!A244</f>
        <v/>
      </c>
      <c r="D252" s="27" t="n"/>
      <c r="E252" s="27" t="n"/>
      <c r="F252" s="66" t="n"/>
      <c r="G252" s="67">
        <f>+#REF!</f>
        <v/>
      </c>
      <c r="H252" s="68" t="n"/>
      <c r="I252" s="27" t="n"/>
      <c r="J252" s="66" t="n"/>
      <c r="K252" s="92">
        <f>#REF!</f>
        <v/>
      </c>
      <c r="L252" s="27" t="n"/>
      <c r="M252" s="93">
        <f>+H252-K252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 FARM HOSP '!A245</f>
        <v/>
      </c>
      <c r="D253" s="27" t="n"/>
      <c r="E253" s="27" t="n"/>
      <c r="F253" s="66" t="n"/>
      <c r="G253" s="67">
        <f>+#REF!</f>
        <v/>
      </c>
      <c r="H253" s="68" t="n"/>
      <c r="I253" s="27" t="n"/>
      <c r="J253" s="66" t="n"/>
      <c r="K253" s="92">
        <f>#REF!</f>
        <v/>
      </c>
      <c r="L253" s="27" t="n"/>
      <c r="M253" s="93">
        <f>+H253-K253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 FARM HOSP '!A246</f>
        <v/>
      </c>
      <c r="D254" s="27" t="n"/>
      <c r="E254" s="27" t="n"/>
      <c r="F254" s="66" t="n"/>
      <c r="G254" s="67">
        <f>+#REF!</f>
        <v/>
      </c>
      <c r="H254" s="68" t="n"/>
      <c r="I254" s="27" t="n"/>
      <c r="J254" s="66" t="n"/>
      <c r="K254" s="92">
        <f>#REF!</f>
        <v/>
      </c>
      <c r="L254" s="27" t="n"/>
      <c r="M254" s="93">
        <f>+H254-K254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 FARM HOSP '!A247</f>
        <v/>
      </c>
      <c r="D255" s="27" t="n"/>
      <c r="E255" s="27" t="n"/>
      <c r="F255" s="66" t="n"/>
      <c r="G255" s="67">
        <f>+#REF!</f>
        <v/>
      </c>
      <c r="H255" s="68" t="n"/>
      <c r="I255" s="27" t="n"/>
      <c r="J255" s="66" t="n"/>
      <c r="K255" s="92">
        <f>#REF!</f>
        <v/>
      </c>
      <c r="L255" s="27" t="n"/>
      <c r="M255" s="93">
        <f>+H255-K255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 FARM HOSP '!A248</f>
        <v/>
      </c>
      <c r="D256" s="27" t="n"/>
      <c r="E256" s="27" t="n"/>
      <c r="F256" s="66" t="n"/>
      <c r="G256" s="67">
        <f>+#REF!</f>
        <v/>
      </c>
      <c r="H256" s="68" t="n"/>
      <c r="I256" s="27" t="n"/>
      <c r="J256" s="66" t="n"/>
      <c r="K256" s="92">
        <f>#REF!</f>
        <v/>
      </c>
      <c r="L256" s="27" t="n"/>
      <c r="M256" s="93">
        <f>+H256-K256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 FARM HOSP '!A249</f>
        <v/>
      </c>
      <c r="D257" s="27" t="n"/>
      <c r="E257" s="27" t="n"/>
      <c r="F257" s="66" t="n"/>
      <c r="G257" s="67">
        <f>+#REF!</f>
        <v/>
      </c>
      <c r="H257" s="68" t="n"/>
      <c r="I257" s="27" t="n"/>
      <c r="J257" s="66" t="n"/>
      <c r="K257" s="92">
        <f>#REF!</f>
        <v/>
      </c>
      <c r="L257" s="27" t="n"/>
      <c r="M257" s="93">
        <f>+H257-K257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 FARM HOSP '!A250</f>
        <v/>
      </c>
      <c r="D258" s="27" t="n"/>
      <c r="E258" s="27" t="n"/>
      <c r="F258" s="66" t="n"/>
      <c r="G258" s="67">
        <f>+#REF!</f>
        <v/>
      </c>
      <c r="H258" s="68" t="n"/>
      <c r="I258" s="27" t="n"/>
      <c r="J258" s="66" t="n"/>
      <c r="K258" s="92">
        <f>#REF!</f>
        <v/>
      </c>
      <c r="L258" s="27" t="n"/>
      <c r="M258" s="93">
        <f>+H258-K258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t="16.5" customHeight="1">
      <c r="A259" s="5" t="n"/>
      <c r="B259" s="69">
        <f>1+B258</f>
        <v/>
      </c>
      <c r="C259" s="65">
        <f>' FARM HOSP '!A251</f>
        <v/>
      </c>
      <c r="D259" s="27" t="n"/>
      <c r="E259" s="27" t="n"/>
      <c r="F259" s="66" t="n"/>
      <c r="G259" s="67">
        <f>+#REF!</f>
        <v/>
      </c>
      <c r="H259" s="68" t="n"/>
      <c r="I259" s="27" t="n"/>
      <c r="J259" s="66" t="n"/>
      <c r="K259" s="92">
        <f>#REF!</f>
        <v/>
      </c>
      <c r="L259" s="27" t="n"/>
      <c r="M259" s="93">
        <f>+H259-K259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 FARM HOSP '!A252</f>
        <v/>
      </c>
      <c r="D260" s="27" t="n"/>
      <c r="E260" s="27" t="n"/>
      <c r="F260" s="66" t="n"/>
      <c r="G260" s="67">
        <f>+#REF!</f>
        <v/>
      </c>
      <c r="H260" s="68" t="n"/>
      <c r="I260" s="27" t="n"/>
      <c r="J260" s="66" t="n"/>
      <c r="K260" s="92">
        <f>#REF!</f>
        <v/>
      </c>
      <c r="L260" s="27" t="n"/>
      <c r="M260" s="93">
        <f>+H260-K260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 FARM HOSP '!A253</f>
        <v/>
      </c>
      <c r="D261" s="27" t="n"/>
      <c r="E261" s="27" t="n"/>
      <c r="F261" s="66" t="n"/>
      <c r="G261" s="67">
        <f>+#REF!</f>
        <v/>
      </c>
      <c r="H261" s="68" t="n"/>
      <c r="I261" s="27" t="n"/>
      <c r="J261" s="66" t="n"/>
      <c r="K261" s="92">
        <f>#REF!</f>
        <v/>
      </c>
      <c r="L261" s="27" t="n"/>
      <c r="M261" s="93">
        <f>+H261-K261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 FARM HOSP '!A254</f>
        <v/>
      </c>
      <c r="D262" s="27" t="n"/>
      <c r="E262" s="27" t="n"/>
      <c r="F262" s="66" t="n"/>
      <c r="G262" s="67">
        <f>+' FARM HOSP '!B647</f>
        <v/>
      </c>
      <c r="H262" s="68" t="n"/>
      <c r="I262" s="27" t="n"/>
      <c r="J262" s="66" t="n"/>
      <c r="K262" s="92">
        <f>#REF!</f>
        <v/>
      </c>
      <c r="L262" s="27" t="n"/>
      <c r="M262" s="93">
        <f>+H262-K262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 FARM HOSP '!A255</f>
        <v/>
      </c>
      <c r="D263" s="27" t="n"/>
      <c r="E263" s="27" t="n"/>
      <c r="F263" s="66" t="n"/>
      <c r="G263" s="67">
        <f>+' FARM HOSP '!B648</f>
        <v/>
      </c>
      <c r="H263" s="68" t="n"/>
      <c r="I263" s="27" t="n"/>
      <c r="J263" s="66" t="n"/>
      <c r="K263" s="92">
        <f>#REF!</f>
        <v/>
      </c>
      <c r="L263" s="27" t="n"/>
      <c r="M263" s="93">
        <f>+H263-K263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 FARM HOSP '!A256</f>
        <v/>
      </c>
      <c r="D264" s="27" t="n"/>
      <c r="E264" s="27" t="n"/>
      <c r="F264" s="66" t="n"/>
      <c r="G264" s="67">
        <f>+' FARM HOSP '!B649</f>
        <v/>
      </c>
      <c r="H264" s="68" t="n"/>
      <c r="I264" s="27" t="n"/>
      <c r="J264" s="66" t="n"/>
      <c r="K264" s="92">
        <f>#REF!</f>
        <v/>
      </c>
      <c r="L264" s="27" t="n"/>
      <c r="M264" s="93">
        <f>+H264-K264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 FARM HOSP '!A257</f>
        <v/>
      </c>
      <c r="D265" s="27" t="n"/>
      <c r="E265" s="27" t="n"/>
      <c r="F265" s="66" t="n"/>
      <c r="G265" s="67">
        <f>+' FARM HOSP '!B650</f>
        <v/>
      </c>
      <c r="H265" s="68" t="n"/>
      <c r="I265" s="27" t="n"/>
      <c r="J265" s="66" t="n"/>
      <c r="K265" s="92">
        <f>#REF!</f>
        <v/>
      </c>
      <c r="L265" s="27" t="n"/>
      <c r="M265" s="93">
        <f>+H265-K265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 FARM HOSP '!A258</f>
        <v/>
      </c>
      <c r="D266" s="27" t="n"/>
      <c r="E266" s="27" t="n"/>
      <c r="F266" s="66" t="n"/>
      <c r="G266" s="67">
        <f>+' FARM HOSP '!B651</f>
        <v/>
      </c>
      <c r="H266" s="68" t="n"/>
      <c r="I266" s="27" t="n"/>
      <c r="J266" s="66" t="n"/>
      <c r="K266" s="92">
        <f>#REF!</f>
        <v/>
      </c>
      <c r="L266" s="27" t="n"/>
      <c r="M266" s="93">
        <f>+H266-K266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 FARM HOSP '!A259</f>
        <v/>
      </c>
      <c r="D267" s="27" t="n"/>
      <c r="E267" s="27" t="n"/>
      <c r="F267" s="66" t="n"/>
      <c r="G267" s="67">
        <f>+' FARM HOSP '!B652</f>
        <v/>
      </c>
      <c r="H267" s="68" t="n"/>
      <c r="I267" s="27" t="n"/>
      <c r="J267" s="66" t="n"/>
      <c r="K267" s="92">
        <f>#REF!</f>
        <v/>
      </c>
      <c r="L267" s="27" t="n"/>
      <c r="M267" s="93">
        <f>+H267-K267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 FARM HOSP '!A260</f>
        <v/>
      </c>
      <c r="D268" s="27" t="n"/>
      <c r="E268" s="27" t="n"/>
      <c r="F268" s="66" t="n"/>
      <c r="G268" s="67">
        <f>+' FARM HOSP '!B653</f>
        <v/>
      </c>
      <c r="H268" s="68" t="n"/>
      <c r="I268" s="27" t="n"/>
      <c r="J268" s="66" t="n"/>
      <c r="K268" s="92">
        <f>#REF!</f>
        <v/>
      </c>
      <c r="L268" s="27" t="n"/>
      <c r="M268" s="93">
        <f>+H268-K268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 FARM HOSP '!A261</f>
        <v/>
      </c>
      <c r="D269" s="27" t="n"/>
      <c r="E269" s="27" t="n"/>
      <c r="F269" s="66" t="n"/>
      <c r="G269" s="67">
        <f>+' FARM HOSP '!B654</f>
        <v/>
      </c>
      <c r="H269" s="68" t="n"/>
      <c r="I269" s="27" t="n"/>
      <c r="J269" s="66" t="n"/>
      <c r="K269" s="92">
        <f>#REF!</f>
        <v/>
      </c>
      <c r="L269" s="27" t="n"/>
      <c r="M269" s="93">
        <f>+H269-K269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 FARM HOSP '!A262</f>
        <v/>
      </c>
      <c r="D270" s="27" t="n"/>
      <c r="E270" s="27" t="n"/>
      <c r="F270" s="66" t="n"/>
      <c r="G270" s="67">
        <f>+' FARM HOSP '!B655</f>
        <v/>
      </c>
      <c r="H270" s="68" t="n"/>
      <c r="I270" s="27" t="n"/>
      <c r="J270" s="66" t="n"/>
      <c r="K270" s="92">
        <f>#REF!</f>
        <v/>
      </c>
      <c r="L270" s="27" t="n"/>
      <c r="M270" s="93">
        <f>+H270-K270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 FARM HOSP '!A263</f>
        <v/>
      </c>
      <c r="D271" s="27" t="n"/>
      <c r="E271" s="27" t="n"/>
      <c r="F271" s="66" t="n"/>
      <c r="G271" s="67">
        <f>+' FARM HOSP '!B656</f>
        <v/>
      </c>
      <c r="H271" s="68" t="n"/>
      <c r="I271" s="27" t="n"/>
      <c r="J271" s="66" t="n"/>
      <c r="K271" s="92">
        <f>#REF!</f>
        <v/>
      </c>
      <c r="L271" s="27" t="n"/>
      <c r="M271" s="93">
        <f>+H271-K271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 FARM HOSP '!A264</f>
        <v/>
      </c>
      <c r="D272" s="27" t="n"/>
      <c r="E272" s="27" t="n"/>
      <c r="F272" s="66" t="n"/>
      <c r="G272" s="67">
        <f>+' FARM HOSP '!B657</f>
        <v/>
      </c>
      <c r="H272" s="68" t="n"/>
      <c r="I272" s="27" t="n"/>
      <c r="J272" s="66" t="n"/>
      <c r="K272" s="92">
        <f>#REF!</f>
        <v/>
      </c>
      <c r="L272" s="27" t="n"/>
      <c r="M272" s="93">
        <f>+H272-K272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 FARM HOSP '!A265</f>
        <v/>
      </c>
      <c r="D273" s="27" t="n"/>
      <c r="E273" s="27" t="n"/>
      <c r="F273" s="66" t="n"/>
      <c r="G273" s="67">
        <f>+' FARM HOSP '!B658</f>
        <v/>
      </c>
      <c r="H273" s="68" t="n"/>
      <c r="I273" s="27" t="n"/>
      <c r="J273" s="66" t="n"/>
      <c r="K273" s="92">
        <f>#REF!</f>
        <v/>
      </c>
      <c r="L273" s="27" t="n"/>
      <c r="M273" s="93">
        <f>+H273-K273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 FARM HOSP '!A266</f>
        <v/>
      </c>
      <c r="D274" s="27" t="n"/>
      <c r="E274" s="27" t="n"/>
      <c r="F274" s="66" t="n"/>
      <c r="G274" s="67">
        <f>+' FARM HOSP '!B659</f>
        <v/>
      </c>
      <c r="H274" s="68" t="n"/>
      <c r="I274" s="27" t="n"/>
      <c r="J274" s="66" t="n"/>
      <c r="K274" s="92">
        <f>#REF!</f>
        <v/>
      </c>
      <c r="L274" s="27" t="n"/>
      <c r="M274" s="93">
        <f>+H274-K274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 FARM HOSP '!A267</f>
        <v/>
      </c>
      <c r="D275" s="27" t="n"/>
      <c r="E275" s="27" t="n"/>
      <c r="F275" s="66" t="n"/>
      <c r="G275" s="67">
        <f>+' FARM HOSP '!B660</f>
        <v/>
      </c>
      <c r="H275" s="68" t="n"/>
      <c r="I275" s="27" t="n"/>
      <c r="J275" s="66" t="n"/>
      <c r="K275" s="92">
        <f>#REF!</f>
        <v/>
      </c>
      <c r="L275" s="27" t="n"/>
      <c r="M275" s="93">
        <f>+H275-K275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 FARM HOSP '!A268</f>
        <v/>
      </c>
      <c r="D276" s="27" t="n"/>
      <c r="E276" s="27" t="n"/>
      <c r="F276" s="66" t="n"/>
      <c r="G276" s="67">
        <f>+' FARM HOSP '!B661</f>
        <v/>
      </c>
      <c r="H276" s="68" t="n"/>
      <c r="I276" s="27" t="n"/>
      <c r="J276" s="66" t="n"/>
      <c r="K276" s="92">
        <f>#REF!</f>
        <v/>
      </c>
      <c r="L276" s="27" t="n"/>
      <c r="M276" s="93">
        <f>+H276-K276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 FARM HOSP '!A269</f>
        <v/>
      </c>
      <c r="D277" s="27" t="n"/>
      <c r="E277" s="27" t="n"/>
      <c r="F277" s="66" t="n"/>
      <c r="G277" s="67">
        <f>+' FARM HOSP '!B662</f>
        <v/>
      </c>
      <c r="H277" s="68" t="n"/>
      <c r="I277" s="27" t="n"/>
      <c r="J277" s="66" t="n"/>
      <c r="K277" s="92">
        <f>#REF!</f>
        <v/>
      </c>
      <c r="L277" s="27" t="n"/>
      <c r="M277" s="93">
        <f>+H277-K277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 FARM HOSP '!A270</f>
        <v/>
      </c>
      <c r="D278" s="27" t="n"/>
      <c r="E278" s="27" t="n"/>
      <c r="F278" s="66" t="n"/>
      <c r="G278" s="67">
        <f>+' FARM HOSP '!B663</f>
        <v/>
      </c>
      <c r="H278" s="68" t="n"/>
      <c r="I278" s="27" t="n"/>
      <c r="J278" s="66" t="n"/>
      <c r="K278" s="92">
        <f>#REF!</f>
        <v/>
      </c>
      <c r="L278" s="27" t="n"/>
      <c r="M278" s="93">
        <f>+H278-K278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 FARM HOSP '!A271</f>
        <v/>
      </c>
      <c r="D279" s="27" t="n"/>
      <c r="E279" s="27" t="n"/>
      <c r="F279" s="66" t="n"/>
      <c r="G279" s="67">
        <f>+' FARM HOSP '!B664</f>
        <v/>
      </c>
      <c r="H279" s="68" t="n"/>
      <c r="I279" s="27" t="n"/>
      <c r="J279" s="66" t="n"/>
      <c r="K279" s="92">
        <f>#REF!</f>
        <v/>
      </c>
      <c r="L279" s="27" t="n"/>
      <c r="M279" s="93">
        <f>+H279-K279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 FARM HOSP '!A272</f>
        <v/>
      </c>
      <c r="D280" s="27" t="n"/>
      <c r="E280" s="27" t="n"/>
      <c r="F280" s="66" t="n"/>
      <c r="G280" s="67">
        <f>+' FARM HOSP '!B665</f>
        <v/>
      </c>
      <c r="H280" s="68" t="n"/>
      <c r="I280" s="27" t="n"/>
      <c r="J280" s="66" t="n"/>
      <c r="K280" s="92">
        <f>#REF!</f>
        <v/>
      </c>
      <c r="L280" s="27" t="n"/>
      <c r="M280" s="93">
        <f>+H280-K280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 FARM HOSP '!A273</f>
        <v/>
      </c>
      <c r="D281" s="27" t="n"/>
      <c r="E281" s="27" t="n"/>
      <c r="F281" s="66" t="n"/>
      <c r="G281" s="67">
        <f>+' FARM HOSP '!B666</f>
        <v/>
      </c>
      <c r="H281" s="68" t="n"/>
      <c r="I281" s="27" t="n"/>
      <c r="J281" s="66" t="n"/>
      <c r="K281" s="92">
        <f>#REF!</f>
        <v/>
      </c>
      <c r="L281" s="27" t="n"/>
      <c r="M281" s="93">
        <f>+H281-K281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 FARM HOSP '!A274</f>
        <v/>
      </c>
      <c r="D282" s="27" t="n"/>
      <c r="E282" s="27" t="n"/>
      <c r="F282" s="66" t="n"/>
      <c r="G282" s="67">
        <f>+' FARM HOSP '!B667</f>
        <v/>
      </c>
      <c r="H282" s="68" t="n"/>
      <c r="I282" s="27" t="n"/>
      <c r="J282" s="66" t="n"/>
      <c r="K282" s="92">
        <f>#REF!</f>
        <v/>
      </c>
      <c r="L282" s="27" t="n"/>
      <c r="M282" s="93">
        <f>+H282-K282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 FARM HOSP '!A275</f>
        <v/>
      </c>
      <c r="D283" s="27" t="n"/>
      <c r="E283" s="27" t="n"/>
      <c r="F283" s="66" t="n"/>
      <c r="G283" s="67">
        <f>+' FARM HOSP '!B668</f>
        <v/>
      </c>
      <c r="H283" s="68" t="n"/>
      <c r="I283" s="27" t="n"/>
      <c r="J283" s="66" t="n"/>
      <c r="K283" s="92">
        <f>#REF!</f>
        <v/>
      </c>
      <c r="L283" s="27" t="n"/>
      <c r="M283" s="93">
        <f>+H283-K283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 FARM HOSP '!A276</f>
        <v/>
      </c>
      <c r="D284" s="27" t="n"/>
      <c r="E284" s="27" t="n"/>
      <c r="F284" s="66" t="n"/>
      <c r="G284" s="67">
        <f>+' FARM HOSP '!B669</f>
        <v/>
      </c>
      <c r="H284" s="68" t="n"/>
      <c r="I284" s="27" t="n"/>
      <c r="J284" s="66" t="n"/>
      <c r="K284" s="92">
        <f>#REF!</f>
        <v/>
      </c>
      <c r="L284" s="27" t="n"/>
      <c r="M284" s="93">
        <f>+H284-K284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 FARM HOSP '!A277</f>
        <v/>
      </c>
      <c r="D285" s="27" t="n"/>
      <c r="E285" s="27" t="n"/>
      <c r="F285" s="66" t="n"/>
      <c r="G285" s="67">
        <f>+' FARM HOSP '!B670</f>
        <v/>
      </c>
      <c r="H285" s="68" t="n"/>
      <c r="I285" s="27" t="n"/>
      <c r="J285" s="66" t="n"/>
      <c r="K285" s="92">
        <f>#REF!</f>
        <v/>
      </c>
      <c r="L285" s="27" t="n"/>
      <c r="M285" s="93">
        <f>+H285-K285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 FARM HOSP '!A278</f>
        <v/>
      </c>
      <c r="D286" s="27" t="n"/>
      <c r="E286" s="27" t="n"/>
      <c r="F286" s="66" t="n"/>
      <c r="G286" s="67">
        <f>+' FARM HOSP '!B671</f>
        <v/>
      </c>
      <c r="H286" s="68" t="n"/>
      <c r="I286" s="27" t="n"/>
      <c r="J286" s="66" t="n"/>
      <c r="K286" s="92">
        <f>#REF!</f>
        <v/>
      </c>
      <c r="L286" s="27" t="n"/>
      <c r="M286" s="93">
        <f>+H286-K286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 FARM HOSP '!A279</f>
        <v/>
      </c>
      <c r="D287" s="27" t="n"/>
      <c r="E287" s="27" t="n"/>
      <c r="F287" s="66" t="n"/>
      <c r="G287" s="67">
        <f>+' FARM HOSP '!B672</f>
        <v/>
      </c>
      <c r="H287" s="68" t="n"/>
      <c r="I287" s="27" t="n"/>
      <c r="J287" s="66" t="n"/>
      <c r="K287" s="92">
        <f>#REF!</f>
        <v/>
      </c>
      <c r="L287" s="27" t="n"/>
      <c r="M287" s="93">
        <f>+H287-K287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 FARM HOSP '!A280</f>
        <v/>
      </c>
      <c r="D288" s="27" t="n"/>
      <c r="E288" s="27" t="n"/>
      <c r="F288" s="66" t="n"/>
      <c r="G288" s="67">
        <f>+' FARM HOSP '!B673</f>
        <v/>
      </c>
      <c r="H288" s="68" t="n"/>
      <c r="I288" s="27" t="n"/>
      <c r="J288" s="66" t="n"/>
      <c r="K288" s="92">
        <f>#REF!</f>
        <v/>
      </c>
      <c r="L288" s="27" t="n"/>
      <c r="M288" s="93">
        <f>+H288-K288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 FARM HOSP '!A281</f>
        <v/>
      </c>
      <c r="D289" s="27" t="n"/>
      <c r="E289" s="27" t="n"/>
      <c r="F289" s="66" t="n"/>
      <c r="G289" s="67">
        <f>+' FARM HOSP '!B674</f>
        <v/>
      </c>
      <c r="H289" s="68" t="n"/>
      <c r="I289" s="27" t="n"/>
      <c r="J289" s="66" t="n"/>
      <c r="K289" s="92">
        <f>#REF!</f>
        <v/>
      </c>
      <c r="L289" s="27" t="n"/>
      <c r="M289" s="93">
        <f>+H289-K289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 FARM HOSP '!A282</f>
        <v/>
      </c>
      <c r="D290" s="27" t="n"/>
      <c r="E290" s="27" t="n"/>
      <c r="F290" s="66" t="n"/>
      <c r="G290" s="67">
        <f>+' FARM HOSP '!B675</f>
        <v/>
      </c>
      <c r="H290" s="68" t="n"/>
      <c r="I290" s="27" t="n"/>
      <c r="J290" s="66" t="n"/>
      <c r="K290" s="92">
        <f>#REF!</f>
        <v/>
      </c>
      <c r="L290" s="27" t="n"/>
      <c r="M290" s="93">
        <f>+H290-K290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 FARM HOSP '!A283</f>
        <v/>
      </c>
      <c r="D291" s="27" t="n"/>
      <c r="E291" s="27" t="n"/>
      <c r="F291" s="66" t="n"/>
      <c r="G291" s="67">
        <f>+' FARM HOSP '!B676</f>
        <v/>
      </c>
      <c r="H291" s="68" t="n"/>
      <c r="I291" s="27" t="n"/>
      <c r="J291" s="66" t="n"/>
      <c r="K291" s="92">
        <f>#REF!</f>
        <v/>
      </c>
      <c r="L291" s="27" t="n"/>
      <c r="M291" s="93">
        <f>+H291-K291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 FARM HOSP '!A284</f>
        <v/>
      </c>
      <c r="D292" s="27" t="n"/>
      <c r="E292" s="27" t="n"/>
      <c r="F292" s="66" t="n"/>
      <c r="G292" s="67">
        <f>+' FARM HOSP '!B677</f>
        <v/>
      </c>
      <c r="H292" s="68" t="n"/>
      <c r="I292" s="27" t="n"/>
      <c r="J292" s="66" t="n"/>
      <c r="K292" s="92">
        <f>#REF!</f>
        <v/>
      </c>
      <c r="L292" s="27" t="n"/>
      <c r="M292" s="93">
        <f>+H292-K292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 FARM HOSP '!A285</f>
        <v/>
      </c>
      <c r="D293" s="27" t="n"/>
      <c r="E293" s="27" t="n"/>
      <c r="F293" s="66" t="n"/>
      <c r="G293" s="67">
        <f>+' FARM HOSP '!B678</f>
        <v/>
      </c>
      <c r="H293" s="68" t="n"/>
      <c r="I293" s="27" t="n"/>
      <c r="J293" s="66" t="n"/>
      <c r="K293" s="92">
        <f>#REF!</f>
        <v/>
      </c>
      <c r="L293" s="27" t="n"/>
      <c r="M293" s="93">
        <f>+H293-K293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 FARM HOSP '!A286</f>
        <v/>
      </c>
      <c r="D294" s="27" t="n"/>
      <c r="E294" s="27" t="n"/>
      <c r="F294" s="66" t="n"/>
      <c r="G294" s="67">
        <f>+' FARM HOSP '!B679</f>
        <v/>
      </c>
      <c r="H294" s="68" t="n"/>
      <c r="I294" s="27" t="n"/>
      <c r="J294" s="66" t="n"/>
      <c r="K294" s="92">
        <f>#REF!</f>
        <v/>
      </c>
      <c r="L294" s="27" t="n"/>
      <c r="M294" s="93">
        <f>+H294-K294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 FARM HOSP '!A287</f>
        <v/>
      </c>
      <c r="D295" s="27" t="n"/>
      <c r="E295" s="27" t="n"/>
      <c r="F295" s="66" t="n"/>
      <c r="G295" s="67">
        <f>+' FARM HOSP '!B680</f>
        <v/>
      </c>
      <c r="H295" s="68" t="n"/>
      <c r="I295" s="27" t="n"/>
      <c r="J295" s="66" t="n"/>
      <c r="K295" s="92">
        <f>#REF!</f>
        <v/>
      </c>
      <c r="L295" s="27" t="n"/>
      <c r="M295" s="93">
        <f>+H295-K295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 FARM HOSP '!A288</f>
        <v/>
      </c>
      <c r="D296" s="27" t="n"/>
      <c r="E296" s="27" t="n"/>
      <c r="F296" s="66" t="n"/>
      <c r="G296" s="67">
        <f>+' FARM HOSP '!B681</f>
        <v/>
      </c>
      <c r="H296" s="68" t="n"/>
      <c r="I296" s="27" t="n"/>
      <c r="J296" s="66" t="n"/>
      <c r="K296" s="92">
        <f>#REF!</f>
        <v/>
      </c>
      <c r="L296" s="27" t="n"/>
      <c r="M296" s="93">
        <f>+H296-K296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 FARM HOSP '!A289</f>
        <v/>
      </c>
      <c r="D297" s="27" t="n"/>
      <c r="E297" s="27" t="n"/>
      <c r="F297" s="66" t="n"/>
      <c r="G297" s="67">
        <f>+' FARM HOSP '!B682</f>
        <v/>
      </c>
      <c r="H297" s="68" t="n"/>
      <c r="I297" s="27" t="n"/>
      <c r="J297" s="66" t="n"/>
      <c r="K297" s="92">
        <f>#REF!</f>
        <v/>
      </c>
      <c r="L297" s="27" t="n"/>
      <c r="M297" s="93">
        <f>+H297-K297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 FARM HOSP '!A290</f>
        <v/>
      </c>
      <c r="D298" s="27" t="n"/>
      <c r="E298" s="27" t="n"/>
      <c r="F298" s="66" t="n"/>
      <c r="G298" s="67">
        <f>+' FARM HOSP '!B683</f>
        <v/>
      </c>
      <c r="H298" s="68" t="n"/>
      <c r="I298" s="27" t="n"/>
      <c r="J298" s="66" t="n"/>
      <c r="K298" s="92">
        <f>#REF!</f>
        <v/>
      </c>
      <c r="L298" s="27" t="n"/>
      <c r="M298" s="93">
        <f>+H298-K298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 FARM HOSP '!A291</f>
        <v/>
      </c>
      <c r="D299" s="27" t="n"/>
      <c r="E299" s="27" t="n"/>
      <c r="F299" s="66" t="n"/>
      <c r="G299" s="67">
        <f>+' FARM HOSP '!B684</f>
        <v/>
      </c>
      <c r="H299" s="68" t="n"/>
      <c r="I299" s="27" t="n"/>
      <c r="J299" s="66" t="n"/>
      <c r="K299" s="92">
        <f>#REF!</f>
        <v/>
      </c>
      <c r="L299" s="27" t="n"/>
      <c r="M299" s="93">
        <f>+H299-K299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 FARM HOSP '!A292</f>
        <v/>
      </c>
      <c r="D300" s="27" t="n"/>
      <c r="E300" s="27" t="n"/>
      <c r="F300" s="66" t="n"/>
      <c r="G300" s="67">
        <f>+' FARM HOSP '!B685</f>
        <v/>
      </c>
      <c r="H300" s="68" t="n"/>
      <c r="I300" s="27" t="n"/>
      <c r="J300" s="66" t="n"/>
      <c r="K300" s="92">
        <f>#REF!</f>
        <v/>
      </c>
      <c r="L300" s="27" t="n"/>
      <c r="M300" s="93">
        <f>+H300-K300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 FARM HOSP '!A293</f>
        <v/>
      </c>
      <c r="D301" s="27" t="n"/>
      <c r="E301" s="27" t="n"/>
      <c r="F301" s="66" t="n"/>
      <c r="G301" s="67">
        <f>+' FARM HOSP '!B686</f>
        <v/>
      </c>
      <c r="H301" s="68" t="n"/>
      <c r="I301" s="27" t="n"/>
      <c r="J301" s="66" t="n"/>
      <c r="K301" s="92">
        <f>#REF!</f>
        <v/>
      </c>
      <c r="L301" s="27" t="n"/>
      <c r="M301" s="93">
        <f>+H301-K301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 FARM HOSP '!A294</f>
        <v/>
      </c>
      <c r="D302" s="27" t="n"/>
      <c r="E302" s="27" t="n"/>
      <c r="F302" s="66" t="n"/>
      <c r="G302" s="67">
        <f>+' FARM HOSP '!B687</f>
        <v/>
      </c>
      <c r="H302" s="68" t="n"/>
      <c r="I302" s="27" t="n"/>
      <c r="J302" s="66" t="n"/>
      <c r="K302" s="92">
        <f>#REF!</f>
        <v/>
      </c>
      <c r="L302" s="27" t="n"/>
      <c r="M302" s="93">
        <f>+H302-K302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 FARM HOSP '!A295</f>
        <v/>
      </c>
      <c r="D303" s="27" t="n"/>
      <c r="E303" s="27" t="n"/>
      <c r="F303" s="66" t="n"/>
      <c r="G303" s="67">
        <f>+' FARM HOSP '!B688</f>
        <v/>
      </c>
      <c r="H303" s="68" t="n"/>
      <c r="I303" s="27" t="n"/>
      <c r="J303" s="66" t="n"/>
      <c r="K303" s="92">
        <f>#REF!</f>
        <v/>
      </c>
      <c r="L303" s="27" t="n"/>
      <c r="M303" s="93">
        <f>+H303-K303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 FARM HOSP '!A296</f>
        <v/>
      </c>
      <c r="D304" s="27" t="n"/>
      <c r="E304" s="27" t="n"/>
      <c r="F304" s="66" t="n"/>
      <c r="G304" s="67">
        <f>+' FARM HOSP '!B689</f>
        <v/>
      </c>
      <c r="H304" s="68" t="n"/>
      <c r="I304" s="27" t="n"/>
      <c r="J304" s="66" t="n"/>
      <c r="K304" s="92">
        <f>#REF!</f>
        <v/>
      </c>
      <c r="L304" s="27" t="n"/>
      <c r="M304" s="93">
        <f>+H304-K304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 FARM HOSP '!A297</f>
        <v/>
      </c>
      <c r="D305" s="27" t="n"/>
      <c r="E305" s="27" t="n"/>
      <c r="F305" s="66" t="n"/>
      <c r="G305" s="67">
        <f>+' FARM HOSP '!B690</f>
        <v/>
      </c>
      <c r="H305" s="68" t="n"/>
      <c r="I305" s="27" t="n"/>
      <c r="J305" s="66" t="n"/>
      <c r="K305" s="92">
        <f>#REF!</f>
        <v/>
      </c>
      <c r="L305" s="27" t="n"/>
      <c r="M305" s="93">
        <f>+H305-K305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 FARM HOSP '!A298</f>
        <v/>
      </c>
      <c r="D306" s="27" t="n"/>
      <c r="E306" s="27" t="n"/>
      <c r="F306" s="66" t="n"/>
      <c r="G306" s="67">
        <f>+' FARM HOSP '!B691</f>
        <v/>
      </c>
      <c r="H306" s="68" t="n"/>
      <c r="I306" s="27" t="n"/>
      <c r="J306" s="66" t="n"/>
      <c r="K306" s="92">
        <f>#REF!</f>
        <v/>
      </c>
      <c r="L306" s="27" t="n"/>
      <c r="M306" s="93">
        <f>+H306-K306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 FARM HOSP '!A299</f>
        <v/>
      </c>
      <c r="D307" s="27" t="n"/>
      <c r="E307" s="27" t="n"/>
      <c r="F307" s="66" t="n"/>
      <c r="G307" s="67">
        <f>+' FARM HOSP '!B692</f>
        <v/>
      </c>
      <c r="H307" s="68" t="n"/>
      <c r="I307" s="27" t="n"/>
      <c r="J307" s="66" t="n"/>
      <c r="K307" s="92">
        <f>#REF!</f>
        <v/>
      </c>
      <c r="L307" s="27" t="n"/>
      <c r="M307" s="93">
        <f>+H307-K307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 FARM HOSP '!A300</f>
        <v/>
      </c>
      <c r="D308" s="27" t="n"/>
      <c r="E308" s="27" t="n"/>
      <c r="F308" s="66" t="n"/>
      <c r="G308" s="67">
        <f>+' FARM HOSP '!B693</f>
        <v/>
      </c>
      <c r="H308" s="68" t="n"/>
      <c r="I308" s="27" t="n"/>
      <c r="J308" s="66" t="n"/>
      <c r="K308" s="92">
        <f>#REF!</f>
        <v/>
      </c>
      <c r="L308" s="27" t="n"/>
      <c r="M308" s="93">
        <f>+H308-K308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 FARM HOSP '!A301</f>
        <v/>
      </c>
      <c r="D309" s="27" t="n"/>
      <c r="E309" s="27" t="n"/>
      <c r="F309" s="66" t="n"/>
      <c r="G309" s="67">
        <f>+' FARM HOSP '!B694</f>
        <v/>
      </c>
      <c r="H309" s="68" t="n"/>
      <c r="I309" s="27" t="n"/>
      <c r="J309" s="66" t="n"/>
      <c r="K309" s="92">
        <f>#REF!</f>
        <v/>
      </c>
      <c r="L309" s="27" t="n"/>
      <c r="M309" s="93">
        <f>+H309-K309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 FARM HOSP '!A302</f>
        <v/>
      </c>
      <c r="D310" s="27" t="n"/>
      <c r="E310" s="27" t="n"/>
      <c r="F310" s="66" t="n"/>
      <c r="G310" s="67">
        <f>+' FARM HOSP '!B695</f>
        <v/>
      </c>
      <c r="H310" s="68" t="n"/>
      <c r="I310" s="27" t="n"/>
      <c r="J310" s="66" t="n"/>
      <c r="K310" s="92">
        <f>#REF!</f>
        <v/>
      </c>
      <c r="L310" s="27" t="n"/>
      <c r="M310" s="93">
        <f>+H310-K310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 FARM HOSP '!A303</f>
        <v/>
      </c>
      <c r="D311" s="27" t="n"/>
      <c r="E311" s="27" t="n"/>
      <c r="F311" s="66" t="n"/>
      <c r="G311" s="67">
        <f>+' FARM HOSP '!B696</f>
        <v/>
      </c>
      <c r="H311" s="68" t="n"/>
      <c r="I311" s="27" t="n"/>
      <c r="J311" s="66" t="n"/>
      <c r="K311" s="92">
        <f>#REF!</f>
        <v/>
      </c>
      <c r="L311" s="27" t="n"/>
      <c r="M311" s="93">
        <f>+H311-K311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 FARM HOSP '!A304</f>
        <v/>
      </c>
      <c r="D312" s="27" t="n"/>
      <c r="E312" s="27" t="n"/>
      <c r="F312" s="66" t="n"/>
      <c r="G312" s="67">
        <f>+' FARM HOSP '!B697</f>
        <v/>
      </c>
      <c r="H312" s="68" t="n"/>
      <c r="I312" s="27" t="n"/>
      <c r="J312" s="66" t="n"/>
      <c r="K312" s="92">
        <f>#REF!</f>
        <v/>
      </c>
      <c r="L312" s="27" t="n"/>
      <c r="M312" s="93">
        <f>+H312-K312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 FARM HOSP '!A305</f>
        <v/>
      </c>
      <c r="D313" s="27" t="n"/>
      <c r="E313" s="27" t="n"/>
      <c r="F313" s="66" t="n"/>
      <c r="G313" s="67">
        <f>+' FARM HOSP '!B698</f>
        <v/>
      </c>
      <c r="H313" s="68" t="n"/>
      <c r="I313" s="27" t="n"/>
      <c r="J313" s="66" t="n"/>
      <c r="K313" s="92">
        <f>#REF!</f>
        <v/>
      </c>
      <c r="L313" s="27" t="n"/>
      <c r="M313" s="93">
        <f>+H313-K313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 FARM HOSP '!A306</f>
        <v/>
      </c>
      <c r="D314" s="27" t="n"/>
      <c r="E314" s="27" t="n"/>
      <c r="F314" s="66" t="n"/>
      <c r="G314" s="67">
        <f>+' FARM HOSP '!B699</f>
        <v/>
      </c>
      <c r="H314" s="68" t="n"/>
      <c r="I314" s="27" t="n"/>
      <c r="J314" s="66" t="n"/>
      <c r="K314" s="92">
        <f>#REF!</f>
        <v/>
      </c>
      <c r="L314" s="27" t="n"/>
      <c r="M314" s="93">
        <f>+H314-K314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 FARM HOSP '!A307</f>
        <v/>
      </c>
      <c r="D315" s="27" t="n"/>
      <c r="E315" s="27" t="n"/>
      <c r="F315" s="66" t="n"/>
      <c r="G315" s="67">
        <f>+' FARM HOSP '!B700</f>
        <v/>
      </c>
      <c r="H315" s="68" t="n"/>
      <c r="I315" s="27" t="n"/>
      <c r="J315" s="66" t="n"/>
      <c r="K315" s="92">
        <f>#REF!</f>
        <v/>
      </c>
      <c r="L315" s="27" t="n"/>
      <c r="M315" s="93">
        <f>+H315-K315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 FARM HOSP '!A308</f>
        <v/>
      </c>
      <c r="D316" s="27" t="n"/>
      <c r="E316" s="27" t="n"/>
      <c r="F316" s="66" t="n"/>
      <c r="G316" s="67">
        <f>+' FARM HOSP '!B701</f>
        <v/>
      </c>
      <c r="H316" s="68" t="n"/>
      <c r="I316" s="27" t="n"/>
      <c r="J316" s="66" t="n"/>
      <c r="K316" s="92">
        <f>#REF!</f>
        <v/>
      </c>
      <c r="L316" s="27" t="n"/>
      <c r="M316" s="93">
        <f>+H316-K316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 FARM HOSP '!A309</f>
        <v/>
      </c>
      <c r="D317" s="27" t="n"/>
      <c r="E317" s="27" t="n"/>
      <c r="F317" s="66" t="n"/>
      <c r="G317" s="67">
        <f>+' FARM HOSP '!B702</f>
        <v/>
      </c>
      <c r="H317" s="68" t="n"/>
      <c r="I317" s="27" t="n"/>
      <c r="J317" s="66" t="n"/>
      <c r="K317" s="92">
        <f>#REF!</f>
        <v/>
      </c>
      <c r="L317" s="27" t="n"/>
      <c r="M317" s="93">
        <f>+H317-K317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 FARM HOSP '!A310</f>
        <v/>
      </c>
      <c r="D318" s="27" t="n"/>
      <c r="E318" s="27" t="n"/>
      <c r="F318" s="66" t="n"/>
      <c r="G318" s="67">
        <f>+' FARM HOSP '!B703</f>
        <v/>
      </c>
      <c r="H318" s="68" t="n"/>
      <c r="I318" s="27" t="n"/>
      <c r="J318" s="66" t="n"/>
      <c r="K318" s="92">
        <f>#REF!</f>
        <v/>
      </c>
      <c r="L318" s="27" t="n"/>
      <c r="M318" s="93">
        <f>+H318-K318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 FARM HOSP '!A311</f>
        <v/>
      </c>
      <c r="D319" s="27" t="n"/>
      <c r="E319" s="27" t="n"/>
      <c r="F319" s="66" t="n"/>
      <c r="G319" s="67">
        <f>+' FARM HOSP '!B704</f>
        <v/>
      </c>
      <c r="H319" s="68" t="n"/>
      <c r="I319" s="27" t="n"/>
      <c r="J319" s="66" t="n"/>
      <c r="K319" s="92">
        <f>#REF!</f>
        <v/>
      </c>
      <c r="L319" s="27" t="n"/>
      <c r="M319" s="93">
        <f>+H319-K319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 FARM HOSP '!A312</f>
        <v/>
      </c>
      <c r="D320" s="27" t="n"/>
      <c r="E320" s="27" t="n"/>
      <c r="F320" s="66" t="n"/>
      <c r="G320" s="67">
        <f>+' FARM HOSP '!B705</f>
        <v/>
      </c>
      <c r="H320" s="68" t="n"/>
      <c r="I320" s="27" t="n"/>
      <c r="J320" s="66" t="n"/>
      <c r="K320" s="92">
        <f>#REF!</f>
        <v/>
      </c>
      <c r="L320" s="27" t="n"/>
      <c r="M320" s="93">
        <f>+H320-K320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 FARM HOSP '!A313</f>
        <v/>
      </c>
      <c r="D321" s="27" t="n"/>
      <c r="E321" s="27" t="n"/>
      <c r="F321" s="66" t="n"/>
      <c r="G321" s="67">
        <f>+' FARM HOSP '!B706</f>
        <v/>
      </c>
      <c r="H321" s="68" t="n"/>
      <c r="I321" s="27" t="n"/>
      <c r="J321" s="66" t="n"/>
      <c r="K321" s="92">
        <f>#REF!</f>
        <v/>
      </c>
      <c r="L321" s="27" t="n"/>
      <c r="M321" s="93">
        <f>+H321-K321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 FARM HOSP '!A314</f>
        <v/>
      </c>
      <c r="D322" s="27" t="n"/>
      <c r="E322" s="27" t="n"/>
      <c r="F322" s="66" t="n"/>
      <c r="G322" s="67">
        <f>+' FARM HOSP '!B707</f>
        <v/>
      </c>
      <c r="H322" s="68" t="n"/>
      <c r="I322" s="27" t="n"/>
      <c r="J322" s="66" t="n"/>
      <c r="K322" s="92">
        <f>#REF!</f>
        <v/>
      </c>
      <c r="L322" s="27" t="n"/>
      <c r="M322" s="93">
        <f>+H322-K322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 FARM HOSP '!A315</f>
        <v/>
      </c>
      <c r="D323" s="27" t="n"/>
      <c r="E323" s="27" t="n"/>
      <c r="F323" s="66" t="n"/>
      <c r="G323" s="67">
        <f>+' FARM HOSP '!B708</f>
        <v/>
      </c>
      <c r="H323" s="68" t="n"/>
      <c r="I323" s="27" t="n"/>
      <c r="J323" s="66" t="n"/>
      <c r="K323" s="92">
        <f>#REF!</f>
        <v/>
      </c>
      <c r="L323" s="27" t="n"/>
      <c r="M323" s="93">
        <f>+H323-K323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 FARM HOSP '!A316</f>
        <v/>
      </c>
      <c r="D324" s="27" t="n"/>
      <c r="E324" s="27" t="n"/>
      <c r="F324" s="66" t="n"/>
      <c r="G324" s="67">
        <f>+' FARM HOSP '!B709</f>
        <v/>
      </c>
      <c r="H324" s="68" t="n"/>
      <c r="I324" s="27" t="n"/>
      <c r="J324" s="66" t="n"/>
      <c r="K324" s="92">
        <f>#REF!</f>
        <v/>
      </c>
      <c r="L324" s="27" t="n"/>
      <c r="M324" s="93">
        <f>+H324-K324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 FARM HOSP '!A317</f>
        <v/>
      </c>
      <c r="D325" s="27" t="n"/>
      <c r="E325" s="27" t="n"/>
      <c r="F325" s="66" t="n"/>
      <c r="G325" s="67">
        <f>+' FARM HOSP '!B710</f>
        <v/>
      </c>
      <c r="H325" s="68" t="n"/>
      <c r="I325" s="27" t="n"/>
      <c r="J325" s="66" t="n"/>
      <c r="K325" s="92">
        <f>#REF!</f>
        <v/>
      </c>
      <c r="L325" s="27" t="n"/>
      <c r="M325" s="93">
        <f>+H325-K325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 FARM HOSP '!A318</f>
        <v/>
      </c>
      <c r="D326" s="27" t="n"/>
      <c r="E326" s="27" t="n"/>
      <c r="F326" s="66" t="n"/>
      <c r="G326" s="67">
        <f>+' FARM HOSP '!B711</f>
        <v/>
      </c>
      <c r="H326" s="68" t="n"/>
      <c r="I326" s="27" t="n"/>
      <c r="J326" s="66" t="n"/>
      <c r="K326" s="92">
        <f>#REF!</f>
        <v/>
      </c>
      <c r="L326" s="27" t="n"/>
      <c r="M326" s="93">
        <f>+H326-K326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 FARM HOSP '!A319</f>
        <v/>
      </c>
      <c r="D327" s="27" t="n"/>
      <c r="E327" s="27" t="n"/>
      <c r="F327" s="66" t="n"/>
      <c r="G327" s="67">
        <f>+' FARM HOSP '!B712</f>
        <v/>
      </c>
      <c r="H327" s="68" t="n"/>
      <c r="I327" s="27" t="n"/>
      <c r="J327" s="66" t="n"/>
      <c r="K327" s="92">
        <f>#REF!</f>
        <v/>
      </c>
      <c r="L327" s="27" t="n"/>
      <c r="M327" s="93">
        <f>+H327-K327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 FARM HOSP '!A320</f>
        <v/>
      </c>
      <c r="D328" s="27" t="n"/>
      <c r="E328" s="27" t="n"/>
      <c r="F328" s="66" t="n"/>
      <c r="G328" s="67">
        <f>+' FARM HOSP '!B713</f>
        <v/>
      </c>
      <c r="H328" s="68" t="n"/>
      <c r="I328" s="27" t="n"/>
      <c r="J328" s="66" t="n"/>
      <c r="K328" s="92">
        <f>#REF!</f>
        <v/>
      </c>
      <c r="L328" s="27" t="n"/>
      <c r="M328" s="93">
        <f>+H328-K328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 FARM HOSP '!A321</f>
        <v/>
      </c>
      <c r="D329" s="27" t="n"/>
      <c r="E329" s="27" t="n"/>
      <c r="F329" s="66" t="n"/>
      <c r="G329" s="67">
        <f>+' FARM HOSP '!B714</f>
        <v/>
      </c>
      <c r="H329" s="68" t="n"/>
      <c r="I329" s="27" t="n"/>
      <c r="J329" s="66" t="n"/>
      <c r="K329" s="92">
        <f>#REF!</f>
        <v/>
      </c>
      <c r="L329" s="27" t="n"/>
      <c r="M329" s="93">
        <f>+H329-K329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 FARM HOSP '!A322</f>
        <v/>
      </c>
      <c r="D330" s="27" t="n"/>
      <c r="E330" s="27" t="n"/>
      <c r="F330" s="66" t="n"/>
      <c r="G330" s="67">
        <f>+' FARM HOSP '!B715</f>
        <v/>
      </c>
      <c r="H330" s="68" t="n"/>
      <c r="I330" s="27" t="n"/>
      <c r="J330" s="66" t="n"/>
      <c r="K330" s="92">
        <f>#REF!</f>
        <v/>
      </c>
      <c r="L330" s="27" t="n"/>
      <c r="M330" s="93">
        <f>+H330-K330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 FARM HOSP '!A323</f>
        <v/>
      </c>
      <c r="D331" s="27" t="n"/>
      <c r="E331" s="27" t="n"/>
      <c r="F331" s="66" t="n"/>
      <c r="G331" s="67">
        <f>+' FARM HOSP '!B716</f>
        <v/>
      </c>
      <c r="H331" s="68" t="n"/>
      <c r="I331" s="27" t="n"/>
      <c r="J331" s="66" t="n"/>
      <c r="K331" s="92">
        <f>#REF!</f>
        <v/>
      </c>
      <c r="L331" s="27" t="n"/>
      <c r="M331" s="93">
        <f>+H331-K331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t="18" customHeight="1">
      <c r="A332" s="5" t="n"/>
      <c r="B332" s="69">
        <f>1+B331</f>
        <v/>
      </c>
      <c r="C332" s="65">
        <f>' FARM HOSP '!A324</f>
        <v/>
      </c>
      <c r="D332" s="27" t="n"/>
      <c r="E332" s="27" t="n"/>
      <c r="F332" s="66" t="n"/>
      <c r="G332" s="67">
        <f>+' FARM HOSP '!B717</f>
        <v/>
      </c>
      <c r="H332" s="68" t="n"/>
      <c r="I332" s="27" t="n"/>
      <c r="J332" s="66" t="n"/>
      <c r="K332" s="92">
        <f>#REF!</f>
        <v/>
      </c>
      <c r="L332" s="27" t="n"/>
      <c r="M332" s="93">
        <f>+H332-K332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 FARM HOSP '!A325</f>
        <v/>
      </c>
      <c r="D333" s="27" t="n"/>
      <c r="E333" s="27" t="n"/>
      <c r="F333" s="66" t="n"/>
      <c r="G333" s="67">
        <f>+' FARM HOSP '!B718</f>
        <v/>
      </c>
      <c r="H333" s="68" t="n"/>
      <c r="I333" s="27" t="n"/>
      <c r="J333" s="66" t="n"/>
      <c r="K333" s="92">
        <f>#REF!</f>
        <v/>
      </c>
      <c r="L333" s="27" t="n"/>
      <c r="M333" s="93">
        <f>+H333-K333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 FARM HOSP '!A326</f>
        <v/>
      </c>
      <c r="D334" s="27" t="n"/>
      <c r="E334" s="27" t="n"/>
      <c r="F334" s="66" t="n"/>
      <c r="G334" s="67">
        <f>+' FARM HOSP '!B719</f>
        <v/>
      </c>
      <c r="H334" s="68" t="n"/>
      <c r="I334" s="27" t="n"/>
      <c r="J334" s="66" t="n"/>
      <c r="K334" s="92">
        <f>#REF!</f>
        <v/>
      </c>
      <c r="L334" s="27" t="n"/>
      <c r="M334" s="93">
        <f>+H334-K334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 FARM HOSP '!A327</f>
        <v/>
      </c>
      <c r="D335" s="27" t="n"/>
      <c r="E335" s="27" t="n"/>
      <c r="F335" s="66" t="n"/>
      <c r="G335" s="67">
        <f>+' FARM HOSP '!B720</f>
        <v/>
      </c>
      <c r="H335" s="68" t="n"/>
      <c r="I335" s="27" t="n"/>
      <c r="J335" s="66" t="n"/>
      <c r="K335" s="92">
        <f>#REF!</f>
        <v/>
      </c>
      <c r="L335" s="27" t="n"/>
      <c r="M335" s="93">
        <f>+H335-K335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 FARM HOSP '!A328</f>
        <v/>
      </c>
      <c r="D336" s="27" t="n"/>
      <c r="E336" s="27" t="n"/>
      <c r="F336" s="66" t="n"/>
      <c r="G336" s="67">
        <f>+' FARM HOSP '!B721</f>
        <v/>
      </c>
      <c r="H336" s="68" t="n"/>
      <c r="I336" s="27" t="n"/>
      <c r="J336" s="66" t="n"/>
      <c r="K336" s="92">
        <f>#REF!</f>
        <v/>
      </c>
      <c r="L336" s="27" t="n"/>
      <c r="M336" s="93">
        <f>+H336-K336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 FARM HOSP '!A329</f>
        <v/>
      </c>
      <c r="D337" s="27" t="n"/>
      <c r="E337" s="27" t="n"/>
      <c r="F337" s="66" t="n"/>
      <c r="G337" s="67">
        <f>+' FARM HOSP '!B722</f>
        <v/>
      </c>
      <c r="H337" s="68" t="n"/>
      <c r="I337" s="27" t="n"/>
      <c r="J337" s="66" t="n"/>
      <c r="K337" s="92">
        <f>#REF!</f>
        <v/>
      </c>
      <c r="L337" s="27" t="n"/>
      <c r="M337" s="93">
        <f>+H337-K337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 FARM HOSP '!A330</f>
        <v/>
      </c>
      <c r="D338" s="27" t="n"/>
      <c r="E338" s="27" t="n"/>
      <c r="F338" s="66" t="n"/>
      <c r="G338" s="67">
        <f>+' FARM HOSP '!B723</f>
        <v/>
      </c>
      <c r="H338" s="68" t="n"/>
      <c r="I338" s="27" t="n"/>
      <c r="J338" s="66" t="n"/>
      <c r="K338" s="92">
        <f>#REF!</f>
        <v/>
      </c>
      <c r="L338" s="27" t="n"/>
      <c r="M338" s="93">
        <f>+H338-K338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 FARM HOSP '!A331</f>
        <v/>
      </c>
      <c r="D339" s="27" t="n"/>
      <c r="E339" s="27" t="n"/>
      <c r="F339" s="66" t="n"/>
      <c r="G339" s="67">
        <f>+' FARM HOSP '!B724</f>
        <v/>
      </c>
      <c r="H339" s="68" t="n"/>
      <c r="I339" s="27" t="n"/>
      <c r="J339" s="66" t="n"/>
      <c r="K339" s="92">
        <f>#REF!</f>
        <v/>
      </c>
      <c r="L339" s="27" t="n"/>
      <c r="M339" s="93">
        <f>+H339-K339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 FARM HOSP '!A332</f>
        <v/>
      </c>
      <c r="D340" s="27" t="n"/>
      <c r="E340" s="27" t="n"/>
      <c r="F340" s="66" t="n"/>
      <c r="G340" s="67">
        <f>+' FARM HOSP '!B725</f>
        <v/>
      </c>
      <c r="H340" s="68" t="n"/>
      <c r="I340" s="27" t="n"/>
      <c r="J340" s="66" t="n"/>
      <c r="K340" s="92">
        <f>#REF!</f>
        <v/>
      </c>
      <c r="L340" s="27" t="n"/>
      <c r="M340" s="93">
        <f>+H340-K340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 FARM HOSP '!A333</f>
        <v/>
      </c>
      <c r="D341" s="27" t="n"/>
      <c r="E341" s="27" t="n"/>
      <c r="F341" s="66" t="n"/>
      <c r="G341" s="67">
        <f>+' FARM HOSP '!B726</f>
        <v/>
      </c>
      <c r="H341" s="68" t="n"/>
      <c r="I341" s="27" t="n"/>
      <c r="J341" s="66" t="n"/>
      <c r="K341" s="92">
        <f>#REF!</f>
        <v/>
      </c>
      <c r="L341" s="27" t="n"/>
      <c r="M341" s="93">
        <f>+H341-K341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 FARM HOSP '!A334</f>
        <v/>
      </c>
      <c r="D342" s="27" t="n"/>
      <c r="E342" s="27" t="n"/>
      <c r="F342" s="66" t="n"/>
      <c r="G342" s="67">
        <f>+' FARM HOSP '!B727</f>
        <v/>
      </c>
      <c r="H342" s="68" t="n"/>
      <c r="I342" s="27" t="n"/>
      <c r="J342" s="66" t="n"/>
      <c r="K342" s="92">
        <f>#REF!</f>
        <v/>
      </c>
      <c r="L342" s="27" t="n"/>
      <c r="M342" s="93">
        <f>+H342-K342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 FARM HOSP '!A335</f>
        <v/>
      </c>
      <c r="D343" s="27" t="n"/>
      <c r="E343" s="27" t="n"/>
      <c r="F343" s="66" t="n"/>
      <c r="G343" s="67">
        <f>+' FARM HOSP '!B728</f>
        <v/>
      </c>
      <c r="H343" s="68" t="n"/>
      <c r="I343" s="27" t="n"/>
      <c r="J343" s="66" t="n"/>
      <c r="K343" s="92">
        <f>#REF!</f>
        <v/>
      </c>
      <c r="L343" s="27" t="n"/>
      <c r="M343" s="93">
        <f>+H343-K343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 FARM HOSP '!A336</f>
        <v/>
      </c>
      <c r="D344" s="27" t="n"/>
      <c r="E344" s="27" t="n"/>
      <c r="F344" s="66" t="n"/>
      <c r="G344" s="67">
        <f>+' FARM HOSP '!B729</f>
        <v/>
      </c>
      <c r="H344" s="68" t="n"/>
      <c r="I344" s="27" t="n"/>
      <c r="J344" s="66" t="n"/>
      <c r="K344" s="92">
        <f>#REF!</f>
        <v/>
      </c>
      <c r="L344" s="27" t="n"/>
      <c r="M344" s="93">
        <f>+H344-K344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 FARM HOSP '!A337</f>
        <v/>
      </c>
      <c r="D345" s="27" t="n"/>
      <c r="E345" s="27" t="n"/>
      <c r="F345" s="66" t="n"/>
      <c r="G345" s="67">
        <f>+' FARM HOSP '!B730</f>
        <v/>
      </c>
      <c r="H345" s="68" t="n"/>
      <c r="I345" s="27" t="n"/>
      <c r="J345" s="66" t="n"/>
      <c r="K345" s="92">
        <f>#REF!</f>
        <v/>
      </c>
      <c r="L345" s="27" t="n"/>
      <c r="M345" s="93">
        <f>+H345-K345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 FARM HOSP '!A338</f>
        <v/>
      </c>
      <c r="D346" s="27" t="n"/>
      <c r="E346" s="27" t="n"/>
      <c r="F346" s="66" t="n"/>
      <c r="G346" s="67">
        <f>+' FARM HOSP '!B731</f>
        <v/>
      </c>
      <c r="H346" s="68" t="n"/>
      <c r="I346" s="27" t="n"/>
      <c r="J346" s="66" t="n"/>
      <c r="K346" s="92">
        <f>#REF!</f>
        <v/>
      </c>
      <c r="L346" s="27" t="n"/>
      <c r="M346" s="93">
        <f>+H346-K346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 FARM HOSP '!A339</f>
        <v/>
      </c>
      <c r="D347" s="27" t="n"/>
      <c r="E347" s="27" t="n"/>
      <c r="F347" s="66" t="n"/>
      <c r="G347" s="67">
        <f>+' FARM HOSP '!B732</f>
        <v/>
      </c>
      <c r="H347" s="68" t="n"/>
      <c r="I347" s="27" t="n"/>
      <c r="J347" s="66" t="n"/>
      <c r="K347" s="92">
        <f>#REF!</f>
        <v/>
      </c>
      <c r="L347" s="27" t="n"/>
      <c r="M347" s="93">
        <f>+H347-K347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 FARM HOSP '!A340</f>
        <v/>
      </c>
      <c r="D348" s="27" t="n"/>
      <c r="E348" s="27" t="n"/>
      <c r="F348" s="66" t="n"/>
      <c r="G348" s="67">
        <f>+' FARM HOSP '!B733</f>
        <v/>
      </c>
      <c r="H348" s="68" t="n"/>
      <c r="I348" s="27" t="n"/>
      <c r="J348" s="66" t="n"/>
      <c r="K348" s="92">
        <f>#REF!</f>
        <v/>
      </c>
      <c r="L348" s="27" t="n"/>
      <c r="M348" s="93">
        <f>+H348-K348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 FARM HOSP '!A341</f>
        <v/>
      </c>
      <c r="D349" s="27" t="n"/>
      <c r="E349" s="27" t="n"/>
      <c r="F349" s="66" t="n"/>
      <c r="G349" s="67">
        <f>+' FARM HOSP '!B734</f>
        <v/>
      </c>
      <c r="H349" s="68" t="n"/>
      <c r="I349" s="27" t="n"/>
      <c r="J349" s="66" t="n"/>
      <c r="K349" s="92">
        <f>#REF!</f>
        <v/>
      </c>
      <c r="L349" s="27" t="n"/>
      <c r="M349" s="93">
        <f>+H349-K349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 FARM HOSP '!A342</f>
        <v/>
      </c>
      <c r="D350" s="27" t="n"/>
      <c r="E350" s="27" t="n"/>
      <c r="F350" s="66" t="n"/>
      <c r="G350" s="67">
        <f>+' FARM HOSP '!B735</f>
        <v/>
      </c>
      <c r="H350" s="68" t="n"/>
      <c r="I350" s="27" t="n"/>
      <c r="J350" s="66" t="n"/>
      <c r="K350" s="92">
        <f>#REF!</f>
        <v/>
      </c>
      <c r="L350" s="27" t="n"/>
      <c r="M350" s="93">
        <f>+H350-K350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t="18" customHeight="1">
      <c r="A351" s="5" t="n"/>
      <c r="B351" s="69">
        <f>1+B350</f>
        <v/>
      </c>
      <c r="C351" s="65">
        <f>' FARM HOSP '!A343</f>
        <v/>
      </c>
      <c r="D351" s="27" t="n"/>
      <c r="E351" s="27" t="n"/>
      <c r="F351" s="66" t="n"/>
      <c r="G351" s="67">
        <f>+' FARM HOSP '!B736</f>
        <v/>
      </c>
      <c r="H351" s="68" t="n"/>
      <c r="I351" s="27" t="n"/>
      <c r="J351" s="66" t="n"/>
      <c r="K351" s="92">
        <f>#REF!</f>
        <v/>
      </c>
      <c r="L351" s="27" t="n"/>
      <c r="M351" s="93">
        <f>+H351-K351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t="18" customHeight="1">
      <c r="A352" s="5" t="n"/>
      <c r="B352" s="69">
        <f>1+B351</f>
        <v/>
      </c>
      <c r="C352" s="65">
        <f>' FARM HOSP '!A344</f>
        <v/>
      </c>
      <c r="D352" s="27" t="n"/>
      <c r="E352" s="27" t="n"/>
      <c r="F352" s="66" t="n"/>
      <c r="G352" s="67">
        <f>+' FARM HOSP '!B737</f>
        <v/>
      </c>
      <c r="H352" s="68" t="n"/>
      <c r="I352" s="27" t="n"/>
      <c r="J352" s="66" t="n"/>
      <c r="K352" s="92">
        <f>#REF!</f>
        <v/>
      </c>
      <c r="L352" s="27" t="n"/>
      <c r="M352" s="93">
        <f>+H352-K352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 FARM HOSP '!A345</f>
        <v/>
      </c>
      <c r="D353" s="27" t="n"/>
      <c r="E353" s="27" t="n"/>
      <c r="F353" s="66" t="n"/>
      <c r="G353" s="67">
        <f>+' FARM HOSP '!B738</f>
        <v/>
      </c>
      <c r="H353" s="68" t="n"/>
      <c r="I353" s="27" t="n"/>
      <c r="J353" s="66" t="n"/>
      <c r="K353" s="92">
        <f>#REF!</f>
        <v/>
      </c>
      <c r="L353" s="27" t="n"/>
      <c r="M353" s="93">
        <f>+H353-K353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 FARM HOSP '!A346</f>
        <v/>
      </c>
      <c r="D354" s="27" t="n"/>
      <c r="E354" s="27" t="n"/>
      <c r="F354" s="66" t="n"/>
      <c r="G354" s="67">
        <f>+' FARM HOSP '!B739</f>
        <v/>
      </c>
      <c r="H354" s="68" t="n"/>
      <c r="I354" s="27" t="n"/>
      <c r="J354" s="66" t="n"/>
      <c r="K354" s="92">
        <f>#REF!</f>
        <v/>
      </c>
      <c r="L354" s="27" t="n"/>
      <c r="M354" s="93">
        <f>+H354-K354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 FARM HOSP '!A347</f>
        <v/>
      </c>
      <c r="D355" s="27" t="n"/>
      <c r="E355" s="27" t="n"/>
      <c r="F355" s="66" t="n"/>
      <c r="G355" s="67">
        <f>+' FARM HOSP '!B740</f>
        <v/>
      </c>
      <c r="H355" s="68" t="n"/>
      <c r="I355" s="27" t="n"/>
      <c r="J355" s="66" t="n"/>
      <c r="K355" s="92">
        <f>#REF!</f>
        <v/>
      </c>
      <c r="L355" s="27" t="n"/>
      <c r="M355" s="93">
        <f>+H355-K355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t="18" customHeight="1">
      <c r="A356" s="5" t="n"/>
      <c r="B356" s="69">
        <f>1+B355</f>
        <v/>
      </c>
      <c r="C356" s="65">
        <f>' FARM HOSP '!A348</f>
        <v/>
      </c>
      <c r="D356" s="27" t="n"/>
      <c r="E356" s="27" t="n"/>
      <c r="F356" s="66" t="n"/>
      <c r="G356" s="67">
        <f>+' FARM HOSP '!B741</f>
        <v/>
      </c>
      <c r="H356" s="68" t="n"/>
      <c r="I356" s="27" t="n"/>
      <c r="J356" s="66" t="n"/>
      <c r="K356" s="92">
        <f>#REF!</f>
        <v/>
      </c>
      <c r="L356" s="27" t="n"/>
      <c r="M356" s="93">
        <f>+H356-K356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 FARM HOSP '!A349</f>
        <v/>
      </c>
      <c r="D357" s="27" t="n"/>
      <c r="E357" s="27" t="n"/>
      <c r="F357" s="66" t="n"/>
      <c r="G357" s="67">
        <f>+' FARM HOSP '!B742</f>
        <v/>
      </c>
      <c r="H357" s="68" t="n"/>
      <c r="I357" s="27" t="n"/>
      <c r="J357" s="66" t="n"/>
      <c r="K357" s="92">
        <f>#REF!</f>
        <v/>
      </c>
      <c r="L357" s="27" t="n"/>
      <c r="M357" s="93">
        <f>+H357-K357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 FARM HOSP '!A350</f>
        <v/>
      </c>
      <c r="D358" s="27" t="n"/>
      <c r="E358" s="27" t="n"/>
      <c r="F358" s="66" t="n"/>
      <c r="G358" s="67">
        <f>+' FARM HOSP '!B743</f>
        <v/>
      </c>
      <c r="H358" s="68" t="n"/>
      <c r="I358" s="27" t="n"/>
      <c r="J358" s="66" t="n"/>
      <c r="K358" s="92">
        <f>#REF!</f>
        <v/>
      </c>
      <c r="L358" s="27" t="n"/>
      <c r="M358" s="93">
        <f>+H358-K358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 FARM HOSP '!A351</f>
        <v/>
      </c>
      <c r="D359" s="27" t="n"/>
      <c r="E359" s="27" t="n"/>
      <c r="F359" s="66" t="n"/>
      <c r="G359" s="67">
        <f>+' FARM HOSP '!B744</f>
        <v/>
      </c>
      <c r="H359" s="68" t="n"/>
      <c r="I359" s="27" t="n"/>
      <c r="J359" s="66" t="n"/>
      <c r="K359" s="92">
        <f>#REF!</f>
        <v/>
      </c>
      <c r="L359" s="27" t="n"/>
      <c r="M359" s="93">
        <f>+H359-K359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 FARM HOSP '!A352</f>
        <v/>
      </c>
      <c r="D360" s="27" t="n"/>
      <c r="E360" s="27" t="n"/>
      <c r="F360" s="66" t="n"/>
      <c r="G360" s="67">
        <f>+' FARM HOSP '!B745</f>
        <v/>
      </c>
      <c r="H360" s="68" t="n"/>
      <c r="I360" s="27" t="n"/>
      <c r="J360" s="66" t="n"/>
      <c r="K360" s="92">
        <f>#REF!</f>
        <v/>
      </c>
      <c r="L360" s="27" t="n"/>
      <c r="M360" s="93">
        <f>+H360-K360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 FARM HOSP '!A353</f>
        <v/>
      </c>
      <c r="D361" s="27" t="n"/>
      <c r="E361" s="27" t="n"/>
      <c r="F361" s="66" t="n"/>
      <c r="G361" s="67">
        <f>+' FARM HOSP '!B746</f>
        <v/>
      </c>
      <c r="H361" s="68" t="n"/>
      <c r="I361" s="27" t="n"/>
      <c r="J361" s="66" t="n"/>
      <c r="K361" s="92">
        <f>#REF!</f>
        <v/>
      </c>
      <c r="L361" s="27" t="n"/>
      <c r="M361" s="93">
        <f>+H361-K361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 FARM HOSP '!A354</f>
        <v/>
      </c>
      <c r="D362" s="27" t="n"/>
      <c r="E362" s="27" t="n"/>
      <c r="F362" s="66" t="n"/>
      <c r="G362" s="67">
        <f>+' FARM HOSP '!B747</f>
        <v/>
      </c>
      <c r="H362" s="68" t="n"/>
      <c r="I362" s="27" t="n"/>
      <c r="J362" s="66" t="n"/>
      <c r="K362" s="92">
        <f>#REF!</f>
        <v/>
      </c>
      <c r="L362" s="27" t="n"/>
      <c r="M362" s="93">
        <f>+H362-K362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 FARM HOSP '!A355</f>
        <v/>
      </c>
      <c r="D363" s="27" t="n"/>
      <c r="E363" s="27" t="n"/>
      <c r="F363" s="66" t="n"/>
      <c r="G363" s="67">
        <f>+' FARM HOSP '!B748</f>
        <v/>
      </c>
      <c r="H363" s="68" t="n"/>
      <c r="I363" s="27" t="n"/>
      <c r="J363" s="66" t="n"/>
      <c r="K363" s="92">
        <f>#REF!</f>
        <v/>
      </c>
      <c r="L363" s="27" t="n"/>
      <c r="M363" s="93">
        <f>+H363-K363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 FARM HOSP '!A356</f>
        <v/>
      </c>
      <c r="D364" s="27" t="n"/>
      <c r="E364" s="27" t="n"/>
      <c r="F364" s="66" t="n"/>
      <c r="G364" s="67">
        <f>+' FARM HOSP '!B749</f>
        <v/>
      </c>
      <c r="H364" s="68" t="n"/>
      <c r="I364" s="27" t="n"/>
      <c r="J364" s="66" t="n"/>
      <c r="K364" s="92">
        <f>#REF!</f>
        <v/>
      </c>
      <c r="L364" s="27" t="n"/>
      <c r="M364" s="93">
        <f>+H364-K364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 FARM HOSP '!A357</f>
        <v/>
      </c>
      <c r="D365" s="27" t="n"/>
      <c r="E365" s="27" t="n"/>
      <c r="F365" s="66" t="n"/>
      <c r="G365" s="67">
        <f>+' FARM HOSP '!B750</f>
        <v/>
      </c>
      <c r="H365" s="68" t="n"/>
      <c r="I365" s="27" t="n"/>
      <c r="J365" s="66" t="n"/>
      <c r="K365" s="92">
        <f>#REF!</f>
        <v/>
      </c>
      <c r="L365" s="27" t="n"/>
      <c r="M365" s="93">
        <f>+H365-K365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 FARM HOSP '!A358</f>
        <v/>
      </c>
      <c r="D366" s="27" t="n"/>
      <c r="E366" s="27" t="n"/>
      <c r="F366" s="66" t="n"/>
      <c r="G366" s="67">
        <f>+' FARM HOSP '!B751</f>
        <v/>
      </c>
      <c r="H366" s="68" t="n"/>
      <c r="I366" s="27" t="n"/>
      <c r="J366" s="66" t="n"/>
      <c r="K366" s="92">
        <f>#REF!</f>
        <v/>
      </c>
      <c r="L366" s="27" t="n"/>
      <c r="M366" s="93">
        <f>+H366-K366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 FARM HOSP '!A359</f>
        <v/>
      </c>
      <c r="D367" s="27" t="n"/>
      <c r="E367" s="27" t="n"/>
      <c r="F367" s="66" t="n"/>
      <c r="G367" s="67">
        <f>+' FARM HOSP '!B752</f>
        <v/>
      </c>
      <c r="H367" s="68" t="n"/>
      <c r="I367" s="27" t="n"/>
      <c r="J367" s="66" t="n"/>
      <c r="K367" s="92">
        <f>#REF!</f>
        <v/>
      </c>
      <c r="L367" s="27" t="n"/>
      <c r="M367" s="93">
        <f>+H367-K367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 FARM HOSP '!A360</f>
        <v/>
      </c>
      <c r="D368" s="27" t="n"/>
      <c r="E368" s="27" t="n"/>
      <c r="F368" s="66" t="n"/>
      <c r="G368" s="67">
        <f>+' FARM HOSP '!B753</f>
        <v/>
      </c>
      <c r="H368" s="68" t="n"/>
      <c r="I368" s="27" t="n"/>
      <c r="J368" s="66" t="n"/>
      <c r="K368" s="92">
        <f>#REF!</f>
        <v/>
      </c>
      <c r="L368" s="27" t="n"/>
      <c r="M368" s="93">
        <f>+H368-K368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 FARM HOSP '!A361</f>
        <v/>
      </c>
      <c r="D369" s="27" t="n"/>
      <c r="E369" s="27" t="n"/>
      <c r="F369" s="66" t="n"/>
      <c r="G369" s="67">
        <f>+' FARM HOSP '!B754</f>
        <v/>
      </c>
      <c r="H369" s="68" t="n"/>
      <c r="I369" s="27" t="n"/>
      <c r="J369" s="66" t="n"/>
      <c r="K369" s="92">
        <f>#REF!</f>
        <v/>
      </c>
      <c r="L369" s="27" t="n"/>
      <c r="M369" s="93">
        <f>+H369-K369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 FARM HOSP '!A362</f>
        <v/>
      </c>
      <c r="D370" s="27" t="n"/>
      <c r="E370" s="27" t="n"/>
      <c r="F370" s="66" t="n"/>
      <c r="G370" s="67">
        <f>+' FARM HOSP '!B755</f>
        <v/>
      </c>
      <c r="H370" s="68" t="n"/>
      <c r="I370" s="27" t="n"/>
      <c r="J370" s="66" t="n"/>
      <c r="K370" s="92">
        <f>#REF!</f>
        <v/>
      </c>
      <c r="L370" s="27" t="n"/>
      <c r="M370" s="93">
        <f>+H370-K370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 FARM HOSP '!A363</f>
        <v/>
      </c>
      <c r="D371" s="27" t="n"/>
      <c r="E371" s="27" t="n"/>
      <c r="F371" s="66" t="n"/>
      <c r="G371" s="67">
        <f>+' FARM HOSP '!B756</f>
        <v/>
      </c>
      <c r="H371" s="68" t="n"/>
      <c r="I371" s="27" t="n"/>
      <c r="J371" s="66" t="n"/>
      <c r="K371" s="92">
        <f>#REF!</f>
        <v/>
      </c>
      <c r="L371" s="27" t="n"/>
      <c r="M371" s="93">
        <f>+H371-K371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 FARM HOSP '!A364</f>
        <v/>
      </c>
      <c r="D372" s="27" t="n"/>
      <c r="E372" s="27" t="n"/>
      <c r="F372" s="66" t="n"/>
      <c r="G372" s="67">
        <f>+' FARM HOSP '!B757</f>
        <v/>
      </c>
      <c r="H372" s="68" t="n"/>
      <c r="I372" s="27" t="n"/>
      <c r="J372" s="66" t="n"/>
      <c r="K372" s="92">
        <f>#REF!</f>
        <v/>
      </c>
      <c r="L372" s="27" t="n"/>
      <c r="M372" s="93">
        <f>+H372-K372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 FARM HOSP '!A365</f>
        <v/>
      </c>
      <c r="D373" s="27" t="n"/>
      <c r="E373" s="27" t="n"/>
      <c r="F373" s="66" t="n"/>
      <c r="G373" s="67">
        <f>+' FARM HOSP '!B758</f>
        <v/>
      </c>
      <c r="H373" s="68" t="n"/>
      <c r="I373" s="27" t="n"/>
      <c r="J373" s="66" t="n"/>
      <c r="K373" s="92">
        <f>#REF!</f>
        <v/>
      </c>
      <c r="L373" s="27" t="n"/>
      <c r="M373" s="93">
        <f>+H373-K373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 FARM HOSP '!A366</f>
        <v/>
      </c>
      <c r="D374" s="27" t="n"/>
      <c r="E374" s="27" t="n"/>
      <c r="F374" s="66" t="n"/>
      <c r="G374" s="67">
        <f>+' FARM HOSP '!B759</f>
        <v/>
      </c>
      <c r="H374" s="68" t="n"/>
      <c r="I374" s="27" t="n"/>
      <c r="J374" s="66" t="n"/>
      <c r="K374" s="92">
        <f>#REF!</f>
        <v/>
      </c>
      <c r="L374" s="27" t="n"/>
      <c r="M374" s="93">
        <f>+H374-K374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 FARM HOSP '!A367</f>
        <v/>
      </c>
      <c r="D375" s="27" t="n"/>
      <c r="E375" s="27" t="n"/>
      <c r="F375" s="66" t="n"/>
      <c r="G375" s="67">
        <f>+' FARM HOSP '!B760</f>
        <v/>
      </c>
      <c r="H375" s="68" t="n"/>
      <c r="I375" s="27" t="n"/>
      <c r="J375" s="66" t="n"/>
      <c r="K375" s="92">
        <f>#REF!</f>
        <v/>
      </c>
      <c r="L375" s="27" t="n"/>
      <c r="M375" s="93">
        <f>+H375-K375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 FARM HOSP '!A368</f>
        <v/>
      </c>
      <c r="D376" s="27" t="n"/>
      <c r="E376" s="27" t="n"/>
      <c r="F376" s="66" t="n"/>
      <c r="G376" s="67">
        <f>+' FARM HOSP '!B761</f>
        <v/>
      </c>
      <c r="H376" s="68" t="n"/>
      <c r="I376" s="27" t="n"/>
      <c r="J376" s="66" t="n"/>
      <c r="K376" s="92">
        <f>#REF!</f>
        <v/>
      </c>
      <c r="L376" s="27" t="n"/>
      <c r="M376" s="93">
        <f>+H376-K376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 FARM HOSP '!A369</f>
        <v/>
      </c>
      <c r="D377" s="27" t="n"/>
      <c r="E377" s="27" t="n"/>
      <c r="F377" s="66" t="n"/>
      <c r="G377" s="67">
        <f>+' FARM HOSP '!B762</f>
        <v/>
      </c>
      <c r="H377" s="68" t="n"/>
      <c r="I377" s="27" t="n"/>
      <c r="J377" s="66" t="n"/>
      <c r="K377" s="92">
        <f>#REF!</f>
        <v/>
      </c>
      <c r="L377" s="27" t="n"/>
      <c r="M377" s="93">
        <f>+H377-K377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 FARM HOSP '!A370</f>
        <v/>
      </c>
      <c r="D378" s="27" t="n"/>
      <c r="E378" s="27" t="n"/>
      <c r="F378" s="66" t="n"/>
      <c r="G378" s="67">
        <f>+' FARM HOSP '!B763</f>
        <v/>
      </c>
      <c r="H378" s="68" t="n"/>
      <c r="I378" s="27" t="n"/>
      <c r="J378" s="66" t="n"/>
      <c r="K378" s="92">
        <f>#REF!</f>
        <v/>
      </c>
      <c r="L378" s="27" t="n"/>
      <c r="M378" s="93">
        <f>+H378-K378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 FARM HOSP '!A371</f>
        <v/>
      </c>
      <c r="D379" s="27" t="n"/>
      <c r="E379" s="27" t="n"/>
      <c r="F379" s="66" t="n"/>
      <c r="G379" s="67">
        <f>+' FARM HOSP '!B764</f>
        <v/>
      </c>
      <c r="H379" s="68" t="n"/>
      <c r="I379" s="27" t="n"/>
      <c r="J379" s="66" t="n"/>
      <c r="K379" s="92">
        <f>#REF!</f>
        <v/>
      </c>
      <c r="L379" s="27" t="n"/>
      <c r="M379" s="93">
        <f>+H379-K379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 FARM HOSP '!A372</f>
        <v/>
      </c>
      <c r="D380" s="27" t="n"/>
      <c r="E380" s="27" t="n"/>
      <c r="F380" s="66" t="n"/>
      <c r="G380" s="67">
        <f>+' FARM HOSP '!B765</f>
        <v/>
      </c>
      <c r="H380" s="68" t="n"/>
      <c r="I380" s="27" t="n"/>
      <c r="J380" s="66" t="n"/>
      <c r="K380" s="92">
        <f>#REF!</f>
        <v/>
      </c>
      <c r="L380" s="27" t="n"/>
      <c r="M380" s="93">
        <f>+H380-K380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 FARM HOSP '!A373</f>
        <v/>
      </c>
      <c r="D381" s="27" t="n"/>
      <c r="E381" s="27" t="n"/>
      <c r="F381" s="66" t="n"/>
      <c r="G381" s="67">
        <f>+' FARM HOSP '!B766</f>
        <v/>
      </c>
      <c r="H381" s="68" t="n"/>
      <c r="I381" s="27" t="n"/>
      <c r="J381" s="66" t="n"/>
      <c r="K381" s="92">
        <f>#REF!</f>
        <v/>
      </c>
      <c r="L381" s="27" t="n"/>
      <c r="M381" s="93">
        <f>+H381-K381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 FARM HOSP '!A374</f>
        <v/>
      </c>
      <c r="D382" s="27" t="n"/>
      <c r="E382" s="27" t="n"/>
      <c r="F382" s="66" t="n"/>
      <c r="G382" s="67">
        <f>+' FARM HOSP '!B767</f>
        <v/>
      </c>
      <c r="H382" s="68" t="n"/>
      <c r="I382" s="27" t="n"/>
      <c r="J382" s="66" t="n"/>
      <c r="K382" s="92">
        <f>#REF!</f>
        <v/>
      </c>
      <c r="L382" s="27" t="n"/>
      <c r="M382" s="93">
        <f>+H382-K382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 FARM HOSP '!A375</f>
        <v/>
      </c>
      <c r="D383" s="27" t="n"/>
      <c r="E383" s="27" t="n"/>
      <c r="F383" s="66" t="n"/>
      <c r="G383" s="67">
        <f>+' FARM HOSP '!B768</f>
        <v/>
      </c>
      <c r="H383" s="68" t="n"/>
      <c r="I383" s="27" t="n"/>
      <c r="J383" s="66" t="n"/>
      <c r="K383" s="92">
        <f>#REF!</f>
        <v/>
      </c>
      <c r="L383" s="27" t="n"/>
      <c r="M383" s="93">
        <f>+H383-K383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 FARM HOSP '!A376</f>
        <v/>
      </c>
      <c r="D384" s="27" t="n"/>
      <c r="E384" s="27" t="n"/>
      <c r="F384" s="66" t="n"/>
      <c r="G384" s="67">
        <f>+' FARM HOSP '!B769</f>
        <v/>
      </c>
      <c r="H384" s="68" t="n"/>
      <c r="I384" s="27" t="n"/>
      <c r="J384" s="66" t="n"/>
      <c r="K384" s="92">
        <f>#REF!</f>
        <v/>
      </c>
      <c r="L384" s="27" t="n"/>
      <c r="M384" s="93">
        <f>+H384-K384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 FARM HOSP '!A377</f>
        <v/>
      </c>
      <c r="D385" s="27" t="n"/>
      <c r="E385" s="27" t="n"/>
      <c r="F385" s="66" t="n"/>
      <c r="G385" s="67">
        <f>+' FARM HOSP '!B770</f>
        <v/>
      </c>
      <c r="H385" s="68" t="n"/>
      <c r="I385" s="27" t="n"/>
      <c r="J385" s="66" t="n"/>
      <c r="K385" s="92">
        <f>#REF!</f>
        <v/>
      </c>
      <c r="L385" s="27" t="n"/>
      <c r="M385" s="93">
        <f>+H385-K385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 FARM HOSP '!A378</f>
        <v/>
      </c>
      <c r="D386" s="27" t="n"/>
      <c r="E386" s="27" t="n"/>
      <c r="F386" s="66" t="n"/>
      <c r="G386" s="67">
        <f>+' FARM HOSP '!B771</f>
        <v/>
      </c>
      <c r="H386" s="68" t="n"/>
      <c r="I386" s="27" t="n"/>
      <c r="J386" s="66" t="n"/>
      <c r="K386" s="92">
        <f>#REF!</f>
        <v/>
      </c>
      <c r="L386" s="27" t="n"/>
      <c r="M386" s="93">
        <f>+H386-K386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 FARM HOSP '!A379</f>
        <v/>
      </c>
      <c r="D387" s="27" t="n"/>
      <c r="E387" s="27" t="n"/>
      <c r="F387" s="66" t="n"/>
      <c r="G387" s="67">
        <f>+' FARM HOSP '!B772</f>
        <v/>
      </c>
      <c r="H387" s="68" t="n"/>
      <c r="I387" s="27" t="n"/>
      <c r="J387" s="66" t="n"/>
      <c r="K387" s="92">
        <f>#REF!</f>
        <v/>
      </c>
      <c r="L387" s="27" t="n"/>
      <c r="M387" s="93">
        <f>+H387-K387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 FARM HOSP '!A380</f>
        <v/>
      </c>
      <c r="D388" s="27" t="n"/>
      <c r="E388" s="27" t="n"/>
      <c r="F388" s="66" t="n"/>
      <c r="G388" s="67">
        <f>+' FARM HOSP '!B773</f>
        <v/>
      </c>
      <c r="H388" s="68" t="n"/>
      <c r="I388" s="27" t="n"/>
      <c r="J388" s="66" t="n"/>
      <c r="K388" s="92">
        <f>#REF!</f>
        <v/>
      </c>
      <c r="L388" s="27" t="n"/>
      <c r="M388" s="93">
        <f>+H388-K388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 FARM HOSP '!A381</f>
        <v/>
      </c>
      <c r="D389" s="27" t="n"/>
      <c r="E389" s="27" t="n"/>
      <c r="F389" s="66" t="n"/>
      <c r="G389" s="67">
        <f>+' FARM HOSP '!B774</f>
        <v/>
      </c>
      <c r="H389" s="68" t="n"/>
      <c r="I389" s="27" t="n"/>
      <c r="J389" s="66" t="n"/>
      <c r="K389" s="92">
        <f>#REF!</f>
        <v/>
      </c>
      <c r="L389" s="27" t="n"/>
      <c r="M389" s="93">
        <f>+H389-K389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 FARM HOSP '!A382</f>
        <v/>
      </c>
      <c r="D390" s="27" t="n"/>
      <c r="E390" s="27" t="n"/>
      <c r="F390" s="66" t="n"/>
      <c r="G390" s="67">
        <f>+' FARM HOSP '!B775</f>
        <v/>
      </c>
      <c r="H390" s="68" t="n"/>
      <c r="I390" s="27" t="n"/>
      <c r="J390" s="66" t="n"/>
      <c r="K390" s="92">
        <f>#REF!</f>
        <v/>
      </c>
      <c r="L390" s="27" t="n"/>
      <c r="M390" s="93">
        <f>+H390-K390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t="18" customHeight="1">
      <c r="A391" s="5" t="n"/>
      <c r="B391" s="69">
        <f>1+B390</f>
        <v/>
      </c>
      <c r="C391" s="65">
        <f>' FARM HOSP '!A383</f>
        <v/>
      </c>
      <c r="D391" s="27" t="n"/>
      <c r="E391" s="27" t="n"/>
      <c r="F391" s="66" t="n"/>
      <c r="G391" s="67">
        <f>+' FARM HOSP '!B776</f>
        <v/>
      </c>
      <c r="H391" s="68" t="n"/>
      <c r="I391" s="27" t="n"/>
      <c r="J391" s="66" t="n"/>
      <c r="K391" s="92">
        <f>#REF!</f>
        <v/>
      </c>
      <c r="L391" s="27" t="n"/>
      <c r="M391" s="93">
        <f>+H391-K391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 FARM HOSP '!A384</f>
        <v/>
      </c>
      <c r="D392" s="27" t="n"/>
      <c r="E392" s="27" t="n"/>
      <c r="F392" s="66" t="n"/>
      <c r="G392" s="67">
        <f>+' FARM HOSP '!B777</f>
        <v/>
      </c>
      <c r="H392" s="68" t="n"/>
      <c r="I392" s="27" t="n"/>
      <c r="J392" s="66" t="n"/>
      <c r="K392" s="92">
        <f>#REF!</f>
        <v/>
      </c>
      <c r="L392" s="27" t="n"/>
      <c r="M392" s="93">
        <f>+H392-K392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 FARM HOSP '!A385</f>
        <v/>
      </c>
      <c r="D393" s="27" t="n"/>
      <c r="E393" s="27" t="n"/>
      <c r="F393" s="66" t="n"/>
      <c r="G393" s="67">
        <f>+' FARM HOSP '!B778</f>
        <v/>
      </c>
      <c r="H393" s="68" t="n"/>
      <c r="I393" s="27" t="n"/>
      <c r="J393" s="66" t="n"/>
      <c r="K393" s="92">
        <f>#REF!</f>
        <v/>
      </c>
      <c r="L393" s="27" t="n"/>
      <c r="M393" s="93">
        <f>+H393-K393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t="18" customHeight="1">
      <c r="A394" s="5" t="n"/>
      <c r="B394" s="69">
        <f>1+B393</f>
        <v/>
      </c>
      <c r="C394" s="65">
        <f>' FARM HOSP '!A386</f>
        <v/>
      </c>
      <c r="D394" s="27" t="n"/>
      <c r="E394" s="27" t="n"/>
      <c r="F394" s="66" t="n"/>
      <c r="G394" s="67">
        <f>+' FARM HOSP '!B779</f>
        <v/>
      </c>
      <c r="H394" s="68" t="n"/>
      <c r="I394" s="27" t="n"/>
      <c r="J394" s="66" t="n"/>
      <c r="K394" s="92">
        <f>#REF!</f>
        <v/>
      </c>
      <c r="L394" s="27" t="n"/>
      <c r="M394" s="93">
        <f>+H394-K394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t="18" customHeight="1">
      <c r="A395" s="5" t="n"/>
      <c r="B395" s="69">
        <f>1+B394</f>
        <v/>
      </c>
      <c r="C395" s="65">
        <f>' FARM HOSP '!A387</f>
        <v/>
      </c>
      <c r="D395" s="27" t="n"/>
      <c r="E395" s="27" t="n"/>
      <c r="F395" s="66" t="n"/>
      <c r="G395" s="67">
        <f>+' FARM HOSP '!B780</f>
        <v/>
      </c>
      <c r="H395" s="68" t="n"/>
      <c r="I395" s="27" t="n"/>
      <c r="J395" s="66" t="n"/>
      <c r="K395" s="92">
        <f>#REF!</f>
        <v/>
      </c>
      <c r="L395" s="27" t="n"/>
      <c r="M395" s="93">
        <f>+H395-K395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 FARM HOSP '!A388</f>
        <v/>
      </c>
      <c r="D396" s="27" t="n"/>
      <c r="E396" s="27" t="n"/>
      <c r="F396" s="66" t="n"/>
      <c r="G396" s="67">
        <f>+' FARM HOSP '!B781</f>
        <v/>
      </c>
      <c r="H396" s="68" t="n"/>
      <c r="I396" s="27" t="n"/>
      <c r="J396" s="66" t="n"/>
      <c r="K396" s="92">
        <f>#REF!</f>
        <v/>
      </c>
      <c r="L396" s="27" t="n"/>
      <c r="M396" s="93">
        <f>+H396-K396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 FARM HOSP '!A389</f>
        <v/>
      </c>
      <c r="D397" s="27" t="n"/>
      <c r="E397" s="27" t="n"/>
      <c r="F397" s="66" t="n"/>
      <c r="G397" s="67">
        <f>+' FARM HOSP '!B782</f>
        <v/>
      </c>
      <c r="H397" s="68" t="n"/>
      <c r="I397" s="27" t="n"/>
      <c r="J397" s="66" t="n"/>
      <c r="K397" s="92">
        <f>#REF!</f>
        <v/>
      </c>
      <c r="L397" s="27" t="n"/>
      <c r="M397" s="93">
        <f>+H397-K397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 FARM HOSP '!A390</f>
        <v/>
      </c>
      <c r="D398" s="27" t="n"/>
      <c r="E398" s="27" t="n"/>
      <c r="F398" s="66" t="n"/>
      <c r="G398" s="67">
        <f>+' FARM HOSP '!B783</f>
        <v/>
      </c>
      <c r="H398" s="68" t="n"/>
      <c r="I398" s="27" t="n"/>
      <c r="J398" s="66" t="n"/>
      <c r="K398" s="92">
        <f>#REF!</f>
        <v/>
      </c>
      <c r="L398" s="27" t="n"/>
      <c r="M398" s="93">
        <f>+H398-K398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 FARM HOSP '!A391</f>
        <v/>
      </c>
      <c r="D399" s="27" t="n"/>
      <c r="E399" s="27" t="n"/>
      <c r="F399" s="66" t="n"/>
      <c r="G399" s="67">
        <f>+' FARM HOSP '!B784</f>
        <v/>
      </c>
      <c r="H399" s="68" t="n"/>
      <c r="I399" s="27" t="n"/>
      <c r="J399" s="66" t="n"/>
      <c r="K399" s="92">
        <f>#REF!</f>
        <v/>
      </c>
      <c r="L399" s="27" t="n"/>
      <c r="M399" s="93">
        <f>+H399-K399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 FARM HOSP '!A392</f>
        <v/>
      </c>
      <c r="D400" s="27" t="n"/>
      <c r="E400" s="27" t="n"/>
      <c r="F400" s="66" t="n"/>
      <c r="G400" s="67">
        <f>+' FARM HOSP '!B785</f>
        <v/>
      </c>
      <c r="H400" s="68" t="n"/>
      <c r="I400" s="27" t="n"/>
      <c r="J400" s="66" t="n"/>
      <c r="K400" s="92">
        <f>#REF!</f>
        <v/>
      </c>
      <c r="L400" s="27" t="n"/>
      <c r="M400" s="93">
        <f>+H400-K400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t="18" customHeight="1">
      <c r="A401" s="5" t="n"/>
      <c r="B401" s="69">
        <f>1+B400</f>
        <v/>
      </c>
      <c r="C401" s="65">
        <f>' FARM HOSP '!A393</f>
        <v/>
      </c>
      <c r="D401" s="27" t="n"/>
      <c r="E401" s="27" t="n"/>
      <c r="F401" s="66" t="n"/>
      <c r="G401" s="67">
        <f>+' FARM HOSP '!B786</f>
        <v/>
      </c>
      <c r="H401" s="68" t="n"/>
      <c r="I401" s="27" t="n"/>
      <c r="J401" s="66" t="n"/>
      <c r="K401" s="92">
        <f>#REF!</f>
        <v/>
      </c>
      <c r="L401" s="27" t="n"/>
      <c r="M401" s="93">
        <f>+H401-K401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 FARM HOSP '!A394</f>
        <v/>
      </c>
      <c r="D402" s="27" t="n"/>
      <c r="E402" s="27" t="n"/>
      <c r="F402" s="66" t="n"/>
      <c r="G402" s="67">
        <f>+' FARM HOSP '!B787</f>
        <v/>
      </c>
      <c r="H402" s="68" t="n"/>
      <c r="I402" s="27" t="n"/>
      <c r="J402" s="66" t="n"/>
      <c r="K402" s="92">
        <f>#REF!</f>
        <v/>
      </c>
      <c r="L402" s="27" t="n"/>
      <c r="M402" s="93">
        <f>+H402-K402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t="18" customHeight="1">
      <c r="A403" s="5" t="n"/>
      <c r="B403" s="69">
        <f>1+B402</f>
        <v/>
      </c>
      <c r="C403" s="65">
        <f>' FARM HOSP '!A395</f>
        <v/>
      </c>
      <c r="D403" s="27" t="n"/>
      <c r="E403" s="27" t="n"/>
      <c r="F403" s="66" t="n"/>
      <c r="G403" s="67">
        <f>+' FARM HOSP '!B788</f>
        <v/>
      </c>
      <c r="H403" s="68" t="n"/>
      <c r="I403" s="27" t="n"/>
      <c r="J403" s="66" t="n"/>
      <c r="K403" s="92">
        <f>#REF!</f>
        <v/>
      </c>
      <c r="L403" s="27" t="n"/>
      <c r="M403" s="93">
        <f>+H403-K403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t="18" customHeight="1">
      <c r="A404" s="5" t="n"/>
      <c r="B404" s="69">
        <f>1+B403</f>
        <v/>
      </c>
      <c r="C404" s="65">
        <f>' FARM HOSP '!A396</f>
        <v/>
      </c>
      <c r="D404" s="27" t="n"/>
      <c r="E404" s="27" t="n"/>
      <c r="F404" s="66" t="n"/>
      <c r="G404" s="67">
        <f>+' FARM HOSP '!B789</f>
        <v/>
      </c>
      <c r="H404" s="68" t="n"/>
      <c r="I404" s="27" t="n"/>
      <c r="J404" s="66" t="n"/>
      <c r="K404" s="92">
        <f>#REF!</f>
        <v/>
      </c>
      <c r="L404" s="27" t="n"/>
      <c r="M404" s="93">
        <f>+H404-K404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 FARM HOSP '!A397</f>
        <v/>
      </c>
      <c r="D405" s="27" t="n"/>
      <c r="E405" s="27" t="n"/>
      <c r="F405" s="66" t="n"/>
      <c r="G405" s="67">
        <f>+' FARM HOSP '!B790</f>
        <v/>
      </c>
      <c r="H405" s="68" t="n"/>
      <c r="I405" s="27" t="n"/>
      <c r="J405" s="66" t="n"/>
      <c r="K405" s="92">
        <f>#REF!</f>
        <v/>
      </c>
      <c r="L405" s="27" t="n"/>
      <c r="M405" s="93">
        <f>+H405-K405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t="18" customHeight="1">
      <c r="A406" s="5" t="n"/>
      <c r="B406" s="69">
        <f>1+B405</f>
        <v/>
      </c>
      <c r="C406" s="65">
        <f>' FARM HOSP '!A398</f>
        <v/>
      </c>
      <c r="D406" s="27" t="n"/>
      <c r="E406" s="27" t="n"/>
      <c r="F406" s="66" t="n"/>
      <c r="G406" s="67">
        <f>+' FARM HOSP '!B791</f>
        <v/>
      </c>
      <c r="H406" s="68" t="n"/>
      <c r="I406" s="27" t="n"/>
      <c r="J406" s="66" t="n"/>
      <c r="K406" s="92">
        <f>#REF!</f>
        <v/>
      </c>
      <c r="L406" s="27" t="n"/>
      <c r="M406" s="93">
        <f>+H406-K406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 FARM HOSP '!A399</f>
        <v/>
      </c>
      <c r="D407" s="27" t="n"/>
      <c r="E407" s="27" t="n"/>
      <c r="F407" s="66" t="n"/>
      <c r="G407" s="67">
        <f>+' FARM HOSP '!B792</f>
        <v/>
      </c>
      <c r="H407" s="68" t="n"/>
      <c r="I407" s="27" t="n"/>
      <c r="J407" s="66" t="n"/>
      <c r="K407" s="92">
        <f>#REF!</f>
        <v/>
      </c>
      <c r="L407" s="27" t="n"/>
      <c r="M407" s="93">
        <f>+H407-K407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 FARM HOSP '!A400</f>
        <v/>
      </c>
      <c r="D408" s="27" t="n"/>
      <c r="E408" s="27" t="n"/>
      <c r="F408" s="66" t="n"/>
      <c r="G408" s="67">
        <f>+' FARM HOSP '!B793</f>
        <v/>
      </c>
      <c r="H408" s="68" t="n"/>
      <c r="I408" s="27" t="n"/>
      <c r="J408" s="66" t="n"/>
      <c r="K408" s="92">
        <f>#REF!</f>
        <v/>
      </c>
      <c r="L408" s="27" t="n"/>
      <c r="M408" s="93">
        <f>+H408-K408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t="18" customHeight="1">
      <c r="A409" s="5" t="n"/>
      <c r="B409" s="69">
        <f>1+B408</f>
        <v/>
      </c>
      <c r="C409" s="65">
        <f>' FARM HOSP '!A401</f>
        <v/>
      </c>
      <c r="D409" s="27" t="n"/>
      <c r="E409" s="27" t="n"/>
      <c r="F409" s="66" t="n"/>
      <c r="G409" s="67">
        <f>+' FARM HOSP '!B794</f>
        <v/>
      </c>
      <c r="H409" s="68" t="n"/>
      <c r="I409" s="27" t="n"/>
      <c r="J409" s="66" t="n"/>
      <c r="K409" s="92">
        <f>#REF!</f>
        <v/>
      </c>
      <c r="L409" s="27" t="n"/>
      <c r="M409" s="93">
        <f>+H409-K409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 FARM HOSP '!A402</f>
        <v/>
      </c>
      <c r="D410" s="27" t="n"/>
      <c r="E410" s="27" t="n"/>
      <c r="F410" s="66" t="n"/>
      <c r="G410" s="67">
        <f>+' FARM HOSP '!B795</f>
        <v/>
      </c>
      <c r="H410" s="68" t="n"/>
      <c r="I410" s="27" t="n"/>
      <c r="J410" s="66" t="n"/>
      <c r="K410" s="92">
        <f>#REF!</f>
        <v/>
      </c>
      <c r="L410" s="27" t="n"/>
      <c r="M410" s="93">
        <f>+H410-K410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 FARM HOSP '!A403</f>
        <v/>
      </c>
      <c r="D411" s="27" t="n"/>
      <c r="E411" s="27" t="n"/>
      <c r="F411" s="66" t="n"/>
      <c r="G411" s="67">
        <f>+' FARM HOSP '!B796</f>
        <v/>
      </c>
      <c r="H411" s="68" t="n"/>
      <c r="I411" s="27" t="n"/>
      <c r="J411" s="66" t="n"/>
      <c r="K411" s="92">
        <f>#REF!</f>
        <v/>
      </c>
      <c r="L411" s="27" t="n"/>
      <c r="M411" s="93">
        <f>+H411-K411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 FARM HOSP '!A404</f>
        <v/>
      </c>
      <c r="D412" s="27" t="n"/>
      <c r="E412" s="27" t="n"/>
      <c r="F412" s="66" t="n"/>
      <c r="G412" s="67">
        <f>+' FARM HOSP '!B797</f>
        <v/>
      </c>
      <c r="H412" s="68" t="n"/>
      <c r="I412" s="27" t="n"/>
      <c r="J412" s="66" t="n"/>
      <c r="K412" s="92">
        <f>#REF!</f>
        <v/>
      </c>
      <c r="L412" s="27" t="n"/>
      <c r="M412" s="93">
        <f>+H412-K412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 FARM HOSP '!A405</f>
        <v/>
      </c>
      <c r="D413" s="27" t="n"/>
      <c r="E413" s="27" t="n"/>
      <c r="F413" s="66" t="n"/>
      <c r="G413" s="67">
        <f>+' FARM HOSP '!B798</f>
        <v/>
      </c>
      <c r="H413" s="68" t="n"/>
      <c r="I413" s="27" t="n"/>
      <c r="J413" s="66" t="n"/>
      <c r="K413" s="92">
        <f>#REF!</f>
        <v/>
      </c>
      <c r="L413" s="27" t="n"/>
      <c r="M413" s="93">
        <f>+H413-K413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 FARM HOSP '!A406</f>
        <v/>
      </c>
      <c r="D414" s="27" t="n"/>
      <c r="E414" s="27" t="n"/>
      <c r="F414" s="66" t="n"/>
      <c r="G414" s="67">
        <f>+' FARM HOSP '!B799</f>
        <v/>
      </c>
      <c r="H414" s="68" t="n"/>
      <c r="I414" s="27" t="n"/>
      <c r="J414" s="66" t="n"/>
      <c r="K414" s="92">
        <f>#REF!</f>
        <v/>
      </c>
      <c r="L414" s="27" t="n"/>
      <c r="M414" s="93">
        <f>+H414-K414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 FARM HOSP '!A407</f>
        <v/>
      </c>
      <c r="D415" s="27" t="n"/>
      <c r="E415" s="27" t="n"/>
      <c r="F415" s="66" t="n"/>
      <c r="G415" s="67">
        <f>+' FARM HOSP '!B800</f>
        <v/>
      </c>
      <c r="H415" s="68" t="n"/>
      <c r="I415" s="27" t="n"/>
      <c r="J415" s="66" t="n"/>
      <c r="K415" s="92">
        <f>#REF!</f>
        <v/>
      </c>
      <c r="L415" s="27" t="n"/>
      <c r="M415" s="93">
        <f>+H415-K415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 FARM HOSP '!A408</f>
        <v/>
      </c>
      <c r="D416" s="27" t="n"/>
      <c r="E416" s="27" t="n"/>
      <c r="F416" s="66" t="n"/>
      <c r="G416" s="67">
        <f>+' FARM HOSP '!B801</f>
        <v/>
      </c>
      <c r="H416" s="68" t="n"/>
      <c r="I416" s="27" t="n"/>
      <c r="J416" s="66" t="n"/>
      <c r="K416" s="92">
        <f>#REF!</f>
        <v/>
      </c>
      <c r="L416" s="27" t="n"/>
      <c r="M416" s="93">
        <f>+H416-K416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 FARM HOSP '!A409</f>
        <v/>
      </c>
      <c r="D417" s="27" t="n"/>
      <c r="E417" s="27" t="n"/>
      <c r="F417" s="66" t="n"/>
      <c r="G417" s="67">
        <f>+' FARM HOSP '!B802</f>
        <v/>
      </c>
      <c r="H417" s="68" t="n"/>
      <c r="I417" s="27" t="n"/>
      <c r="J417" s="66" t="n"/>
      <c r="K417" s="92">
        <f>#REF!</f>
        <v/>
      </c>
      <c r="L417" s="27" t="n"/>
      <c r="M417" s="93">
        <f>+H417-K417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 FARM HOSP '!A410</f>
        <v/>
      </c>
      <c r="D418" s="27" t="n"/>
      <c r="E418" s="27" t="n"/>
      <c r="F418" s="66" t="n"/>
      <c r="G418" s="67">
        <f>+' FARM HOSP '!B803</f>
        <v/>
      </c>
      <c r="H418" s="68" t="n"/>
      <c r="I418" s="27" t="n"/>
      <c r="J418" s="66" t="n"/>
      <c r="K418" s="92">
        <f>#REF!</f>
        <v/>
      </c>
      <c r="L418" s="27" t="n"/>
      <c r="M418" s="93">
        <f>+H418-K418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 FARM HOSP '!A411</f>
        <v/>
      </c>
      <c r="D419" s="27" t="n"/>
      <c r="E419" s="27" t="n"/>
      <c r="F419" s="66" t="n"/>
      <c r="G419" s="67">
        <f>+' FARM HOSP '!B804</f>
        <v/>
      </c>
      <c r="H419" s="68" t="n"/>
      <c r="I419" s="27" t="n"/>
      <c r="J419" s="66" t="n"/>
      <c r="K419" s="92">
        <f>#REF!</f>
        <v/>
      </c>
      <c r="L419" s="27" t="n"/>
      <c r="M419" s="93">
        <f>+H419-K419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 FARM HOSP '!A412</f>
        <v/>
      </c>
      <c r="D420" s="27" t="n"/>
      <c r="E420" s="27" t="n"/>
      <c r="F420" s="66" t="n"/>
      <c r="G420" s="67">
        <f>+' FARM HOSP '!B805</f>
        <v/>
      </c>
      <c r="H420" s="68" t="n"/>
      <c r="I420" s="27" t="n"/>
      <c r="J420" s="66" t="n"/>
      <c r="K420" s="92">
        <f>#REF!</f>
        <v/>
      </c>
      <c r="L420" s="27" t="n"/>
      <c r="M420" s="93">
        <f>+H420-K420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 FARM HOSP '!A413</f>
        <v/>
      </c>
      <c r="D421" s="27" t="n"/>
      <c r="E421" s="27" t="n"/>
      <c r="F421" s="66" t="n"/>
      <c r="G421" s="67">
        <f>+' FARM HOSP '!B806</f>
        <v/>
      </c>
      <c r="H421" s="68" t="n"/>
      <c r="I421" s="27" t="n"/>
      <c r="J421" s="66" t="n"/>
      <c r="K421" s="92">
        <f>#REF!</f>
        <v/>
      </c>
      <c r="L421" s="27" t="n"/>
      <c r="M421" s="93">
        <f>+H421-K421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 FARM HOSP '!A414</f>
        <v/>
      </c>
      <c r="D422" s="27" t="n"/>
      <c r="E422" s="27" t="n"/>
      <c r="F422" s="66" t="n"/>
      <c r="G422" s="67">
        <f>+' FARM HOSP '!B807</f>
        <v/>
      </c>
      <c r="H422" s="68" t="n"/>
      <c r="I422" s="27" t="n"/>
      <c r="J422" s="66" t="n"/>
      <c r="K422" s="92">
        <f>#REF!</f>
        <v/>
      </c>
      <c r="L422" s="27" t="n"/>
      <c r="M422" s="93">
        <f>+H422-K422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 FARM HOSP '!A415</f>
        <v/>
      </c>
      <c r="D423" s="27" t="n"/>
      <c r="E423" s="27" t="n"/>
      <c r="F423" s="66" t="n"/>
      <c r="G423" s="67">
        <f>+' FARM HOSP '!B808</f>
        <v/>
      </c>
      <c r="H423" s="68" t="n"/>
      <c r="I423" s="27" t="n"/>
      <c r="J423" s="66" t="n"/>
      <c r="K423" s="92">
        <f>#REF!</f>
        <v/>
      </c>
      <c r="L423" s="27" t="n"/>
      <c r="M423" s="93">
        <f>+H423-K423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 FARM HOSP '!A416</f>
        <v/>
      </c>
      <c r="D424" s="27" t="n"/>
      <c r="E424" s="27" t="n"/>
      <c r="F424" s="66" t="n"/>
      <c r="G424" s="67">
        <f>+' FARM HOSP '!B809</f>
        <v/>
      </c>
      <c r="H424" s="68" t="n"/>
      <c r="I424" s="27" t="n"/>
      <c r="J424" s="66" t="n"/>
      <c r="K424" s="92">
        <f>#REF!</f>
        <v/>
      </c>
      <c r="L424" s="27" t="n"/>
      <c r="M424" s="93">
        <f>+H424-K424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 FARM HOSP '!A417</f>
        <v/>
      </c>
      <c r="D425" s="27" t="n"/>
      <c r="E425" s="27" t="n"/>
      <c r="F425" s="66" t="n"/>
      <c r="G425" s="67">
        <f>+' FARM HOSP '!B810</f>
        <v/>
      </c>
      <c r="H425" s="68" t="n"/>
      <c r="I425" s="27" t="n"/>
      <c r="J425" s="66" t="n"/>
      <c r="K425" s="92">
        <f>#REF!</f>
        <v/>
      </c>
      <c r="L425" s="27" t="n"/>
      <c r="M425" s="93">
        <f>+H425-K425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 FARM HOSP '!A418</f>
        <v/>
      </c>
      <c r="D426" s="27" t="n"/>
      <c r="E426" s="27" t="n"/>
      <c r="F426" s="66" t="n"/>
      <c r="G426" s="67">
        <f>+' FARM HOSP '!B811</f>
        <v/>
      </c>
      <c r="H426" s="68" t="n"/>
      <c r="I426" s="27" t="n"/>
      <c r="J426" s="66" t="n"/>
      <c r="K426" s="92">
        <f>#REF!</f>
        <v/>
      </c>
      <c r="L426" s="27" t="n"/>
      <c r="M426" s="93">
        <f>+H426-K426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 FARM HOSP '!A419</f>
        <v/>
      </c>
      <c r="D427" s="27" t="n"/>
      <c r="E427" s="27" t="n"/>
      <c r="F427" s="66" t="n"/>
      <c r="G427" s="67">
        <f>+' FARM HOSP '!B812</f>
        <v/>
      </c>
      <c r="H427" s="68" t="n"/>
      <c r="I427" s="27" t="n"/>
      <c r="J427" s="66" t="n"/>
      <c r="K427" s="92">
        <f>#REF!</f>
        <v/>
      </c>
      <c r="L427" s="27" t="n"/>
      <c r="M427" s="93">
        <f>+H427-K427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 FARM HOSP '!A420</f>
        <v/>
      </c>
      <c r="D428" s="27" t="n"/>
      <c r="E428" s="27" t="n"/>
      <c r="F428" s="66" t="n"/>
      <c r="G428" s="67">
        <f>+' FARM HOSP '!B813</f>
        <v/>
      </c>
      <c r="H428" s="68" t="n"/>
      <c r="I428" s="27" t="n"/>
      <c r="J428" s="66" t="n"/>
      <c r="K428" s="92">
        <f>#REF!</f>
        <v/>
      </c>
      <c r="L428" s="27" t="n"/>
      <c r="M428" s="93">
        <f>+H428-K428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 FARM HOSP '!A421</f>
        <v/>
      </c>
      <c r="D429" s="27" t="n"/>
      <c r="E429" s="27" t="n"/>
      <c r="F429" s="66" t="n"/>
      <c r="G429" s="67">
        <f>+' FARM HOSP '!B814</f>
        <v/>
      </c>
      <c r="H429" s="68" t="n"/>
      <c r="I429" s="27" t="n"/>
      <c r="J429" s="66" t="n"/>
      <c r="K429" s="92">
        <f>#REF!</f>
        <v/>
      </c>
      <c r="L429" s="27" t="n"/>
      <c r="M429" s="93">
        <f>+H429-K429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 FARM HOSP '!A422</f>
        <v/>
      </c>
      <c r="D430" s="27" t="n"/>
      <c r="E430" s="27" t="n"/>
      <c r="F430" s="66" t="n"/>
      <c r="G430" s="67">
        <f>+' FARM HOSP '!B815</f>
        <v/>
      </c>
      <c r="H430" s="68" t="n"/>
      <c r="I430" s="27" t="n"/>
      <c r="J430" s="66" t="n"/>
      <c r="K430" s="92">
        <f>#REF!</f>
        <v/>
      </c>
      <c r="L430" s="27" t="n"/>
      <c r="M430" s="93">
        <f>+H430-K430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 FARM HOSP '!A423</f>
        <v/>
      </c>
      <c r="D431" s="27" t="n"/>
      <c r="E431" s="27" t="n"/>
      <c r="F431" s="66" t="n"/>
      <c r="G431" s="67">
        <f>+' FARM HOSP '!B816</f>
        <v/>
      </c>
      <c r="H431" s="68" t="n"/>
      <c r="I431" s="27" t="n"/>
      <c r="J431" s="66" t="n"/>
      <c r="K431" s="92">
        <f>#REF!</f>
        <v/>
      </c>
      <c r="L431" s="27" t="n"/>
      <c r="M431" s="93">
        <f>+H431-K431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 FARM HOSP '!A424</f>
        <v/>
      </c>
      <c r="D432" s="27" t="n"/>
      <c r="E432" s="27" t="n"/>
      <c r="F432" s="66" t="n"/>
      <c r="G432" s="67">
        <f>+' FARM HOSP '!B817</f>
        <v/>
      </c>
      <c r="H432" s="68" t="n"/>
      <c r="I432" s="27" t="n"/>
      <c r="J432" s="66" t="n"/>
      <c r="K432" s="92">
        <f>#REF!</f>
        <v/>
      </c>
      <c r="L432" s="27" t="n"/>
      <c r="M432" s="93">
        <f>+H432-K432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 FARM HOSP '!A425</f>
        <v/>
      </c>
      <c r="D433" s="27" t="n"/>
      <c r="E433" s="27" t="n"/>
      <c r="F433" s="66" t="n"/>
      <c r="G433" s="67">
        <f>+' FARM HOSP '!B818</f>
        <v/>
      </c>
      <c r="H433" s="68" t="n"/>
      <c r="I433" s="27" t="n"/>
      <c r="J433" s="66" t="n"/>
      <c r="K433" s="92">
        <f>#REF!</f>
        <v/>
      </c>
      <c r="L433" s="27" t="n"/>
      <c r="M433" s="93">
        <f>+H433-K433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 FARM HOSP '!A426</f>
        <v/>
      </c>
      <c r="D434" s="27" t="n"/>
      <c r="E434" s="27" t="n"/>
      <c r="F434" s="66" t="n"/>
      <c r="G434" s="67">
        <f>+' FARM HOSP '!B819</f>
        <v/>
      </c>
      <c r="H434" s="68" t="n"/>
      <c r="I434" s="27" t="n"/>
      <c r="J434" s="66" t="n"/>
      <c r="K434" s="92">
        <f>#REF!</f>
        <v/>
      </c>
      <c r="L434" s="27" t="n"/>
      <c r="M434" s="93">
        <f>+H434-K434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 FARM HOSP '!A427</f>
        <v/>
      </c>
      <c r="D435" s="27" t="n"/>
      <c r="E435" s="27" t="n"/>
      <c r="F435" s="66" t="n"/>
      <c r="G435" s="67">
        <f>+' FARM HOSP '!B820</f>
        <v/>
      </c>
      <c r="H435" s="68" t="n"/>
      <c r="I435" s="27" t="n"/>
      <c r="J435" s="66" t="n"/>
      <c r="K435" s="92">
        <f>#REF!</f>
        <v/>
      </c>
      <c r="L435" s="27" t="n"/>
      <c r="M435" s="93">
        <f>+H435-K435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 FARM HOSP '!A428</f>
        <v/>
      </c>
      <c r="D436" s="27" t="n"/>
      <c r="E436" s="27" t="n"/>
      <c r="F436" s="66" t="n"/>
      <c r="G436" s="67">
        <f>+' FARM HOSP '!B821</f>
        <v/>
      </c>
      <c r="H436" s="68" t="n"/>
      <c r="I436" s="27" t="n"/>
      <c r="J436" s="66" t="n"/>
      <c r="K436" s="92">
        <f>#REF!</f>
        <v/>
      </c>
      <c r="L436" s="27" t="n"/>
      <c r="M436" s="93">
        <f>+H436-K436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 FARM HOSP '!A429</f>
        <v/>
      </c>
      <c r="D437" s="27" t="n"/>
      <c r="E437" s="27" t="n"/>
      <c r="F437" s="66" t="n"/>
      <c r="G437" s="67">
        <f>+' FARM HOSP '!B822</f>
        <v/>
      </c>
      <c r="H437" s="68" t="n"/>
      <c r="I437" s="27" t="n"/>
      <c r="J437" s="66" t="n"/>
      <c r="K437" s="92">
        <f>#REF!</f>
        <v/>
      </c>
      <c r="L437" s="27" t="n"/>
      <c r="M437" s="93">
        <f>+H437-K437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 FARM HOSP '!A430</f>
        <v/>
      </c>
      <c r="D438" s="27" t="n"/>
      <c r="E438" s="27" t="n"/>
      <c r="F438" s="66" t="n"/>
      <c r="G438" s="67">
        <f>+' FARM HOSP '!B823</f>
        <v/>
      </c>
      <c r="H438" s="68" t="n"/>
      <c r="I438" s="27" t="n"/>
      <c r="J438" s="66" t="n"/>
      <c r="K438" s="92">
        <f>#REF!</f>
        <v/>
      </c>
      <c r="L438" s="27" t="n"/>
      <c r="M438" s="93">
        <f>+H438-K438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 FARM HOSP '!A431</f>
        <v/>
      </c>
      <c r="D439" s="27" t="n"/>
      <c r="E439" s="27" t="n"/>
      <c r="F439" s="66" t="n"/>
      <c r="G439" s="67">
        <f>+' FARM HOSP '!B824</f>
        <v/>
      </c>
      <c r="H439" s="68" t="n"/>
      <c r="I439" s="27" t="n"/>
      <c r="J439" s="66" t="n"/>
      <c r="K439" s="92">
        <f>#REF!</f>
        <v/>
      </c>
      <c r="L439" s="27" t="n"/>
      <c r="M439" s="93">
        <f>+H439-K439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 FARM HOSP '!A432</f>
        <v/>
      </c>
      <c r="D440" s="27" t="n"/>
      <c r="E440" s="27" t="n"/>
      <c r="F440" s="66" t="n"/>
      <c r="G440" s="67">
        <f>+' FARM HOSP '!B825</f>
        <v/>
      </c>
      <c r="H440" s="68" t="n"/>
      <c r="I440" s="27" t="n"/>
      <c r="J440" s="66" t="n"/>
      <c r="K440" s="92">
        <f>#REF!</f>
        <v/>
      </c>
      <c r="L440" s="27" t="n"/>
      <c r="M440" s="93">
        <f>+H440-K440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 FARM HOSP '!A433</f>
        <v/>
      </c>
      <c r="D441" s="27" t="n"/>
      <c r="E441" s="27" t="n"/>
      <c r="F441" s="66" t="n"/>
      <c r="G441" s="67">
        <f>+' FARM HOSP '!B826</f>
        <v/>
      </c>
      <c r="H441" s="68" t="n"/>
      <c r="I441" s="27" t="n"/>
      <c r="J441" s="66" t="n"/>
      <c r="K441" s="92">
        <f>#REF!</f>
        <v/>
      </c>
      <c r="L441" s="27" t="n"/>
      <c r="M441" s="93">
        <f>+H441-K441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 FARM HOSP '!A434</f>
        <v/>
      </c>
      <c r="D442" s="27" t="n"/>
      <c r="E442" s="27" t="n"/>
      <c r="F442" s="66" t="n"/>
      <c r="G442" s="67">
        <f>+' FARM HOSP '!B827</f>
        <v/>
      </c>
      <c r="H442" s="68" t="n"/>
      <c r="I442" s="27" t="n"/>
      <c r="J442" s="66" t="n"/>
      <c r="K442" s="92">
        <f>#REF!</f>
        <v/>
      </c>
      <c r="L442" s="27" t="n"/>
      <c r="M442" s="93">
        <f>+H442-K442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 FARM HOSP '!A435</f>
        <v/>
      </c>
      <c r="D443" s="27" t="n"/>
      <c r="E443" s="27" t="n"/>
      <c r="F443" s="66" t="n"/>
      <c r="G443" s="67">
        <f>+' FARM HOSP '!B828</f>
        <v/>
      </c>
      <c r="H443" s="68" t="n"/>
      <c r="I443" s="27" t="n"/>
      <c r="J443" s="66" t="n"/>
      <c r="K443" s="92">
        <f>#REF!</f>
        <v/>
      </c>
      <c r="L443" s="27" t="n"/>
      <c r="M443" s="93">
        <f>+H443-K443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 FARM HOSP '!A436</f>
        <v/>
      </c>
      <c r="D444" s="27" t="n"/>
      <c r="E444" s="27" t="n"/>
      <c r="F444" s="66" t="n"/>
      <c r="G444" s="67">
        <f>+' FARM HOSP '!B829</f>
        <v/>
      </c>
      <c r="H444" s="68" t="n"/>
      <c r="I444" s="27" t="n"/>
      <c r="J444" s="66" t="n"/>
      <c r="K444" s="92">
        <f>#REF!</f>
        <v/>
      </c>
      <c r="L444" s="27" t="n"/>
      <c r="M444" s="93">
        <f>+H444-K444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 FARM HOSP '!A437</f>
        <v/>
      </c>
      <c r="D445" s="27" t="n"/>
      <c r="E445" s="27" t="n"/>
      <c r="F445" s="66" t="n"/>
      <c r="G445" s="67">
        <f>+' FARM HOSP '!B830</f>
        <v/>
      </c>
      <c r="H445" s="68" t="n"/>
      <c r="I445" s="27" t="n"/>
      <c r="J445" s="66" t="n"/>
      <c r="K445" s="92">
        <f>#REF!</f>
        <v/>
      </c>
      <c r="L445" s="27" t="n"/>
      <c r="M445" s="93">
        <f>+H445-K445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 FARM HOSP '!A438</f>
        <v/>
      </c>
      <c r="D446" s="27" t="n"/>
      <c r="E446" s="27" t="n"/>
      <c r="F446" s="66" t="n"/>
      <c r="G446" s="67">
        <f>+' FARM HOSP '!B831</f>
        <v/>
      </c>
      <c r="H446" s="68" t="n"/>
      <c r="I446" s="27" t="n"/>
      <c r="J446" s="66" t="n"/>
      <c r="K446" s="92">
        <f>#REF!</f>
        <v/>
      </c>
      <c r="L446" s="27" t="n"/>
      <c r="M446" s="93">
        <f>+H446-K446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 FARM HOSP '!A439</f>
        <v/>
      </c>
      <c r="D447" s="27" t="n"/>
      <c r="E447" s="27" t="n"/>
      <c r="F447" s="66" t="n"/>
      <c r="G447" s="67">
        <f>+' FARM HOSP '!B832</f>
        <v/>
      </c>
      <c r="H447" s="68" t="n"/>
      <c r="I447" s="27" t="n"/>
      <c r="J447" s="66" t="n"/>
      <c r="K447" s="92">
        <f>#REF!</f>
        <v/>
      </c>
      <c r="L447" s="27" t="n"/>
      <c r="M447" s="93">
        <f>+H447-K447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 FARM HOSP '!A440</f>
        <v/>
      </c>
      <c r="D448" s="27" t="n"/>
      <c r="E448" s="27" t="n"/>
      <c r="F448" s="66" t="n"/>
      <c r="G448" s="67">
        <f>+' FARM HOSP '!B833</f>
        <v/>
      </c>
      <c r="H448" s="68" t="n"/>
      <c r="I448" s="27" t="n"/>
      <c r="J448" s="66" t="n"/>
      <c r="K448" s="92">
        <f>#REF!</f>
        <v/>
      </c>
      <c r="L448" s="27" t="n"/>
      <c r="M448" s="93">
        <f>+H448-K448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 FARM HOSP '!A441</f>
        <v/>
      </c>
      <c r="D449" s="27" t="n"/>
      <c r="E449" s="27" t="n"/>
      <c r="F449" s="66" t="n"/>
      <c r="G449" s="67">
        <f>+' FARM HOSP '!B834</f>
        <v/>
      </c>
      <c r="H449" s="68" t="n"/>
      <c r="I449" s="27" t="n"/>
      <c r="J449" s="66" t="n"/>
      <c r="K449" s="92">
        <f>#REF!</f>
        <v/>
      </c>
      <c r="L449" s="27" t="n"/>
      <c r="M449" s="93">
        <f>+H449-K449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 FARM HOSP '!A442</f>
        <v/>
      </c>
      <c r="D450" s="27" t="n"/>
      <c r="E450" s="27" t="n"/>
      <c r="F450" s="66" t="n"/>
      <c r="G450" s="67">
        <f>+' FARM HOSP '!B835</f>
        <v/>
      </c>
      <c r="H450" s="68" t="n"/>
      <c r="I450" s="27" t="n"/>
      <c r="J450" s="66" t="n"/>
      <c r="K450" s="92">
        <f>#REF!</f>
        <v/>
      </c>
      <c r="L450" s="27" t="n"/>
      <c r="M450" s="93">
        <f>+H450-K450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 FARM HOSP '!A443</f>
        <v/>
      </c>
      <c r="D451" s="27" t="n"/>
      <c r="E451" s="27" t="n"/>
      <c r="F451" s="66" t="n"/>
      <c r="G451" s="67">
        <f>+' FARM HOSP '!B836</f>
        <v/>
      </c>
      <c r="H451" s="68" t="n"/>
      <c r="I451" s="27" t="n"/>
      <c r="J451" s="66" t="n"/>
      <c r="K451" s="92">
        <f>#REF!</f>
        <v/>
      </c>
      <c r="L451" s="27" t="n"/>
      <c r="M451" s="93">
        <f>+H451-K451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 FARM HOSP '!A444</f>
        <v/>
      </c>
      <c r="D452" s="27" t="n"/>
      <c r="E452" s="27" t="n"/>
      <c r="F452" s="66" t="n"/>
      <c r="G452" s="67">
        <f>+' FARM HOSP '!B837</f>
        <v/>
      </c>
      <c r="H452" s="68" t="n"/>
      <c r="I452" s="27" t="n"/>
      <c r="J452" s="66" t="n"/>
      <c r="K452" s="92">
        <f>#REF!</f>
        <v/>
      </c>
      <c r="L452" s="27" t="n"/>
      <c r="M452" s="93">
        <f>+H452-K452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 FARM HOSP '!A445</f>
        <v/>
      </c>
      <c r="D453" s="27" t="n"/>
      <c r="E453" s="27" t="n"/>
      <c r="F453" s="66" t="n"/>
      <c r="G453" s="67">
        <f>+' FARM HOSP '!B838</f>
        <v/>
      </c>
      <c r="H453" s="68" t="n"/>
      <c r="I453" s="27" t="n"/>
      <c r="J453" s="66" t="n"/>
      <c r="K453" s="92">
        <f>#REF!</f>
        <v/>
      </c>
      <c r="L453" s="27" t="n"/>
      <c r="M453" s="93">
        <f>+H453-K453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 FARM HOSP '!A446</f>
        <v/>
      </c>
      <c r="D454" s="27" t="n"/>
      <c r="E454" s="27" t="n"/>
      <c r="F454" s="66" t="n"/>
      <c r="G454" s="67">
        <f>+' FARM HOSP '!B839</f>
        <v/>
      </c>
      <c r="H454" s="68" t="n"/>
      <c r="I454" s="27" t="n"/>
      <c r="J454" s="66" t="n"/>
      <c r="K454" s="92">
        <f>#REF!</f>
        <v/>
      </c>
      <c r="L454" s="27" t="n"/>
      <c r="M454" s="93">
        <f>+H454-K454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 FARM HOSP '!A447</f>
        <v/>
      </c>
      <c r="D455" s="27" t="n"/>
      <c r="E455" s="27" t="n"/>
      <c r="F455" s="66" t="n"/>
      <c r="G455" s="67">
        <f>+' FARM HOSP '!B840</f>
        <v/>
      </c>
      <c r="H455" s="68" t="n"/>
      <c r="I455" s="27" t="n"/>
      <c r="J455" s="66" t="n"/>
      <c r="K455" s="92">
        <f>#REF!</f>
        <v/>
      </c>
      <c r="L455" s="27" t="n"/>
      <c r="M455" s="93">
        <f>+H455-K455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 FARM HOSP '!A448</f>
        <v/>
      </c>
      <c r="D456" s="27" t="n"/>
      <c r="E456" s="27" t="n"/>
      <c r="F456" s="66" t="n"/>
      <c r="G456" s="67">
        <f>+' FARM HOSP '!B841</f>
        <v/>
      </c>
      <c r="H456" s="68" t="n"/>
      <c r="I456" s="27" t="n"/>
      <c r="J456" s="66" t="n"/>
      <c r="K456" s="92">
        <f>#REF!</f>
        <v/>
      </c>
      <c r="L456" s="27" t="n"/>
      <c r="M456" s="93">
        <f>+H456-K456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 FARM HOSP '!A449</f>
        <v/>
      </c>
      <c r="D457" s="27" t="n"/>
      <c r="E457" s="27" t="n"/>
      <c r="F457" s="66" t="n"/>
      <c r="G457" s="67">
        <f>+' FARM HOSP '!B842</f>
        <v/>
      </c>
      <c r="H457" s="68" t="n"/>
      <c r="I457" s="27" t="n"/>
      <c r="J457" s="66" t="n"/>
      <c r="K457" s="92">
        <f>#REF!</f>
        <v/>
      </c>
      <c r="L457" s="27" t="n"/>
      <c r="M457" s="93">
        <f>+H457-K457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 FARM HOSP '!A450</f>
        <v/>
      </c>
      <c r="D458" s="27" t="n"/>
      <c r="E458" s="27" t="n"/>
      <c r="F458" s="66" t="n"/>
      <c r="G458" s="67">
        <f>+' FARM HOSP '!B843</f>
        <v/>
      </c>
      <c r="H458" s="68" t="n"/>
      <c r="I458" s="27" t="n"/>
      <c r="J458" s="66" t="n"/>
      <c r="K458" s="92">
        <f>#REF!</f>
        <v/>
      </c>
      <c r="L458" s="27" t="n"/>
      <c r="M458" s="93">
        <f>+H458-K458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 FARM HOSP '!A451</f>
        <v/>
      </c>
      <c r="D459" s="27" t="n"/>
      <c r="E459" s="27" t="n"/>
      <c r="F459" s="66" t="n"/>
      <c r="G459" s="67">
        <f>+' FARM HOSP '!B844</f>
        <v/>
      </c>
      <c r="H459" s="68" t="n"/>
      <c r="I459" s="27" t="n"/>
      <c r="J459" s="66" t="n"/>
      <c r="K459" s="92">
        <f>#REF!</f>
        <v/>
      </c>
      <c r="L459" s="27" t="n"/>
      <c r="M459" s="93">
        <f>+H459-K459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 FARM HOSP '!A452</f>
        <v/>
      </c>
      <c r="D460" s="27" t="n"/>
      <c r="E460" s="27" t="n"/>
      <c r="F460" s="66" t="n"/>
      <c r="G460" s="67">
        <f>+' FARM HOSP '!B845</f>
        <v/>
      </c>
      <c r="H460" s="68" t="n"/>
      <c r="I460" s="27" t="n"/>
      <c r="J460" s="66" t="n"/>
      <c r="K460" s="92">
        <f>#REF!</f>
        <v/>
      </c>
      <c r="L460" s="27" t="n"/>
      <c r="M460" s="93">
        <f>+H460-K460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 FARM HOSP '!A453</f>
        <v/>
      </c>
      <c r="D461" s="27" t="n"/>
      <c r="E461" s="27" t="n"/>
      <c r="F461" s="66" t="n"/>
      <c r="G461" s="67">
        <f>+' FARM HOSP '!B846</f>
        <v/>
      </c>
      <c r="H461" s="68" t="n"/>
      <c r="I461" s="27" t="n"/>
      <c r="J461" s="66" t="n"/>
      <c r="K461" s="92">
        <f>#REF!</f>
        <v/>
      </c>
      <c r="L461" s="27" t="n"/>
      <c r="M461" s="93">
        <f>+H461-K461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t="18" customHeight="1">
      <c r="A462" s="5" t="n"/>
      <c r="B462" s="69">
        <f>1+B461</f>
        <v/>
      </c>
      <c r="C462" s="65">
        <f>' FARM HOSP '!A454</f>
        <v/>
      </c>
      <c r="D462" s="27" t="n"/>
      <c r="E462" s="27" t="n"/>
      <c r="F462" s="66" t="n"/>
      <c r="G462" s="67">
        <f>+' FARM HOSP '!B847</f>
        <v/>
      </c>
      <c r="H462" s="68" t="n"/>
      <c r="I462" s="27" t="n"/>
      <c r="J462" s="66" t="n"/>
      <c r="K462" s="92">
        <f>#REF!</f>
        <v/>
      </c>
      <c r="L462" s="27" t="n"/>
      <c r="M462" s="93">
        <f>+H462-K462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 FARM HOSP '!A455</f>
        <v/>
      </c>
      <c r="D463" s="27" t="n"/>
      <c r="E463" s="27" t="n"/>
      <c r="F463" s="66" t="n"/>
      <c r="G463" s="67">
        <f>+' FARM HOSP '!B848</f>
        <v/>
      </c>
      <c r="H463" s="68" t="n"/>
      <c r="I463" s="27" t="n"/>
      <c r="J463" s="66" t="n"/>
      <c r="K463" s="92">
        <f>#REF!</f>
        <v/>
      </c>
      <c r="L463" s="27" t="n"/>
      <c r="M463" s="93">
        <f>+H463-K463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 FARM HOSP '!A456</f>
        <v/>
      </c>
      <c r="D464" s="27" t="n"/>
      <c r="E464" s="27" t="n"/>
      <c r="F464" s="66" t="n"/>
      <c r="G464" s="67">
        <f>+' FARM HOSP '!B849</f>
        <v/>
      </c>
      <c r="H464" s="68" t="n"/>
      <c r="I464" s="27" t="n"/>
      <c r="J464" s="66" t="n"/>
      <c r="K464" s="92">
        <f>#REF!</f>
        <v/>
      </c>
      <c r="L464" s="27" t="n"/>
      <c r="M464" s="93">
        <f>+H464-K464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 FARM HOSP '!A457</f>
        <v/>
      </c>
      <c r="D465" s="27" t="n"/>
      <c r="E465" s="27" t="n"/>
      <c r="F465" s="66" t="n"/>
      <c r="G465" s="67">
        <f>+' FARM HOSP '!B850</f>
        <v/>
      </c>
      <c r="H465" s="68" t="n"/>
      <c r="I465" s="27" t="n"/>
      <c r="J465" s="66" t="n"/>
      <c r="K465" s="92">
        <f>#REF!</f>
        <v/>
      </c>
      <c r="L465" s="27" t="n"/>
      <c r="M465" s="93">
        <f>+H465-K465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 FARM HOSP '!A458</f>
        <v/>
      </c>
      <c r="D466" s="27" t="n"/>
      <c r="E466" s="27" t="n"/>
      <c r="F466" s="66" t="n"/>
      <c r="G466" s="67">
        <f>+' FARM HOSP '!B851</f>
        <v/>
      </c>
      <c r="H466" s="68" t="n"/>
      <c r="I466" s="27" t="n"/>
      <c r="J466" s="66" t="n"/>
      <c r="K466" s="92">
        <f>#REF!</f>
        <v/>
      </c>
      <c r="L466" s="27" t="n"/>
      <c r="M466" s="93">
        <f>+H466-K466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 FARM HOSP '!A459</f>
        <v/>
      </c>
      <c r="D467" s="27" t="n"/>
      <c r="E467" s="27" t="n"/>
      <c r="F467" s="66" t="n"/>
      <c r="G467" s="67">
        <f>+' FARM HOSP '!B852</f>
        <v/>
      </c>
      <c r="H467" s="68" t="n"/>
      <c r="I467" s="27" t="n"/>
      <c r="J467" s="66" t="n"/>
      <c r="K467" s="92">
        <f>#REF!</f>
        <v/>
      </c>
      <c r="L467" s="27" t="n"/>
      <c r="M467" s="93">
        <f>+H467-K467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 FARM HOSP '!A460</f>
        <v/>
      </c>
      <c r="D468" s="27" t="n"/>
      <c r="E468" s="27" t="n"/>
      <c r="F468" s="66" t="n"/>
      <c r="G468" s="67">
        <f>+' FARM HOSP '!B853</f>
        <v/>
      </c>
      <c r="H468" s="68" t="n"/>
      <c r="I468" s="27" t="n"/>
      <c r="J468" s="66" t="n"/>
      <c r="K468" s="92">
        <f>#REF!</f>
        <v/>
      </c>
      <c r="L468" s="27" t="n"/>
      <c r="M468" s="93">
        <f>+H468-K468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 FARM HOSP '!A461</f>
        <v/>
      </c>
      <c r="D469" s="27" t="n"/>
      <c r="E469" s="27" t="n"/>
      <c r="F469" s="66" t="n"/>
      <c r="G469" s="67">
        <f>+' FARM HOSP '!B854</f>
        <v/>
      </c>
      <c r="H469" s="68" t="n"/>
      <c r="I469" s="27" t="n"/>
      <c r="J469" s="66" t="n"/>
      <c r="K469" s="92">
        <f>#REF!</f>
        <v/>
      </c>
      <c r="L469" s="27" t="n"/>
      <c r="M469" s="93">
        <f>+H469-K469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 FARM HOSP '!A462</f>
        <v/>
      </c>
      <c r="D470" s="27" t="n"/>
      <c r="E470" s="27" t="n"/>
      <c r="F470" s="66" t="n"/>
      <c r="G470" s="67">
        <f>+' FARM HOSP '!B855</f>
        <v/>
      </c>
      <c r="H470" s="68" t="n"/>
      <c r="I470" s="27" t="n"/>
      <c r="J470" s="66" t="n"/>
      <c r="K470" s="92">
        <f>#REF!</f>
        <v/>
      </c>
      <c r="L470" s="27" t="n"/>
      <c r="M470" s="93">
        <f>+H470-K470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 FARM HOSP '!A463</f>
        <v/>
      </c>
      <c r="D471" s="27" t="n"/>
      <c r="E471" s="27" t="n"/>
      <c r="F471" s="66" t="n"/>
      <c r="G471" s="67">
        <f>+' FARM HOSP '!B856</f>
        <v/>
      </c>
      <c r="H471" s="68" t="n"/>
      <c r="I471" s="27" t="n"/>
      <c r="J471" s="66" t="n"/>
      <c r="K471" s="92">
        <f>#REF!</f>
        <v/>
      </c>
      <c r="L471" s="27" t="n"/>
      <c r="M471" s="93">
        <f>+H471-K471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 FARM HOSP '!A464</f>
        <v/>
      </c>
      <c r="D472" s="27" t="n"/>
      <c r="E472" s="27" t="n"/>
      <c r="F472" s="66" t="n"/>
      <c r="G472" s="67">
        <f>+' FARM HOSP '!B857</f>
        <v/>
      </c>
      <c r="H472" s="68" t="n"/>
      <c r="I472" s="27" t="n"/>
      <c r="J472" s="66" t="n"/>
      <c r="K472" s="92">
        <f>#REF!</f>
        <v/>
      </c>
      <c r="L472" s="27" t="n"/>
      <c r="M472" s="93">
        <f>+H472-K472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 FARM HOSP '!A465</f>
        <v/>
      </c>
      <c r="D473" s="27" t="n"/>
      <c r="E473" s="27" t="n"/>
      <c r="F473" s="66" t="n"/>
      <c r="G473" s="67">
        <f>+' FARM HOSP '!B858</f>
        <v/>
      </c>
      <c r="H473" s="68" t="n"/>
      <c r="I473" s="27" t="n"/>
      <c r="J473" s="66" t="n"/>
      <c r="K473" s="92">
        <f>#REF!</f>
        <v/>
      </c>
      <c r="L473" s="27" t="n"/>
      <c r="M473" s="93">
        <f>+H473-K473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 FARM HOSP '!A466</f>
        <v/>
      </c>
      <c r="D474" s="27" t="n"/>
      <c r="E474" s="27" t="n"/>
      <c r="F474" s="66" t="n"/>
      <c r="G474" s="67">
        <f>+' FARM HOSP '!B859</f>
        <v/>
      </c>
      <c r="H474" s="68" t="n"/>
      <c r="I474" s="27" t="n"/>
      <c r="J474" s="66" t="n"/>
      <c r="K474" s="92">
        <f>#REF!</f>
        <v/>
      </c>
      <c r="L474" s="27" t="n"/>
      <c r="M474" s="93">
        <f>+H474-K474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 FARM HOSP '!A467</f>
        <v/>
      </c>
      <c r="D475" s="27" t="n"/>
      <c r="E475" s="27" t="n"/>
      <c r="F475" s="66" t="n"/>
      <c r="G475" s="67">
        <f>+' FARM HOSP '!B860</f>
        <v/>
      </c>
      <c r="H475" s="68" t="n"/>
      <c r="I475" s="27" t="n"/>
      <c r="J475" s="66" t="n"/>
      <c r="K475" s="92">
        <f>#REF!</f>
        <v/>
      </c>
      <c r="L475" s="27" t="n"/>
      <c r="M475" s="93">
        <f>+H475-K475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 FARM HOSP '!A468</f>
        <v/>
      </c>
      <c r="D476" s="27" t="n"/>
      <c r="E476" s="27" t="n"/>
      <c r="F476" s="66" t="n"/>
      <c r="G476" s="67">
        <f>+' FARM HOSP '!B861</f>
        <v/>
      </c>
      <c r="H476" s="68" t="n"/>
      <c r="I476" s="27" t="n"/>
      <c r="J476" s="66" t="n"/>
      <c r="K476" s="92">
        <f>#REF!</f>
        <v/>
      </c>
      <c r="L476" s="27" t="n"/>
      <c r="M476" s="93">
        <f>+H476-K476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 FARM HOSP '!A469</f>
        <v/>
      </c>
      <c r="D477" s="27" t="n"/>
      <c r="E477" s="27" t="n"/>
      <c r="F477" s="66" t="n"/>
      <c r="G477" s="67">
        <f>+' FARM HOSP '!B862</f>
        <v/>
      </c>
      <c r="H477" s="68" t="n"/>
      <c r="I477" s="27" t="n"/>
      <c r="J477" s="66" t="n"/>
      <c r="K477" s="92">
        <f>#REF!</f>
        <v/>
      </c>
      <c r="L477" s="27" t="n"/>
      <c r="M477" s="93">
        <f>+H477-K477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 FARM HOSP '!A470</f>
        <v/>
      </c>
      <c r="D478" s="27" t="n"/>
      <c r="E478" s="27" t="n"/>
      <c r="F478" s="66" t="n"/>
      <c r="G478" s="67">
        <f>+' FARM HOSP '!B863</f>
        <v/>
      </c>
      <c r="H478" s="68" t="n"/>
      <c r="I478" s="27" t="n"/>
      <c r="J478" s="66" t="n"/>
      <c r="K478" s="92">
        <f>#REF!</f>
        <v/>
      </c>
      <c r="L478" s="27" t="n"/>
      <c r="M478" s="93">
        <f>+H478-K478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 FARM HOSP '!A471</f>
        <v/>
      </c>
      <c r="D479" s="27" t="n"/>
      <c r="E479" s="27" t="n"/>
      <c r="F479" s="66" t="n"/>
      <c r="G479" s="67">
        <f>+' FARM HOSP '!B864</f>
        <v/>
      </c>
      <c r="H479" s="68" t="n"/>
      <c r="I479" s="27" t="n"/>
      <c r="J479" s="66" t="n"/>
      <c r="K479" s="92">
        <f>#REF!</f>
        <v/>
      </c>
      <c r="L479" s="27" t="n"/>
      <c r="M479" s="93">
        <f>+H479-K479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 FARM HOSP '!A472</f>
        <v/>
      </c>
      <c r="D480" s="27" t="n"/>
      <c r="E480" s="27" t="n"/>
      <c r="F480" s="66" t="n"/>
      <c r="G480" s="67">
        <f>+' FARM HOSP '!B865</f>
        <v/>
      </c>
      <c r="H480" s="68" t="n"/>
      <c r="I480" s="27" t="n"/>
      <c r="J480" s="66" t="n"/>
      <c r="K480" s="92">
        <f>#REF!</f>
        <v/>
      </c>
      <c r="L480" s="27" t="n"/>
      <c r="M480" s="93">
        <f>+H480-K480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 FARM HOSP '!A473</f>
        <v/>
      </c>
      <c r="D481" s="27" t="n"/>
      <c r="E481" s="27" t="n"/>
      <c r="F481" s="66" t="n"/>
      <c r="G481" s="67">
        <f>+' FARM HOSP '!B866</f>
        <v/>
      </c>
      <c r="H481" s="68" t="n"/>
      <c r="I481" s="27" t="n"/>
      <c r="J481" s="66" t="n"/>
      <c r="K481" s="92">
        <f>#REF!</f>
        <v/>
      </c>
      <c r="L481" s="27" t="n"/>
      <c r="M481" s="93">
        <f>+H481-K481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 FARM HOSP '!A474</f>
        <v/>
      </c>
      <c r="D482" s="27" t="n"/>
      <c r="E482" s="27" t="n"/>
      <c r="F482" s="66" t="n"/>
      <c r="G482" s="67">
        <f>+' FARM HOSP '!B867</f>
        <v/>
      </c>
      <c r="H482" s="68" t="n"/>
      <c r="I482" s="27" t="n"/>
      <c r="J482" s="66" t="n"/>
      <c r="K482" s="92">
        <f>#REF!</f>
        <v/>
      </c>
      <c r="L482" s="27" t="n"/>
      <c r="M482" s="93">
        <f>+H482-K482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 FARM HOSP '!A475</f>
        <v/>
      </c>
      <c r="D483" s="27" t="n"/>
      <c r="E483" s="27" t="n"/>
      <c r="F483" s="66" t="n"/>
      <c r="G483" s="67">
        <f>+' FARM HOSP '!B868</f>
        <v/>
      </c>
      <c r="H483" s="68" t="n"/>
      <c r="I483" s="27" t="n"/>
      <c r="J483" s="66" t="n"/>
      <c r="K483" s="92">
        <f>#REF!</f>
        <v/>
      </c>
      <c r="L483" s="27" t="n"/>
      <c r="M483" s="93">
        <f>+H483-K483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 FARM HOSP '!A476</f>
        <v/>
      </c>
      <c r="D484" s="27" t="n"/>
      <c r="E484" s="27" t="n"/>
      <c r="F484" s="66" t="n"/>
      <c r="G484" s="67">
        <f>+' FARM HOSP '!B869</f>
        <v/>
      </c>
      <c r="H484" s="68" t="n"/>
      <c r="I484" s="27" t="n"/>
      <c r="J484" s="66" t="n"/>
      <c r="K484" s="92">
        <f>#REF!</f>
        <v/>
      </c>
      <c r="L484" s="27" t="n"/>
      <c r="M484" s="93">
        <f>+H484-K484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t="18" customHeight="1">
      <c r="A485" s="5" t="n"/>
      <c r="B485" s="69">
        <f>1+B484</f>
        <v/>
      </c>
      <c r="C485" s="65">
        <f>' FARM HOSP '!A477</f>
        <v/>
      </c>
      <c r="D485" s="27" t="n"/>
      <c r="E485" s="27" t="n"/>
      <c r="F485" s="66" t="n"/>
      <c r="G485" s="67">
        <f>+' FARM HOSP '!B870</f>
        <v/>
      </c>
      <c r="H485" s="68" t="n"/>
      <c r="I485" s="27" t="n"/>
      <c r="J485" s="66" t="n"/>
      <c r="K485" s="92">
        <f>#REF!</f>
        <v/>
      </c>
      <c r="L485" s="27" t="n"/>
      <c r="M485" s="93">
        <f>+H485-K485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 FARM HOSP '!A478</f>
        <v/>
      </c>
      <c r="D486" s="27" t="n"/>
      <c r="E486" s="27" t="n"/>
      <c r="F486" s="66" t="n"/>
      <c r="G486" s="67">
        <f>+' FARM HOSP '!B871</f>
        <v/>
      </c>
      <c r="H486" s="68" t="n"/>
      <c r="I486" s="27" t="n"/>
      <c r="J486" s="66" t="n"/>
      <c r="K486" s="92">
        <f>#REF!</f>
        <v/>
      </c>
      <c r="L486" s="27" t="n"/>
      <c r="M486" s="93">
        <f>+H486-K486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 FARM HOSP '!A479</f>
        <v/>
      </c>
      <c r="D487" s="27" t="n"/>
      <c r="E487" s="27" t="n"/>
      <c r="F487" s="66" t="n"/>
      <c r="G487" s="67">
        <f>+' FARM HOSP '!B872</f>
        <v/>
      </c>
      <c r="H487" s="68" t="n"/>
      <c r="I487" s="27" t="n"/>
      <c r="J487" s="66" t="n"/>
      <c r="K487" s="92">
        <f>#REF!</f>
        <v/>
      </c>
      <c r="L487" s="27" t="n"/>
      <c r="M487" s="93">
        <f>+H487-K487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 FARM HOSP '!A480</f>
        <v/>
      </c>
      <c r="D488" s="27" t="n"/>
      <c r="E488" s="27" t="n"/>
      <c r="F488" s="66" t="n"/>
      <c r="G488" s="67">
        <f>+' FARM HOSP '!B873</f>
        <v/>
      </c>
      <c r="H488" s="68" t="n"/>
      <c r="I488" s="27" t="n"/>
      <c r="J488" s="66" t="n"/>
      <c r="K488" s="92">
        <f>#REF!</f>
        <v/>
      </c>
      <c r="L488" s="27" t="n"/>
      <c r="M488" s="93">
        <f>+H488-K488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 FARM HOSP '!A481</f>
        <v/>
      </c>
      <c r="D489" s="27" t="n"/>
      <c r="E489" s="27" t="n"/>
      <c r="F489" s="66" t="n"/>
      <c r="G489" s="67">
        <f>+' FARM HOSP '!B874</f>
        <v/>
      </c>
      <c r="H489" s="68" t="n"/>
      <c r="I489" s="27" t="n"/>
      <c r="J489" s="66" t="n"/>
      <c r="K489" s="92">
        <f>#REF!</f>
        <v/>
      </c>
      <c r="L489" s="27" t="n"/>
      <c r="M489" s="93">
        <f>+H489-K489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 FARM HOSP '!A482</f>
        <v/>
      </c>
      <c r="D490" s="27" t="n"/>
      <c r="E490" s="27" t="n"/>
      <c r="F490" s="66" t="n"/>
      <c r="G490" s="67">
        <f>+' FARM HOSP '!B875</f>
        <v/>
      </c>
      <c r="H490" s="68" t="n"/>
      <c r="I490" s="27" t="n"/>
      <c r="J490" s="66" t="n"/>
      <c r="K490" s="92">
        <f>#REF!</f>
        <v/>
      </c>
      <c r="L490" s="27" t="n"/>
      <c r="M490" s="93">
        <f>+H490-K490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 FARM HOSP '!A483</f>
        <v/>
      </c>
      <c r="D491" s="27" t="n"/>
      <c r="E491" s="27" t="n"/>
      <c r="F491" s="66" t="n"/>
      <c r="G491" s="67">
        <f>+' FARM HOSP '!B876</f>
        <v/>
      </c>
      <c r="H491" s="68" t="n"/>
      <c r="I491" s="27" t="n"/>
      <c r="J491" s="66" t="n"/>
      <c r="K491" s="92">
        <f>#REF!</f>
        <v/>
      </c>
      <c r="L491" s="27" t="n"/>
      <c r="M491" s="93">
        <f>+H491-K491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 FARM HOSP '!A484</f>
        <v/>
      </c>
      <c r="D492" s="27" t="n"/>
      <c r="E492" s="27" t="n"/>
      <c r="F492" s="66" t="n"/>
      <c r="G492" s="67">
        <f>+' FARM HOSP '!B877</f>
        <v/>
      </c>
      <c r="H492" s="68" t="n"/>
      <c r="I492" s="27" t="n"/>
      <c r="J492" s="66" t="n"/>
      <c r="K492" s="92">
        <f>#REF!</f>
        <v/>
      </c>
      <c r="L492" s="27" t="n"/>
      <c r="M492" s="93">
        <f>+H492-K492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t="16.5" customHeight="1">
      <c r="A493" s="5" t="n"/>
      <c r="B493" s="69">
        <f>1+B492</f>
        <v/>
      </c>
      <c r="C493" s="65">
        <f>' FARM HOSP '!A485</f>
        <v/>
      </c>
      <c r="D493" s="27" t="n"/>
      <c r="E493" s="27" t="n"/>
      <c r="F493" s="66" t="n"/>
      <c r="G493" s="67">
        <f>+' FARM HOSP '!B878</f>
        <v/>
      </c>
      <c r="H493" s="68" t="n"/>
      <c r="I493" s="27" t="n"/>
      <c r="J493" s="66" t="n"/>
      <c r="K493" s="92">
        <f>#REF!</f>
        <v/>
      </c>
      <c r="L493" s="27" t="n"/>
      <c r="M493" s="93">
        <f>+H493-K493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t="16.5" customHeight="1">
      <c r="A494" s="5" t="n"/>
      <c r="B494" s="69">
        <f>1+B493</f>
        <v/>
      </c>
      <c r="C494" s="65">
        <f>' FARM HOSP '!A486</f>
        <v/>
      </c>
      <c r="D494" s="27" t="n"/>
      <c r="E494" s="27" t="n"/>
      <c r="F494" s="66" t="n"/>
      <c r="G494" s="67">
        <f>+' FARM HOSP '!B879</f>
        <v/>
      </c>
      <c r="H494" s="68" t="n"/>
      <c r="I494" s="27" t="n"/>
      <c r="J494" s="66" t="n"/>
      <c r="K494" s="92">
        <f>#REF!</f>
        <v/>
      </c>
      <c r="L494" s="27" t="n"/>
      <c r="M494" s="93">
        <f>+H494-K494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t="16.5" customHeight="1">
      <c r="A495" s="5" t="n"/>
      <c r="B495" s="69">
        <f>1+B494</f>
        <v/>
      </c>
      <c r="C495" s="65">
        <f>' FARM HOSP '!A487</f>
        <v/>
      </c>
      <c r="D495" s="27" t="n"/>
      <c r="E495" s="27" t="n"/>
      <c r="F495" s="66" t="n"/>
      <c r="G495" s="67">
        <f>+' FARM HOSP '!B880</f>
        <v/>
      </c>
      <c r="H495" s="68" t="n"/>
      <c r="I495" s="27" t="n"/>
      <c r="J495" s="66" t="n"/>
      <c r="K495" s="92">
        <f>#REF!</f>
        <v/>
      </c>
      <c r="L495" s="27" t="n"/>
      <c r="M495" s="93">
        <f>+H495-K495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 FARM HOSP '!A488</f>
        <v/>
      </c>
      <c r="D496" s="27" t="n"/>
      <c r="E496" s="27" t="n"/>
      <c r="F496" s="66" t="n"/>
      <c r="G496" s="67">
        <f>+' FARM HOSP '!B881</f>
        <v/>
      </c>
      <c r="H496" s="68" t="n"/>
      <c r="I496" s="27" t="n"/>
      <c r="J496" s="66" t="n"/>
      <c r="K496" s="92">
        <f>#REF!</f>
        <v/>
      </c>
      <c r="L496" s="27" t="n"/>
      <c r="M496" s="93">
        <f>+H496-K496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 FARM HOSP '!A489</f>
        <v/>
      </c>
      <c r="D497" s="27" t="n"/>
      <c r="E497" s="27" t="n"/>
      <c r="F497" s="66" t="n"/>
      <c r="G497" s="67">
        <f>+' FARM HOSP '!B882</f>
        <v/>
      </c>
      <c r="H497" s="68" t="n"/>
      <c r="I497" s="27" t="n"/>
      <c r="J497" s="66" t="n"/>
      <c r="K497" s="92">
        <f>#REF!</f>
        <v/>
      </c>
      <c r="L497" s="27" t="n"/>
      <c r="M497" s="93">
        <f>+H497-K497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 FARM HOSP '!A490</f>
        <v/>
      </c>
      <c r="D498" s="27" t="n"/>
      <c r="E498" s="27" t="n"/>
      <c r="F498" s="66" t="n"/>
      <c r="G498" s="67">
        <f>+' FARM HOSP '!B883</f>
        <v/>
      </c>
      <c r="H498" s="68" t="n"/>
      <c r="I498" s="27" t="n"/>
      <c r="J498" s="66" t="n"/>
      <c r="K498" s="92">
        <f>#REF!</f>
        <v/>
      </c>
      <c r="L498" s="27" t="n"/>
      <c r="M498" s="93">
        <f>+H498-K498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 FARM HOSP '!A491</f>
        <v/>
      </c>
      <c r="D499" s="27" t="n"/>
      <c r="E499" s="27" t="n"/>
      <c r="F499" s="66" t="n"/>
      <c r="G499" s="67">
        <f>+' FARM HOSP '!B884</f>
        <v/>
      </c>
      <c r="H499" s="68" t="n"/>
      <c r="I499" s="27" t="n"/>
      <c r="J499" s="66" t="n"/>
      <c r="K499" s="92">
        <f>#REF!</f>
        <v/>
      </c>
      <c r="L499" s="27" t="n"/>
      <c r="M499" s="93">
        <f>+H499-K499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t="16.5" customHeight="1">
      <c r="A500" s="5" t="n"/>
      <c r="B500" s="69">
        <f>1+B499</f>
        <v/>
      </c>
      <c r="C500" s="65">
        <f>' FARM HOSP '!A492</f>
        <v/>
      </c>
      <c r="D500" s="27" t="n"/>
      <c r="E500" s="27" t="n"/>
      <c r="F500" s="66" t="n"/>
      <c r="G500" s="67">
        <f>+' FARM HOSP '!B885</f>
        <v/>
      </c>
      <c r="H500" s="68" t="n"/>
      <c r="I500" s="27" t="n"/>
      <c r="J500" s="66" t="n"/>
      <c r="K500" s="92">
        <f>#REF!</f>
        <v/>
      </c>
      <c r="L500" s="27" t="n"/>
      <c r="M500" s="93">
        <f>+H500-K500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 FARM HOSP '!A493</f>
        <v/>
      </c>
      <c r="D501" s="27" t="n"/>
      <c r="E501" s="27" t="n"/>
      <c r="F501" s="66" t="n"/>
      <c r="G501" s="67">
        <f>+' FARM HOSP '!B886</f>
        <v/>
      </c>
      <c r="H501" s="68" t="n"/>
      <c r="I501" s="27" t="n"/>
      <c r="J501" s="66" t="n"/>
      <c r="K501" s="92">
        <f>#REF!</f>
        <v/>
      </c>
      <c r="L501" s="27" t="n"/>
      <c r="M501" s="93">
        <f>+H501-K501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 FARM HOSP '!A494</f>
        <v/>
      </c>
      <c r="D502" s="27" t="n"/>
      <c r="E502" s="27" t="n"/>
      <c r="F502" s="66" t="n"/>
      <c r="G502" s="67">
        <f>+' FARM HOSP '!B887</f>
        <v/>
      </c>
      <c r="H502" s="68" t="n"/>
      <c r="I502" s="27" t="n"/>
      <c r="J502" s="66" t="n"/>
      <c r="K502" s="92">
        <f>#REF!</f>
        <v/>
      </c>
      <c r="L502" s="27" t="n"/>
      <c r="M502" s="93">
        <f>+H502-K502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 FARM HOSP '!A495</f>
        <v/>
      </c>
      <c r="D503" s="27" t="n"/>
      <c r="E503" s="27" t="n"/>
      <c r="F503" s="66" t="n"/>
      <c r="G503" s="67">
        <f>+' FARM HOSP '!B888</f>
        <v/>
      </c>
      <c r="H503" s="68" t="n"/>
      <c r="I503" s="27" t="n"/>
      <c r="J503" s="66" t="n"/>
      <c r="K503" s="92">
        <f>#REF!</f>
        <v/>
      </c>
      <c r="L503" s="27" t="n"/>
      <c r="M503" s="93">
        <f>+H503-K503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 FARM HOSP '!A496</f>
        <v/>
      </c>
      <c r="D504" s="27" t="n"/>
      <c r="E504" s="27" t="n"/>
      <c r="F504" s="66" t="n"/>
      <c r="G504" s="67">
        <f>+' FARM HOSP '!B889</f>
        <v/>
      </c>
      <c r="H504" s="68" t="n"/>
      <c r="I504" s="27" t="n"/>
      <c r="J504" s="66" t="n"/>
      <c r="K504" s="92">
        <f>#REF!</f>
        <v/>
      </c>
      <c r="L504" s="27" t="n"/>
      <c r="M504" s="93">
        <f>+H504-K504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 FARM HOSP '!A497</f>
        <v/>
      </c>
      <c r="D505" s="27" t="n"/>
      <c r="E505" s="27" t="n"/>
      <c r="F505" s="66" t="n"/>
      <c r="G505" s="67">
        <f>+' FARM HOSP '!B890</f>
        <v/>
      </c>
      <c r="H505" s="68" t="n"/>
      <c r="I505" s="27" t="n"/>
      <c r="J505" s="66" t="n"/>
      <c r="K505" s="92">
        <f>#REF!</f>
        <v/>
      </c>
      <c r="L505" s="27" t="n"/>
      <c r="M505" s="93">
        <f>+H505-K505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 FARM HOSP '!A498</f>
        <v/>
      </c>
      <c r="D506" s="27" t="n"/>
      <c r="E506" s="27" t="n"/>
      <c r="F506" s="66" t="n"/>
      <c r="G506" s="67">
        <f>+' FARM HOSP '!B891</f>
        <v/>
      </c>
      <c r="H506" s="68" t="n"/>
      <c r="I506" s="27" t="n"/>
      <c r="J506" s="66" t="n"/>
      <c r="K506" s="92">
        <f>#REF!</f>
        <v/>
      </c>
      <c r="L506" s="27" t="n"/>
      <c r="M506" s="93">
        <f>+H506-K506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 FARM HOSP '!A499</f>
        <v/>
      </c>
      <c r="D507" s="27" t="n"/>
      <c r="E507" s="27" t="n"/>
      <c r="F507" s="66" t="n"/>
      <c r="G507" s="67">
        <f>+' FARM HOSP '!B892</f>
        <v/>
      </c>
      <c r="H507" s="68" t="n"/>
      <c r="I507" s="27" t="n"/>
      <c r="J507" s="66" t="n"/>
      <c r="K507" s="92">
        <f>#REF!</f>
        <v/>
      </c>
      <c r="L507" s="27" t="n"/>
      <c r="M507" s="93">
        <f>+H507-K507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t="16.5" customHeight="1">
      <c r="A508" s="5" t="n"/>
      <c r="B508" s="69">
        <f>1+B507</f>
        <v/>
      </c>
      <c r="C508" s="65">
        <f>' FARM HOSP '!A500</f>
        <v/>
      </c>
      <c r="D508" s="27" t="n"/>
      <c r="E508" s="27" t="n"/>
      <c r="F508" s="66" t="n"/>
      <c r="G508" s="67">
        <f>+' FARM HOSP '!B893</f>
        <v/>
      </c>
      <c r="H508" s="68" t="n"/>
      <c r="I508" s="27" t="n"/>
      <c r="J508" s="66" t="n"/>
      <c r="K508" s="92">
        <f>#REF!</f>
        <v/>
      </c>
      <c r="L508" s="27" t="n"/>
      <c r="M508" s="93">
        <f>+H508-K508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 FARM HOSP '!A501</f>
        <v/>
      </c>
      <c r="D509" s="27" t="n"/>
      <c r="E509" s="27" t="n"/>
      <c r="F509" s="66" t="n"/>
      <c r="G509" s="67">
        <f>+' FARM HOSP '!B894</f>
        <v/>
      </c>
      <c r="H509" s="68" t="n"/>
      <c r="I509" s="27" t="n"/>
      <c r="J509" s="66" t="n"/>
      <c r="K509" s="92">
        <f>#REF!</f>
        <v/>
      </c>
      <c r="L509" s="27" t="n"/>
      <c r="M509" s="93">
        <f>+H509-K509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 FARM HOSP '!A502</f>
        <v/>
      </c>
      <c r="D510" s="27" t="n"/>
      <c r="E510" s="27" t="n"/>
      <c r="F510" s="66" t="n"/>
      <c r="G510" s="67">
        <f>+' FARM HOSP '!B895</f>
        <v/>
      </c>
      <c r="H510" s="68" t="n"/>
      <c r="I510" s="27" t="n"/>
      <c r="J510" s="66" t="n"/>
      <c r="K510" s="92">
        <f>#REF!</f>
        <v/>
      </c>
      <c r="L510" s="27" t="n"/>
      <c r="M510" s="93">
        <f>+H510-K510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t="16.5" customHeight="1">
      <c r="A511" s="5" t="n"/>
      <c r="B511" s="69">
        <f>1+B510</f>
        <v/>
      </c>
      <c r="C511" s="65">
        <f>' FARM HOSP '!A503</f>
        <v/>
      </c>
      <c r="D511" s="27" t="n"/>
      <c r="E511" s="27" t="n"/>
      <c r="F511" s="66" t="n"/>
      <c r="G511" s="67">
        <f>+' FARM HOSP '!B896</f>
        <v/>
      </c>
      <c r="H511" s="68" t="n"/>
      <c r="I511" s="27" t="n"/>
      <c r="J511" s="66" t="n"/>
      <c r="K511" s="92">
        <f>#REF!</f>
        <v/>
      </c>
      <c r="L511" s="27" t="n"/>
      <c r="M511" s="93">
        <f>+H511-K511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t="16.5" customHeight="1">
      <c r="A512" s="5" t="n"/>
      <c r="B512" s="69">
        <f>1+B511</f>
        <v/>
      </c>
      <c r="C512" s="65">
        <f>' FARM HOSP '!A504</f>
        <v/>
      </c>
      <c r="D512" s="27" t="n"/>
      <c r="E512" s="27" t="n"/>
      <c r="F512" s="66" t="n"/>
      <c r="G512" s="67">
        <f>+' FARM HOSP '!B897</f>
        <v/>
      </c>
      <c r="H512" s="68" t="n"/>
      <c r="I512" s="27" t="n"/>
      <c r="J512" s="66" t="n"/>
      <c r="K512" s="92">
        <f>#REF!</f>
        <v/>
      </c>
      <c r="L512" s="27" t="n"/>
      <c r="M512" s="93">
        <f>+H512-K512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t="16.5" customHeight="1">
      <c r="A513" s="5" t="n"/>
      <c r="B513" s="69">
        <f>1+B512</f>
        <v/>
      </c>
      <c r="C513" s="65">
        <f>' FARM HOSP '!A505</f>
        <v/>
      </c>
      <c r="D513" s="27" t="n"/>
      <c r="E513" s="27" t="n"/>
      <c r="F513" s="66" t="n"/>
      <c r="G513" s="67">
        <f>+' FARM HOSP '!B898</f>
        <v/>
      </c>
      <c r="H513" s="68" t="n"/>
      <c r="I513" s="27" t="n"/>
      <c r="J513" s="66" t="n"/>
      <c r="K513" s="92">
        <f>#REF!</f>
        <v/>
      </c>
      <c r="L513" s="27" t="n"/>
      <c r="M513" s="93">
        <f>+H513-K513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t="16.5" customHeight="1">
      <c r="A514" s="5" t="n"/>
      <c r="B514" s="69">
        <f>1+B513</f>
        <v/>
      </c>
      <c r="C514" s="65">
        <f>' FARM HOSP '!A506</f>
        <v/>
      </c>
      <c r="D514" s="27" t="n"/>
      <c r="E514" s="27" t="n"/>
      <c r="F514" s="66" t="n"/>
      <c r="G514" s="67">
        <f>+' FARM HOSP '!B899</f>
        <v/>
      </c>
      <c r="H514" s="68" t="n"/>
      <c r="I514" s="27" t="n"/>
      <c r="J514" s="66" t="n"/>
      <c r="K514" s="92">
        <f>#REF!</f>
        <v/>
      </c>
      <c r="L514" s="27" t="n"/>
      <c r="M514" s="93">
        <f>+H514-K514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 FARM HOSP '!A507</f>
        <v/>
      </c>
      <c r="D515" s="27" t="n"/>
      <c r="E515" s="27" t="n"/>
      <c r="F515" s="66" t="n"/>
      <c r="G515" s="67">
        <f>+' FARM HOSP '!B900</f>
        <v/>
      </c>
      <c r="H515" s="68" t="n"/>
      <c r="I515" s="27" t="n"/>
      <c r="J515" s="66" t="n"/>
      <c r="K515" s="92">
        <f>#REF!</f>
        <v/>
      </c>
      <c r="L515" s="27" t="n"/>
      <c r="M515" s="93">
        <f>+H515-K515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t="16.5" customHeight="1">
      <c r="A516" s="5" t="n"/>
      <c r="B516" s="69">
        <f>1+B515</f>
        <v/>
      </c>
      <c r="C516" s="65">
        <f>' FARM HOSP '!A508</f>
        <v/>
      </c>
      <c r="D516" s="27" t="n"/>
      <c r="E516" s="27" t="n"/>
      <c r="F516" s="66" t="n"/>
      <c r="G516" s="67">
        <f>+' FARM HOSP '!B901</f>
        <v/>
      </c>
      <c r="H516" s="68" t="n"/>
      <c r="I516" s="27" t="n"/>
      <c r="J516" s="66" t="n"/>
      <c r="K516" s="92">
        <f>#REF!</f>
        <v/>
      </c>
      <c r="L516" s="27" t="n"/>
      <c r="M516" s="93">
        <f>+H516-K516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 FARM HOSP '!A509</f>
        <v/>
      </c>
      <c r="D517" s="27" t="n"/>
      <c r="E517" s="27" t="n"/>
      <c r="F517" s="66" t="n"/>
      <c r="G517" s="67">
        <f>+' FARM HOSP '!B902</f>
        <v/>
      </c>
      <c r="H517" s="68" t="n"/>
      <c r="I517" s="27" t="n"/>
      <c r="J517" s="66" t="n"/>
      <c r="K517" s="92">
        <f>#REF!</f>
        <v/>
      </c>
      <c r="L517" s="27" t="n"/>
      <c r="M517" s="93">
        <f>+H517-K517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 FARM HOSP '!A510</f>
        <v/>
      </c>
      <c r="D518" s="27" t="n"/>
      <c r="E518" s="27" t="n"/>
      <c r="F518" s="66" t="n"/>
      <c r="G518" s="67">
        <f>+' FARM HOSP '!B903</f>
        <v/>
      </c>
      <c r="H518" s="68" t="n"/>
      <c r="I518" s="27" t="n"/>
      <c r="J518" s="66" t="n"/>
      <c r="K518" s="92">
        <f>#REF!</f>
        <v/>
      </c>
      <c r="L518" s="27" t="n"/>
      <c r="M518" s="93">
        <f>+H518-K518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 FARM HOSP '!A511</f>
        <v/>
      </c>
      <c r="D519" s="27" t="n"/>
      <c r="E519" s="27" t="n"/>
      <c r="F519" s="66" t="n"/>
      <c r="G519" s="67">
        <f>+' FARM HOSP '!B904</f>
        <v/>
      </c>
      <c r="H519" s="68" t="n"/>
      <c r="I519" s="27" t="n"/>
      <c r="J519" s="66" t="n"/>
      <c r="K519" s="92">
        <f>#REF!</f>
        <v/>
      </c>
      <c r="L519" s="27" t="n"/>
      <c r="M519" s="93">
        <f>+H519-K519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 FARM HOSP '!A512</f>
        <v/>
      </c>
      <c r="D520" s="27" t="n"/>
      <c r="E520" s="27" t="n"/>
      <c r="F520" s="66" t="n"/>
      <c r="G520" s="67">
        <f>+' FARM HOSP '!B905</f>
        <v/>
      </c>
      <c r="H520" s="68" t="n"/>
      <c r="I520" s="27" t="n"/>
      <c r="J520" s="66" t="n"/>
      <c r="K520" s="92">
        <f>#REF!</f>
        <v/>
      </c>
      <c r="L520" s="27" t="n"/>
      <c r="M520" s="93">
        <f>+H520-K520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 FARM HOSP '!A513</f>
        <v/>
      </c>
      <c r="D521" s="27" t="n"/>
      <c r="E521" s="27" t="n"/>
      <c r="F521" s="66" t="n"/>
      <c r="G521" s="67">
        <f>+' FARM HOSP '!B906</f>
        <v/>
      </c>
      <c r="H521" s="68" t="n"/>
      <c r="I521" s="27" t="n"/>
      <c r="J521" s="66" t="n"/>
      <c r="K521" s="92">
        <f>#REF!</f>
        <v/>
      </c>
      <c r="L521" s="27" t="n"/>
      <c r="M521" s="93">
        <f>+H521-K521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 FARM HOSP '!A514</f>
        <v/>
      </c>
      <c r="D522" s="27" t="n"/>
      <c r="E522" s="27" t="n"/>
      <c r="F522" s="66" t="n"/>
      <c r="G522" s="67">
        <f>+' FARM HOSP '!B907</f>
        <v/>
      </c>
      <c r="H522" s="68" t="n"/>
      <c r="I522" s="27" t="n"/>
      <c r="J522" s="66" t="n"/>
      <c r="K522" s="92">
        <f>#REF!</f>
        <v/>
      </c>
      <c r="L522" s="27" t="n"/>
      <c r="M522" s="93">
        <f>+H522-K522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 FARM HOSP '!A515</f>
        <v/>
      </c>
      <c r="D523" s="27" t="n"/>
      <c r="E523" s="27" t="n"/>
      <c r="F523" s="66" t="n"/>
      <c r="G523" s="67">
        <f>+' FARM HOSP '!B908</f>
        <v/>
      </c>
      <c r="H523" s="68" t="n"/>
      <c r="I523" s="27" t="n"/>
      <c r="J523" s="66" t="n"/>
      <c r="K523" s="92">
        <f>#REF!</f>
        <v/>
      </c>
      <c r="L523" s="27" t="n"/>
      <c r="M523" s="93">
        <f>+H523-K523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 FARM HOSP '!A516</f>
        <v/>
      </c>
      <c r="D524" s="27" t="n"/>
      <c r="E524" s="27" t="n"/>
      <c r="F524" s="66" t="n"/>
      <c r="G524" s="67">
        <f>+' FARM HOSP '!B909</f>
        <v/>
      </c>
      <c r="H524" s="68" t="n"/>
      <c r="I524" s="27" t="n"/>
      <c r="J524" s="66" t="n"/>
      <c r="K524" s="92">
        <f>#REF!</f>
        <v/>
      </c>
      <c r="L524" s="27" t="n"/>
      <c r="M524" s="93">
        <f>+H524-K524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 FARM HOSP '!A517</f>
        <v/>
      </c>
      <c r="D525" s="27" t="n"/>
      <c r="E525" s="27" t="n"/>
      <c r="F525" s="66" t="n"/>
      <c r="G525" s="67">
        <f>+' FARM HOSP '!B910</f>
        <v/>
      </c>
      <c r="H525" s="68" t="n"/>
      <c r="I525" s="27" t="n"/>
      <c r="J525" s="66" t="n"/>
      <c r="K525" s="92">
        <f>#REF!</f>
        <v/>
      </c>
      <c r="L525" s="27" t="n"/>
      <c r="M525" s="93">
        <f>+H525-K525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 FARM HOSP '!A518</f>
        <v/>
      </c>
      <c r="D526" s="27" t="n"/>
      <c r="E526" s="27" t="n"/>
      <c r="F526" s="66" t="n"/>
      <c r="G526" s="67">
        <f>+' FARM HOSP '!B911</f>
        <v/>
      </c>
      <c r="H526" s="68" t="n"/>
      <c r="I526" s="27" t="n"/>
      <c r="J526" s="66" t="n"/>
      <c r="K526" s="92">
        <f>#REF!</f>
        <v/>
      </c>
      <c r="L526" s="27" t="n"/>
      <c r="M526" s="93">
        <f>+H526-K526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 FARM HOSP '!A519</f>
        <v/>
      </c>
      <c r="D527" s="27" t="n"/>
      <c r="E527" s="27" t="n"/>
      <c r="F527" s="66" t="n"/>
      <c r="G527" s="67">
        <f>+' FARM HOSP '!B912</f>
        <v/>
      </c>
      <c r="H527" s="68" t="n"/>
      <c r="I527" s="27" t="n"/>
      <c r="J527" s="66" t="n"/>
      <c r="K527" s="92">
        <f>#REF!</f>
        <v/>
      </c>
      <c r="L527" s="27" t="n"/>
      <c r="M527" s="93">
        <f>+H527-K527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 FARM HOSP '!A520</f>
        <v/>
      </c>
      <c r="D528" s="27" t="n"/>
      <c r="E528" s="27" t="n"/>
      <c r="F528" s="66" t="n"/>
      <c r="G528" s="67">
        <f>+' FARM HOSP '!B913</f>
        <v/>
      </c>
      <c r="H528" s="68" t="n"/>
      <c r="I528" s="27" t="n"/>
      <c r="J528" s="66" t="n"/>
      <c r="K528" s="92">
        <f>#REF!</f>
        <v/>
      </c>
      <c r="L528" s="27" t="n"/>
      <c r="M528" s="93">
        <f>+H528-K528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 FARM HOSP '!A521</f>
        <v/>
      </c>
      <c r="D529" s="27" t="n"/>
      <c r="E529" s="27" t="n"/>
      <c r="F529" s="66" t="n"/>
      <c r="G529" s="67">
        <f>+' FARM HOSP '!B914</f>
        <v/>
      </c>
      <c r="H529" s="68" t="n"/>
      <c r="I529" s="27" t="n"/>
      <c r="J529" s="66" t="n"/>
      <c r="K529" s="92">
        <f>#REF!</f>
        <v/>
      </c>
      <c r="L529" s="27" t="n"/>
      <c r="M529" s="93">
        <f>+H529-K529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 FARM HOSP '!A522</f>
        <v/>
      </c>
      <c r="D530" s="27" t="n"/>
      <c r="E530" s="27" t="n"/>
      <c r="F530" s="66" t="n"/>
      <c r="G530" s="67">
        <f>+' FARM HOSP '!B915</f>
        <v/>
      </c>
      <c r="H530" s="68" t="n"/>
      <c r="I530" s="27" t="n"/>
      <c r="J530" s="66" t="n"/>
      <c r="K530" s="92">
        <f>#REF!</f>
        <v/>
      </c>
      <c r="L530" s="27" t="n"/>
      <c r="M530" s="93">
        <f>+H530-K530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 FARM HOSP '!A523</f>
        <v/>
      </c>
      <c r="D531" s="27" t="n"/>
      <c r="E531" s="27" t="n"/>
      <c r="F531" s="66" t="n"/>
      <c r="G531" s="67">
        <f>+' FARM HOSP '!B916</f>
        <v/>
      </c>
      <c r="H531" s="68" t="n"/>
      <c r="I531" s="27" t="n"/>
      <c r="J531" s="66" t="n"/>
      <c r="K531" s="92">
        <f>#REF!</f>
        <v/>
      </c>
      <c r="L531" s="27" t="n"/>
      <c r="M531" s="93">
        <f>+H531-K531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t="16.5" customHeight="1">
      <c r="A532" s="5" t="n"/>
      <c r="B532" s="69">
        <f>1+B531</f>
        <v/>
      </c>
      <c r="C532" s="65">
        <f>' FARM HOSP '!A524</f>
        <v/>
      </c>
      <c r="D532" s="27" t="n"/>
      <c r="E532" s="27" t="n"/>
      <c r="F532" s="66" t="n"/>
      <c r="G532" s="67">
        <f>+' FARM HOSP '!B917</f>
        <v/>
      </c>
      <c r="H532" s="68" t="n"/>
      <c r="I532" s="27" t="n"/>
      <c r="J532" s="66" t="n"/>
      <c r="K532" s="92">
        <f>#REF!</f>
        <v/>
      </c>
      <c r="L532" s="27" t="n"/>
      <c r="M532" s="93">
        <f>+H532-K532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 FARM HOSP '!A525</f>
        <v/>
      </c>
      <c r="D533" s="27" t="n"/>
      <c r="E533" s="27" t="n"/>
      <c r="F533" s="66" t="n"/>
      <c r="G533" s="67">
        <f>+' FARM HOSP '!B918</f>
        <v/>
      </c>
      <c r="H533" s="68" t="n"/>
      <c r="I533" s="27" t="n"/>
      <c r="J533" s="66" t="n"/>
      <c r="K533" s="92">
        <f>#REF!</f>
        <v/>
      </c>
      <c r="L533" s="27" t="n"/>
      <c r="M533" s="93">
        <f>+H533-K533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 FARM HOSP '!A526</f>
        <v/>
      </c>
      <c r="D534" s="27" t="n"/>
      <c r="E534" s="27" t="n"/>
      <c r="F534" s="66" t="n"/>
      <c r="G534" s="67">
        <f>+' FARM HOSP '!B919</f>
        <v/>
      </c>
      <c r="H534" s="68" t="n"/>
      <c r="I534" s="27" t="n"/>
      <c r="J534" s="66" t="n"/>
      <c r="K534" s="92">
        <f>#REF!</f>
        <v/>
      </c>
      <c r="L534" s="27" t="n"/>
      <c r="M534" s="93">
        <f>+H534-K534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 FARM HOSP '!A527</f>
        <v/>
      </c>
      <c r="D535" s="27" t="n"/>
      <c r="E535" s="27" t="n"/>
      <c r="F535" s="66" t="n"/>
      <c r="G535" s="67">
        <f>+' FARM HOSP '!B920</f>
        <v/>
      </c>
      <c r="H535" s="68" t="n"/>
      <c r="I535" s="27" t="n"/>
      <c r="J535" s="66" t="n"/>
      <c r="K535" s="92">
        <f>#REF!</f>
        <v/>
      </c>
      <c r="L535" s="27" t="n"/>
      <c r="M535" s="93">
        <f>+H535-K535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 FARM HOSP '!A528</f>
        <v/>
      </c>
      <c r="D536" s="27" t="n"/>
      <c r="E536" s="27" t="n"/>
      <c r="F536" s="66" t="n"/>
      <c r="G536" s="67">
        <f>+' FARM HOSP '!B921</f>
        <v/>
      </c>
      <c r="H536" s="68" t="n"/>
      <c r="I536" s="27" t="n"/>
      <c r="J536" s="66" t="n"/>
      <c r="K536" s="92">
        <f>#REF!</f>
        <v/>
      </c>
      <c r="L536" s="27" t="n"/>
      <c r="M536" s="93">
        <f>+H536-K536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 FARM HOSP '!A529</f>
        <v/>
      </c>
      <c r="D537" s="27" t="n"/>
      <c r="E537" s="27" t="n"/>
      <c r="F537" s="66" t="n"/>
      <c r="G537" s="67">
        <f>+' FARM HOSP '!B922</f>
        <v/>
      </c>
      <c r="H537" s="68" t="n"/>
      <c r="I537" s="27" t="n"/>
      <c r="J537" s="66" t="n"/>
      <c r="K537" s="92">
        <f>#REF!</f>
        <v/>
      </c>
      <c r="L537" s="27" t="n"/>
      <c r="M537" s="93">
        <f>+H537-K537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 FARM HOSP '!A530</f>
        <v/>
      </c>
      <c r="D538" s="27" t="n"/>
      <c r="E538" s="27" t="n"/>
      <c r="F538" s="66" t="n"/>
      <c r="G538" s="67">
        <f>+' FARM HOSP '!B923</f>
        <v/>
      </c>
      <c r="H538" s="68" t="n"/>
      <c r="I538" s="27" t="n"/>
      <c r="J538" s="66" t="n"/>
      <c r="K538" s="92">
        <f>#REF!</f>
        <v/>
      </c>
      <c r="L538" s="27" t="n"/>
      <c r="M538" s="93">
        <f>+H538-K538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 FARM HOSP '!A531</f>
        <v/>
      </c>
      <c r="D539" s="27" t="n"/>
      <c r="E539" s="27" t="n"/>
      <c r="F539" s="66" t="n"/>
      <c r="G539" s="67">
        <f>+' FARM HOSP '!B924</f>
        <v/>
      </c>
      <c r="H539" s="68" t="n"/>
      <c r="I539" s="27" t="n"/>
      <c r="J539" s="66" t="n"/>
      <c r="K539" s="92">
        <f>#REF!</f>
        <v/>
      </c>
      <c r="L539" s="27" t="n"/>
      <c r="M539" s="93">
        <f>+H539-K539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 FARM HOSP '!A532</f>
        <v/>
      </c>
      <c r="D540" s="27" t="n"/>
      <c r="E540" s="27" t="n"/>
      <c r="F540" s="66" t="n"/>
      <c r="G540" s="67">
        <f>+' FARM HOSP '!B925</f>
        <v/>
      </c>
      <c r="H540" s="68" t="n"/>
      <c r="I540" s="27" t="n"/>
      <c r="J540" s="66" t="n"/>
      <c r="K540" s="92">
        <f>#REF!</f>
        <v/>
      </c>
      <c r="L540" s="27" t="n"/>
      <c r="M540" s="93">
        <f>+H540-K540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 FARM HOSP '!A533</f>
        <v/>
      </c>
      <c r="D541" s="27" t="n"/>
      <c r="E541" s="27" t="n"/>
      <c r="F541" s="66" t="n"/>
      <c r="G541" s="67">
        <f>+' FARM HOSP '!B926</f>
        <v/>
      </c>
      <c r="H541" s="68" t="n"/>
      <c r="I541" s="27" t="n"/>
      <c r="J541" s="66" t="n"/>
      <c r="K541" s="92">
        <f>#REF!</f>
        <v/>
      </c>
      <c r="L541" s="27" t="n"/>
      <c r="M541" s="93">
        <f>+H541-K541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 FARM HOSP '!A534</f>
        <v/>
      </c>
      <c r="D542" s="27" t="n"/>
      <c r="E542" s="27" t="n"/>
      <c r="F542" s="66" t="n"/>
      <c r="G542" s="67">
        <f>+' FARM HOSP '!B927</f>
        <v/>
      </c>
      <c r="H542" s="68" t="n"/>
      <c r="I542" s="27" t="n"/>
      <c r="J542" s="66" t="n"/>
      <c r="K542" s="92">
        <f>#REF!</f>
        <v/>
      </c>
      <c r="L542" s="27" t="n"/>
      <c r="M542" s="93">
        <f>+H542-K542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 FARM HOSP '!A535</f>
        <v/>
      </c>
      <c r="D543" s="27" t="n"/>
      <c r="E543" s="27" t="n"/>
      <c r="F543" s="66" t="n"/>
      <c r="G543" s="67">
        <f>+' FARM HOSP '!B928</f>
        <v/>
      </c>
      <c r="H543" s="68" t="n"/>
      <c r="I543" s="27" t="n"/>
      <c r="J543" s="66" t="n"/>
      <c r="K543" s="92">
        <f>#REF!</f>
        <v/>
      </c>
      <c r="L543" s="27" t="n"/>
      <c r="M543" s="93">
        <f>+H543-K543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 FARM HOSP '!A536</f>
        <v/>
      </c>
      <c r="D544" s="27" t="n"/>
      <c r="E544" s="27" t="n"/>
      <c r="F544" s="66" t="n"/>
      <c r="G544" s="67">
        <f>+' FARM HOSP '!B929</f>
        <v/>
      </c>
      <c r="H544" s="68" t="n"/>
      <c r="I544" s="27" t="n"/>
      <c r="J544" s="66" t="n"/>
      <c r="K544" s="92">
        <f>#REF!</f>
        <v/>
      </c>
      <c r="L544" s="27" t="n"/>
      <c r="M544" s="93">
        <f>+H544-K544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 FARM HOSP '!A537</f>
        <v/>
      </c>
      <c r="D545" s="27" t="n"/>
      <c r="E545" s="27" t="n"/>
      <c r="F545" s="66" t="n"/>
      <c r="G545" s="67">
        <f>+' FARM HOSP '!B930</f>
        <v/>
      </c>
      <c r="H545" s="68" t="n"/>
      <c r="I545" s="27" t="n"/>
      <c r="J545" s="66" t="n"/>
      <c r="K545" s="92">
        <f>#REF!</f>
        <v/>
      </c>
      <c r="L545" s="27" t="n"/>
      <c r="M545" s="93">
        <f>+H545-K545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 FARM HOSP '!A538</f>
        <v/>
      </c>
      <c r="D546" s="27" t="n"/>
      <c r="E546" s="27" t="n"/>
      <c r="F546" s="66" t="n"/>
      <c r="G546" s="67">
        <f>+' FARM HOSP '!B931</f>
        <v/>
      </c>
      <c r="H546" s="68" t="n"/>
      <c r="I546" s="27" t="n"/>
      <c r="J546" s="66" t="n"/>
      <c r="K546" s="92">
        <f>#REF!</f>
        <v/>
      </c>
      <c r="L546" s="27" t="n"/>
      <c r="M546" s="93">
        <f>+H546-K546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 FARM HOSP '!A539</f>
        <v/>
      </c>
      <c r="D547" s="27" t="n"/>
      <c r="E547" s="27" t="n"/>
      <c r="F547" s="66" t="n"/>
      <c r="G547" s="67">
        <f>+' FARM HOSP '!B932</f>
        <v/>
      </c>
      <c r="H547" s="68" t="n"/>
      <c r="I547" s="27" t="n"/>
      <c r="J547" s="66" t="n"/>
      <c r="K547" s="92">
        <f>#REF!</f>
        <v/>
      </c>
      <c r="L547" s="27" t="n"/>
      <c r="M547" s="93">
        <f>+H547-K547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 FARM HOSP '!A540</f>
        <v/>
      </c>
      <c r="D548" s="27" t="n"/>
      <c r="E548" s="27" t="n"/>
      <c r="F548" s="66" t="n"/>
      <c r="G548" s="67">
        <f>+' FARM HOSP '!B933</f>
        <v/>
      </c>
      <c r="H548" s="68" t="n"/>
      <c r="I548" s="27" t="n"/>
      <c r="J548" s="66" t="n"/>
      <c r="K548" s="92">
        <f>#REF!</f>
        <v/>
      </c>
      <c r="L548" s="27" t="n"/>
      <c r="M548" s="93">
        <f>+H548-K548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 FARM HOSP '!A541</f>
        <v/>
      </c>
      <c r="D549" s="27" t="n"/>
      <c r="E549" s="27" t="n"/>
      <c r="F549" s="66" t="n"/>
      <c r="G549" s="67">
        <f>+' FARM HOSP '!B934</f>
        <v/>
      </c>
      <c r="H549" s="68" t="n"/>
      <c r="I549" s="27" t="n"/>
      <c r="J549" s="66" t="n"/>
      <c r="K549" s="92">
        <f>#REF!</f>
        <v/>
      </c>
      <c r="L549" s="27" t="n"/>
      <c r="M549" s="93">
        <f>+H549-K549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 FARM HOSP '!A542</f>
        <v/>
      </c>
      <c r="D550" s="27" t="n"/>
      <c r="E550" s="27" t="n"/>
      <c r="F550" s="66" t="n"/>
      <c r="G550" s="67">
        <f>+' FARM HOSP '!B935</f>
        <v/>
      </c>
      <c r="H550" s="68" t="n"/>
      <c r="I550" s="27" t="n"/>
      <c r="J550" s="66" t="n"/>
      <c r="K550" s="92">
        <f>#REF!</f>
        <v/>
      </c>
      <c r="L550" s="27" t="n"/>
      <c r="M550" s="93">
        <f>+H550-K550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 FARM HOSP '!A543</f>
        <v/>
      </c>
      <c r="D551" s="27" t="n"/>
      <c r="E551" s="27" t="n"/>
      <c r="F551" s="66" t="n"/>
      <c r="G551" s="67">
        <f>+' FARM HOSP '!B936</f>
        <v/>
      </c>
      <c r="H551" s="68" t="n"/>
      <c r="I551" s="27" t="n"/>
      <c r="J551" s="66" t="n"/>
      <c r="K551" s="92">
        <f>#REF!</f>
        <v/>
      </c>
      <c r="L551" s="27" t="n"/>
      <c r="M551" s="93">
        <f>+H551-K551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 FARM HOSP '!A544</f>
        <v/>
      </c>
      <c r="D552" s="27" t="n"/>
      <c r="E552" s="27" t="n"/>
      <c r="F552" s="66" t="n"/>
      <c r="G552" s="67">
        <f>+' FARM HOSP '!B937</f>
        <v/>
      </c>
      <c r="H552" s="68" t="n"/>
      <c r="I552" s="27" t="n"/>
      <c r="J552" s="66" t="n"/>
      <c r="K552" s="92">
        <f>#REF!</f>
        <v/>
      </c>
      <c r="L552" s="27" t="n"/>
      <c r="M552" s="93">
        <f>+H552-K552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 FARM HOSP '!A545</f>
        <v/>
      </c>
      <c r="D553" s="27" t="n"/>
      <c r="E553" s="27" t="n"/>
      <c r="F553" s="66" t="n"/>
      <c r="G553" s="67">
        <f>+' FARM HOSP '!B938</f>
        <v/>
      </c>
      <c r="H553" s="68" t="n"/>
      <c r="I553" s="27" t="n"/>
      <c r="J553" s="66" t="n"/>
      <c r="K553" s="92">
        <f>#REF!</f>
        <v/>
      </c>
      <c r="L553" s="27" t="n"/>
      <c r="M553" s="93">
        <f>+H553-K553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 FARM HOSP '!A546</f>
        <v/>
      </c>
      <c r="D554" s="27" t="n"/>
      <c r="E554" s="27" t="n"/>
      <c r="F554" s="66" t="n"/>
      <c r="G554" s="67">
        <f>+' FARM HOSP '!B939</f>
        <v/>
      </c>
      <c r="H554" s="68" t="n"/>
      <c r="I554" s="27" t="n"/>
      <c r="J554" s="66" t="n"/>
      <c r="K554" s="92">
        <f>#REF!</f>
        <v/>
      </c>
      <c r="L554" s="27" t="n"/>
      <c r="M554" s="93">
        <f>+H554-K554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 FARM HOSP '!A547</f>
        <v/>
      </c>
      <c r="D555" s="27" t="n"/>
      <c r="E555" s="27" t="n"/>
      <c r="F555" s="66" t="n"/>
      <c r="G555" s="67">
        <f>+' FARM HOSP '!B940</f>
        <v/>
      </c>
      <c r="H555" s="68" t="n"/>
      <c r="I555" s="27" t="n"/>
      <c r="J555" s="66" t="n"/>
      <c r="K555" s="92">
        <f>#REF!</f>
        <v/>
      </c>
      <c r="L555" s="27" t="n"/>
      <c r="M555" s="93">
        <f>+H555-K555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 FARM HOSP '!A548</f>
        <v/>
      </c>
      <c r="D556" s="27" t="n"/>
      <c r="E556" s="27" t="n"/>
      <c r="F556" s="66" t="n"/>
      <c r="G556" s="67">
        <f>+' FARM HOSP '!B941</f>
        <v/>
      </c>
      <c r="H556" s="68" t="n"/>
      <c r="I556" s="27" t="n"/>
      <c r="J556" s="66" t="n"/>
      <c r="K556" s="92">
        <f>#REF!</f>
        <v/>
      </c>
      <c r="L556" s="27" t="n"/>
      <c r="M556" s="93">
        <f>+H556-K556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 FARM HOSP '!A549</f>
        <v/>
      </c>
      <c r="D557" s="27" t="n"/>
      <c r="E557" s="27" t="n"/>
      <c r="F557" s="66" t="n"/>
      <c r="G557" s="67">
        <f>+' FARM HOSP '!B942</f>
        <v/>
      </c>
      <c r="H557" s="68" t="n"/>
      <c r="I557" s="27" t="n"/>
      <c r="J557" s="66" t="n"/>
      <c r="K557" s="92">
        <f>#REF!</f>
        <v/>
      </c>
      <c r="L557" s="27" t="n"/>
      <c r="M557" s="93">
        <f>+H557-K557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 FARM HOSP '!A550</f>
        <v/>
      </c>
      <c r="D558" s="27" t="n"/>
      <c r="E558" s="27" t="n"/>
      <c r="F558" s="66" t="n"/>
      <c r="G558" s="67">
        <f>+' FARM HOSP '!B943</f>
        <v/>
      </c>
      <c r="H558" s="68" t="n"/>
      <c r="I558" s="27" t="n"/>
      <c r="J558" s="66" t="n"/>
      <c r="K558" s="92">
        <f>#REF!</f>
        <v/>
      </c>
      <c r="L558" s="27" t="n"/>
      <c r="M558" s="93">
        <f>+H558-K558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 FARM HOSP '!A551</f>
        <v/>
      </c>
      <c r="D559" s="27" t="n"/>
      <c r="E559" s="27" t="n"/>
      <c r="F559" s="66" t="n"/>
      <c r="G559" s="67">
        <f>+' FARM HOSP '!B944</f>
        <v/>
      </c>
      <c r="H559" s="68" t="n"/>
      <c r="I559" s="27" t="n"/>
      <c r="J559" s="66" t="n"/>
      <c r="K559" s="92">
        <f>#REF!</f>
        <v/>
      </c>
      <c r="L559" s="27" t="n"/>
      <c r="M559" s="93">
        <f>+H559-K559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 FARM HOSP '!A552</f>
        <v/>
      </c>
      <c r="D560" s="27" t="n"/>
      <c r="E560" s="27" t="n"/>
      <c r="F560" s="66" t="n"/>
      <c r="G560" s="67">
        <f>+' FARM HOSP '!B945</f>
        <v/>
      </c>
      <c r="H560" s="68" t="n"/>
      <c r="I560" s="27" t="n"/>
      <c r="J560" s="66" t="n"/>
      <c r="K560" s="92">
        <f>#REF!</f>
        <v/>
      </c>
      <c r="L560" s="27" t="n"/>
      <c r="M560" s="93">
        <f>+H560-K560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 FARM HOSP '!A553</f>
        <v/>
      </c>
      <c r="D561" s="27" t="n"/>
      <c r="E561" s="27" t="n"/>
      <c r="F561" s="66" t="n"/>
      <c r="G561" s="67">
        <f>+' FARM HOSP '!B946</f>
        <v/>
      </c>
      <c r="H561" s="68" t="n"/>
      <c r="I561" s="27" t="n"/>
      <c r="J561" s="66" t="n"/>
      <c r="K561" s="92">
        <f>#REF!</f>
        <v/>
      </c>
      <c r="L561" s="27" t="n"/>
      <c r="M561" s="93">
        <f>+H561-K561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 FARM HOSP '!A554</f>
        <v/>
      </c>
      <c r="D562" s="27" t="n"/>
      <c r="E562" s="27" t="n"/>
      <c r="F562" s="66" t="n"/>
      <c r="G562" s="67">
        <f>+' FARM HOSP '!B947</f>
        <v/>
      </c>
      <c r="H562" s="68" t="n"/>
      <c r="I562" s="27" t="n"/>
      <c r="J562" s="66" t="n"/>
      <c r="K562" s="92">
        <f>#REF!</f>
        <v/>
      </c>
      <c r="L562" s="27" t="n"/>
      <c r="M562" s="93">
        <f>+H562-K562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 FARM HOSP '!A555</f>
        <v/>
      </c>
      <c r="D563" s="27" t="n"/>
      <c r="E563" s="27" t="n"/>
      <c r="F563" s="66" t="n"/>
      <c r="G563" s="67">
        <f>+' FARM HOSP '!B948</f>
        <v/>
      </c>
      <c r="H563" s="68" t="n"/>
      <c r="I563" s="27" t="n"/>
      <c r="J563" s="66" t="n"/>
      <c r="K563" s="92">
        <f>#REF!</f>
        <v/>
      </c>
      <c r="L563" s="27" t="n"/>
      <c r="M563" s="93">
        <f>+H563-K563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 FARM HOSP '!A556</f>
        <v/>
      </c>
      <c r="D564" s="27" t="n"/>
      <c r="E564" s="27" t="n"/>
      <c r="F564" s="66" t="n"/>
      <c r="G564" s="67">
        <f>+' FARM HOSP '!B949</f>
        <v/>
      </c>
      <c r="H564" s="68" t="n"/>
      <c r="I564" s="27" t="n"/>
      <c r="J564" s="66" t="n"/>
      <c r="K564" s="92">
        <f>#REF!</f>
        <v/>
      </c>
      <c r="L564" s="27" t="n"/>
      <c r="M564" s="93">
        <f>+H564-K564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 FARM HOSP '!A557</f>
        <v/>
      </c>
      <c r="D565" s="27" t="n"/>
      <c r="E565" s="27" t="n"/>
      <c r="F565" s="66" t="n"/>
      <c r="G565" s="67">
        <f>+' FARM HOSP '!B950</f>
        <v/>
      </c>
      <c r="H565" s="68" t="n"/>
      <c r="I565" s="27" t="n"/>
      <c r="J565" s="66" t="n"/>
      <c r="K565" s="92">
        <f>#REF!</f>
        <v/>
      </c>
      <c r="L565" s="27" t="n"/>
      <c r="M565" s="93">
        <f>+H565-K565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 FARM HOSP '!A558</f>
        <v/>
      </c>
      <c r="D566" s="27" t="n"/>
      <c r="E566" s="27" t="n"/>
      <c r="F566" s="66" t="n"/>
      <c r="G566" s="67">
        <f>+' FARM HOSP '!B951</f>
        <v/>
      </c>
      <c r="H566" s="68" t="n"/>
      <c r="I566" s="27" t="n"/>
      <c r="J566" s="66" t="n"/>
      <c r="K566" s="92">
        <f>#REF!</f>
        <v/>
      </c>
      <c r="L566" s="27" t="n"/>
      <c r="M566" s="93">
        <f>+H566-K566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 FARM HOSP '!A559</f>
        <v/>
      </c>
      <c r="D567" s="27" t="n"/>
      <c r="E567" s="27" t="n"/>
      <c r="F567" s="66" t="n"/>
      <c r="G567" s="67">
        <f>+' FARM HOSP '!B952</f>
        <v/>
      </c>
      <c r="H567" s="68" t="n"/>
      <c r="I567" s="27" t="n"/>
      <c r="J567" s="66" t="n"/>
      <c r="K567" s="92">
        <f>#REF!</f>
        <v/>
      </c>
      <c r="L567" s="27" t="n"/>
      <c r="M567" s="93">
        <f>+H567-K567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t="12.75" customHeight="1">
      <c r="A568" s="5" t="n"/>
      <c r="B568" s="69">
        <f>1+#REF!</f>
        <v/>
      </c>
      <c r="C568" s="65">
        <f>' FARM HOSP '!A560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#REF!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t="12.75" customHeight="1">
      <c r="A569" s="5" t="n"/>
      <c r="B569" s="69">
        <f>1+B568</f>
        <v/>
      </c>
      <c r="C569" s="65">
        <f>' FARM HOSP '!A561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#REF!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t="12.75" customHeight="1">
      <c r="A570" s="5" t="n"/>
      <c r="B570" s="69">
        <f>1+B569</f>
        <v/>
      </c>
      <c r="C570" s="65">
        <f>' FARM HOSP '!A562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#REF!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t="12.75" customHeight="1">
      <c r="A571" s="5" t="n"/>
      <c r="B571" s="69">
        <f>1+B570</f>
        <v/>
      </c>
      <c r="C571" s="65">
        <f>' FARM HOSP '!A563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#REF!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t="12.75" customHeight="1">
      <c r="A572" s="5" t="n"/>
      <c r="B572" s="69">
        <f>1+B571</f>
        <v/>
      </c>
      <c r="C572" s="65">
        <f>' FARM HOSP '!A564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#REF!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t="12.75" customHeight="1">
      <c r="A573" s="5" t="n"/>
      <c r="B573" s="69">
        <f>1+B572</f>
        <v/>
      </c>
      <c r="C573" s="65">
        <f>' FARM HOSP '!A565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#REF!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t="12.75" customHeight="1">
      <c r="A574" s="5" t="n"/>
      <c r="B574" s="69">
        <f>1+B573</f>
        <v/>
      </c>
      <c r="C574" s="65">
        <f>' FARM HOSP '!A566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#REF!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t="12.75" customHeight="1">
      <c r="A575" s="5" t="n"/>
      <c r="B575" s="69">
        <f>1+B574</f>
        <v/>
      </c>
      <c r="C575" s="65">
        <f>' FARM HOSP '!A567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#REF!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14" t="inlineStr">
        <is>
          <t>OBSERVACIÒN</t>
        </is>
      </c>
      <c r="C576" s="65">
        <f>' FARM HOSP '!A568</f>
        <v/>
      </c>
      <c r="D576" s="27" t="n"/>
      <c r="E576" s="27" t="n"/>
      <c r="F576" s="66" t="n"/>
      <c r="G576" s="115" t="n"/>
      <c r="H576" s="115" t="n"/>
      <c r="I576" s="115" t="n"/>
      <c r="J576" s="115" t="n"/>
      <c r="K576" s="115" t="n"/>
      <c r="L576" s="115" t="n"/>
      <c r="M576" s="115" t="n"/>
      <c r="N576" s="115" t="n"/>
      <c r="O576" s="115" t="n"/>
      <c r="P576" s="115" t="n"/>
      <c r="Q576" s="115" t="n"/>
      <c r="R576" s="115" t="n"/>
      <c r="S576" s="115" t="n"/>
      <c r="T576" s="115" t="n"/>
      <c r="U576" s="118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mergeCells count="3319">
    <mergeCell ref="N594:Q594"/>
    <mergeCell ref="C66:F66"/>
    <mergeCell ref="C147:F147"/>
    <mergeCell ref="K334:L334"/>
    <mergeCell ref="H235:J235"/>
    <mergeCell ref="N503:Q503"/>
    <mergeCell ref="H540:J540"/>
    <mergeCell ref="H610:J610"/>
    <mergeCell ref="H364:J364"/>
    <mergeCell ref="K458:L458"/>
    <mergeCell ref="R541:U541"/>
    <mergeCell ref="N80:Q80"/>
    <mergeCell ref="H561:J561"/>
    <mergeCell ref="K467:L467"/>
    <mergeCell ref="N501:Q501"/>
    <mergeCell ref="K556:L556"/>
    <mergeCell ref="H565:J565"/>
    <mergeCell ref="C246:F246"/>
    <mergeCell ref="C278:F278"/>
    <mergeCell ref="R566:U566"/>
    <mergeCell ref="N59:Q59"/>
    <mergeCell ref="H640:J640"/>
    <mergeCell ref="K446:L446"/>
    <mergeCell ref="K465:L465"/>
    <mergeCell ref="H474:J474"/>
    <mergeCell ref="K643:L643"/>
    <mergeCell ref="K535:L535"/>
    <mergeCell ref="N63:Q63"/>
    <mergeCell ref="C174:F174"/>
    <mergeCell ref="C155:F155"/>
    <mergeCell ref="C352:F352"/>
    <mergeCell ref="H638:J638"/>
    <mergeCell ref="N152:Q152"/>
    <mergeCell ref="K444:L444"/>
    <mergeCell ref="H741:J741"/>
    <mergeCell ref="C153:F153"/>
    <mergeCell ref="K641:L641"/>
    <mergeCell ref="K668:L668"/>
    <mergeCell ref="H650:J650"/>
    <mergeCell ref="N131:Q131"/>
    <mergeCell ref="C528:F528"/>
    <mergeCell ref="C282:F282"/>
    <mergeCell ref="R18:U18"/>
    <mergeCell ref="N158:Q158"/>
    <mergeCell ref="K469:L469"/>
    <mergeCell ref="N40:Q40"/>
    <mergeCell ref="R196:U196"/>
    <mergeCell ref="K647:L647"/>
    <mergeCell ref="K95:L95"/>
    <mergeCell ref="C356:F356"/>
    <mergeCell ref="H750:J750"/>
    <mergeCell ref="N264:Q264"/>
    <mergeCell ref="H198:J198"/>
    <mergeCell ref="R105:U105"/>
    <mergeCell ref="H22:J22"/>
    <mergeCell ref="C558:F558"/>
    <mergeCell ref="C483:F483"/>
    <mergeCell ref="C553:F553"/>
    <mergeCell ref="R194:U194"/>
    <mergeCell ref="K753:L753"/>
    <mergeCell ref="N65:Q65"/>
    <mergeCell ref="H26:J26"/>
    <mergeCell ref="N243:Q243"/>
    <mergeCell ref="N267:Q267"/>
    <mergeCell ref="N262:Q262"/>
    <mergeCell ref="C556:F556"/>
    <mergeCell ref="H223:J223"/>
    <mergeCell ref="R268:U268"/>
    <mergeCell ref="K29:L29"/>
    <mergeCell ref="H752:J752"/>
    <mergeCell ref="N341:Q341"/>
    <mergeCell ref="H132:J132"/>
    <mergeCell ref="H24:J24"/>
    <mergeCell ref="K226:L226"/>
    <mergeCell ref="H202:J202"/>
    <mergeCell ref="R128:U128"/>
    <mergeCell ref="K755:L755"/>
    <mergeCell ref="K27:L27"/>
    <mergeCell ref="H399:J399"/>
    <mergeCell ref="C539:F539"/>
    <mergeCell ref="R306:U306"/>
    <mergeCell ref="N201:Q201"/>
    <mergeCell ref="H111:J111"/>
    <mergeCell ref="K205:L205"/>
    <mergeCell ref="N271:Q271"/>
    <mergeCell ref="R404:U404"/>
    <mergeCell ref="N468:Q468"/>
    <mergeCell ref="H227:J227"/>
    <mergeCell ref="R234:U234"/>
    <mergeCell ref="C564:F564"/>
    <mergeCell ref="H136:J136"/>
    <mergeCell ref="K230:L230"/>
    <mergeCell ref="N542:Q542"/>
    <mergeCell ref="N296:Q296"/>
    <mergeCell ref="H333:J333"/>
    <mergeCell ref="H225:J225"/>
    <mergeCell ref="K214:L214"/>
    <mergeCell ref="C141:F141"/>
    <mergeCell ref="R334:U334"/>
    <mergeCell ref="C543:F543"/>
    <mergeCell ref="N451:Q451"/>
    <mergeCell ref="H134:J134"/>
    <mergeCell ref="K233:L233"/>
    <mergeCell ref="H336:J336"/>
    <mergeCell ref="H312:J312"/>
    <mergeCell ref="R408:U408"/>
    <mergeCell ref="C120:F120"/>
    <mergeCell ref="H439:J439"/>
    <mergeCell ref="H509:J509"/>
    <mergeCell ref="K415:L415"/>
    <mergeCell ref="K307:L307"/>
    <mergeCell ref="K239:L239"/>
    <mergeCell ref="R535:U535"/>
    <mergeCell ref="N476:Q476"/>
    <mergeCell ref="H410:J410"/>
    <mergeCell ref="N627:Q627"/>
    <mergeCell ref="K216:L216"/>
    <mergeCell ref="H513:J513"/>
    <mergeCell ref="K682:L682"/>
    <mergeCell ref="R406:U406"/>
    <mergeCell ref="K413:L413"/>
    <mergeCell ref="K237:L237"/>
    <mergeCell ref="C145:F145"/>
    <mergeCell ref="N455:Q455"/>
    <mergeCell ref="K591:L591"/>
    <mergeCell ref="C300:F300"/>
    <mergeCell ref="C54:F54"/>
    <mergeCell ref="K241:L241"/>
    <mergeCell ref="H613:J613"/>
    <mergeCell ref="H443:J443"/>
    <mergeCell ref="N32:Q32"/>
    <mergeCell ref="N566:Q566"/>
    <mergeCell ref="K419:L419"/>
    <mergeCell ref="R57:U57"/>
    <mergeCell ref="R516:U516"/>
    <mergeCell ref="R70:U70"/>
    <mergeCell ref="K616:L616"/>
    <mergeCell ref="H522:J522"/>
    <mergeCell ref="H611:J611"/>
    <mergeCell ref="C230:F230"/>
    <mergeCell ref="K417:L417"/>
    <mergeCell ref="K619:L619"/>
    <mergeCell ref="K614:L614"/>
    <mergeCell ref="K595:L595"/>
    <mergeCell ref="H520:J520"/>
    <mergeCell ref="H628:J628"/>
    <mergeCell ref="C304:F304"/>
    <mergeCell ref="C328:F328"/>
    <mergeCell ref="R95:U95"/>
    <mergeCell ref="K722:L722"/>
    <mergeCell ref="K593:L593"/>
    <mergeCell ref="K720:L720"/>
    <mergeCell ref="N215:Q215"/>
    <mergeCell ref="C334:F334"/>
    <mergeCell ref="C531:F531"/>
    <mergeCell ref="C361:F361"/>
    <mergeCell ref="H700:J700"/>
    <mergeCell ref="N43:Q43"/>
    <mergeCell ref="K623:L623"/>
    <mergeCell ref="H524:J524"/>
    <mergeCell ref="C440:F440"/>
    <mergeCell ref="C332:F332"/>
    <mergeCell ref="N240:Q240"/>
    <mergeCell ref="R81:U81"/>
    <mergeCell ref="C529:F529"/>
    <mergeCell ref="H101:J101"/>
    <mergeCell ref="C241:F241"/>
    <mergeCell ref="K729:L729"/>
    <mergeCell ref="K77:L77"/>
    <mergeCell ref="N41:Q41"/>
    <mergeCell ref="N149:Q149"/>
    <mergeCell ref="C438:F438"/>
    <mergeCell ref="N219:Q219"/>
    <mergeCell ref="R352:U352"/>
    <mergeCell ref="H175:J175"/>
    <mergeCell ref="C508:F508"/>
    <mergeCell ref="N416:Q416"/>
    <mergeCell ref="R106:U106"/>
    <mergeCell ref="N128:Q128"/>
    <mergeCell ref="K75:L75"/>
    <mergeCell ref="R303:U303"/>
    <mergeCell ref="K183:L183"/>
    <mergeCell ref="H84:J84"/>
    <mergeCell ref="N325:Q325"/>
    <mergeCell ref="K202:L202"/>
    <mergeCell ref="N490:Q490"/>
    <mergeCell ref="N244:Q244"/>
    <mergeCell ref="H281:J281"/>
    <mergeCell ref="R85:U85"/>
    <mergeCell ref="R104:U104"/>
    <mergeCell ref="N441:Q441"/>
    <mergeCell ref="R282:U282"/>
    <mergeCell ref="N153:Q153"/>
    <mergeCell ref="K181:L181"/>
    <mergeCell ref="C442:F442"/>
    <mergeCell ref="H109:J109"/>
    <mergeCell ref="N350:Q350"/>
    <mergeCell ref="R178:U178"/>
    <mergeCell ref="K208:L208"/>
    <mergeCell ref="C639:F639"/>
    <mergeCell ref="R356:U356"/>
    <mergeCell ref="C620:F620"/>
    <mergeCell ref="N420:Q420"/>
    <mergeCell ref="R307:U307"/>
    <mergeCell ref="N429:Q429"/>
    <mergeCell ref="K206:L206"/>
    <mergeCell ref="H215:J215"/>
    <mergeCell ref="K384:L384"/>
    <mergeCell ref="H309:J309"/>
    <mergeCell ref="R216:U216"/>
    <mergeCell ref="H290:J290"/>
    <mergeCell ref="K115:L115"/>
    <mergeCell ref="C93:F93"/>
    <mergeCell ref="R481:U481"/>
    <mergeCell ref="N427:Q427"/>
    <mergeCell ref="H199:J199"/>
    <mergeCell ref="B577:E577"/>
    <mergeCell ref="H218:J218"/>
    <mergeCell ref="K293:L293"/>
    <mergeCell ref="N530:Q530"/>
    <mergeCell ref="N354:Q354"/>
    <mergeCell ref="H288:J288"/>
    <mergeCell ref="K382:L382"/>
    <mergeCell ref="N556:Q556"/>
    <mergeCell ref="R568:U568"/>
    <mergeCell ref="H485:J485"/>
    <mergeCell ref="K456:L456"/>
    <mergeCell ref="H300:J300"/>
    <mergeCell ref="N630:Q630"/>
    <mergeCell ref="H489:J489"/>
    <mergeCell ref="R396:U396"/>
    <mergeCell ref="H313:J313"/>
    <mergeCell ref="C102:F102"/>
    <mergeCell ref="K365:L365"/>
    <mergeCell ref="H686:J686"/>
    <mergeCell ref="N539:Q539"/>
    <mergeCell ref="N431:Q431"/>
    <mergeCell ref="K567:L567"/>
    <mergeCell ref="N628:Q628"/>
    <mergeCell ref="C100:F100"/>
    <mergeCell ref="K494:L494"/>
    <mergeCell ref="H400:J400"/>
    <mergeCell ref="H665:J665"/>
    <mergeCell ref="C203:F203"/>
    <mergeCell ref="R572:U572"/>
    <mergeCell ref="C208:F208"/>
    <mergeCell ref="N537:Q537"/>
    <mergeCell ref="K390:L390"/>
    <mergeCell ref="K592:L592"/>
    <mergeCell ref="B583:E583"/>
    <mergeCell ref="C206:F206"/>
    <mergeCell ref="K501:L501"/>
    <mergeCell ref="H472:J472"/>
    <mergeCell ref="H674:J674"/>
    <mergeCell ref="K768:L768"/>
    <mergeCell ref="N188:Q188"/>
    <mergeCell ref="H599:J599"/>
    <mergeCell ref="C280:F280"/>
    <mergeCell ref="N541:Q541"/>
    <mergeCell ref="K677:L677"/>
    <mergeCell ref="R145:U145"/>
    <mergeCell ref="K596:L596"/>
    <mergeCell ref="C140:F140"/>
    <mergeCell ref="R342:U342"/>
    <mergeCell ref="H699:J699"/>
    <mergeCell ref="C318:F318"/>
    <mergeCell ref="R54:U54"/>
    <mergeCell ref="N118:Q118"/>
    <mergeCell ref="K505:L505"/>
    <mergeCell ref="C214:F214"/>
    <mergeCell ref="K702:L702"/>
    <mergeCell ref="K594:L594"/>
    <mergeCell ref="C392:F392"/>
    <mergeCell ref="C411:F411"/>
    <mergeCell ref="N192:Q192"/>
    <mergeCell ref="R52:U52"/>
    <mergeCell ref="K82:L82"/>
    <mergeCell ref="K503:L503"/>
    <mergeCell ref="C589:F589"/>
    <mergeCell ref="C519:F519"/>
    <mergeCell ref="R79:U79"/>
    <mergeCell ref="N319:Q319"/>
    <mergeCell ref="R230:U230"/>
    <mergeCell ref="C390:F390"/>
    <mergeCell ref="H62:J62"/>
    <mergeCell ref="K80:L80"/>
    <mergeCell ref="K61:L61"/>
    <mergeCell ref="C592:F592"/>
    <mergeCell ref="C498:F498"/>
    <mergeCell ref="K704:L704"/>
    <mergeCell ref="K65:L65"/>
    <mergeCell ref="R255:U255"/>
    <mergeCell ref="N126:Q126"/>
    <mergeCell ref="H60:J60"/>
    <mergeCell ref="K154:L154"/>
    <mergeCell ref="C415:F415"/>
    <mergeCell ref="N328:Q328"/>
    <mergeCell ref="H257:J257"/>
    <mergeCell ref="C617:F617"/>
    <mergeCell ref="K63:L63"/>
    <mergeCell ref="R253:U253"/>
    <mergeCell ref="N199:Q199"/>
    <mergeCell ref="R361:U361"/>
    <mergeCell ref="C526:F526"/>
    <mergeCell ref="H718:J718"/>
    <mergeCell ref="H85:J85"/>
    <mergeCell ref="N302:Q302"/>
    <mergeCell ref="H236:J236"/>
    <mergeCell ref="K192:L192"/>
    <mergeCell ref="N307:Q307"/>
    <mergeCell ref="N326:Q326"/>
    <mergeCell ref="C629:F629"/>
    <mergeCell ref="C596:F596"/>
    <mergeCell ref="H263:J263"/>
    <mergeCell ref="K357:L357"/>
    <mergeCell ref="R270:U270"/>
    <mergeCell ref="K163:L163"/>
    <mergeCell ref="N400:Q400"/>
    <mergeCell ref="K266:L266"/>
    <mergeCell ref="C608:F608"/>
    <mergeCell ref="R438:U438"/>
    <mergeCell ref="R344:U344"/>
    <mergeCell ref="H261:J261"/>
    <mergeCell ref="C50:F50"/>
    <mergeCell ref="C621:F621"/>
    <mergeCell ref="N529:Q529"/>
    <mergeCell ref="H458:J458"/>
    <mergeCell ref="K269:L269"/>
    <mergeCell ref="K339:L339"/>
    <mergeCell ref="H170:J170"/>
    <mergeCell ref="K245:L245"/>
    <mergeCell ref="K264:L264"/>
    <mergeCell ref="N330:Q330"/>
    <mergeCell ref="H348:J348"/>
    <mergeCell ref="H367:J367"/>
    <mergeCell ref="C619:F619"/>
    <mergeCell ref="H475:J475"/>
    <mergeCell ref="R463:U463"/>
    <mergeCell ref="N508:Q508"/>
    <mergeCell ref="C604:F604"/>
    <mergeCell ref="R471:U471"/>
    <mergeCell ref="K540:L540"/>
    <mergeCell ref="K294:L294"/>
    <mergeCell ref="C636:F636"/>
    <mergeCell ref="R442:U442"/>
    <mergeCell ref="H473:J473"/>
    <mergeCell ref="R569:U569"/>
    <mergeCell ref="C181:F181"/>
    <mergeCell ref="N618:Q618"/>
    <mergeCell ref="C90:F90"/>
    <mergeCell ref="K470:L470"/>
    <mergeCell ref="C254:F254"/>
    <mergeCell ref="R548:U548"/>
    <mergeCell ref="C179:F179"/>
    <mergeCell ref="K474:L474"/>
    <mergeCell ref="K366:L366"/>
    <mergeCell ref="C357:F357"/>
    <mergeCell ref="N616:Q616"/>
    <mergeCell ref="K544:L544"/>
    <mergeCell ref="C88:F88"/>
    <mergeCell ref="H647:J647"/>
    <mergeCell ref="C266:F266"/>
    <mergeCell ref="K453:L453"/>
    <mergeCell ref="K650:L650"/>
    <mergeCell ref="C364:F364"/>
    <mergeCell ref="K758:L758"/>
    <mergeCell ref="R482:U482"/>
    <mergeCell ref="C291:F291"/>
    <mergeCell ref="K478:L478"/>
    <mergeCell ref="R129:U129"/>
    <mergeCell ref="C294:F294"/>
    <mergeCell ref="C289:F289"/>
    <mergeCell ref="R25:U25"/>
    <mergeCell ref="C270:F270"/>
    <mergeCell ref="K55:L55"/>
    <mergeCell ref="K476:L476"/>
    <mergeCell ref="R30:U30"/>
    <mergeCell ref="C397:F397"/>
    <mergeCell ref="R133:U133"/>
    <mergeCell ref="R203:U203"/>
    <mergeCell ref="N98:Q98"/>
    <mergeCell ref="H560:J560"/>
    <mergeCell ref="K678:L678"/>
    <mergeCell ref="N79:Q79"/>
    <mergeCell ref="C368:F368"/>
    <mergeCell ref="H687:J687"/>
    <mergeCell ref="N168:Q168"/>
    <mergeCell ref="K34:L34"/>
    <mergeCell ref="C471:F471"/>
    <mergeCell ref="C565:F565"/>
    <mergeCell ref="R206:U206"/>
    <mergeCell ref="H137:J137"/>
    <mergeCell ref="K690:L690"/>
    <mergeCell ref="N77:Q77"/>
    <mergeCell ref="R233:U233"/>
    <mergeCell ref="H666:J666"/>
    <mergeCell ref="H685:J685"/>
    <mergeCell ref="K760:L760"/>
    <mergeCell ref="H46:J46"/>
    <mergeCell ref="C393:F393"/>
    <mergeCell ref="H211:J211"/>
    <mergeCell ref="N206:Q206"/>
    <mergeCell ref="C590:F590"/>
    <mergeCell ref="D6:F6"/>
    <mergeCell ref="K111:L111"/>
    <mergeCell ref="R231:U231"/>
    <mergeCell ref="H759:J759"/>
    <mergeCell ref="N102:Q102"/>
    <mergeCell ref="R428:U428"/>
    <mergeCell ref="C499:F499"/>
    <mergeCell ref="C391:F391"/>
    <mergeCell ref="N280:Q280"/>
    <mergeCell ref="H209:J209"/>
    <mergeCell ref="R140:U140"/>
    <mergeCell ref="C569:F569"/>
    <mergeCell ref="N477:Q477"/>
    <mergeCell ref="R318:U318"/>
    <mergeCell ref="R243:U243"/>
    <mergeCell ref="K694:L694"/>
    <mergeCell ref="K136:L136"/>
    <mergeCell ref="K217:L217"/>
    <mergeCell ref="C478:F478"/>
    <mergeCell ref="R214:U214"/>
    <mergeCell ref="N278:Q278"/>
    <mergeCell ref="K168:L168"/>
    <mergeCell ref="R411:U411"/>
    <mergeCell ref="N456:Q456"/>
    <mergeCell ref="C55:F55"/>
    <mergeCell ref="K242:L242"/>
    <mergeCell ref="N554:Q554"/>
    <mergeCell ref="C503:F503"/>
    <mergeCell ref="C26:F26"/>
    <mergeCell ref="K420:L420"/>
    <mergeCell ref="K151:L151"/>
    <mergeCell ref="C129:F129"/>
    <mergeCell ref="R517:U517"/>
    <mergeCell ref="R341:U341"/>
    <mergeCell ref="K329:L329"/>
    <mergeCell ref="N390:Q390"/>
    <mergeCell ref="H324:J324"/>
    <mergeCell ref="K418:L418"/>
    <mergeCell ref="H249:J249"/>
    <mergeCell ref="C609:F609"/>
    <mergeCell ref="H220:J220"/>
    <mergeCell ref="K327:L327"/>
    <mergeCell ref="G14:J14"/>
    <mergeCell ref="N488:Q488"/>
    <mergeCell ref="C59:F59"/>
    <mergeCell ref="R451:U451"/>
    <mergeCell ref="H349:J349"/>
    <mergeCell ref="K443:L443"/>
    <mergeCell ref="K155:L155"/>
    <mergeCell ref="C133:F133"/>
    <mergeCell ref="H258:J258"/>
    <mergeCell ref="K352:L352"/>
    <mergeCell ref="N589:Q589"/>
    <mergeCell ref="C136:F136"/>
    <mergeCell ref="K530:L530"/>
    <mergeCell ref="R430:U430"/>
    <mergeCell ref="H347:J347"/>
    <mergeCell ref="C42:F42"/>
    <mergeCell ref="K450:L450"/>
    <mergeCell ref="H421:J421"/>
    <mergeCell ref="H529:J529"/>
    <mergeCell ref="H548:J548"/>
    <mergeCell ref="H623:J623"/>
    <mergeCell ref="C242:F242"/>
    <mergeCell ref="K429:L429"/>
    <mergeCell ref="H726:J726"/>
    <mergeCell ref="H438:J438"/>
    <mergeCell ref="K532:L532"/>
    <mergeCell ref="N46:Q46"/>
    <mergeCell ref="H635:J635"/>
    <mergeCell ref="H459:J459"/>
    <mergeCell ref="K558:L558"/>
    <mergeCell ref="C267:F267"/>
    <mergeCell ref="C445:F445"/>
    <mergeCell ref="R181:U181"/>
    <mergeCell ref="K632:L632"/>
    <mergeCell ref="C176:F176"/>
    <mergeCell ref="H660:J660"/>
    <mergeCell ref="R90:U90"/>
    <mergeCell ref="N154:Q154"/>
    <mergeCell ref="K541:L541"/>
    <mergeCell ref="K560:L560"/>
    <mergeCell ref="C443:F443"/>
    <mergeCell ref="R179:U179"/>
    <mergeCell ref="H110:J110"/>
    <mergeCell ref="N50:Q50"/>
    <mergeCell ref="K630:L630"/>
    <mergeCell ref="N252:Q252"/>
    <mergeCell ref="H639:J639"/>
    <mergeCell ref="H733:J733"/>
    <mergeCell ref="K118:L118"/>
    <mergeCell ref="R88:U88"/>
    <mergeCell ref="H19:J19"/>
    <mergeCell ref="N228:Q228"/>
    <mergeCell ref="C447:F447"/>
    <mergeCell ref="C517:F517"/>
    <mergeCell ref="N247:Q247"/>
    <mergeCell ref="K539:L539"/>
    <mergeCell ref="H108:J108"/>
    <mergeCell ref="H89:J89"/>
    <mergeCell ref="K84:L84"/>
    <mergeCell ref="R204:U204"/>
    <mergeCell ref="R217:U217"/>
    <mergeCell ref="H642:J642"/>
    <mergeCell ref="C180:F180"/>
    <mergeCell ref="N226:Q226"/>
    <mergeCell ref="K116:L116"/>
    <mergeCell ref="C377:F377"/>
    <mergeCell ref="R113:U113"/>
    <mergeCell ref="H187:J187"/>
    <mergeCell ref="K564:L564"/>
    <mergeCell ref="R291:U291"/>
    <mergeCell ref="K190:L190"/>
    <mergeCell ref="R418:U418"/>
    <mergeCell ref="C381:F381"/>
    <mergeCell ref="C451:F451"/>
    <mergeCell ref="N251:Q251"/>
    <mergeCell ref="H47:J47"/>
    <mergeCell ref="R92:U92"/>
    <mergeCell ref="N359:Q359"/>
    <mergeCell ref="R219:U219"/>
    <mergeCell ref="R289:U289"/>
    <mergeCell ref="K319:L319"/>
    <mergeCell ref="R294:U294"/>
    <mergeCell ref="N235:Q235"/>
    <mergeCell ref="R397:U397"/>
    <mergeCell ref="H121:J121"/>
    <mergeCell ref="H21:J21"/>
    <mergeCell ref="K120:L120"/>
    <mergeCell ref="C557:F557"/>
    <mergeCell ref="H210:J210"/>
    <mergeCell ref="R395:U395"/>
    <mergeCell ref="N436:Q436"/>
    <mergeCell ref="K302:L302"/>
    <mergeCell ref="H119:J119"/>
    <mergeCell ref="H222:J222"/>
    <mergeCell ref="H297:J297"/>
    <mergeCell ref="H424:J424"/>
    <mergeCell ref="R317:U317"/>
    <mergeCell ref="K300:L300"/>
    <mergeCell ref="C566:F566"/>
    <mergeCell ref="N366:Q366"/>
    <mergeCell ref="N544:Q544"/>
    <mergeCell ref="N563:Q563"/>
    <mergeCell ref="R329:U329"/>
    <mergeCell ref="H403:J403"/>
    <mergeCell ref="R391:U391"/>
    <mergeCell ref="C16:F16"/>
    <mergeCell ref="N440:Q440"/>
    <mergeCell ref="K330:L330"/>
    <mergeCell ref="C39:F39"/>
    <mergeCell ref="K201:L201"/>
    <mergeCell ref="H428:J428"/>
    <mergeCell ref="R429:U429"/>
    <mergeCell ref="N17:Q17"/>
    <mergeCell ref="K328:L328"/>
    <mergeCell ref="K304:L304"/>
    <mergeCell ref="R55:U55"/>
    <mergeCell ref="N565:Q565"/>
    <mergeCell ref="H337:J337"/>
    <mergeCell ref="H407:J407"/>
    <mergeCell ref="C37:F37"/>
    <mergeCell ref="C18:F18"/>
    <mergeCell ref="K506:L506"/>
    <mergeCell ref="C215:F215"/>
    <mergeCell ref="K402:L402"/>
    <mergeCell ref="H505:J505"/>
    <mergeCell ref="H335:J335"/>
    <mergeCell ref="R80:U80"/>
    <mergeCell ref="R539:U539"/>
    <mergeCell ref="K531:L531"/>
    <mergeCell ref="C240:F240"/>
    <mergeCell ref="K440:L440"/>
    <mergeCell ref="R59:U59"/>
    <mergeCell ref="C149:F149"/>
    <mergeCell ref="R78:U78"/>
    <mergeCell ref="N24:Q24"/>
    <mergeCell ref="R518:U518"/>
    <mergeCell ref="K705:L705"/>
    <mergeCell ref="K510:L510"/>
    <mergeCell ref="H587:J587"/>
    <mergeCell ref="H538:J538"/>
    <mergeCell ref="N127:Q127"/>
    <mergeCell ref="H61:J61"/>
    <mergeCell ref="C219:F219"/>
    <mergeCell ref="C128:F128"/>
    <mergeCell ref="H636:J636"/>
    <mergeCell ref="H612:J612"/>
    <mergeCell ref="C330:F330"/>
    <mergeCell ref="R66:U66"/>
    <mergeCell ref="C325:F325"/>
    <mergeCell ref="R169:U169"/>
    <mergeCell ref="K620:L620"/>
    <mergeCell ref="R190:U190"/>
    <mergeCell ref="C423:F423"/>
    <mergeCell ref="N204:Q204"/>
    <mergeCell ref="H615:J615"/>
    <mergeCell ref="H723:J723"/>
    <mergeCell ref="K89:L89"/>
    <mergeCell ref="K70:L70"/>
    <mergeCell ref="C355:F355"/>
    <mergeCell ref="N401:Q401"/>
    <mergeCell ref="R167:U167"/>
    <mergeCell ref="K618:L618"/>
    <mergeCell ref="H721:J721"/>
    <mergeCell ref="C402:F402"/>
    <mergeCell ref="N64:Q64"/>
    <mergeCell ref="N229:Q229"/>
    <mergeCell ref="C353:F353"/>
    <mergeCell ref="H171:J171"/>
    <mergeCell ref="R192:U192"/>
    <mergeCell ref="R267:U267"/>
    <mergeCell ref="K9:L13"/>
    <mergeCell ref="K718:L718"/>
    <mergeCell ref="N138:Q138"/>
    <mergeCell ref="C427:F427"/>
    <mergeCell ref="N335:Q335"/>
    <mergeCell ref="R176:U176"/>
    <mergeCell ref="K93:L93"/>
    <mergeCell ref="C535:F535"/>
    <mergeCell ref="C605:F605"/>
    <mergeCell ref="C530:F530"/>
    <mergeCell ref="N405:Q405"/>
    <mergeCell ref="C624:F624"/>
    <mergeCell ref="H196:J196"/>
    <mergeCell ref="N136:Q136"/>
    <mergeCell ref="R292:U292"/>
    <mergeCell ref="R443:U443"/>
    <mergeCell ref="H725:J725"/>
    <mergeCell ref="H73:J73"/>
    <mergeCell ref="N314:Q314"/>
    <mergeCell ref="H105:J105"/>
    <mergeCell ref="C533:F533"/>
    <mergeCell ref="H275:J275"/>
    <mergeCell ref="C603:F603"/>
    <mergeCell ref="R201:U201"/>
    <mergeCell ref="K100:L100"/>
    <mergeCell ref="K278:L278"/>
    <mergeCell ref="H306:J306"/>
    <mergeCell ref="H273:J273"/>
    <mergeCell ref="N339:Q339"/>
    <mergeCell ref="R180:U180"/>
    <mergeCell ref="K79:L79"/>
    <mergeCell ref="R553:U553"/>
    <mergeCell ref="H376:J376"/>
    <mergeCell ref="R377:U377"/>
    <mergeCell ref="C89:F89"/>
    <mergeCell ref="H182:J182"/>
    <mergeCell ref="K276:L276"/>
    <mergeCell ref="C537:F537"/>
    <mergeCell ref="H285:J285"/>
    <mergeCell ref="H298:J298"/>
    <mergeCell ref="N445:Q445"/>
    <mergeCell ref="K405:L405"/>
    <mergeCell ref="R483:U483"/>
    <mergeCell ref="N577:U577"/>
    <mergeCell ref="H283:J283"/>
    <mergeCell ref="K282:L282"/>
    <mergeCell ref="H310:J310"/>
    <mergeCell ref="K479:L479"/>
    <mergeCell ref="H385:J385"/>
    <mergeCell ref="H512:J512"/>
    <mergeCell ref="R557:U557"/>
    <mergeCell ref="C188:F188"/>
    <mergeCell ref="N522:Q522"/>
    <mergeCell ref="K388:L388"/>
    <mergeCell ref="N625:Q625"/>
    <mergeCell ref="H383:J383"/>
    <mergeCell ref="K477:L477"/>
    <mergeCell ref="H491:J491"/>
    <mergeCell ref="C167:F167"/>
    <mergeCell ref="K386:L386"/>
    <mergeCell ref="N547:Q547"/>
    <mergeCell ref="H457:J457"/>
    <mergeCell ref="N555:Q555"/>
    <mergeCell ref="N78:Q78"/>
    <mergeCell ref="H762:J762"/>
    <mergeCell ref="H34:J34"/>
    <mergeCell ref="N526:Q526"/>
    <mergeCell ref="K568:L568"/>
    <mergeCell ref="K587:L587"/>
    <mergeCell ref="H671:J671"/>
    <mergeCell ref="H563:J563"/>
    <mergeCell ref="H495:J495"/>
    <mergeCell ref="R564:U564"/>
    <mergeCell ref="C125:F125"/>
    <mergeCell ref="C303:F303"/>
    <mergeCell ref="H514:J514"/>
    <mergeCell ref="N103:Q103"/>
    <mergeCell ref="R141:U141"/>
    <mergeCell ref="H669:J669"/>
    <mergeCell ref="H423:J423"/>
    <mergeCell ref="C104:F104"/>
    <mergeCell ref="C301:F301"/>
    <mergeCell ref="N190:Q190"/>
    <mergeCell ref="N82:Q82"/>
    <mergeCell ref="H766:J766"/>
    <mergeCell ref="C479:F479"/>
    <mergeCell ref="R215:U215"/>
    <mergeCell ref="H38:J38"/>
    <mergeCell ref="H497:J497"/>
    <mergeCell ref="N86:Q86"/>
    <mergeCell ref="K666:L666"/>
    <mergeCell ref="R166:U166"/>
    <mergeCell ref="H694:J694"/>
    <mergeCell ref="H675:J675"/>
    <mergeCell ref="C375:F375"/>
    <mergeCell ref="H764:J764"/>
    <mergeCell ref="R43:U43"/>
    <mergeCell ref="R75:U75"/>
    <mergeCell ref="C504:F504"/>
    <mergeCell ref="R240:U240"/>
    <mergeCell ref="K621:L621"/>
    <mergeCell ref="H673:J673"/>
    <mergeCell ref="C481:F481"/>
    <mergeCell ref="C413:F413"/>
    <mergeCell ref="R149:U149"/>
    <mergeCell ref="N213:Q213"/>
    <mergeCell ref="H53:J53"/>
    <mergeCell ref="C305:F305"/>
    <mergeCell ref="K48:L48"/>
    <mergeCell ref="C502:F502"/>
    <mergeCell ref="R168:U168"/>
    <mergeCell ref="N292:Q292"/>
    <mergeCell ref="N311:Q311"/>
    <mergeCell ref="N287:Q287"/>
    <mergeCell ref="N217:Q217"/>
    <mergeCell ref="H698:J698"/>
    <mergeCell ref="K177:L177"/>
    <mergeCell ref="R325:U325"/>
    <mergeCell ref="K706:L706"/>
    <mergeCell ref="R452:U452"/>
    <mergeCell ref="N290:Q290"/>
    <mergeCell ref="H81:J81"/>
    <mergeCell ref="K156:L156"/>
    <mergeCell ref="C593:F593"/>
    <mergeCell ref="N317:Q317"/>
    <mergeCell ref="H246:J246"/>
    <mergeCell ref="R153:U153"/>
    <mergeCell ref="R280:U280"/>
    <mergeCell ref="R355:U355"/>
    <mergeCell ref="K254:L254"/>
    <mergeCell ref="K249:L249"/>
    <mergeCell ref="H155:J155"/>
    <mergeCell ref="N315:Q315"/>
    <mergeCell ref="C591:F591"/>
    <mergeCell ref="N493:Q493"/>
    <mergeCell ref="N418:Q418"/>
    <mergeCell ref="H284:J284"/>
    <mergeCell ref="R353:U353"/>
    <mergeCell ref="K228:L228"/>
    <mergeCell ref="F578:F581"/>
    <mergeCell ref="R456:U456"/>
    <mergeCell ref="R531:U531"/>
    <mergeCell ref="N327:Q327"/>
    <mergeCell ref="K255:L255"/>
    <mergeCell ref="N402:Q402"/>
    <mergeCell ref="C616:F616"/>
    <mergeCell ref="R427:U427"/>
    <mergeCell ref="N491:Q491"/>
    <mergeCell ref="R365:U365"/>
    <mergeCell ref="N14:T14"/>
    <mergeCell ref="N495:Q495"/>
    <mergeCell ref="R454:U454"/>
    <mergeCell ref="H159:J159"/>
    <mergeCell ref="H286:J286"/>
    <mergeCell ref="H356:J356"/>
    <mergeCell ref="H437:J437"/>
    <mergeCell ref="C164:F164"/>
    <mergeCell ref="R533:U533"/>
    <mergeCell ref="G5:J5"/>
    <mergeCell ref="R465:U465"/>
    <mergeCell ref="H464:J464"/>
    <mergeCell ref="N53:Q53"/>
    <mergeCell ref="K364:L364"/>
    <mergeCell ref="N474:Q474"/>
    <mergeCell ref="C342:F342"/>
    <mergeCell ref="N601:Q601"/>
    <mergeCell ref="C73:F73"/>
    <mergeCell ref="C251:F251"/>
    <mergeCell ref="H462:J462"/>
    <mergeCell ref="C143:F143"/>
    <mergeCell ref="N51:Q51"/>
    <mergeCell ref="K438:L438"/>
    <mergeCell ref="R558:U558"/>
    <mergeCell ref="C52:F52"/>
    <mergeCell ref="H371:J371"/>
    <mergeCell ref="H536:J536"/>
    <mergeCell ref="R467:U467"/>
    <mergeCell ref="H568:J568"/>
    <mergeCell ref="H549:J549"/>
    <mergeCell ref="N531:Q531"/>
    <mergeCell ref="N639:Q639"/>
    <mergeCell ref="C276:F276"/>
    <mergeCell ref="N76:Q76"/>
    <mergeCell ref="K368:L368"/>
    <mergeCell ref="R114:U114"/>
    <mergeCell ref="K741:L741"/>
    <mergeCell ref="C77:F77"/>
    <mergeCell ref="K565:L565"/>
    <mergeCell ref="C255:F255"/>
    <mergeCell ref="C274:F274"/>
    <mergeCell ref="N55:Q55"/>
    <mergeCell ref="K461:L461"/>
    <mergeCell ref="C382:F382"/>
    <mergeCell ref="C452:F452"/>
    <mergeCell ref="H663:J663"/>
    <mergeCell ref="H545:J545"/>
    <mergeCell ref="R93:U93"/>
    <mergeCell ref="K393:L393"/>
    <mergeCell ref="H672:J672"/>
    <mergeCell ref="H572:J572"/>
    <mergeCell ref="N166:Q166"/>
    <mergeCell ref="C253:F253"/>
    <mergeCell ref="C380:F380"/>
    <mergeCell ref="R116:U116"/>
    <mergeCell ref="H122:J122"/>
    <mergeCell ref="N62:Q62"/>
    <mergeCell ref="H670:J670"/>
    <mergeCell ref="H651:J651"/>
    <mergeCell ref="K745:L745"/>
    <mergeCell ref="H646:J646"/>
    <mergeCell ref="N83:Q83"/>
    <mergeCell ref="K17:L17"/>
    <mergeCell ref="C454:F454"/>
    <mergeCell ref="C386:F386"/>
    <mergeCell ref="H120:J120"/>
    <mergeCell ref="R27:U27"/>
    <mergeCell ref="K654:L654"/>
    <mergeCell ref="H757:J757"/>
    <mergeCell ref="R224:U224"/>
    <mergeCell ref="N100:Q100"/>
    <mergeCell ref="H29:J29"/>
    <mergeCell ref="H676:J676"/>
    <mergeCell ref="C389:F389"/>
    <mergeCell ref="R125:U125"/>
    <mergeCell ref="N189:Q189"/>
    <mergeCell ref="C554:F554"/>
    <mergeCell ref="C492:F492"/>
    <mergeCell ref="R228:U228"/>
    <mergeCell ref="H585:J585"/>
    <mergeCell ref="K754:L754"/>
    <mergeCell ref="K679:L679"/>
    <mergeCell ref="N174:Q174"/>
    <mergeCell ref="K26:L26"/>
    <mergeCell ref="C463:F463"/>
    <mergeCell ref="N263:Q263"/>
    <mergeCell ref="K129:L129"/>
    <mergeCell ref="K4:U4"/>
    <mergeCell ref="R301:U301"/>
    <mergeCell ref="H124:J124"/>
    <mergeCell ref="R226:U226"/>
    <mergeCell ref="K752:L752"/>
    <mergeCell ref="N172:Q172"/>
    <mergeCell ref="R328:U328"/>
    <mergeCell ref="H761:J761"/>
    <mergeCell ref="H33:J33"/>
    <mergeCell ref="K127:L127"/>
    <mergeCell ref="N301:Q301"/>
    <mergeCell ref="K756:L756"/>
    <mergeCell ref="H230:J230"/>
    <mergeCell ref="R326:U326"/>
    <mergeCell ref="H338:J338"/>
    <mergeCell ref="H107:J107"/>
    <mergeCell ref="C467:F467"/>
    <mergeCell ref="N375:Q375"/>
    <mergeCell ref="H234:J234"/>
    <mergeCell ref="H304:J304"/>
    <mergeCell ref="K403:L403"/>
    <mergeCell ref="R235:U235"/>
    <mergeCell ref="C594:F594"/>
    <mergeCell ref="R305:U305"/>
    <mergeCell ref="K312:L312"/>
    <mergeCell ref="K66:L66"/>
    <mergeCell ref="N373:Q373"/>
    <mergeCell ref="H321:J321"/>
    <mergeCell ref="K231:L231"/>
    <mergeCell ref="N481:Q481"/>
    <mergeCell ref="K428:L428"/>
    <mergeCell ref="H334:J334"/>
    <mergeCell ref="K140:L140"/>
    <mergeCell ref="R519:U519"/>
    <mergeCell ref="R538:U538"/>
    <mergeCell ref="K337:L337"/>
    <mergeCell ref="R415:U415"/>
    <mergeCell ref="N479:Q479"/>
    <mergeCell ref="N587:Q587"/>
    <mergeCell ref="R239:U239"/>
    <mergeCell ref="C27:F27"/>
    <mergeCell ref="K138:L138"/>
    <mergeCell ref="C224:F224"/>
    <mergeCell ref="H435:J435"/>
    <mergeCell ref="H510:J510"/>
    <mergeCell ref="C148:F148"/>
    <mergeCell ref="H241:J241"/>
    <mergeCell ref="K316:L316"/>
    <mergeCell ref="H419:J419"/>
    <mergeCell ref="K513:L513"/>
    <mergeCell ref="C25:F25"/>
    <mergeCell ref="H344:J344"/>
    <mergeCell ref="C227:F227"/>
    <mergeCell ref="R542:U542"/>
    <mergeCell ref="C154:F154"/>
    <mergeCell ref="K341:L341"/>
    <mergeCell ref="N591:Q591"/>
    <mergeCell ref="H525:J525"/>
    <mergeCell ref="C63:F63"/>
    <mergeCell ref="H444:J444"/>
    <mergeCell ref="C252:F252"/>
    <mergeCell ref="N562:Q562"/>
    <mergeCell ref="C161:F161"/>
    <mergeCell ref="H442:J442"/>
    <mergeCell ref="H550:J550"/>
    <mergeCell ref="C231:F231"/>
    <mergeCell ref="K644:L644"/>
    <mergeCell ref="K526:L526"/>
    <mergeCell ref="N139:Q139"/>
    <mergeCell ref="H747:J747"/>
    <mergeCell ref="C428:F428"/>
    <mergeCell ref="K615:L615"/>
    <mergeCell ref="K553:L553"/>
    <mergeCell ref="H624:J624"/>
    <mergeCell ref="N619:Q619"/>
    <mergeCell ref="C243:F243"/>
    <mergeCell ref="O578:P578"/>
    <mergeCell ref="C337:F337"/>
    <mergeCell ref="R73:U73"/>
    <mergeCell ref="K524:L524"/>
    <mergeCell ref="N164:Q164"/>
    <mergeCell ref="H74:J74"/>
    <mergeCell ref="N585:Q585"/>
    <mergeCell ref="K627:L627"/>
    <mergeCell ref="H93:J93"/>
    <mergeCell ref="H622:J622"/>
    <mergeCell ref="K653:L653"/>
    <mergeCell ref="N73:Q73"/>
    <mergeCell ref="K101:L101"/>
    <mergeCell ref="C362:F362"/>
    <mergeCell ref="N143:Q143"/>
    <mergeCell ref="N602:Q602"/>
    <mergeCell ref="H72:J72"/>
    <mergeCell ref="H751:J751"/>
    <mergeCell ref="N340:Q340"/>
    <mergeCell ref="R200:U200"/>
    <mergeCell ref="K727:L727"/>
    <mergeCell ref="C163:F163"/>
    <mergeCell ref="N52:Q52"/>
    <mergeCell ref="C341:F341"/>
    <mergeCell ref="R77:U77"/>
    <mergeCell ref="N141:Q141"/>
    <mergeCell ref="N249:Q249"/>
    <mergeCell ref="C468:F468"/>
    <mergeCell ref="C538:F538"/>
    <mergeCell ref="R274:U274"/>
    <mergeCell ref="K655:L655"/>
    <mergeCell ref="K725:L725"/>
    <mergeCell ref="R401:U401"/>
    <mergeCell ref="R382:U382"/>
    <mergeCell ref="H734:J734"/>
    <mergeCell ref="N323:Q323"/>
    <mergeCell ref="C542:F542"/>
    <mergeCell ref="N342:Q342"/>
    <mergeCell ref="R102:U102"/>
    <mergeCell ref="H208:J208"/>
    <mergeCell ref="K742:L742"/>
    <mergeCell ref="K14:L14"/>
    <mergeCell ref="R380:U380"/>
    <mergeCell ref="H737:J737"/>
    <mergeCell ref="H732:J732"/>
    <mergeCell ref="H9:J9"/>
    <mergeCell ref="H282:J282"/>
    <mergeCell ref="N277:Q277"/>
    <mergeCell ref="N253:Q253"/>
    <mergeCell ref="K740:L740"/>
    <mergeCell ref="K88:L88"/>
    <mergeCell ref="H191:J191"/>
    <mergeCell ref="K285:L285"/>
    <mergeCell ref="R405:U405"/>
    <mergeCell ref="C627:F627"/>
    <mergeCell ref="N351:Q351"/>
    <mergeCell ref="C640:F640"/>
    <mergeCell ref="N454:Q454"/>
    <mergeCell ref="R314:U314"/>
    <mergeCell ref="H212:J212"/>
    <mergeCell ref="N260:Q260"/>
    <mergeCell ref="R492:U492"/>
    <mergeCell ref="K215:L215"/>
    <mergeCell ref="H305:J305"/>
    <mergeCell ref="N452:Q452"/>
    <mergeCell ref="N527:Q527"/>
    <mergeCell ref="R490:U490"/>
    <mergeCell ref="H195:J195"/>
    <mergeCell ref="K289:L289"/>
    <mergeCell ref="K313:L313"/>
    <mergeCell ref="H214:J214"/>
    <mergeCell ref="H322:J322"/>
    <mergeCell ref="K416:L416"/>
    <mergeCell ref="H392:J392"/>
    <mergeCell ref="N355:Q355"/>
    <mergeCell ref="K491:L491"/>
    <mergeCell ref="C200:F200"/>
    <mergeCell ref="H519:J519"/>
    <mergeCell ref="R412:U412"/>
    <mergeCell ref="R393:U393"/>
    <mergeCell ref="H193:J193"/>
    <mergeCell ref="K292:L292"/>
    <mergeCell ref="N637:Q637"/>
    <mergeCell ref="N461:Q461"/>
    <mergeCell ref="C109:F109"/>
    <mergeCell ref="H320:J320"/>
    <mergeCell ref="H301:J301"/>
    <mergeCell ref="H498:J498"/>
    <mergeCell ref="K425:L425"/>
    <mergeCell ref="K317:L317"/>
    <mergeCell ref="R503:U503"/>
    <mergeCell ref="N567:Q567"/>
    <mergeCell ref="K514:L514"/>
    <mergeCell ref="C285:F285"/>
    <mergeCell ref="C204:F204"/>
    <mergeCell ref="H598:J598"/>
    <mergeCell ref="H523:J523"/>
    <mergeCell ref="N112:Q112"/>
    <mergeCell ref="K404:L404"/>
    <mergeCell ref="K423:L423"/>
    <mergeCell ref="C401:F401"/>
    <mergeCell ref="R501:U501"/>
    <mergeCell ref="N21:Q21"/>
    <mergeCell ref="K493:L493"/>
    <mergeCell ref="C113:F113"/>
    <mergeCell ref="H432:J432"/>
    <mergeCell ref="C310:F310"/>
    <mergeCell ref="H596:J596"/>
    <mergeCell ref="N91:Q91"/>
    <mergeCell ref="N110:Q110"/>
    <mergeCell ref="K497:L497"/>
    <mergeCell ref="K675:L675"/>
    <mergeCell ref="H411:J411"/>
    <mergeCell ref="N19:Q19"/>
    <mergeCell ref="H600:J600"/>
    <mergeCell ref="C138:F138"/>
    <mergeCell ref="H608:J608"/>
    <mergeCell ref="K707:L707"/>
    <mergeCell ref="C416:F416"/>
    <mergeCell ref="K603:L603"/>
    <mergeCell ref="K427:L427"/>
    <mergeCell ref="H706:J706"/>
    <mergeCell ref="N49:Q49"/>
    <mergeCell ref="N25:Q25"/>
    <mergeCell ref="K53:L53"/>
    <mergeCell ref="N222:Q222"/>
    <mergeCell ref="R63:U63"/>
    <mergeCell ref="R252:U252"/>
    <mergeCell ref="R82:U82"/>
    <mergeCell ref="R152:U152"/>
    <mergeCell ref="N28:Q28"/>
    <mergeCell ref="N23:Q23"/>
    <mergeCell ref="C317:F317"/>
    <mergeCell ref="N225:Q225"/>
    <mergeCell ref="K78:L78"/>
    <mergeCell ref="K537:L537"/>
    <mergeCell ref="K688:L688"/>
    <mergeCell ref="H181:J181"/>
    <mergeCell ref="K715:L715"/>
    <mergeCell ref="H710:J710"/>
    <mergeCell ref="N299:Q299"/>
    <mergeCell ref="C329:F329"/>
    <mergeCell ref="K165:L165"/>
    <mergeCell ref="R262:U262"/>
    <mergeCell ref="H160:J160"/>
    <mergeCell ref="K713:L713"/>
    <mergeCell ref="R275:U275"/>
    <mergeCell ref="K87:L87"/>
    <mergeCell ref="H69:J69"/>
    <mergeCell ref="C429:F429"/>
    <mergeCell ref="K64:L64"/>
    <mergeCell ref="R362:U362"/>
    <mergeCell ref="R254:U254"/>
    <mergeCell ref="N426:Q426"/>
    <mergeCell ref="K85:L85"/>
    <mergeCell ref="C522:F522"/>
    <mergeCell ref="N303:Q303"/>
    <mergeCell ref="H270:J270"/>
    <mergeCell ref="R163:U163"/>
    <mergeCell ref="H94:J94"/>
    <mergeCell ref="C630:F630"/>
    <mergeCell ref="C625:F625"/>
    <mergeCell ref="R271:U271"/>
    <mergeCell ref="K102:L102"/>
    <mergeCell ref="R468:U468"/>
    <mergeCell ref="C80:F80"/>
    <mergeCell ref="C99:F99"/>
    <mergeCell ref="C501:F501"/>
    <mergeCell ref="K267:L267"/>
    <mergeCell ref="N409:Q409"/>
    <mergeCell ref="H92:J92"/>
    <mergeCell ref="C628:F628"/>
    <mergeCell ref="N536:Q536"/>
    <mergeCell ref="H370:J370"/>
    <mergeCell ref="H200:J200"/>
    <mergeCell ref="K176:L176"/>
    <mergeCell ref="K195:L195"/>
    <mergeCell ref="H397:J397"/>
    <mergeCell ref="C78:F78"/>
    <mergeCell ref="N237:Q237"/>
    <mergeCell ref="B582:E582"/>
    <mergeCell ref="K265:L265"/>
    <mergeCell ref="R493:U493"/>
    <mergeCell ref="N515:Q515"/>
    <mergeCell ref="H368:J368"/>
    <mergeCell ref="K174:L174"/>
    <mergeCell ref="H471:J471"/>
    <mergeCell ref="R402:U402"/>
    <mergeCell ref="C152:F152"/>
    <mergeCell ref="C103:F103"/>
    <mergeCell ref="K290:L290"/>
    <mergeCell ref="K303:L303"/>
    <mergeCell ref="H393:J393"/>
    <mergeCell ref="N615:Q615"/>
    <mergeCell ref="R381:U381"/>
    <mergeCell ref="N540:Q540"/>
    <mergeCell ref="K199:L199"/>
    <mergeCell ref="H401:J401"/>
    <mergeCell ref="K377:L377"/>
    <mergeCell ref="K504:L504"/>
    <mergeCell ref="C86:F86"/>
    <mergeCell ref="R474:U474"/>
    <mergeCell ref="K375:L375"/>
    <mergeCell ref="R51:U51"/>
    <mergeCell ref="R32:U32"/>
    <mergeCell ref="N617:Q617"/>
    <mergeCell ref="H478:J478"/>
    <mergeCell ref="K483:L483"/>
    <mergeCell ref="C84:F84"/>
    <mergeCell ref="K572:L572"/>
    <mergeCell ref="H586:J586"/>
    <mergeCell ref="H36:J36"/>
    <mergeCell ref="K651:L651"/>
    <mergeCell ref="C195:F195"/>
    <mergeCell ref="K589:L589"/>
    <mergeCell ref="H387:J387"/>
    <mergeCell ref="H584:J584"/>
    <mergeCell ref="N173:Q173"/>
    <mergeCell ref="H749:J749"/>
    <mergeCell ref="C292:F292"/>
    <mergeCell ref="H129:J129"/>
    <mergeCell ref="C489:F489"/>
    <mergeCell ref="C201:F201"/>
    <mergeCell ref="H658:J658"/>
    <mergeCell ref="C290:F290"/>
    <mergeCell ref="N198:Q198"/>
    <mergeCell ref="K684:L684"/>
    <mergeCell ref="R39:U39"/>
    <mergeCell ref="K585:L585"/>
    <mergeCell ref="C487:F487"/>
    <mergeCell ref="H59:J59"/>
    <mergeCell ref="C199:F199"/>
    <mergeCell ref="N107:Q107"/>
    <mergeCell ref="K35:L35"/>
    <mergeCell ref="H683:J683"/>
    <mergeCell ref="C396:F396"/>
    <mergeCell ref="C302:F302"/>
    <mergeCell ref="N177:Q177"/>
    <mergeCell ref="H696:J696"/>
    <mergeCell ref="R310:U310"/>
    <mergeCell ref="R64:U64"/>
    <mergeCell ref="K691:L691"/>
    <mergeCell ref="K761:L761"/>
    <mergeCell ref="K141:L141"/>
    <mergeCell ref="H42:J42"/>
    <mergeCell ref="N378:Q378"/>
    <mergeCell ref="N202:Q202"/>
    <mergeCell ref="H169:J169"/>
    <mergeCell ref="R62:U62"/>
    <mergeCell ref="K50:L50"/>
    <mergeCell ref="R416:U416"/>
    <mergeCell ref="N111:Q111"/>
    <mergeCell ref="H45:J45"/>
    <mergeCell ref="C576:F576"/>
    <mergeCell ref="C400:F400"/>
    <mergeCell ref="K166:L166"/>
    <mergeCell ref="H148:J148"/>
    <mergeCell ref="R136:U136"/>
    <mergeCell ref="R244:U244"/>
    <mergeCell ref="R441:U441"/>
    <mergeCell ref="N387:Q387"/>
    <mergeCell ref="K145:L145"/>
    <mergeCell ref="K164:L164"/>
    <mergeCell ref="C601:F601"/>
    <mergeCell ref="C614:F614"/>
    <mergeCell ref="R350:U350"/>
    <mergeCell ref="H248:J248"/>
    <mergeCell ref="H173:J173"/>
    <mergeCell ref="K342:L342"/>
    <mergeCell ref="K54:L54"/>
    <mergeCell ref="B16:B17"/>
    <mergeCell ref="C51:F51"/>
    <mergeCell ref="C585:F585"/>
    <mergeCell ref="R420:U420"/>
    <mergeCell ref="H144:J144"/>
    <mergeCell ref="K73:L73"/>
    <mergeCell ref="H157:J157"/>
    <mergeCell ref="K251:L251"/>
    <mergeCell ref="N385:Q385"/>
    <mergeCell ref="H341:J341"/>
    <mergeCell ref="R348:U348"/>
    <mergeCell ref="K340:L340"/>
    <mergeCell ref="K349:L349"/>
    <mergeCell ref="K325:L325"/>
    <mergeCell ref="K344:L344"/>
    <mergeCell ref="N391:Q391"/>
    <mergeCell ref="H358:J358"/>
    <mergeCell ref="N410:Q410"/>
    <mergeCell ref="H447:J447"/>
    <mergeCell ref="R354:U354"/>
    <mergeCell ref="R448:U448"/>
    <mergeCell ref="N36:Q36"/>
    <mergeCell ref="K323:L323"/>
    <mergeCell ref="R556:U556"/>
    <mergeCell ref="R551:U551"/>
    <mergeCell ref="N497:Q497"/>
    <mergeCell ref="N389:Q389"/>
    <mergeCell ref="H180:J180"/>
    <mergeCell ref="R522:U522"/>
    <mergeCell ref="H534:J534"/>
    <mergeCell ref="C166:F166"/>
    <mergeCell ref="R530:U530"/>
    <mergeCell ref="R554:U554"/>
    <mergeCell ref="K353:L353"/>
    <mergeCell ref="C62:F62"/>
    <mergeCell ref="K550:L550"/>
    <mergeCell ref="N603:Q603"/>
    <mergeCell ref="H532:J532"/>
    <mergeCell ref="C75:F75"/>
    <mergeCell ref="H559:J559"/>
    <mergeCell ref="C259:F259"/>
    <mergeCell ref="N499:Q499"/>
    <mergeCell ref="C437:F437"/>
    <mergeCell ref="N2:U2"/>
    <mergeCell ref="R537:U537"/>
    <mergeCell ref="K529:L529"/>
    <mergeCell ref="K260:L260"/>
    <mergeCell ref="C238:F238"/>
    <mergeCell ref="N146:Q146"/>
    <mergeCell ref="H557:J557"/>
    <mergeCell ref="R562:U562"/>
    <mergeCell ref="C371:F371"/>
    <mergeCell ref="K639:L639"/>
    <mergeCell ref="K463:L463"/>
    <mergeCell ref="C172:F172"/>
    <mergeCell ref="K660:L660"/>
    <mergeCell ref="C350:F350"/>
    <mergeCell ref="N150:Q150"/>
    <mergeCell ref="C477:F477"/>
    <mergeCell ref="R118:U118"/>
    <mergeCell ref="R188:U188"/>
    <mergeCell ref="K569:L569"/>
    <mergeCell ref="H659:J659"/>
    <mergeCell ref="K766:L766"/>
    <mergeCell ref="K114:L114"/>
    <mergeCell ref="H20:J20"/>
    <mergeCell ref="K577:M577"/>
    <mergeCell ref="C348:F348"/>
    <mergeCell ref="H39:J39"/>
    <mergeCell ref="C475:F475"/>
    <mergeCell ref="C456:F456"/>
    <mergeCell ref="K662:L662"/>
    <mergeCell ref="N157:Q157"/>
    <mergeCell ref="K23:L23"/>
    <mergeCell ref="R143:U143"/>
    <mergeCell ref="H746:J746"/>
    <mergeCell ref="C365:F365"/>
    <mergeCell ref="N84:Q84"/>
    <mergeCell ref="H18:J18"/>
    <mergeCell ref="K112:L112"/>
    <mergeCell ref="N165:Q165"/>
    <mergeCell ref="C575:F575"/>
    <mergeCell ref="K21:L21"/>
    <mergeCell ref="H147:J147"/>
    <mergeCell ref="N87:Q87"/>
    <mergeCell ref="R319:U319"/>
    <mergeCell ref="R220:U220"/>
    <mergeCell ref="N265:Q265"/>
    <mergeCell ref="H43:J43"/>
    <mergeCell ref="C587:F587"/>
    <mergeCell ref="R290:U290"/>
    <mergeCell ref="N161:Q161"/>
    <mergeCell ref="K121:L121"/>
    <mergeCell ref="H769:J769"/>
    <mergeCell ref="N358:Q358"/>
    <mergeCell ref="C388:F388"/>
    <mergeCell ref="R199:U199"/>
    <mergeCell ref="H130:J130"/>
    <mergeCell ref="K224:L224"/>
    <mergeCell ref="N466:Q466"/>
    <mergeCell ref="R302:U302"/>
    <mergeCell ref="K30:L30"/>
    <mergeCell ref="R504:U504"/>
    <mergeCell ref="K49:L49"/>
    <mergeCell ref="N337:Q337"/>
    <mergeCell ref="H128:J128"/>
    <mergeCell ref="K222:L222"/>
    <mergeCell ref="K227:L227"/>
    <mergeCell ref="K203:L203"/>
    <mergeCell ref="N464:Q464"/>
    <mergeCell ref="C488:F488"/>
    <mergeCell ref="N288:Q288"/>
    <mergeCell ref="R327:U327"/>
    <mergeCell ref="H433:J433"/>
    <mergeCell ref="R502:U502"/>
    <mergeCell ref="C114:F114"/>
    <mergeCell ref="K301:L301"/>
    <mergeCell ref="R529:U529"/>
    <mergeCell ref="N551:Q551"/>
    <mergeCell ref="H329:J329"/>
    <mergeCell ref="K252:L252"/>
    <mergeCell ref="K498:L498"/>
    <mergeCell ref="C23:F23"/>
    <mergeCell ref="R330:U330"/>
    <mergeCell ref="K161:L161"/>
    <mergeCell ref="C139:F139"/>
    <mergeCell ref="R527:U527"/>
    <mergeCell ref="R508:U508"/>
    <mergeCell ref="H308:J308"/>
    <mergeCell ref="H429:J429"/>
    <mergeCell ref="R436:U436"/>
    <mergeCell ref="C48:F48"/>
    <mergeCell ref="K235:L235"/>
    <mergeCell ref="C137:F137"/>
    <mergeCell ref="C118:F118"/>
    <mergeCell ref="R506:U506"/>
    <mergeCell ref="K432:L432"/>
    <mergeCell ref="N574:Q574"/>
    <mergeCell ref="H408:J408"/>
    <mergeCell ref="C46:F46"/>
    <mergeCell ref="H535:J535"/>
    <mergeCell ref="H511:J511"/>
    <mergeCell ref="K411:L411"/>
    <mergeCell ref="K538:L538"/>
    <mergeCell ref="C228:F228"/>
    <mergeCell ref="R440:U440"/>
    <mergeCell ref="K517:L517"/>
    <mergeCell ref="R17:U17"/>
    <mergeCell ref="H620:J620"/>
    <mergeCell ref="C226:F226"/>
    <mergeCell ref="C347:F347"/>
    <mergeCell ref="R91:U91"/>
    <mergeCell ref="H448:J448"/>
    <mergeCell ref="K542:L542"/>
    <mergeCell ref="K617:L617"/>
    <mergeCell ref="K636:L636"/>
    <mergeCell ref="N37:Q37"/>
    <mergeCell ref="N56:Q56"/>
    <mergeCell ref="C326:F326"/>
    <mergeCell ref="H645:J645"/>
    <mergeCell ref="K451:L451"/>
    <mergeCell ref="K710:L710"/>
    <mergeCell ref="C235:F235"/>
    <mergeCell ref="R89:U89"/>
    <mergeCell ref="N35:Q35"/>
    <mergeCell ref="H95:J95"/>
    <mergeCell ref="H719:J719"/>
    <mergeCell ref="C351:F351"/>
    <mergeCell ref="R100:U100"/>
    <mergeCell ref="H188:J188"/>
    <mergeCell ref="N109:Q109"/>
    <mergeCell ref="R189:U189"/>
    <mergeCell ref="C260:F260"/>
    <mergeCell ref="H717:J717"/>
    <mergeCell ref="N60:Q60"/>
    <mergeCell ref="N414:Q414"/>
    <mergeCell ref="H649:J649"/>
    <mergeCell ref="C349:F349"/>
    <mergeCell ref="H97:J97"/>
    <mergeCell ref="R98:U98"/>
    <mergeCell ref="H205:J205"/>
    <mergeCell ref="N238:Q238"/>
    <mergeCell ref="R276:U276"/>
    <mergeCell ref="C239:F239"/>
    <mergeCell ref="C258:F258"/>
    <mergeCell ref="K24:L24"/>
    <mergeCell ref="K175:L175"/>
    <mergeCell ref="C612:F612"/>
    <mergeCell ref="C366:F366"/>
    <mergeCell ref="C436:F436"/>
    <mergeCell ref="R172:U172"/>
    <mergeCell ref="H203:J203"/>
    <mergeCell ref="H184:J184"/>
    <mergeCell ref="N236:Q236"/>
    <mergeCell ref="C563:F563"/>
    <mergeCell ref="K750:L750"/>
    <mergeCell ref="R477:U477"/>
    <mergeCell ref="C13:F13"/>
    <mergeCell ref="H106:J106"/>
    <mergeCell ref="K200:L200"/>
    <mergeCell ref="C637:F637"/>
    <mergeCell ref="N437:Q437"/>
    <mergeCell ref="R386:U386"/>
    <mergeCell ref="R278:U278"/>
    <mergeCell ref="K378:L378"/>
    <mergeCell ref="N512:Q512"/>
    <mergeCell ref="K109:L109"/>
    <mergeCell ref="R475:U475"/>
    <mergeCell ref="N421:Q421"/>
    <mergeCell ref="N346:Q346"/>
    <mergeCell ref="H104:J104"/>
    <mergeCell ref="K179:L179"/>
    <mergeCell ref="K287:L287"/>
    <mergeCell ref="H207:J207"/>
    <mergeCell ref="K376:L376"/>
    <mergeCell ref="C567:F567"/>
    <mergeCell ref="N446:Q446"/>
    <mergeCell ref="C476:F476"/>
    <mergeCell ref="K380:L380"/>
    <mergeCell ref="C17:F17"/>
    <mergeCell ref="K204:L204"/>
    <mergeCell ref="N549:Q549"/>
    <mergeCell ref="H483:J483"/>
    <mergeCell ref="C21:F21"/>
    <mergeCell ref="K113:L113"/>
    <mergeCell ref="R479:U479"/>
    <mergeCell ref="N425:Q425"/>
    <mergeCell ref="H216:J216"/>
    <mergeCell ref="K310:L310"/>
    <mergeCell ref="K315:L315"/>
    <mergeCell ref="N552:Q552"/>
    <mergeCell ref="N622:Q622"/>
    <mergeCell ref="C24:F24"/>
    <mergeCell ref="R388:U388"/>
    <mergeCell ref="N528:Q528"/>
    <mergeCell ref="C202:F202"/>
    <mergeCell ref="C127:F127"/>
    <mergeCell ref="K389:L389"/>
    <mergeCell ref="K408:L408"/>
    <mergeCell ref="R486:U486"/>
    <mergeCell ref="H417:J417"/>
    <mergeCell ref="H487:J487"/>
    <mergeCell ref="K387:L387"/>
    <mergeCell ref="H684:J684"/>
    <mergeCell ref="H415:J415"/>
    <mergeCell ref="K490:L490"/>
    <mergeCell ref="H396:J396"/>
    <mergeCell ref="R524:U524"/>
    <mergeCell ref="C28:F28"/>
    <mergeCell ref="H593:J593"/>
    <mergeCell ref="C225:F225"/>
    <mergeCell ref="N465:Q465"/>
    <mergeCell ref="K412:L412"/>
    <mergeCell ref="H394:J394"/>
    <mergeCell ref="R139:U139"/>
    <mergeCell ref="C121:F121"/>
    <mergeCell ref="C134:F134"/>
    <mergeCell ref="K38:L38"/>
    <mergeCell ref="C299:F299"/>
    <mergeCell ref="N99:Q99"/>
    <mergeCell ref="R48:U48"/>
    <mergeCell ref="K499:L499"/>
    <mergeCell ref="R137:U137"/>
    <mergeCell ref="K626:L626"/>
    <mergeCell ref="H621:J621"/>
    <mergeCell ref="N116:Q116"/>
    <mergeCell ref="H597:J597"/>
    <mergeCell ref="N186:Q186"/>
    <mergeCell ref="R46:U46"/>
    <mergeCell ref="C513:F513"/>
    <mergeCell ref="H724:J724"/>
    <mergeCell ref="C405:F405"/>
    <mergeCell ref="R154:U154"/>
    <mergeCell ref="K605:L605"/>
    <mergeCell ref="H695:J695"/>
    <mergeCell ref="C314:F314"/>
    <mergeCell ref="K150:L150"/>
    <mergeCell ref="N114:Q114"/>
    <mergeCell ref="K74:L74"/>
    <mergeCell ref="C511:F511"/>
    <mergeCell ref="H145:J145"/>
    <mergeCell ref="H604:J604"/>
    <mergeCell ref="N193:Q193"/>
    <mergeCell ref="R71:U71"/>
    <mergeCell ref="K698:L698"/>
    <mergeCell ref="H54:J54"/>
    <mergeCell ref="K148:L148"/>
    <mergeCell ref="C339:F339"/>
    <mergeCell ref="C490:F490"/>
    <mergeCell ref="R50:U50"/>
    <mergeCell ref="R177:U177"/>
    <mergeCell ref="K628:L628"/>
    <mergeCell ref="N123:Q123"/>
    <mergeCell ref="B9:F9"/>
    <mergeCell ref="H731:J731"/>
    <mergeCell ref="C412:F412"/>
    <mergeCell ref="K173:L173"/>
    <mergeCell ref="H79:J79"/>
    <mergeCell ref="C515:F515"/>
    <mergeCell ref="R251:U251"/>
    <mergeCell ref="H357:J357"/>
    <mergeCell ref="R264:U264"/>
    <mergeCell ref="N197:Q197"/>
    <mergeCell ref="R277:U277"/>
    <mergeCell ref="C486:F486"/>
    <mergeCell ref="N394:Q394"/>
    <mergeCell ref="H77:J77"/>
    <mergeCell ref="N224:Q224"/>
    <mergeCell ref="K152:L152"/>
    <mergeCell ref="C613:F613"/>
    <mergeCell ref="H58:J58"/>
    <mergeCell ref="N502:Q502"/>
    <mergeCell ref="H185:J185"/>
    <mergeCell ref="H382:J382"/>
    <mergeCell ref="K263:L263"/>
    <mergeCell ref="N500:Q500"/>
    <mergeCell ref="R260:U260"/>
    <mergeCell ref="C524:F524"/>
    <mergeCell ref="N324:Q324"/>
    <mergeCell ref="H183:J183"/>
    <mergeCell ref="K159:L159"/>
    <mergeCell ref="R387:U387"/>
    <mergeCell ref="H361:J361"/>
    <mergeCell ref="N220:Q220"/>
    <mergeCell ref="K86:L86"/>
    <mergeCell ref="R258:U258"/>
    <mergeCell ref="K288:L288"/>
    <mergeCell ref="N525:Q525"/>
    <mergeCell ref="R366:U366"/>
    <mergeCell ref="K197:L197"/>
    <mergeCell ref="R563:U563"/>
    <mergeCell ref="C175:F175"/>
    <mergeCell ref="N434:Q434"/>
    <mergeCell ref="K286:L286"/>
    <mergeCell ref="N504:Q504"/>
    <mergeCell ref="R472:U472"/>
    <mergeCell ref="R364:U364"/>
    <mergeCell ref="K464:L464"/>
    <mergeCell ref="H295:J295"/>
    <mergeCell ref="C173:F173"/>
    <mergeCell ref="N413:Q413"/>
    <mergeCell ref="K360:L360"/>
    <mergeCell ref="N432:Q432"/>
    <mergeCell ref="N610:Q610"/>
    <mergeCell ref="H369:J369"/>
    <mergeCell ref="K468:L468"/>
    <mergeCell ref="H571:J571"/>
    <mergeCell ref="K665:L665"/>
    <mergeCell ref="C247:F247"/>
    <mergeCell ref="R389:U389"/>
    <mergeCell ref="N623:Q623"/>
    <mergeCell ref="R567:U567"/>
    <mergeCell ref="N438:Q438"/>
    <mergeCell ref="H372:J372"/>
    <mergeCell ref="K574:L574"/>
    <mergeCell ref="K398:L398"/>
    <mergeCell ref="K466:L466"/>
    <mergeCell ref="N640:Q640"/>
    <mergeCell ref="H569:J569"/>
    <mergeCell ref="R476:U476"/>
    <mergeCell ref="R565:U565"/>
    <mergeCell ref="R21:U21"/>
    <mergeCell ref="R53:U53"/>
    <mergeCell ref="N614:Q614"/>
    <mergeCell ref="N638:Q638"/>
    <mergeCell ref="C262:F262"/>
    <mergeCell ref="C275:F275"/>
    <mergeCell ref="N183:Q183"/>
    <mergeCell ref="C213:F213"/>
    <mergeCell ref="R24:U24"/>
    <mergeCell ref="C283:F283"/>
    <mergeCell ref="R19:U19"/>
    <mergeCell ref="K400:L400"/>
    <mergeCell ref="R127:U127"/>
    <mergeCell ref="H503:J503"/>
    <mergeCell ref="C287:F287"/>
    <mergeCell ref="H573:J573"/>
    <mergeCell ref="H681:J681"/>
    <mergeCell ref="N162:Q162"/>
    <mergeCell ref="C313:F313"/>
    <mergeCell ref="R49:U49"/>
    <mergeCell ref="K746:L746"/>
    <mergeCell ref="H482:J482"/>
    <mergeCell ref="N71:Q71"/>
    <mergeCell ref="H679:J679"/>
    <mergeCell ref="H27:J27"/>
    <mergeCell ref="C387:F387"/>
    <mergeCell ref="N187:Q187"/>
    <mergeCell ref="R28:U28"/>
    <mergeCell ref="R47:U47"/>
    <mergeCell ref="R225:U225"/>
    <mergeCell ref="H753:J753"/>
    <mergeCell ref="H507:J507"/>
    <mergeCell ref="N96:Q96"/>
    <mergeCell ref="H30:J30"/>
    <mergeCell ref="K676:L676"/>
    <mergeCell ref="C315:F315"/>
    <mergeCell ref="C385:F385"/>
    <mergeCell ref="N274:Q274"/>
    <mergeCell ref="H133:J133"/>
    <mergeCell ref="R134:U134"/>
    <mergeCell ref="R26:U26"/>
    <mergeCell ref="C493:F493"/>
    <mergeCell ref="K680:L680"/>
    <mergeCell ref="K60:L60"/>
    <mergeCell ref="N75:Q75"/>
    <mergeCell ref="C472:F472"/>
    <mergeCell ref="N272:Q272"/>
    <mergeCell ref="C599:F599"/>
    <mergeCell ref="C491:F491"/>
    <mergeCell ref="N399:Q399"/>
    <mergeCell ref="R227:U227"/>
    <mergeCell ref="R159:U159"/>
    <mergeCell ref="H233:J233"/>
    <mergeCell ref="K39:L39"/>
    <mergeCell ref="K58:L58"/>
    <mergeCell ref="N276:Q276"/>
    <mergeCell ref="H67:J67"/>
    <mergeCell ref="K236:L236"/>
    <mergeCell ref="H142:J142"/>
    <mergeCell ref="C597:F597"/>
    <mergeCell ref="H231:J231"/>
    <mergeCell ref="R138:U138"/>
    <mergeCell ref="K765:L765"/>
    <mergeCell ref="K37:L37"/>
    <mergeCell ref="R511:U511"/>
    <mergeCell ref="R265:U265"/>
    <mergeCell ref="C474:F474"/>
    <mergeCell ref="K716:L716"/>
    <mergeCell ref="H140:J140"/>
    <mergeCell ref="R161:U161"/>
    <mergeCell ref="K261:L261"/>
    <mergeCell ref="H243:J243"/>
    <mergeCell ref="R339:U339"/>
    <mergeCell ref="N403:Q403"/>
    <mergeCell ref="K170:L170"/>
    <mergeCell ref="K62:L62"/>
    <mergeCell ref="R536:U536"/>
    <mergeCell ref="N374:Q374"/>
    <mergeCell ref="N312:Q312"/>
    <mergeCell ref="K240:L240"/>
    <mergeCell ref="R337:U337"/>
    <mergeCell ref="H343:J343"/>
    <mergeCell ref="K149:L149"/>
    <mergeCell ref="R515:U515"/>
    <mergeCell ref="N386:Q386"/>
    <mergeCell ref="K346:L346"/>
    <mergeCell ref="K238:L238"/>
    <mergeCell ref="N588:Q588"/>
    <mergeCell ref="N412:Q412"/>
    <mergeCell ref="H271:J271"/>
    <mergeCell ref="H449:J449"/>
    <mergeCell ref="H453:J453"/>
    <mergeCell ref="N586:Q586"/>
    <mergeCell ref="K439:L439"/>
    <mergeCell ref="C58:F58"/>
    <mergeCell ref="K452:L452"/>
    <mergeCell ref="H345:J345"/>
    <mergeCell ref="N613:Q613"/>
    <mergeCell ref="C85:F85"/>
    <mergeCell ref="H542:J542"/>
    <mergeCell ref="K348:L348"/>
    <mergeCell ref="H720:J720"/>
    <mergeCell ref="H451:J451"/>
    <mergeCell ref="K374:L374"/>
    <mergeCell ref="N592:Q592"/>
    <mergeCell ref="C64:F64"/>
    <mergeCell ref="H521:J521"/>
    <mergeCell ref="R555:U555"/>
    <mergeCell ref="C261:F261"/>
    <mergeCell ref="N61:Q61"/>
    <mergeCell ref="H279:J279"/>
    <mergeCell ref="K448:L448"/>
    <mergeCell ref="H430:J430"/>
    <mergeCell ref="R526:U526"/>
    <mergeCell ref="N590:Q590"/>
    <mergeCell ref="K726:L726"/>
    <mergeCell ref="K551:L551"/>
    <mergeCell ref="K575:L575"/>
    <mergeCell ref="H654:J654"/>
    <mergeCell ref="H546:J546"/>
    <mergeCell ref="N135:Q135"/>
    <mergeCell ref="C335:F335"/>
    <mergeCell ref="R103:U103"/>
    <mergeCell ref="R173:U173"/>
    <mergeCell ref="K554:L554"/>
    <mergeCell ref="N44:Q44"/>
    <mergeCell ref="K624:L624"/>
    <mergeCell ref="H455:J455"/>
    <mergeCell ref="K549:L549"/>
    <mergeCell ref="C263:F263"/>
    <mergeCell ref="H652:J652"/>
    <mergeCell ref="H633:J633"/>
    <mergeCell ref="C333:F333"/>
    <mergeCell ref="C87:F87"/>
    <mergeCell ref="K751:L751"/>
    <mergeCell ref="H657:J657"/>
    <mergeCell ref="H760:J760"/>
    <mergeCell ref="C441:F441"/>
    <mergeCell ref="C460:F460"/>
    <mergeCell ref="H32:J32"/>
    <mergeCell ref="N524:Q524"/>
    <mergeCell ref="N69:Q69"/>
    <mergeCell ref="K730:L730"/>
    <mergeCell ref="H631:J631"/>
    <mergeCell ref="H739:J739"/>
    <mergeCell ref="H758:J758"/>
    <mergeCell ref="R107:U107"/>
    <mergeCell ref="C439:F439"/>
    <mergeCell ref="K734:L734"/>
    <mergeCell ref="K488:L488"/>
    <mergeCell ref="N48:Q48"/>
    <mergeCell ref="K184:L184"/>
    <mergeCell ref="H661:J661"/>
    <mergeCell ref="N175:Q175"/>
    <mergeCell ref="N250:Q250"/>
    <mergeCell ref="R86:U86"/>
    <mergeCell ref="C572:F572"/>
    <mergeCell ref="C464:F464"/>
    <mergeCell ref="R213:U213"/>
    <mergeCell ref="N159:Q159"/>
    <mergeCell ref="K664:L664"/>
    <mergeCell ref="H754:J754"/>
    <mergeCell ref="H735:J735"/>
    <mergeCell ref="H767:J767"/>
    <mergeCell ref="C448:F448"/>
    <mergeCell ref="C373:F373"/>
    <mergeCell ref="H115:J115"/>
    <mergeCell ref="K209:L209"/>
    <mergeCell ref="N275:Q275"/>
    <mergeCell ref="C551:F551"/>
    <mergeCell ref="R287:U287"/>
    <mergeCell ref="K738:L738"/>
    <mergeCell ref="H113:J113"/>
    <mergeCell ref="K188:L188"/>
    <mergeCell ref="K212:L212"/>
    <mergeCell ref="K207:L207"/>
    <mergeCell ref="N449:Q449"/>
    <mergeCell ref="N254:Q254"/>
    <mergeCell ref="N273:Q273"/>
    <mergeCell ref="H291:J291"/>
    <mergeCell ref="H221:J221"/>
    <mergeCell ref="C549:F549"/>
    <mergeCell ref="K139:L139"/>
    <mergeCell ref="R311:U311"/>
    <mergeCell ref="N182:Q182"/>
    <mergeCell ref="N163:Q163"/>
    <mergeCell ref="R414:U414"/>
    <mergeCell ref="N360:Q360"/>
    <mergeCell ref="H219:J219"/>
    <mergeCell ref="R126:U126"/>
    <mergeCell ref="N487:Q487"/>
    <mergeCell ref="R315:U315"/>
    <mergeCell ref="H416:J416"/>
    <mergeCell ref="R323:U323"/>
    <mergeCell ref="N256:Q256"/>
    <mergeCell ref="R512:U512"/>
    <mergeCell ref="N364:Q364"/>
    <mergeCell ref="N453:Q453"/>
    <mergeCell ref="H293:J293"/>
    <mergeCell ref="N561:Q561"/>
    <mergeCell ref="R421:U421"/>
    <mergeCell ref="C33:F33"/>
    <mergeCell ref="K125:L125"/>
    <mergeCell ref="H422:J422"/>
    <mergeCell ref="C562:F562"/>
    <mergeCell ref="R491:U491"/>
    <mergeCell ref="N362:Q362"/>
    <mergeCell ref="C122:F122"/>
    <mergeCell ref="H153:J153"/>
    <mergeCell ref="K322:L322"/>
    <mergeCell ref="N559:Q559"/>
    <mergeCell ref="H331:J331"/>
    <mergeCell ref="R400:U400"/>
    <mergeCell ref="C31:F31"/>
    <mergeCell ref="N581:P581"/>
    <mergeCell ref="C209:F209"/>
    <mergeCell ref="H420:J420"/>
    <mergeCell ref="C560:F560"/>
    <mergeCell ref="C101:F101"/>
    <mergeCell ref="K396:L396"/>
    <mergeCell ref="N538:Q538"/>
    <mergeCell ref="R425:U425"/>
    <mergeCell ref="H494:J494"/>
    <mergeCell ref="C234:F234"/>
    <mergeCell ref="K502:L502"/>
    <mergeCell ref="K326:L326"/>
    <mergeCell ref="C211:F211"/>
    <mergeCell ref="C35:F35"/>
    <mergeCell ref="C232:F232"/>
    <mergeCell ref="N472:Q472"/>
    <mergeCell ref="C340:F340"/>
    <mergeCell ref="N22:Q22"/>
    <mergeCell ref="K527:L527"/>
    <mergeCell ref="C311:F311"/>
    <mergeCell ref="K724:L724"/>
    <mergeCell ref="C249:F249"/>
    <mergeCell ref="H630:J630"/>
    <mergeCell ref="K436:L436"/>
    <mergeCell ref="C338:F338"/>
    <mergeCell ref="C319:F319"/>
    <mergeCell ref="C220:F220"/>
    <mergeCell ref="H431:J431"/>
    <mergeCell ref="K633:L633"/>
    <mergeCell ref="K525:L525"/>
    <mergeCell ref="N20:Q20"/>
    <mergeCell ref="H539:J539"/>
    <mergeCell ref="C323:F323"/>
    <mergeCell ref="H609:J609"/>
    <mergeCell ref="K703:L703"/>
    <mergeCell ref="K434:L434"/>
    <mergeCell ref="H518:J518"/>
    <mergeCell ref="H537:J537"/>
    <mergeCell ref="K612:L612"/>
    <mergeCell ref="N26:Q26"/>
    <mergeCell ref="H63:J63"/>
    <mergeCell ref="C321:F321"/>
    <mergeCell ref="N45:Q45"/>
    <mergeCell ref="H634:J634"/>
    <mergeCell ref="K728:L728"/>
    <mergeCell ref="N223:Q223"/>
    <mergeCell ref="R83:U83"/>
    <mergeCell ref="R186:U186"/>
    <mergeCell ref="K642:L642"/>
    <mergeCell ref="K712:L712"/>
    <mergeCell ref="K637:L637"/>
    <mergeCell ref="H543:J543"/>
    <mergeCell ref="N132:Q132"/>
    <mergeCell ref="K160:L160"/>
    <mergeCell ref="H740:J740"/>
    <mergeCell ref="H632:J632"/>
    <mergeCell ref="C421:F421"/>
    <mergeCell ref="N221:Q221"/>
    <mergeCell ref="C548:F548"/>
    <mergeCell ref="R165:U165"/>
    <mergeCell ref="H541:J541"/>
    <mergeCell ref="N130:Q130"/>
    <mergeCell ref="K640:L640"/>
    <mergeCell ref="K743:L743"/>
    <mergeCell ref="H86:J86"/>
    <mergeCell ref="N308:Q308"/>
    <mergeCell ref="K185:L185"/>
    <mergeCell ref="N200:Q200"/>
    <mergeCell ref="H167:J167"/>
    <mergeCell ref="C527:F527"/>
    <mergeCell ref="R263:U263"/>
    <mergeCell ref="R87:U87"/>
    <mergeCell ref="H99:J99"/>
    <mergeCell ref="K714:L714"/>
    <mergeCell ref="K94:L94"/>
    <mergeCell ref="H742:J742"/>
    <mergeCell ref="R369:U369"/>
    <mergeCell ref="H192:J192"/>
    <mergeCell ref="K361:L361"/>
    <mergeCell ref="R174:U174"/>
    <mergeCell ref="R193:U193"/>
    <mergeCell ref="H267:J267"/>
    <mergeCell ref="C552:F552"/>
    <mergeCell ref="N310:Q310"/>
    <mergeCell ref="N134:Q134"/>
    <mergeCell ref="K270:L270"/>
    <mergeCell ref="C461:F461"/>
    <mergeCell ref="N336:Q336"/>
    <mergeCell ref="K189:L189"/>
    <mergeCell ref="R375:U375"/>
    <mergeCell ref="N439:Q439"/>
    <mergeCell ref="H292:J292"/>
    <mergeCell ref="R299:U299"/>
    <mergeCell ref="K98:L98"/>
    <mergeCell ref="H395:J395"/>
    <mergeCell ref="R464:U464"/>
    <mergeCell ref="C459:F459"/>
    <mergeCell ref="N348:Q348"/>
    <mergeCell ref="K295:L295"/>
    <mergeCell ref="H201:J201"/>
    <mergeCell ref="K533:L533"/>
    <mergeCell ref="N513:Q513"/>
    <mergeCell ref="R373:U373"/>
    <mergeCell ref="K96:L96"/>
    <mergeCell ref="R570:U570"/>
    <mergeCell ref="K298:L298"/>
    <mergeCell ref="K274:L274"/>
    <mergeCell ref="N511:Q511"/>
    <mergeCell ref="H307:J307"/>
    <mergeCell ref="H302:J302"/>
    <mergeCell ref="H377:J377"/>
    <mergeCell ref="K401:L401"/>
    <mergeCell ref="R398:U398"/>
    <mergeCell ref="C110:F110"/>
    <mergeCell ref="C185:F185"/>
    <mergeCell ref="C91:F91"/>
    <mergeCell ref="R549:U549"/>
    <mergeCell ref="H381:J381"/>
    <mergeCell ref="K475:L475"/>
    <mergeCell ref="H332:J332"/>
    <mergeCell ref="C210:F210"/>
    <mergeCell ref="R574:U574"/>
    <mergeCell ref="N450:Q450"/>
    <mergeCell ref="N520:Q520"/>
    <mergeCell ref="R488:U488"/>
    <mergeCell ref="H311:J311"/>
    <mergeCell ref="C119:F119"/>
    <mergeCell ref="C222:F222"/>
    <mergeCell ref="H508:J508"/>
    <mergeCell ref="N97:Q97"/>
    <mergeCell ref="C189:F189"/>
    <mergeCell ref="K484:L484"/>
    <mergeCell ref="N448:Q448"/>
    <mergeCell ref="K314:L314"/>
    <mergeCell ref="N626:Q626"/>
    <mergeCell ref="H404:J404"/>
    <mergeCell ref="C98:F98"/>
    <mergeCell ref="K511:L511"/>
    <mergeCell ref="N171:Q171"/>
    <mergeCell ref="K482:L482"/>
    <mergeCell ref="C403:F403"/>
    <mergeCell ref="N122:Q122"/>
    <mergeCell ref="K590:L590"/>
    <mergeCell ref="C369:F369"/>
    <mergeCell ref="H688:J688"/>
    <mergeCell ref="N31:Q31"/>
    <mergeCell ref="C123:F123"/>
    <mergeCell ref="C496:F496"/>
    <mergeCell ref="C320:F320"/>
    <mergeCell ref="R37:U37"/>
    <mergeCell ref="R56:U56"/>
    <mergeCell ref="N560:Q560"/>
    <mergeCell ref="K507:L507"/>
    <mergeCell ref="K588:L588"/>
    <mergeCell ref="H516:J516"/>
    <mergeCell ref="C197:F197"/>
    <mergeCell ref="H667:J667"/>
    <mergeCell ref="C229:F229"/>
    <mergeCell ref="R35:U35"/>
    <mergeCell ref="K42:L42"/>
    <mergeCell ref="C426:F426"/>
    <mergeCell ref="R162:U162"/>
    <mergeCell ref="K613:L613"/>
    <mergeCell ref="G578:J581"/>
    <mergeCell ref="R340:U340"/>
    <mergeCell ref="G8:Q8"/>
    <mergeCell ref="N211:Q211"/>
    <mergeCell ref="H716:J716"/>
    <mergeCell ref="H697:J697"/>
    <mergeCell ref="C500:F500"/>
    <mergeCell ref="R249:U249"/>
    <mergeCell ref="K700:L700"/>
    <mergeCell ref="R338:U338"/>
    <mergeCell ref="C409:F409"/>
    <mergeCell ref="N284:Q284"/>
    <mergeCell ref="K137:L137"/>
    <mergeCell ref="N209:Q209"/>
    <mergeCell ref="C606:F606"/>
    <mergeCell ref="H240:J240"/>
    <mergeCell ref="R247:U247"/>
    <mergeCell ref="H70:J70"/>
    <mergeCell ref="K46:L46"/>
    <mergeCell ref="H149:J149"/>
    <mergeCell ref="K243:L243"/>
    <mergeCell ref="N309:Q309"/>
    <mergeCell ref="R321:U321"/>
    <mergeCell ref="R272:U272"/>
    <mergeCell ref="N218:Q218"/>
    <mergeCell ref="K71:L71"/>
    <mergeCell ref="C507:F507"/>
    <mergeCell ref="K273:L273"/>
    <mergeCell ref="H174:J174"/>
    <mergeCell ref="H255:J255"/>
    <mergeCell ref="N321:Q321"/>
    <mergeCell ref="C615:F615"/>
    <mergeCell ref="C610:F610"/>
    <mergeCell ref="R351:U351"/>
    <mergeCell ref="H83:J83"/>
    <mergeCell ref="K271:L271"/>
    <mergeCell ref="N300:Q300"/>
    <mergeCell ref="N489:Q489"/>
    <mergeCell ref="H280:J280"/>
    <mergeCell ref="K180:L180"/>
    <mergeCell ref="C158:F158"/>
    <mergeCell ref="N398:Q398"/>
    <mergeCell ref="K283:L283"/>
    <mergeCell ref="K250:L250"/>
    <mergeCell ref="H151:J151"/>
    <mergeCell ref="N595:Q595"/>
    <mergeCell ref="N349:Q349"/>
    <mergeCell ref="K277:L277"/>
    <mergeCell ref="H278:J278"/>
    <mergeCell ref="H259:J259"/>
    <mergeCell ref="R374:U374"/>
    <mergeCell ref="H456:J456"/>
    <mergeCell ref="R552:U552"/>
    <mergeCell ref="K262:L262"/>
    <mergeCell ref="N423:Q423"/>
    <mergeCell ref="C547:F547"/>
    <mergeCell ref="H352:J352"/>
    <mergeCell ref="H365:J365"/>
    <mergeCell ref="K275:L275"/>
    <mergeCell ref="N620:Q620"/>
    <mergeCell ref="H554:J554"/>
    <mergeCell ref="R461:U461"/>
    <mergeCell ref="C92:F92"/>
    <mergeCell ref="H530:J530"/>
    <mergeCell ref="H481:J481"/>
    <mergeCell ref="N70:Q70"/>
    <mergeCell ref="R550:U550"/>
    <mergeCell ref="K362:L362"/>
    <mergeCell ref="R38:U38"/>
    <mergeCell ref="N599:Q599"/>
    <mergeCell ref="H390:J390"/>
    <mergeCell ref="R459:U459"/>
    <mergeCell ref="K489:L489"/>
    <mergeCell ref="C71:F71"/>
    <mergeCell ref="K258:L258"/>
    <mergeCell ref="C198:F198"/>
    <mergeCell ref="C268:F268"/>
    <mergeCell ref="H460:J460"/>
    <mergeCell ref="K455:L455"/>
    <mergeCell ref="C376:F376"/>
    <mergeCell ref="H469:J469"/>
    <mergeCell ref="K563:L563"/>
    <mergeCell ref="H488:J488"/>
    <mergeCell ref="N624:Q624"/>
    <mergeCell ref="H558:J558"/>
    <mergeCell ref="N147:Q147"/>
    <mergeCell ref="C177:F177"/>
    <mergeCell ref="K32:L32"/>
    <mergeCell ref="K472:L472"/>
    <mergeCell ref="R110:U110"/>
    <mergeCell ref="H467:J467"/>
    <mergeCell ref="K561:L561"/>
    <mergeCell ref="H664:J664"/>
    <mergeCell ref="K739:L739"/>
    <mergeCell ref="H570:J570"/>
    <mergeCell ref="C277:F277"/>
    <mergeCell ref="C296:F296"/>
    <mergeCell ref="K648:L648"/>
    <mergeCell ref="R210:U210"/>
    <mergeCell ref="R148:U148"/>
    <mergeCell ref="K661:L661"/>
    <mergeCell ref="C111:F111"/>
    <mergeCell ref="H643:J643"/>
    <mergeCell ref="C370:F370"/>
    <mergeCell ref="N259:Q259"/>
    <mergeCell ref="K764:L764"/>
    <mergeCell ref="R44:U44"/>
    <mergeCell ref="N89:Q89"/>
    <mergeCell ref="K36:L36"/>
    <mergeCell ref="C378:F378"/>
    <mergeCell ref="R222:U222"/>
    <mergeCell ref="C279:F279"/>
    <mergeCell ref="K673:L673"/>
    <mergeCell ref="H668:J668"/>
    <mergeCell ref="N257:Q257"/>
    <mergeCell ref="K762:L762"/>
    <mergeCell ref="R23:U23"/>
    <mergeCell ref="N384:Q384"/>
    <mergeCell ref="R144:U144"/>
    <mergeCell ref="K652:L652"/>
    <mergeCell ref="K671:L671"/>
    <mergeCell ref="H755:J755"/>
    <mergeCell ref="N85:Q85"/>
    <mergeCell ref="K51:L51"/>
    <mergeCell ref="N363:Q363"/>
    <mergeCell ref="R123:U123"/>
    <mergeCell ref="H154:J154"/>
    <mergeCell ref="K22:L22"/>
    <mergeCell ref="C514:F514"/>
    <mergeCell ref="R250:U250"/>
    <mergeCell ref="N191:Q191"/>
    <mergeCell ref="H125:J125"/>
    <mergeCell ref="H50:J50"/>
    <mergeCell ref="H31:J31"/>
    <mergeCell ref="C410:F410"/>
    <mergeCell ref="H228:J228"/>
    <mergeCell ref="R121:U121"/>
    <mergeCell ref="C588:F588"/>
    <mergeCell ref="R229:U229"/>
    <mergeCell ref="R248:U248"/>
    <mergeCell ref="N170:Q170"/>
    <mergeCell ref="K47:L47"/>
    <mergeCell ref="C38:F38"/>
    <mergeCell ref="C497:F497"/>
    <mergeCell ref="R426:U426"/>
    <mergeCell ref="H708:J708"/>
    <mergeCell ref="K225:L225"/>
    <mergeCell ref="N297:Q297"/>
    <mergeCell ref="C586:F586"/>
    <mergeCell ref="N475:Q475"/>
    <mergeCell ref="R322:U322"/>
    <mergeCell ref="R335:U335"/>
    <mergeCell ref="H158:J158"/>
    <mergeCell ref="K134:L134"/>
    <mergeCell ref="R500:U500"/>
    <mergeCell ref="C36:F36"/>
    <mergeCell ref="C495:F495"/>
    <mergeCell ref="N295:Q295"/>
    <mergeCell ref="K223:L223"/>
    <mergeCell ref="N573:Q573"/>
    <mergeCell ref="R409:U409"/>
    <mergeCell ref="N473:Q473"/>
    <mergeCell ref="H326:J326"/>
    <mergeCell ref="H232:J232"/>
    <mergeCell ref="C40:F40"/>
    <mergeCell ref="K132:L132"/>
    <mergeCell ref="R360:U360"/>
    <mergeCell ref="K437:L437"/>
    <mergeCell ref="C19:F19"/>
    <mergeCell ref="R434:U434"/>
    <mergeCell ref="N498:Q498"/>
    <mergeCell ref="C146:F146"/>
    <mergeCell ref="K157:L157"/>
    <mergeCell ref="R523:U523"/>
    <mergeCell ref="N469:Q469"/>
    <mergeCell ref="N407:Q407"/>
    <mergeCell ref="N596:Q596"/>
    <mergeCell ref="N572:Q572"/>
    <mergeCell ref="H506:J506"/>
    <mergeCell ref="R413:U413"/>
    <mergeCell ref="R507:U507"/>
    <mergeCell ref="R432:U432"/>
    <mergeCell ref="K462:L462"/>
    <mergeCell ref="C49:F49"/>
    <mergeCell ref="C68:F68"/>
    <mergeCell ref="R540:U540"/>
    <mergeCell ref="C76:F76"/>
    <mergeCell ref="N486:Q486"/>
    <mergeCell ref="K371:L371"/>
    <mergeCell ref="H239:J239"/>
    <mergeCell ref="N575:Q575"/>
    <mergeCell ref="N507:Q507"/>
    <mergeCell ref="C47:F47"/>
    <mergeCell ref="H366:J366"/>
    <mergeCell ref="K441:L441"/>
    <mergeCell ref="C150:F150"/>
    <mergeCell ref="H544:J544"/>
    <mergeCell ref="N484:Q484"/>
    <mergeCell ref="K350:L350"/>
    <mergeCell ref="H440:J440"/>
    <mergeCell ref="K609:L609"/>
    <mergeCell ref="K515:L515"/>
    <mergeCell ref="N600:Q600"/>
    <mergeCell ref="H637:J637"/>
    <mergeCell ref="H618:J618"/>
    <mergeCell ref="K518:L518"/>
    <mergeCell ref="H17:J17"/>
    <mergeCell ref="H616:J616"/>
    <mergeCell ref="C159:F159"/>
    <mergeCell ref="R547:U547"/>
    <mergeCell ref="H743:J743"/>
    <mergeCell ref="C248:F248"/>
    <mergeCell ref="N156:Q156"/>
    <mergeCell ref="N137:Q137"/>
    <mergeCell ref="K543:L543"/>
    <mergeCell ref="K646:L646"/>
    <mergeCell ref="N33:Q33"/>
    <mergeCell ref="C157:F157"/>
    <mergeCell ref="H722:J722"/>
    <mergeCell ref="C265:F265"/>
    <mergeCell ref="C354:F354"/>
    <mergeCell ref="K578:M581"/>
    <mergeCell ref="K522:L522"/>
    <mergeCell ref="C462:F462"/>
    <mergeCell ref="R198:U198"/>
    <mergeCell ref="R22:U22"/>
    <mergeCell ref="K649:L649"/>
    <mergeCell ref="K625:L625"/>
    <mergeCell ref="C358:F358"/>
    <mergeCell ref="O579:P579"/>
    <mergeCell ref="K99:L99"/>
    <mergeCell ref="C536:F536"/>
    <mergeCell ref="K736:L736"/>
    <mergeCell ref="H656:J656"/>
    <mergeCell ref="N245:Q245"/>
    <mergeCell ref="H98:J98"/>
    <mergeCell ref="C534:F534"/>
    <mergeCell ref="R132:U132"/>
    <mergeCell ref="K124:L124"/>
    <mergeCell ref="R283:U283"/>
    <mergeCell ref="C466:F466"/>
    <mergeCell ref="R296:U296"/>
    <mergeCell ref="R202:U202"/>
    <mergeCell ref="K33:L33"/>
    <mergeCell ref="R399:U399"/>
    <mergeCell ref="H756:J756"/>
    <mergeCell ref="N270:Q270"/>
    <mergeCell ref="H204:J204"/>
    <mergeCell ref="R111:U111"/>
    <mergeCell ref="H28:J28"/>
    <mergeCell ref="N345:Q345"/>
    <mergeCell ref="K562:L562"/>
    <mergeCell ref="C540:F540"/>
    <mergeCell ref="C559:F559"/>
    <mergeCell ref="R308:U308"/>
    <mergeCell ref="K759:L759"/>
    <mergeCell ref="R378:U378"/>
    <mergeCell ref="R279:U279"/>
    <mergeCell ref="R109:U109"/>
    <mergeCell ref="H40:J40"/>
    <mergeCell ref="N470:Q470"/>
    <mergeCell ref="K105:L105"/>
    <mergeCell ref="N279:Q279"/>
    <mergeCell ref="K213:L213"/>
    <mergeCell ref="H316:J316"/>
    <mergeCell ref="R385:U385"/>
    <mergeCell ref="H405:J405"/>
    <mergeCell ref="R312:U312"/>
    <mergeCell ref="R336:U336"/>
    <mergeCell ref="K763:L763"/>
    <mergeCell ref="H117:J117"/>
    <mergeCell ref="K211:L211"/>
    <mergeCell ref="N258:Q258"/>
    <mergeCell ref="R514:U514"/>
    <mergeCell ref="R509:U509"/>
    <mergeCell ref="H314:J314"/>
    <mergeCell ref="R410:U410"/>
    <mergeCell ref="H492:J492"/>
    <mergeCell ref="H384:J384"/>
    <mergeCell ref="C124:F124"/>
    <mergeCell ref="K487:L487"/>
    <mergeCell ref="H388:J388"/>
    <mergeCell ref="N383:Q383"/>
    <mergeCell ref="K311:L311"/>
    <mergeCell ref="N548:Q548"/>
    <mergeCell ref="R497:U497"/>
    <mergeCell ref="C20:F20"/>
    <mergeCell ref="K508:L508"/>
    <mergeCell ref="K414:L414"/>
    <mergeCell ref="K220:L220"/>
    <mergeCell ref="C217:F217"/>
    <mergeCell ref="H517:J517"/>
    <mergeCell ref="N457:Q457"/>
    <mergeCell ref="N635:Q635"/>
    <mergeCell ref="R36:U36"/>
    <mergeCell ref="R495:U495"/>
    <mergeCell ref="C107:F107"/>
    <mergeCell ref="C126:F126"/>
    <mergeCell ref="H318:J318"/>
    <mergeCell ref="H496:J496"/>
    <mergeCell ref="H515:J515"/>
    <mergeCell ref="K321:L321"/>
    <mergeCell ref="K599:L599"/>
    <mergeCell ref="N633:Q633"/>
    <mergeCell ref="K523:L523"/>
    <mergeCell ref="C105:F105"/>
    <mergeCell ref="H594:J594"/>
    <mergeCell ref="C132:F132"/>
    <mergeCell ref="R520:U520"/>
    <mergeCell ref="R146:U146"/>
    <mergeCell ref="K597:L597"/>
    <mergeCell ref="K351:L351"/>
    <mergeCell ref="H606:J606"/>
    <mergeCell ref="C306:F306"/>
    <mergeCell ref="R499:U499"/>
    <mergeCell ref="C130:F130"/>
    <mergeCell ref="C60:F60"/>
    <mergeCell ref="R68:U68"/>
    <mergeCell ref="N38:Q38"/>
    <mergeCell ref="C435:F435"/>
    <mergeCell ref="R76:U76"/>
    <mergeCell ref="K622:L622"/>
    <mergeCell ref="C406:F406"/>
    <mergeCell ref="H617:J617"/>
    <mergeCell ref="C344:F344"/>
    <mergeCell ref="C236:F236"/>
    <mergeCell ref="K72:L72"/>
    <mergeCell ref="C414:F414"/>
    <mergeCell ref="R150:U150"/>
    <mergeCell ref="H526:J526"/>
    <mergeCell ref="K601:L601"/>
    <mergeCell ref="N115:Q115"/>
    <mergeCell ref="H704:J704"/>
    <mergeCell ref="H629:J629"/>
    <mergeCell ref="N47:Q47"/>
    <mergeCell ref="C512:F512"/>
    <mergeCell ref="C336:F336"/>
    <mergeCell ref="N121:Q121"/>
    <mergeCell ref="H729:J729"/>
    <mergeCell ref="R84:U84"/>
    <mergeCell ref="N148:Q148"/>
    <mergeCell ref="H82:J82"/>
    <mergeCell ref="R286:U286"/>
    <mergeCell ref="R281:U281"/>
    <mergeCell ref="K737:L737"/>
    <mergeCell ref="N119:Q119"/>
    <mergeCell ref="C446:F446"/>
    <mergeCell ref="N246:Q246"/>
    <mergeCell ref="H264:J264"/>
    <mergeCell ref="H156:J156"/>
    <mergeCell ref="K187:L187"/>
    <mergeCell ref="H88:J88"/>
    <mergeCell ref="N227:Q227"/>
    <mergeCell ref="R157:U157"/>
    <mergeCell ref="N424:Q424"/>
    <mergeCell ref="R284:U284"/>
    <mergeCell ref="K735:L735"/>
    <mergeCell ref="K711:L711"/>
    <mergeCell ref="H65:J65"/>
    <mergeCell ref="K83:L83"/>
    <mergeCell ref="C425:F425"/>
    <mergeCell ref="N333:Q333"/>
    <mergeCell ref="K280:L280"/>
    <mergeCell ref="H744:J744"/>
    <mergeCell ref="H16:J16"/>
    <mergeCell ref="C444:F444"/>
    <mergeCell ref="C622:F622"/>
    <mergeCell ref="N422:Q422"/>
    <mergeCell ref="H194:J194"/>
    <mergeCell ref="H359:J359"/>
    <mergeCell ref="C72:F72"/>
    <mergeCell ref="H90:J90"/>
    <mergeCell ref="N331:Q331"/>
    <mergeCell ref="K259:L259"/>
    <mergeCell ref="R487:U487"/>
    <mergeCell ref="C450:F450"/>
    <mergeCell ref="N496:Q496"/>
    <mergeCell ref="N509:Q509"/>
    <mergeCell ref="H268:J268"/>
    <mergeCell ref="H287:J287"/>
    <mergeCell ref="N428:Q428"/>
    <mergeCell ref="R288:U288"/>
    <mergeCell ref="G577:J577"/>
    <mergeCell ref="R466:U466"/>
    <mergeCell ref="R485:U485"/>
    <mergeCell ref="H266:J266"/>
    <mergeCell ref="R197:U197"/>
    <mergeCell ref="C626:F626"/>
    <mergeCell ref="N534:Q534"/>
    <mergeCell ref="H468:J468"/>
    <mergeCell ref="R394:U394"/>
    <mergeCell ref="C74:F74"/>
    <mergeCell ref="K193:L193"/>
    <mergeCell ref="R559:U559"/>
    <mergeCell ref="N505:Q505"/>
    <mergeCell ref="K471:L471"/>
    <mergeCell ref="N608:Q608"/>
    <mergeCell ref="H296:J296"/>
    <mergeCell ref="N532:Q532"/>
    <mergeCell ref="K172:L172"/>
    <mergeCell ref="H493:J493"/>
    <mergeCell ref="K191:L191"/>
    <mergeCell ref="C112:F112"/>
    <mergeCell ref="K299:L299"/>
    <mergeCell ref="N611:Q611"/>
    <mergeCell ref="N606:Q606"/>
    <mergeCell ref="C83:F83"/>
    <mergeCell ref="H294:J294"/>
    <mergeCell ref="H402:J402"/>
    <mergeCell ref="K496:L496"/>
    <mergeCell ref="C186:F186"/>
    <mergeCell ref="K297:L297"/>
    <mergeCell ref="H476:J476"/>
    <mergeCell ref="N636:Q636"/>
    <mergeCell ref="C184:F184"/>
    <mergeCell ref="C286:F286"/>
    <mergeCell ref="N545:Q545"/>
    <mergeCell ref="R124:U124"/>
    <mergeCell ref="N634:Q634"/>
    <mergeCell ref="H406:J406"/>
    <mergeCell ref="K500:L500"/>
    <mergeCell ref="C106:F106"/>
    <mergeCell ref="C284:F284"/>
    <mergeCell ref="R20:U20"/>
    <mergeCell ref="H51:J51"/>
    <mergeCell ref="H603:J603"/>
    <mergeCell ref="N543:Q543"/>
    <mergeCell ref="K409:L409"/>
    <mergeCell ref="K598:L598"/>
    <mergeCell ref="H480:J480"/>
    <mergeCell ref="C193:F193"/>
    <mergeCell ref="H677:J677"/>
    <mergeCell ref="C212:F212"/>
    <mergeCell ref="N101:Q101"/>
    <mergeCell ref="H709:J709"/>
    <mergeCell ref="H57:J57"/>
    <mergeCell ref="R58:U58"/>
    <mergeCell ref="K685:L685"/>
    <mergeCell ref="N67:Q67"/>
    <mergeCell ref="C394:F394"/>
    <mergeCell ref="H605:J605"/>
    <mergeCell ref="C218:F218"/>
    <mergeCell ref="H680:J680"/>
    <mergeCell ref="N194:Q194"/>
    <mergeCell ref="K486:L486"/>
    <mergeCell ref="R232:U232"/>
    <mergeCell ref="H55:J55"/>
    <mergeCell ref="K683:L683"/>
    <mergeCell ref="R164:U164"/>
    <mergeCell ref="H692:J692"/>
    <mergeCell ref="N281:Q281"/>
    <mergeCell ref="N105:Q105"/>
    <mergeCell ref="K133:L133"/>
    <mergeCell ref="N294:Q294"/>
    <mergeCell ref="C324:F324"/>
    <mergeCell ref="R60:U60"/>
    <mergeCell ref="N124:Q124"/>
    <mergeCell ref="K757:L757"/>
    <mergeCell ref="C570:F570"/>
    <mergeCell ref="R238:U238"/>
    <mergeCell ref="R257:U257"/>
    <mergeCell ref="K689:L689"/>
    <mergeCell ref="H690:J690"/>
    <mergeCell ref="R435:U435"/>
    <mergeCell ref="C398:F398"/>
    <mergeCell ref="N306:Q306"/>
    <mergeCell ref="H64:J64"/>
    <mergeCell ref="K158:L158"/>
    <mergeCell ref="C600:F600"/>
    <mergeCell ref="C595:F595"/>
    <mergeCell ref="N376:Q376"/>
    <mergeCell ref="N395:Q395"/>
    <mergeCell ref="R236:U236"/>
    <mergeCell ref="K687:L687"/>
    <mergeCell ref="K67:L67"/>
    <mergeCell ref="R433:U433"/>
    <mergeCell ref="N304:Q304"/>
    <mergeCell ref="N285:Q285"/>
    <mergeCell ref="H138:J138"/>
    <mergeCell ref="G13:J13"/>
    <mergeCell ref="C574:F574"/>
    <mergeCell ref="C598:F598"/>
    <mergeCell ref="H146:J146"/>
    <mergeCell ref="H165:J165"/>
    <mergeCell ref="R261:U261"/>
    <mergeCell ref="K268:L268"/>
    <mergeCell ref="N283:Q283"/>
    <mergeCell ref="H66:J66"/>
    <mergeCell ref="N334:Q334"/>
    <mergeCell ref="N404:Q404"/>
    <mergeCell ref="N485:Q485"/>
    <mergeCell ref="R170:U170"/>
    <mergeCell ref="K338:L338"/>
    <mergeCell ref="H244:J244"/>
    <mergeCell ref="C623:F623"/>
    <mergeCell ref="K144:L144"/>
    <mergeCell ref="H441:J441"/>
    <mergeCell ref="R372:U372"/>
    <mergeCell ref="K247:L247"/>
    <mergeCell ref="C602:F602"/>
    <mergeCell ref="N313:Q313"/>
    <mergeCell ref="H350:J350"/>
    <mergeCell ref="R446:U446"/>
    <mergeCell ref="N510:Q510"/>
    <mergeCell ref="H269:J269"/>
    <mergeCell ref="R370:U370"/>
    <mergeCell ref="R346:U346"/>
    <mergeCell ref="H466:J466"/>
    <mergeCell ref="H178:J178"/>
    <mergeCell ref="K272:L272"/>
    <mergeCell ref="N419:Q419"/>
    <mergeCell ref="K347:L347"/>
    <mergeCell ref="H375:J375"/>
    <mergeCell ref="C56:F56"/>
    <mergeCell ref="K256:L256"/>
    <mergeCell ref="H445:J445"/>
    <mergeCell ref="N34:Q34"/>
    <mergeCell ref="H176:J176"/>
    <mergeCell ref="K345:L345"/>
    <mergeCell ref="R573:U573"/>
    <mergeCell ref="H354:J354"/>
    <mergeCell ref="R450:U450"/>
    <mergeCell ref="N514:Q514"/>
    <mergeCell ref="H551:J551"/>
    <mergeCell ref="C162:F162"/>
    <mergeCell ref="C359:F359"/>
    <mergeCell ref="C183:F183"/>
    <mergeCell ref="H625:J625"/>
    <mergeCell ref="H379:J379"/>
    <mergeCell ref="K279:L279"/>
    <mergeCell ref="C187:F187"/>
    <mergeCell ref="K457:L457"/>
    <mergeCell ref="H553:J553"/>
    <mergeCell ref="C96:F96"/>
    <mergeCell ref="K584:L584"/>
    <mergeCell ref="N74:Q74"/>
    <mergeCell ref="K385:L385"/>
    <mergeCell ref="C363:F363"/>
    <mergeCell ref="H564:J564"/>
    <mergeCell ref="R112:U112"/>
    <mergeCell ref="R131:U131"/>
    <mergeCell ref="H653:J653"/>
    <mergeCell ref="R560:U560"/>
    <mergeCell ref="K747:L747"/>
    <mergeCell ref="C272:F272"/>
    <mergeCell ref="K108:L108"/>
    <mergeCell ref="N242:Q242"/>
    <mergeCell ref="K459:L459"/>
    <mergeCell ref="N72:Q72"/>
    <mergeCell ref="R205:U205"/>
    <mergeCell ref="H562:J562"/>
    <mergeCell ref="K656:L656"/>
    <mergeCell ref="C346:F346"/>
    <mergeCell ref="C372:F372"/>
    <mergeCell ref="C297:F297"/>
    <mergeCell ref="R184:U184"/>
    <mergeCell ref="K635:L635"/>
    <mergeCell ref="R135:U135"/>
    <mergeCell ref="H738:J738"/>
    <mergeCell ref="N68:Q68"/>
    <mergeCell ref="N81:Q81"/>
    <mergeCell ref="H765:J765"/>
    <mergeCell ref="H37:J37"/>
    <mergeCell ref="N184:Q184"/>
    <mergeCell ref="H118:J118"/>
    <mergeCell ref="C473:F473"/>
    <mergeCell ref="R209:U209"/>
    <mergeCell ref="H566:J566"/>
    <mergeCell ref="N155:Q155"/>
    <mergeCell ref="K45:L45"/>
    <mergeCell ref="K40:L40"/>
    <mergeCell ref="C482:F482"/>
    <mergeCell ref="H693:J693"/>
    <mergeCell ref="N282:Q282"/>
    <mergeCell ref="N352:Q352"/>
    <mergeCell ref="C374:F374"/>
    <mergeCell ref="H763:J763"/>
    <mergeCell ref="H35:J35"/>
    <mergeCell ref="C571:F571"/>
    <mergeCell ref="N460:Q460"/>
    <mergeCell ref="H143:J143"/>
    <mergeCell ref="K43:L43"/>
    <mergeCell ref="K19:L19"/>
    <mergeCell ref="H340:J340"/>
    <mergeCell ref="C480:F480"/>
    <mergeCell ref="N261:Q261"/>
    <mergeCell ref="H52:J52"/>
    <mergeCell ref="K146:L146"/>
    <mergeCell ref="C550:F550"/>
    <mergeCell ref="N458:Q458"/>
    <mergeCell ref="N212:Q212"/>
    <mergeCell ref="H141:J141"/>
    <mergeCell ref="K117:L117"/>
    <mergeCell ref="R345:U345"/>
    <mergeCell ref="H319:J319"/>
    <mergeCell ref="H126:J126"/>
    <mergeCell ref="N367:Q367"/>
    <mergeCell ref="N286:Q286"/>
    <mergeCell ref="K422:L422"/>
    <mergeCell ref="H323:J323"/>
    <mergeCell ref="K246:L246"/>
    <mergeCell ref="N483:Q483"/>
    <mergeCell ref="R324:U324"/>
    <mergeCell ref="N195:Q195"/>
    <mergeCell ref="K142:L142"/>
    <mergeCell ref="K123:L123"/>
    <mergeCell ref="R521:U521"/>
    <mergeCell ref="C484:F484"/>
    <mergeCell ref="N392:Q392"/>
    <mergeCell ref="N570:Q570"/>
    <mergeCell ref="N462:Q462"/>
    <mergeCell ref="H253:J253"/>
    <mergeCell ref="R349:U349"/>
    <mergeCell ref="C61:F61"/>
    <mergeCell ref="C131:F131"/>
    <mergeCell ref="K356:L356"/>
    <mergeCell ref="K248:L248"/>
    <mergeCell ref="N371:Q371"/>
    <mergeCell ref="H351:J351"/>
    <mergeCell ref="K426:L426"/>
    <mergeCell ref="N568:Q568"/>
    <mergeCell ref="H327:J327"/>
    <mergeCell ref="K335:L335"/>
    <mergeCell ref="R525:U525"/>
    <mergeCell ref="N396:Q396"/>
    <mergeCell ref="C44:F44"/>
    <mergeCell ref="K424:L424"/>
    <mergeCell ref="H330:J330"/>
    <mergeCell ref="H325:J325"/>
    <mergeCell ref="N598:Q598"/>
    <mergeCell ref="H527:J527"/>
    <mergeCell ref="K333:L333"/>
    <mergeCell ref="H436:J436"/>
    <mergeCell ref="H601:J601"/>
    <mergeCell ref="C144:F144"/>
    <mergeCell ref="H355:J355"/>
    <mergeCell ref="K407:L407"/>
    <mergeCell ref="C233:F233"/>
    <mergeCell ref="H533:J533"/>
    <mergeCell ref="C142:F142"/>
    <mergeCell ref="K536:L536"/>
    <mergeCell ref="C250:F250"/>
    <mergeCell ref="C245:F245"/>
    <mergeCell ref="H531:J531"/>
    <mergeCell ref="H707:J707"/>
    <mergeCell ref="N120:Q120"/>
    <mergeCell ref="C271:F271"/>
    <mergeCell ref="K634:L634"/>
    <mergeCell ref="K610:L610"/>
    <mergeCell ref="K534:L534"/>
    <mergeCell ref="N29:Q29"/>
    <mergeCell ref="H713:J713"/>
    <mergeCell ref="H745:J745"/>
    <mergeCell ref="N604:Q604"/>
    <mergeCell ref="K608:L608"/>
    <mergeCell ref="R359:U359"/>
    <mergeCell ref="C430:F430"/>
    <mergeCell ref="H641:J641"/>
    <mergeCell ref="H711:J711"/>
    <mergeCell ref="C322:F322"/>
    <mergeCell ref="N54:Q54"/>
    <mergeCell ref="N230:Q230"/>
    <mergeCell ref="C273:F273"/>
    <mergeCell ref="H91:J91"/>
    <mergeCell ref="K719:L719"/>
    <mergeCell ref="K638:L638"/>
    <mergeCell ref="K18:L18"/>
    <mergeCell ref="C360:F360"/>
    <mergeCell ref="R96:U96"/>
    <mergeCell ref="N160:Q160"/>
    <mergeCell ref="K547:L547"/>
    <mergeCell ref="R293:U293"/>
    <mergeCell ref="H116:J116"/>
    <mergeCell ref="C256:F256"/>
    <mergeCell ref="K744:L744"/>
    <mergeCell ref="N338:Q338"/>
    <mergeCell ref="N357:Q357"/>
    <mergeCell ref="R185:U185"/>
    <mergeCell ref="G582:J582"/>
    <mergeCell ref="C449:F449"/>
    <mergeCell ref="R363:U363"/>
    <mergeCell ref="C434:F434"/>
    <mergeCell ref="C453:F453"/>
    <mergeCell ref="N234:Q234"/>
    <mergeCell ref="H25:J25"/>
    <mergeCell ref="K194:L194"/>
    <mergeCell ref="R94:U94"/>
    <mergeCell ref="K545:L545"/>
    <mergeCell ref="C631:F631"/>
    <mergeCell ref="N266:Q266"/>
    <mergeCell ref="C523:F523"/>
    <mergeCell ref="H189:J189"/>
    <mergeCell ref="K723:L723"/>
    <mergeCell ref="R223:U223"/>
    <mergeCell ref="C432:F432"/>
    <mergeCell ref="K103:L103"/>
    <mergeCell ref="C634:F634"/>
    <mergeCell ref="N353:Q353"/>
    <mergeCell ref="H206:J206"/>
    <mergeCell ref="K69:L69"/>
    <mergeCell ref="C561:F561"/>
    <mergeCell ref="R297:U297"/>
    <mergeCell ref="N361:Q361"/>
    <mergeCell ref="K748:L748"/>
    <mergeCell ref="H102:J102"/>
    <mergeCell ref="K196:L196"/>
    <mergeCell ref="K128:L128"/>
    <mergeCell ref="K20:L20"/>
    <mergeCell ref="H172:J172"/>
    <mergeCell ref="R494:U494"/>
    <mergeCell ref="N370:Q370"/>
    <mergeCell ref="C457:F457"/>
    <mergeCell ref="H299:J299"/>
    <mergeCell ref="H123:J123"/>
    <mergeCell ref="R295:U295"/>
    <mergeCell ref="N241:Q241"/>
    <mergeCell ref="K107:L107"/>
    <mergeCell ref="R403:U403"/>
    <mergeCell ref="R473:U473"/>
    <mergeCell ref="N368:Q368"/>
    <mergeCell ref="N344:Q344"/>
    <mergeCell ref="K296:L296"/>
    <mergeCell ref="K234:L234"/>
    <mergeCell ref="C638:F638"/>
    <mergeCell ref="N546:Q546"/>
    <mergeCell ref="H229:J229"/>
    <mergeCell ref="R571:U571"/>
    <mergeCell ref="N347:Q347"/>
    <mergeCell ref="K308:L308"/>
    <mergeCell ref="R480:U480"/>
    <mergeCell ref="H303:J303"/>
    <mergeCell ref="K397:L397"/>
    <mergeCell ref="N571:Q571"/>
    <mergeCell ref="H500:J500"/>
    <mergeCell ref="R407:U407"/>
    <mergeCell ref="C43:F43"/>
    <mergeCell ref="K381:L381"/>
    <mergeCell ref="K306:L306"/>
    <mergeCell ref="N480:Q480"/>
    <mergeCell ref="N372:Q372"/>
    <mergeCell ref="H409:J409"/>
    <mergeCell ref="R505:U505"/>
    <mergeCell ref="N550:Q550"/>
    <mergeCell ref="H479:J479"/>
    <mergeCell ref="C22:F22"/>
    <mergeCell ref="R575:U575"/>
    <mergeCell ref="R513:U513"/>
    <mergeCell ref="K336:L336"/>
    <mergeCell ref="K406:L406"/>
    <mergeCell ref="N459:Q459"/>
    <mergeCell ref="R484:U484"/>
    <mergeCell ref="C115:F115"/>
    <mergeCell ref="K509:L509"/>
    <mergeCell ref="R61:U61"/>
    <mergeCell ref="H589:J589"/>
    <mergeCell ref="H413:J413"/>
    <mergeCell ref="C94:F94"/>
    <mergeCell ref="K512:L512"/>
    <mergeCell ref="C221:F221"/>
    <mergeCell ref="K709:L709"/>
    <mergeCell ref="N129:Q129"/>
    <mergeCell ref="K421:L421"/>
    <mergeCell ref="C399:F399"/>
    <mergeCell ref="C418:F418"/>
    <mergeCell ref="K586:L586"/>
    <mergeCell ref="H689:J689"/>
    <mergeCell ref="C308:F308"/>
    <mergeCell ref="H627:J627"/>
    <mergeCell ref="C327:F327"/>
    <mergeCell ref="N108:Q108"/>
    <mergeCell ref="K495:L495"/>
    <mergeCell ref="K692:L692"/>
    <mergeCell ref="C424:F424"/>
    <mergeCell ref="N30:Q30"/>
    <mergeCell ref="H619:J619"/>
    <mergeCell ref="N208:Q208"/>
    <mergeCell ref="N133:Q133"/>
    <mergeCell ref="K520:L520"/>
    <mergeCell ref="C422:F422"/>
    <mergeCell ref="R171:U171"/>
    <mergeCell ref="N104:Q104"/>
    <mergeCell ref="N42:Q42"/>
    <mergeCell ref="N117:Q117"/>
    <mergeCell ref="H712:J712"/>
    <mergeCell ref="C312:F312"/>
    <mergeCell ref="R142:U142"/>
    <mergeCell ref="R67:U67"/>
    <mergeCell ref="C331:F331"/>
    <mergeCell ref="C509:F509"/>
    <mergeCell ref="R269:U269"/>
    <mergeCell ref="R245:U245"/>
    <mergeCell ref="H602:J602"/>
    <mergeCell ref="K696:L696"/>
    <mergeCell ref="N318:Q318"/>
    <mergeCell ref="N210:Q210"/>
    <mergeCell ref="N142:Q142"/>
    <mergeCell ref="H71:J71"/>
    <mergeCell ref="K76:L76"/>
    <mergeCell ref="C607:F607"/>
    <mergeCell ref="H179:J179"/>
    <mergeCell ref="K699:L699"/>
    <mergeCell ref="C516:F516"/>
    <mergeCell ref="R175:U175"/>
    <mergeCell ref="N316:Q316"/>
    <mergeCell ref="K244:L244"/>
    <mergeCell ref="N140:Q140"/>
    <mergeCell ref="N494:Q494"/>
    <mergeCell ref="N248:Q248"/>
    <mergeCell ref="H177:J177"/>
    <mergeCell ref="K153:L153"/>
    <mergeCell ref="H342:J342"/>
    <mergeCell ref="R273:U273"/>
    <mergeCell ref="N144:Q144"/>
    <mergeCell ref="B578:E581"/>
    <mergeCell ref="K104:L104"/>
    <mergeCell ref="R470:U470"/>
    <mergeCell ref="R376:U376"/>
    <mergeCell ref="C541:F541"/>
    <mergeCell ref="N322:Q322"/>
    <mergeCell ref="H251:J251"/>
    <mergeCell ref="R182:U182"/>
    <mergeCell ref="C611:F611"/>
    <mergeCell ref="N519:Q519"/>
    <mergeCell ref="R285:U285"/>
    <mergeCell ref="H277:J277"/>
    <mergeCell ref="R379:U379"/>
    <mergeCell ref="R449:U449"/>
    <mergeCell ref="C520:F520"/>
    <mergeCell ref="H380:J380"/>
    <mergeCell ref="N320:Q320"/>
    <mergeCell ref="K186:L186"/>
    <mergeCell ref="N517:Q517"/>
    <mergeCell ref="R358:U358"/>
    <mergeCell ref="H289:J289"/>
    <mergeCell ref="C97:F97"/>
    <mergeCell ref="H378:J378"/>
    <mergeCell ref="C518:F518"/>
    <mergeCell ref="K284:L284"/>
    <mergeCell ref="K354:L354"/>
    <mergeCell ref="H260:J260"/>
    <mergeCell ref="C545:F545"/>
    <mergeCell ref="K481:L481"/>
    <mergeCell ref="G583:J583"/>
    <mergeCell ref="N523:Q523"/>
    <mergeCell ref="R383:U383"/>
    <mergeCell ref="C95:F95"/>
    <mergeCell ref="R561:U561"/>
    <mergeCell ref="K460:L460"/>
    <mergeCell ref="N629:Q629"/>
    <mergeCell ref="N521:Q521"/>
    <mergeCell ref="R457:U457"/>
    <mergeCell ref="H317:J317"/>
    <mergeCell ref="C169:F169"/>
    <mergeCell ref="K218:L218"/>
    <mergeCell ref="K369:L369"/>
    <mergeCell ref="R489:U489"/>
    <mergeCell ref="N430:Q430"/>
    <mergeCell ref="R34:U34"/>
    <mergeCell ref="H391:J391"/>
    <mergeCell ref="K485:L485"/>
    <mergeCell ref="N632:Q632"/>
    <mergeCell ref="C269:F269"/>
    <mergeCell ref="K663:L663"/>
    <mergeCell ref="C207:F207"/>
    <mergeCell ref="H588:J588"/>
    <mergeCell ref="K394:L394"/>
    <mergeCell ref="N631:Q631"/>
    <mergeCell ref="C178:F178"/>
    <mergeCell ref="H389:J389"/>
    <mergeCell ref="C281:F281"/>
    <mergeCell ref="H567:J567"/>
    <mergeCell ref="K392:L392"/>
    <mergeCell ref="K373:L373"/>
    <mergeCell ref="H463:J463"/>
    <mergeCell ref="K570:L570"/>
    <mergeCell ref="R41:U41"/>
    <mergeCell ref="K600:L600"/>
    <mergeCell ref="C182:F182"/>
    <mergeCell ref="H501:J501"/>
    <mergeCell ref="N90:Q90"/>
    <mergeCell ref="C555:F555"/>
    <mergeCell ref="C309:F309"/>
    <mergeCell ref="H127:J127"/>
    <mergeCell ref="C506:F506"/>
    <mergeCell ref="H78:J78"/>
    <mergeCell ref="K693:L693"/>
    <mergeCell ref="K674:L674"/>
    <mergeCell ref="R147:U147"/>
    <mergeCell ref="N88:Q88"/>
    <mergeCell ref="C288:F288"/>
    <mergeCell ref="C307:F307"/>
    <mergeCell ref="K143:L143"/>
    <mergeCell ref="H49:J49"/>
    <mergeCell ref="H607:J607"/>
    <mergeCell ref="N196:Q196"/>
    <mergeCell ref="K602:L602"/>
    <mergeCell ref="K701:L701"/>
    <mergeCell ref="C485:F485"/>
    <mergeCell ref="H152:J152"/>
    <mergeCell ref="R221:U221"/>
    <mergeCell ref="K672:L672"/>
    <mergeCell ref="N92:Q92"/>
    <mergeCell ref="K52:L52"/>
    <mergeCell ref="N289:Q289"/>
    <mergeCell ref="R130:U130"/>
    <mergeCell ref="K122:L122"/>
    <mergeCell ref="H131:J131"/>
    <mergeCell ref="H150:J150"/>
    <mergeCell ref="C510:F510"/>
    <mergeCell ref="K31:L31"/>
    <mergeCell ref="R259:U259"/>
    <mergeCell ref="K697:L697"/>
    <mergeCell ref="N268:Q268"/>
    <mergeCell ref="C419:F419"/>
    <mergeCell ref="R155:U155"/>
    <mergeCell ref="R333:U333"/>
    <mergeCell ref="N397:Q397"/>
    <mergeCell ref="K232:L232"/>
    <mergeCell ref="K56:L56"/>
    <mergeCell ref="N298:Q298"/>
    <mergeCell ref="N293:Q293"/>
    <mergeCell ref="N471:Q471"/>
    <mergeCell ref="R331:U331"/>
    <mergeCell ref="H262:J262"/>
    <mergeCell ref="C70:F70"/>
    <mergeCell ref="R528:U528"/>
    <mergeCell ref="R439:U439"/>
    <mergeCell ref="K332:L332"/>
    <mergeCell ref="H68:J68"/>
    <mergeCell ref="K162:L162"/>
    <mergeCell ref="R460:U460"/>
    <mergeCell ref="H265:J265"/>
    <mergeCell ref="K359:L359"/>
    <mergeCell ref="R437:U437"/>
    <mergeCell ref="H161:J161"/>
    <mergeCell ref="H339:J339"/>
    <mergeCell ref="K433:L433"/>
    <mergeCell ref="H644:J644"/>
    <mergeCell ref="R462:U462"/>
    <mergeCell ref="C168:F168"/>
    <mergeCell ref="N408:Q408"/>
    <mergeCell ref="K355:L355"/>
    <mergeCell ref="N605:Q605"/>
    <mergeCell ref="K363:L363"/>
    <mergeCell ref="N482:Q482"/>
    <mergeCell ref="K372:L372"/>
    <mergeCell ref="N406:Q406"/>
    <mergeCell ref="K442:L442"/>
    <mergeCell ref="K367:L367"/>
    <mergeCell ref="C151:F151"/>
    <mergeCell ref="H362:J362"/>
    <mergeCell ref="H470:J470"/>
    <mergeCell ref="K370:L370"/>
    <mergeCell ref="R97:U97"/>
    <mergeCell ref="K548:L548"/>
    <mergeCell ref="R545:U545"/>
    <mergeCell ref="N609:Q609"/>
    <mergeCell ref="C257:F257"/>
    <mergeCell ref="C81:F81"/>
    <mergeCell ref="N57:Q57"/>
    <mergeCell ref="H547:J547"/>
    <mergeCell ref="N518:Q518"/>
    <mergeCell ref="K546:L546"/>
    <mergeCell ref="R122:U122"/>
    <mergeCell ref="R543:U543"/>
    <mergeCell ref="H555:J555"/>
    <mergeCell ref="K573:L573"/>
    <mergeCell ref="K91:L91"/>
    <mergeCell ref="C433:F433"/>
    <mergeCell ref="R31:U31"/>
    <mergeCell ref="N95:Q95"/>
    <mergeCell ref="R101:U101"/>
    <mergeCell ref="C191:F191"/>
    <mergeCell ref="H648:J648"/>
    <mergeCell ref="K552:L552"/>
    <mergeCell ref="K571:L571"/>
    <mergeCell ref="N66:Q66"/>
    <mergeCell ref="R120:U120"/>
    <mergeCell ref="H655:J655"/>
    <mergeCell ref="N169:Q169"/>
    <mergeCell ref="H103:J103"/>
    <mergeCell ref="R29:U29"/>
    <mergeCell ref="K749:L749"/>
    <mergeCell ref="K480:L480"/>
    <mergeCell ref="C458:F458"/>
    <mergeCell ref="R207:U207"/>
    <mergeCell ref="R99:U99"/>
    <mergeCell ref="K645:L645"/>
    <mergeCell ref="K658:L658"/>
    <mergeCell ref="K25:L25"/>
    <mergeCell ref="C170:F170"/>
    <mergeCell ref="H748:J748"/>
    <mergeCell ref="C367:F367"/>
    <mergeCell ref="N167:Q167"/>
    <mergeCell ref="R300:U300"/>
    <mergeCell ref="K732:L732"/>
    <mergeCell ref="K28:L28"/>
    <mergeCell ref="C465:F465"/>
    <mergeCell ref="H727:J727"/>
    <mergeCell ref="K131:L131"/>
    <mergeCell ref="N443:Q443"/>
    <mergeCell ref="H678:J678"/>
    <mergeCell ref="R33:U33"/>
    <mergeCell ref="R211:U211"/>
    <mergeCell ref="N176:Q176"/>
    <mergeCell ref="K110:L110"/>
    <mergeCell ref="H213:J213"/>
    <mergeCell ref="C573:F573"/>
    <mergeCell ref="R309:U309"/>
    <mergeCell ref="R304:U304"/>
    <mergeCell ref="C568:F568"/>
    <mergeCell ref="N180:Q180"/>
    <mergeCell ref="C469:F469"/>
    <mergeCell ref="N377:Q377"/>
    <mergeCell ref="N269:Q269"/>
    <mergeCell ref="R218:U218"/>
    <mergeCell ref="H41:J41"/>
    <mergeCell ref="K210:L210"/>
    <mergeCell ref="K229:L229"/>
    <mergeCell ref="K135:L135"/>
    <mergeCell ref="N447:Q447"/>
    <mergeCell ref="H238:J238"/>
    <mergeCell ref="N178:Q178"/>
    <mergeCell ref="K583:M583"/>
    <mergeCell ref="K106:L106"/>
    <mergeCell ref="K119:L119"/>
    <mergeCell ref="K44:L44"/>
    <mergeCell ref="C116:F116"/>
    <mergeCell ref="N356:Q356"/>
    <mergeCell ref="N553:Q553"/>
    <mergeCell ref="H217:J217"/>
    <mergeCell ref="R313:U313"/>
    <mergeCell ref="R332:U332"/>
    <mergeCell ref="H414:J414"/>
    <mergeCell ref="K320:L320"/>
    <mergeCell ref="R510:U510"/>
    <mergeCell ref="N381:Q381"/>
    <mergeCell ref="H315:J315"/>
    <mergeCell ref="R241:U241"/>
    <mergeCell ref="H418:J418"/>
    <mergeCell ref="R419:U419"/>
    <mergeCell ref="H242:J242"/>
    <mergeCell ref="K318:L318"/>
    <mergeCell ref="N379:Q379"/>
    <mergeCell ref="N557:Q557"/>
    <mergeCell ref="H353:J353"/>
    <mergeCell ref="K447:L447"/>
    <mergeCell ref="R417:U417"/>
    <mergeCell ref="C29:F29"/>
    <mergeCell ref="C205:F205"/>
    <mergeCell ref="R444:U444"/>
    <mergeCell ref="C156:F156"/>
    <mergeCell ref="K343:L343"/>
    <mergeCell ref="K324:L324"/>
    <mergeCell ref="H446:J446"/>
    <mergeCell ref="K521:L521"/>
    <mergeCell ref="H427:J427"/>
    <mergeCell ref="R423:U423"/>
    <mergeCell ref="C135:F135"/>
    <mergeCell ref="N564:Q564"/>
    <mergeCell ref="K430:L430"/>
    <mergeCell ref="H425:J425"/>
    <mergeCell ref="K519:L519"/>
    <mergeCell ref="H528:J528"/>
    <mergeCell ref="H730:J730"/>
    <mergeCell ref="C160:F160"/>
    <mergeCell ref="H499:J499"/>
    <mergeCell ref="K606:L606"/>
    <mergeCell ref="R74:U74"/>
    <mergeCell ref="H450:J450"/>
    <mergeCell ref="N39:Q39"/>
    <mergeCell ref="C69:F69"/>
    <mergeCell ref="N597:Q597"/>
    <mergeCell ref="H728:J728"/>
    <mergeCell ref="H76:J76"/>
    <mergeCell ref="O582:P582"/>
    <mergeCell ref="R72:U72"/>
    <mergeCell ref="C237:F237"/>
    <mergeCell ref="K631:L631"/>
    <mergeCell ref="N18:Q18"/>
    <mergeCell ref="C345:F345"/>
    <mergeCell ref="H556:J556"/>
    <mergeCell ref="H626:J626"/>
    <mergeCell ref="N145:Q145"/>
    <mergeCell ref="R183:U183"/>
    <mergeCell ref="C216:F216"/>
    <mergeCell ref="K629:L629"/>
    <mergeCell ref="C343:F343"/>
    <mergeCell ref="N232:Q232"/>
    <mergeCell ref="C521:F521"/>
    <mergeCell ref="H80:J80"/>
    <mergeCell ref="K708:L708"/>
    <mergeCell ref="H112:J112"/>
    <mergeCell ref="B14:F14"/>
    <mergeCell ref="R208:U208"/>
    <mergeCell ref="C417:F417"/>
    <mergeCell ref="H736:J736"/>
    <mergeCell ref="K659:L659"/>
    <mergeCell ref="H186:J186"/>
    <mergeCell ref="R117:U117"/>
    <mergeCell ref="C546:F546"/>
    <mergeCell ref="R187:U187"/>
    <mergeCell ref="H715:J715"/>
    <mergeCell ref="K733:L733"/>
    <mergeCell ref="N58:Q58"/>
    <mergeCell ref="R384:U384"/>
    <mergeCell ref="C455:F455"/>
    <mergeCell ref="R191:U191"/>
    <mergeCell ref="N255:Q255"/>
    <mergeCell ref="C525:F525"/>
    <mergeCell ref="N433:Q433"/>
    <mergeCell ref="C544:F544"/>
    <mergeCell ref="N151:Q151"/>
    <mergeCell ref="K731:L731"/>
    <mergeCell ref="K92:L92"/>
    <mergeCell ref="R458:U458"/>
    <mergeCell ref="R212:U212"/>
    <mergeCell ref="N329:Q329"/>
    <mergeCell ref="K219:L219"/>
    <mergeCell ref="H87:J87"/>
    <mergeCell ref="C618:F618"/>
    <mergeCell ref="R367:U367"/>
    <mergeCell ref="H190:J190"/>
    <mergeCell ref="K90:L90"/>
    <mergeCell ref="N332:Q332"/>
    <mergeCell ref="K198:L198"/>
    <mergeCell ref="C635:F635"/>
    <mergeCell ref="N435:Q435"/>
    <mergeCell ref="R195:U195"/>
    <mergeCell ref="K395:L395"/>
    <mergeCell ref="R392:U392"/>
    <mergeCell ref="H197:J197"/>
    <mergeCell ref="K291:L291"/>
    <mergeCell ref="R424:U424"/>
    <mergeCell ref="C633:F633"/>
    <mergeCell ref="N535:Q535"/>
    <mergeCell ref="R390:U390"/>
    <mergeCell ref="R371:U371"/>
    <mergeCell ref="R498:U498"/>
    <mergeCell ref="N463:Q463"/>
    <mergeCell ref="K391:L391"/>
    <mergeCell ref="H373:J373"/>
    <mergeCell ref="N444:Q444"/>
    <mergeCell ref="K221:L221"/>
    <mergeCell ref="R469:U469"/>
    <mergeCell ref="N533:Q533"/>
    <mergeCell ref="K399:L399"/>
    <mergeCell ref="H502:J502"/>
    <mergeCell ref="C108:F108"/>
    <mergeCell ref="R496:U496"/>
    <mergeCell ref="N442:Q442"/>
    <mergeCell ref="N607:Q607"/>
    <mergeCell ref="C79:F79"/>
    <mergeCell ref="K492:L492"/>
    <mergeCell ref="K473:L473"/>
    <mergeCell ref="H398:J398"/>
    <mergeCell ref="N558:Q558"/>
    <mergeCell ref="H595:J595"/>
    <mergeCell ref="C30:F30"/>
    <mergeCell ref="N516:Q516"/>
    <mergeCell ref="H703:J703"/>
    <mergeCell ref="C384:F384"/>
    <mergeCell ref="N467:Q467"/>
    <mergeCell ref="C293:F293"/>
    <mergeCell ref="H504:J504"/>
    <mergeCell ref="C117:F117"/>
    <mergeCell ref="N93:Q93"/>
    <mergeCell ref="H574:J574"/>
    <mergeCell ref="H701:J701"/>
    <mergeCell ref="H682:J682"/>
    <mergeCell ref="C244:F244"/>
    <mergeCell ref="K431:L431"/>
    <mergeCell ref="H591:J591"/>
    <mergeCell ref="C45:F45"/>
    <mergeCell ref="C223:F223"/>
    <mergeCell ref="D11:E11"/>
    <mergeCell ref="K410:L410"/>
    <mergeCell ref="C420:F420"/>
    <mergeCell ref="R156:U156"/>
    <mergeCell ref="N27:Q27"/>
    <mergeCell ref="K607:L607"/>
    <mergeCell ref="C316:F316"/>
    <mergeCell ref="N205:Q205"/>
    <mergeCell ref="R65:U65"/>
    <mergeCell ref="K57:L57"/>
    <mergeCell ref="K516:L516"/>
    <mergeCell ref="C494:F494"/>
    <mergeCell ref="H705:J705"/>
    <mergeCell ref="K681:L681"/>
    <mergeCell ref="C295:F295"/>
    <mergeCell ref="N203:Q203"/>
    <mergeCell ref="H614:J614"/>
    <mergeCell ref="H56:J56"/>
    <mergeCell ref="H164:J164"/>
    <mergeCell ref="R160:U160"/>
    <mergeCell ref="N125:Q125"/>
    <mergeCell ref="N106:Q106"/>
    <mergeCell ref="K167:L167"/>
    <mergeCell ref="K611:L611"/>
    <mergeCell ref="K59:L59"/>
    <mergeCell ref="R357:U357"/>
    <mergeCell ref="N233:Q233"/>
    <mergeCell ref="H714:J714"/>
    <mergeCell ref="H162:J162"/>
    <mergeCell ref="R69:U69"/>
    <mergeCell ref="R266:U266"/>
    <mergeCell ref="H691:J691"/>
    <mergeCell ref="R158:U158"/>
    <mergeCell ref="K717:L717"/>
    <mergeCell ref="C431:F431"/>
    <mergeCell ref="C407:F407"/>
    <mergeCell ref="R237:U237"/>
    <mergeCell ref="N207:Q207"/>
    <mergeCell ref="N231:Q231"/>
    <mergeCell ref="K97:L97"/>
    <mergeCell ref="H168:J168"/>
    <mergeCell ref="K721:L721"/>
    <mergeCell ref="N216:Q216"/>
    <mergeCell ref="K68:L68"/>
    <mergeCell ref="C505:F505"/>
    <mergeCell ref="N305:Q305"/>
    <mergeCell ref="H96:J96"/>
    <mergeCell ref="K171:L171"/>
    <mergeCell ref="C532:F532"/>
    <mergeCell ref="H274:J274"/>
    <mergeCell ref="H166:J166"/>
    <mergeCell ref="R343:U343"/>
    <mergeCell ref="N214:Q214"/>
    <mergeCell ref="C82:F82"/>
    <mergeCell ref="H363:J363"/>
    <mergeCell ref="N411:Q411"/>
    <mergeCell ref="H75:J75"/>
    <mergeCell ref="K169:L169"/>
    <mergeCell ref="N343:Q343"/>
    <mergeCell ref="H272:J272"/>
    <mergeCell ref="C632:F632"/>
    <mergeCell ref="R368:U368"/>
    <mergeCell ref="N239:Q239"/>
    <mergeCell ref="R546:U546"/>
    <mergeCell ref="N417:Q417"/>
    <mergeCell ref="K445:L445"/>
    <mergeCell ref="H100:J100"/>
    <mergeCell ref="H346:J346"/>
    <mergeCell ref="H454:J454"/>
    <mergeCell ref="N506:Q506"/>
    <mergeCell ref="R455:U455"/>
    <mergeCell ref="R347:U347"/>
    <mergeCell ref="K178:L178"/>
    <mergeCell ref="R544:U544"/>
    <mergeCell ref="R298:U298"/>
    <mergeCell ref="N415:Q415"/>
    <mergeCell ref="R256:U256"/>
    <mergeCell ref="K281:L281"/>
    <mergeCell ref="K305:L305"/>
    <mergeCell ref="N612:Q612"/>
    <mergeCell ref="H452:J452"/>
    <mergeCell ref="R453:U453"/>
    <mergeCell ref="H276:J276"/>
    <mergeCell ref="N593:Q593"/>
    <mergeCell ref="K182:L182"/>
    <mergeCell ref="C65:F65"/>
    <mergeCell ref="C192:F192"/>
    <mergeCell ref="K379:L379"/>
    <mergeCell ref="H374:J374"/>
    <mergeCell ref="K557:L557"/>
    <mergeCell ref="K449:L449"/>
    <mergeCell ref="H477:J477"/>
    <mergeCell ref="H552:J552"/>
    <mergeCell ref="H490:J490"/>
    <mergeCell ref="C190:F190"/>
    <mergeCell ref="C171:F171"/>
    <mergeCell ref="R478:U478"/>
    <mergeCell ref="K358:L358"/>
    <mergeCell ref="D5:E5"/>
    <mergeCell ref="H461:J461"/>
    <mergeCell ref="H386:J386"/>
    <mergeCell ref="C67:F67"/>
    <mergeCell ref="K309:L309"/>
    <mergeCell ref="K555:L555"/>
    <mergeCell ref="N621:Q621"/>
    <mergeCell ref="C264:F264"/>
    <mergeCell ref="H412:J412"/>
    <mergeCell ref="C196:F196"/>
    <mergeCell ref="K383:L383"/>
    <mergeCell ref="H486:J486"/>
    <mergeCell ref="H575:J575"/>
    <mergeCell ref="C194:F194"/>
    <mergeCell ref="R108:U108"/>
    <mergeCell ref="K667:L667"/>
    <mergeCell ref="K559:L559"/>
    <mergeCell ref="H465:J465"/>
    <mergeCell ref="H484:J484"/>
    <mergeCell ref="H592:J592"/>
    <mergeCell ref="N181:Q181"/>
    <mergeCell ref="H662:J662"/>
    <mergeCell ref="K686:L686"/>
    <mergeCell ref="C470:F470"/>
    <mergeCell ref="C395:F395"/>
    <mergeCell ref="K657:L657"/>
    <mergeCell ref="K670:L670"/>
    <mergeCell ref="C379:F379"/>
    <mergeCell ref="R115:U115"/>
    <mergeCell ref="N179:Q179"/>
    <mergeCell ref="H590:J590"/>
    <mergeCell ref="K566:L566"/>
    <mergeCell ref="C298:F298"/>
    <mergeCell ref="H768:J768"/>
    <mergeCell ref="H135:J135"/>
    <mergeCell ref="R42:U42"/>
    <mergeCell ref="K669:L669"/>
    <mergeCell ref="K695:L695"/>
    <mergeCell ref="H44:J44"/>
    <mergeCell ref="K582:M582"/>
    <mergeCell ref="C404:F404"/>
    <mergeCell ref="N185:Q185"/>
    <mergeCell ref="H114:J114"/>
    <mergeCell ref="R40:U40"/>
    <mergeCell ref="R45:U45"/>
    <mergeCell ref="K604:L604"/>
    <mergeCell ref="N382:Q382"/>
    <mergeCell ref="R242:U242"/>
    <mergeCell ref="K769:L769"/>
    <mergeCell ref="N94:Q94"/>
    <mergeCell ref="K41:L41"/>
    <mergeCell ref="N113:Q113"/>
    <mergeCell ref="H23:J23"/>
    <mergeCell ref="C383:F383"/>
    <mergeCell ref="N291:Q291"/>
    <mergeCell ref="H702:J702"/>
    <mergeCell ref="R119:U119"/>
    <mergeCell ref="R151:U151"/>
    <mergeCell ref="R316:U316"/>
    <mergeCell ref="H247:J247"/>
    <mergeCell ref="H139:J139"/>
    <mergeCell ref="K767:L767"/>
    <mergeCell ref="N380:Q380"/>
    <mergeCell ref="N365:Q365"/>
    <mergeCell ref="K147:L147"/>
    <mergeCell ref="H48:J48"/>
    <mergeCell ref="R445:U445"/>
    <mergeCell ref="C408:F408"/>
    <mergeCell ref="H250:J250"/>
    <mergeCell ref="H226:J226"/>
    <mergeCell ref="H245:J245"/>
    <mergeCell ref="K126:L126"/>
    <mergeCell ref="R422:U422"/>
    <mergeCell ref="C53:F53"/>
    <mergeCell ref="R246:U246"/>
    <mergeCell ref="C34:F34"/>
    <mergeCell ref="K253:L253"/>
    <mergeCell ref="H224:J224"/>
    <mergeCell ref="K130:L130"/>
    <mergeCell ref="R320:U320"/>
    <mergeCell ref="H426:J426"/>
    <mergeCell ref="C32:F32"/>
    <mergeCell ref="N492:Q492"/>
    <mergeCell ref="K81:L81"/>
    <mergeCell ref="R447:U447"/>
    <mergeCell ref="N393:Q393"/>
    <mergeCell ref="N388:Q388"/>
    <mergeCell ref="N369:Q369"/>
    <mergeCell ref="R431:U431"/>
    <mergeCell ref="H254:J254"/>
    <mergeCell ref="R534:U534"/>
    <mergeCell ref="C165:F165"/>
    <mergeCell ref="C57:F57"/>
    <mergeCell ref="H163:J163"/>
    <mergeCell ref="K257:L257"/>
    <mergeCell ref="N13:T13"/>
    <mergeCell ref="H328:J328"/>
    <mergeCell ref="N569:Q569"/>
    <mergeCell ref="C41:F41"/>
    <mergeCell ref="H252:J252"/>
    <mergeCell ref="H360:J360"/>
    <mergeCell ref="K454:L454"/>
    <mergeCell ref="K435:L435"/>
    <mergeCell ref="R532:U532"/>
    <mergeCell ref="G4:J4"/>
    <mergeCell ref="H237:J237"/>
    <mergeCell ref="H256:J256"/>
    <mergeCell ref="K331:L331"/>
    <mergeCell ref="N478:Q478"/>
    <mergeCell ref="H434:J434"/>
    <mergeCell ref="K528:L528"/>
  </mergeCells>
  <printOptions horizontalCentered="1"/>
  <pageMargins left="0.31" right="0.39" top="0.28" bottom="0.51" header="0" footer="0"/>
  <pageSetup orientation="portrait" paperSize="1" scale="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3:I42"/>
  <sheetViews>
    <sheetView workbookViewId="0">
      <selection activeCell="A1" sqref="A1"/>
    </sheetView>
  </sheetViews>
  <sheetFormatPr baseColWidth="8" defaultColWidth="12.5714285714286" defaultRowHeight="15" customHeight="1"/>
  <cols>
    <col width="21.2857142857143" customWidth="1" min="1" max="1"/>
    <col width="17.8571428571429" customWidth="1" min="3" max="3"/>
    <col width="20.8571428571429" customWidth="1" min="5" max="5"/>
    <col width="6.28571428571429" customWidth="1" min="7" max="7"/>
    <col width="54.1428571428571" customWidth="1" min="9" max="9"/>
  </cols>
  <sheetData>
    <row r="1" ht="15.75" customHeight="1"/>
    <row r="2" ht="15.75" customHeight="1"/>
    <row r="3" ht="15.75" customHeight="1">
      <c r="G3" s="1" t="inlineStr">
        <is>
          <t>Nº</t>
        </is>
      </c>
      <c r="H3" s="2" t="inlineStr">
        <is>
          <t>ESTADO</t>
        </is>
      </c>
      <c r="I3" s="2" t="inlineStr">
        <is>
          <t xml:space="preserve">CENTRO HOSPITALARIO </t>
        </is>
      </c>
    </row>
    <row r="4" ht="15.75" customHeight="1">
      <c r="A4" s="3" t="inlineStr">
        <is>
          <t xml:space="preserve">ESTADOS </t>
        </is>
      </c>
      <c r="C4" s="4" t="inlineStr">
        <is>
          <t>ESTADO_1</t>
        </is>
      </c>
      <c r="D4" s="4" t="inlineStr">
        <is>
          <t>N°</t>
        </is>
      </c>
      <c r="E4" s="5" t="n"/>
      <c r="G4" s="6" t="n">
        <v>1</v>
      </c>
      <c r="H4" s="7" t="inlineStr">
        <is>
          <t>ANZOATEGUI</t>
        </is>
      </c>
      <c r="I4" s="17" t="inlineStr">
        <is>
          <t>HOSPITAL GENERAL REGIONAL DR. DOMINGO GUZMAN LANDER TIPO III</t>
        </is>
      </c>
    </row>
    <row r="5" ht="15.75" customHeight="1">
      <c r="A5" s="8" t="inlineStr">
        <is>
          <t xml:space="preserve">AMAZONAS </t>
        </is>
      </c>
      <c r="C5" s="9" t="inlineStr">
        <is>
          <t>Aragua</t>
        </is>
      </c>
      <c r="D5" s="255" t="n">
        <v>1</v>
      </c>
      <c r="E5" s="9" t="inlineStr">
        <is>
          <t>ARAGUA</t>
        </is>
      </c>
      <c r="G5" s="6" t="n">
        <v>2</v>
      </c>
      <c r="H5" s="7" t="inlineStr">
        <is>
          <t>ANZOATEGUI</t>
        </is>
      </c>
      <c r="I5" s="17" t="inlineStr">
        <is>
          <t>HOSPITAL GENERAL REGIONAL DR. CESAR RODRIGUEZ RODRIGUEZ TIPO III</t>
        </is>
      </c>
    </row>
    <row r="6" ht="15.75" customHeight="1">
      <c r="A6" s="11" t="inlineStr">
        <is>
          <t>ANZOÁTEGUI</t>
        </is>
      </c>
      <c r="C6" s="9" t="inlineStr">
        <is>
          <t>Barinas</t>
        </is>
      </c>
      <c r="D6" s="255" t="n">
        <v>2</v>
      </c>
      <c r="E6" s="9" t="inlineStr">
        <is>
          <t>BARINAS</t>
        </is>
      </c>
      <c r="G6" s="6" t="n">
        <v>3</v>
      </c>
      <c r="H6" s="7" t="inlineStr">
        <is>
          <t xml:space="preserve">ARAGUA </t>
        </is>
      </c>
      <c r="I6" s="17" t="inlineStr">
        <is>
          <t>HOSPITAL GENERAL REGIONAL DOCTOR JOSE MARIA CARABAÑO TOSTA TIPO III</t>
        </is>
      </c>
    </row>
    <row r="7" ht="15.75" customHeight="1">
      <c r="A7" s="8" t="inlineStr">
        <is>
          <t>APURE</t>
        </is>
      </c>
      <c r="C7" s="9" t="inlineStr">
        <is>
          <t>Bolívar</t>
        </is>
      </c>
      <c r="D7" s="255" t="n">
        <v>3</v>
      </c>
      <c r="E7" s="9" t="inlineStr">
        <is>
          <t>BOLÍVAR</t>
        </is>
      </c>
      <c r="G7" s="6" t="n">
        <v>4</v>
      </c>
      <c r="H7" s="7" t="inlineStr">
        <is>
          <t xml:space="preserve">ARAGUA </t>
        </is>
      </c>
      <c r="I7" s="17" t="inlineStr">
        <is>
          <t>HOSPITAL GENERAL REGIONAL JOSE ANTONIO VARGAS  TIPO III</t>
        </is>
      </c>
    </row>
    <row r="8" ht="15.75" customHeight="1">
      <c r="A8" s="11" t="inlineStr">
        <is>
          <t>ARAGUA</t>
        </is>
      </c>
      <c r="C8" s="9" t="inlineStr">
        <is>
          <t>Carabobo</t>
        </is>
      </c>
      <c r="D8" s="255" t="n">
        <v>4</v>
      </c>
      <c r="E8" s="9" t="inlineStr">
        <is>
          <t>CARABOBO</t>
        </is>
      </c>
      <c r="G8" s="6" t="n">
        <v>5</v>
      </c>
      <c r="H8" s="7" t="inlineStr">
        <is>
          <t xml:space="preserve">BARINAS </t>
        </is>
      </c>
      <c r="I8" s="17" t="inlineStr">
        <is>
          <t>HOSPITAL ESPECIALIZADO REGIONAL DR SAMUEL DARIO MALDONADO TIPO II</t>
        </is>
      </c>
    </row>
    <row r="9" ht="15.75" customHeight="1">
      <c r="A9" s="8" t="inlineStr">
        <is>
          <t>BARINAS</t>
        </is>
      </c>
      <c r="C9" s="9" t="inlineStr">
        <is>
          <t>Distrito Capital</t>
        </is>
      </c>
      <c r="D9" s="255" t="n">
        <v>5</v>
      </c>
      <c r="E9" s="9" t="inlineStr">
        <is>
          <t>DISTRITO CAPITAL</t>
        </is>
      </c>
      <c r="G9" s="6" t="n">
        <v>6</v>
      </c>
      <c r="H9" s="7" t="inlineStr">
        <is>
          <t>BOLIVAR</t>
        </is>
      </c>
      <c r="I9" s="17" t="inlineStr">
        <is>
          <t>HOSPITAL  GENERAL NACIONAL DR RAUL LEONI TIPO IV</t>
        </is>
      </c>
    </row>
    <row r="10" ht="15.75" customHeight="1">
      <c r="A10" s="11" t="inlineStr">
        <is>
          <t>BOLÍVAR</t>
        </is>
      </c>
      <c r="C10" s="9" t="inlineStr">
        <is>
          <t>Falcón</t>
        </is>
      </c>
      <c r="D10" s="255" t="n">
        <v>6</v>
      </c>
      <c r="E10" s="9" t="inlineStr">
        <is>
          <t>FALCÓN</t>
        </is>
      </c>
      <c r="G10" s="6" t="n">
        <v>7</v>
      </c>
      <c r="H10" s="7" t="inlineStr">
        <is>
          <t>BOLIVAR</t>
        </is>
      </c>
      <c r="I10" s="17" t="inlineStr">
        <is>
          <t>HOSPITAL GENERAL REGIONAL DR. HECTOR NOUEL JOUBERT</t>
        </is>
      </c>
    </row>
    <row r="11" ht="15.75" customHeight="1">
      <c r="A11" s="8" t="inlineStr">
        <is>
          <t>CARABOBO</t>
        </is>
      </c>
      <c r="C11" s="9" t="inlineStr">
        <is>
          <t>Lara</t>
        </is>
      </c>
      <c r="D11" s="255" t="n">
        <v>7</v>
      </c>
      <c r="E11" s="9" t="inlineStr">
        <is>
          <t>LARA</t>
        </is>
      </c>
      <c r="G11" s="6" t="n">
        <v>8</v>
      </c>
      <c r="H11" s="7" t="inlineStr">
        <is>
          <t>BOLIVAR</t>
        </is>
      </c>
      <c r="I11" s="17" t="inlineStr">
        <is>
          <t xml:space="preserve">HOSPITAL GENERAL MUNICIPAL  DR. JUAN GERMAN ROSCIO TIPO I </t>
        </is>
      </c>
    </row>
    <row r="12" ht="15.75" customHeight="1">
      <c r="A12" s="11" t="inlineStr">
        <is>
          <t>COJEDES</t>
        </is>
      </c>
      <c r="C12" s="9" t="inlineStr">
        <is>
          <t xml:space="preserve">La Guaira </t>
        </is>
      </c>
      <c r="D12" s="255" t="n">
        <v>8</v>
      </c>
      <c r="E12" s="9" t="inlineStr">
        <is>
          <t xml:space="preserve">LA GUAIRA </t>
        </is>
      </c>
      <c r="G12" s="6" t="n">
        <v>9</v>
      </c>
      <c r="H12" s="7" t="inlineStr">
        <is>
          <t>BOLIVAR</t>
        </is>
      </c>
      <c r="I12" s="17" t="inlineStr">
        <is>
          <t>HOSPITAL GENERAL REGIONAL UYAPAR TIPO III</t>
        </is>
      </c>
    </row>
    <row r="13" ht="20.25" customHeight="1">
      <c r="A13" s="12" t="inlineStr">
        <is>
          <t>DELTA_AMACURO</t>
        </is>
      </c>
      <c r="C13" s="9" t="inlineStr">
        <is>
          <t>Miranda</t>
        </is>
      </c>
      <c r="D13" s="255" t="n">
        <v>9</v>
      </c>
      <c r="E13" s="9" t="inlineStr">
        <is>
          <t>MIRANDA</t>
        </is>
      </c>
      <c r="G13" s="6" t="n">
        <v>10</v>
      </c>
      <c r="H13" s="7" t="inlineStr">
        <is>
          <t>CARABOBO</t>
        </is>
      </c>
      <c r="I13" s="17" t="inlineStr">
        <is>
          <t>HOSPITAL GENERAL REGIONAL DR JOSE FRANCISCO MOLINA SIERRA TIPO III</t>
        </is>
      </c>
    </row>
    <row r="14" ht="15.75" customHeight="1">
      <c r="A14" s="13" t="inlineStr">
        <is>
          <t>DISTRITO CAPITAL</t>
        </is>
      </c>
      <c r="C14" s="9" t="inlineStr">
        <is>
          <t>Nueva Esparta</t>
        </is>
      </c>
      <c r="D14" s="255" t="n">
        <v>10</v>
      </c>
      <c r="E14" s="9" t="inlineStr">
        <is>
          <t>NUEVA ESPARTA</t>
        </is>
      </c>
      <c r="G14" s="6" t="n">
        <v>11</v>
      </c>
      <c r="H14" s="7" t="inlineStr">
        <is>
          <t>CARABOBO</t>
        </is>
      </c>
      <c r="I14" s="17" t="inlineStr">
        <is>
          <t xml:space="preserve">HOSPITAL GENERAL NACIONAL DR ANGEL LARRALDE IV </t>
        </is>
      </c>
    </row>
    <row r="15" ht="15.75" customHeight="1">
      <c r="A15" s="8" t="inlineStr">
        <is>
          <t>FALCÓN</t>
        </is>
      </c>
      <c r="C15" s="9" t="inlineStr">
        <is>
          <t>Táchira</t>
        </is>
      </c>
      <c r="D15" s="255" t="n">
        <v>11</v>
      </c>
      <c r="E15" s="9" t="inlineStr">
        <is>
          <t>TÁCHIRA</t>
        </is>
      </c>
      <c r="G15" s="6" t="n">
        <v>12</v>
      </c>
      <c r="H15" s="7" t="inlineStr">
        <is>
          <t>DISTRITO CAPITAL</t>
        </is>
      </c>
      <c r="I15" s="17" t="inlineStr">
        <is>
          <t>HOSPITAL GENERAL ESTADAL JOSE GREGORIO HERNANDEZ TIPO II</t>
        </is>
      </c>
    </row>
    <row r="16" ht="15.75" customHeight="1">
      <c r="A16" s="11" t="inlineStr">
        <is>
          <t>GUÁRICO</t>
        </is>
      </c>
      <c r="C16" s="9" t="inlineStr">
        <is>
          <t>Trujillo</t>
        </is>
      </c>
      <c r="D16" s="255" t="n">
        <v>12</v>
      </c>
      <c r="E16" s="9" t="inlineStr">
        <is>
          <t>TRUJILLO</t>
        </is>
      </c>
      <c r="G16" s="6" t="n">
        <v>13</v>
      </c>
      <c r="H16" s="7" t="inlineStr">
        <is>
          <t>DISTRITO CAPITAL</t>
        </is>
      </c>
      <c r="I16" s="17" t="inlineStr">
        <is>
          <t>HOSPITAL ESPECIALIZADO NACIONAL SERVICIO ONCOLÓGICO HOSPITALARIO DR PADRE MACHADO  TIPO III</t>
        </is>
      </c>
    </row>
    <row r="17" ht="15.75" customHeight="1">
      <c r="A17" s="8" t="inlineStr">
        <is>
          <t>LARA</t>
        </is>
      </c>
      <c r="C17" s="9" t="inlineStr">
        <is>
          <t>Zulia</t>
        </is>
      </c>
      <c r="D17" s="255" t="n">
        <v>13</v>
      </c>
      <c r="E17" s="9" t="inlineStr">
        <is>
          <t>ZULIA</t>
        </is>
      </c>
      <c r="G17" s="6" t="n">
        <v>14</v>
      </c>
      <c r="H17" s="7" t="inlineStr">
        <is>
          <t>DISTRITO CAPITAL</t>
        </is>
      </c>
      <c r="I17" s="17" t="inlineStr">
        <is>
          <t xml:space="preserve">HOSPITAL GENERAL NACIONAL Dr. MIGUEL PEREZ CARREÑO TIPO IV </t>
        </is>
      </c>
    </row>
    <row r="18" ht="15.75" customHeight="1">
      <c r="A18" s="11" t="inlineStr">
        <is>
          <t>MÉRIDA</t>
        </is>
      </c>
      <c r="C18" s="5" t="n"/>
      <c r="D18" s="5" t="n"/>
      <c r="E18" s="5" t="n"/>
      <c r="G18" s="6" t="n">
        <v>15</v>
      </c>
      <c r="H18" s="7" t="inlineStr">
        <is>
          <t>DISTRITO CAPITAL</t>
        </is>
      </c>
      <c r="I18" s="17" t="inlineStr">
        <is>
          <t>HOSPITAL ESPECIALIZADO NACIONAL CLINICA MATERNIDAD SANTA ANA TIPO III</t>
        </is>
      </c>
    </row>
    <row r="19" ht="15.75" customHeight="1">
      <c r="A19" s="8" t="inlineStr">
        <is>
          <t>MIRANDA</t>
        </is>
      </c>
      <c r="C19" s="5" t="n"/>
      <c r="D19" s="5" t="n"/>
      <c r="E19" s="5" t="n"/>
      <c r="G19" s="6" t="n">
        <v>16</v>
      </c>
      <c r="H19" s="7" t="inlineStr">
        <is>
          <t>DISTRITO CAPITAL</t>
        </is>
      </c>
      <c r="I19" s="17" t="inlineStr">
        <is>
          <t>HOSPITAL  ESPECIALIZADO REGIONAL PEDIATRICO DR. ELIAS TORO TIPO III</t>
        </is>
      </c>
    </row>
    <row r="20" ht="15.75" customHeight="1">
      <c r="A20" s="11" t="inlineStr">
        <is>
          <t>MONAGAS</t>
        </is>
      </c>
      <c r="D20" s="5" t="n"/>
      <c r="E20" s="5" t="n"/>
      <c r="G20" s="6" t="n">
        <v>17</v>
      </c>
      <c r="H20" s="7" t="inlineStr">
        <is>
          <t>DISTRITO CAPITAL</t>
        </is>
      </c>
      <c r="I20" s="17" t="inlineStr">
        <is>
          <t>HOSPITAL ESPECIALIZADO NACIONAL DE REHABILITACION  ALEJANDRO RHODE TIPO III</t>
        </is>
      </c>
    </row>
    <row r="21" ht="15.75" customHeight="1">
      <c r="A21" s="12" t="inlineStr">
        <is>
          <t>NUEVA_ESPARTA</t>
        </is>
      </c>
      <c r="C21" s="5" t="inlineStr">
        <is>
          <t>HOSPITAL TIPO I</t>
        </is>
      </c>
      <c r="D21" s="5" t="n"/>
      <c r="E21" s="5" t="n"/>
      <c r="G21" s="6" t="n">
        <v>18</v>
      </c>
      <c r="H21" s="7" t="inlineStr">
        <is>
          <t>FALCÒN</t>
        </is>
      </c>
      <c r="I21" s="17" t="inlineStr">
        <is>
          <t>HOSPITAL GENERAL ESTADAL HOSPITAL CARDON DR JUVENAL BRACHO TIPO II</t>
        </is>
      </c>
    </row>
    <row r="22" ht="15.75" customHeight="1">
      <c r="A22" s="11" t="inlineStr">
        <is>
          <t>PORTUGUESA</t>
        </is>
      </c>
      <c r="C22" s="5" t="inlineStr">
        <is>
          <t>HOSPITAL TIPO II</t>
        </is>
      </c>
      <c r="D22" s="5" t="n"/>
      <c r="E22" s="5" t="n"/>
      <c r="G22" s="14" t="n">
        <v>19</v>
      </c>
      <c r="H22" s="7" t="inlineStr">
        <is>
          <t>FALCÒN</t>
        </is>
      </c>
      <c r="I22" s="18" t="inlineStr">
        <is>
          <t>HOSPITAL GENERAL MUNICIPAL DR RAFAEL GALLARDO TIPO I</t>
        </is>
      </c>
    </row>
    <row r="23" ht="15.75" customHeight="1">
      <c r="A23" s="8" t="inlineStr">
        <is>
          <t>SUCRE</t>
        </is>
      </c>
      <c r="C23" s="5" t="inlineStr">
        <is>
          <t>HOSPITAL TIPO III</t>
        </is>
      </c>
      <c r="D23" s="5" t="n"/>
      <c r="E23" s="5" t="n"/>
      <c r="G23" s="14" t="n">
        <v>20</v>
      </c>
      <c r="H23" s="7" t="inlineStr">
        <is>
          <t>FALCÒN</t>
        </is>
      </c>
      <c r="I23" s="18" t="inlineStr">
        <is>
          <t>HOAPITAL ESPECIALIZADO REGIONAL PEDIATRICO DR. JESÙS GARCIA COELLO TIPO II</t>
        </is>
      </c>
    </row>
    <row r="24" ht="15.75" customHeight="1">
      <c r="A24" s="11" t="inlineStr">
        <is>
          <t>TÁCHIRA</t>
        </is>
      </c>
      <c r="C24" s="5" t="inlineStr">
        <is>
          <t>HOSPITAL TIPO IV</t>
        </is>
      </c>
      <c r="D24" s="5" t="n"/>
      <c r="E24" s="5" t="n"/>
      <c r="G24" s="14" t="n">
        <v>21</v>
      </c>
      <c r="H24" s="7" t="inlineStr">
        <is>
          <t>FALCÒN</t>
        </is>
      </c>
      <c r="I24" s="18" t="inlineStr">
        <is>
          <t>HOSPITAL GENERAL REGIONAL DR. RAFAEL CALLES SIERRA TIPO III</t>
        </is>
      </c>
    </row>
    <row r="25" ht="17.25" customHeight="1">
      <c r="A25" s="8" t="inlineStr">
        <is>
          <t>TRUJILLO</t>
        </is>
      </c>
      <c r="C25" s="5" t="inlineStr">
        <is>
          <t>HOSPITAL TIPO V</t>
        </is>
      </c>
      <c r="D25" s="5" t="n"/>
      <c r="E25" s="5" t="n"/>
      <c r="G25" s="14" t="n">
        <v>22</v>
      </c>
      <c r="H25" s="7" t="inlineStr">
        <is>
          <t>GUARICO</t>
        </is>
      </c>
      <c r="I25" s="18" t="inlineStr">
        <is>
          <t>HOSPITAL GENERAL MUNICIPAL  DARIO VIVAS SAN JUAN DE LOS MORROS TIPO II</t>
        </is>
      </c>
    </row>
    <row r="26" ht="15.75" customHeight="1">
      <c r="A26" s="15" t="inlineStr">
        <is>
          <t xml:space="preserve">LA_GUAIRA </t>
        </is>
      </c>
      <c r="C26" s="5" t="inlineStr">
        <is>
          <t>CPTI</t>
        </is>
      </c>
      <c r="D26" s="5" t="n"/>
      <c r="E26" s="5" t="n"/>
      <c r="G26" s="14" t="n">
        <v>23</v>
      </c>
      <c r="H26" s="7" t="inlineStr">
        <is>
          <t>LA GUAIRA</t>
        </is>
      </c>
      <c r="I26" s="18" t="inlineStr">
        <is>
          <t>HOSPITAL GENERAL REGIONAL DR JOSE MARIA VARGAS TIPO III</t>
        </is>
      </c>
    </row>
    <row r="27" ht="15.75" customHeight="1">
      <c r="A27" s="8" t="inlineStr">
        <is>
          <t>YARACUY</t>
        </is>
      </c>
      <c r="C27" s="5" t="inlineStr">
        <is>
          <t>CPTII</t>
        </is>
      </c>
      <c r="D27" s="5" t="n"/>
      <c r="E27" s="5" t="n"/>
      <c r="G27" s="14" t="n">
        <v>24</v>
      </c>
      <c r="H27" s="7" t="inlineStr">
        <is>
          <t xml:space="preserve">LARA </t>
        </is>
      </c>
      <c r="I27" s="18" t="inlineStr">
        <is>
          <t>HOSPITAL GENERAL REGIONAL DR. PASTOR OROPEZA RIERA TIPO III</t>
        </is>
      </c>
    </row>
    <row r="28" ht="15.75" customHeight="1">
      <c r="A28" s="11" t="inlineStr">
        <is>
          <t>ZULIA</t>
        </is>
      </c>
      <c r="C28" s="5" t="inlineStr">
        <is>
          <t>CPTIII</t>
        </is>
      </c>
      <c r="D28" s="5" t="n"/>
      <c r="E28" s="5" t="n"/>
      <c r="G28" s="14" t="n">
        <v>25</v>
      </c>
      <c r="H28" s="7" t="inlineStr">
        <is>
          <t xml:space="preserve">LARA </t>
        </is>
      </c>
      <c r="I28" s="18" t="inlineStr">
        <is>
          <t xml:space="preserve">HOSPITAL GENERAL MUNICIPAL DR. JUAN DAZA PEREYRA TIPO I </t>
        </is>
      </c>
    </row>
    <row r="29" ht="15.75" customHeight="1">
      <c r="C29" s="9" t="inlineStr">
        <is>
          <t xml:space="preserve">CPTI TRANSPLANTE </t>
        </is>
      </c>
      <c r="D29" s="5" t="n"/>
      <c r="E29" s="5" t="n"/>
      <c r="G29" s="14" t="n">
        <v>26</v>
      </c>
      <c r="H29" s="7" t="inlineStr">
        <is>
          <t xml:space="preserve">MÈRIDA </t>
        </is>
      </c>
      <c r="I29" s="18" t="inlineStr">
        <is>
          <t>HOSPITAL GENERAL ESTADAL DR. TULIO CARNEVALLI SALVATIERRA TIPO II</t>
        </is>
      </c>
    </row>
    <row r="30" ht="15.75" customHeight="1">
      <c r="C30" s="5" t="n"/>
      <c r="D30" s="5" t="n"/>
      <c r="E30" s="5" t="n"/>
      <c r="G30" s="14" t="n">
        <v>27</v>
      </c>
      <c r="H30" s="7" t="inlineStr">
        <is>
          <t xml:space="preserve">MIRANDA </t>
        </is>
      </c>
      <c r="I30" s="18" t="inlineStr">
        <is>
          <t>HOSPITAL GENERAL NACIONAL  DR DOMINGO LUCIANI TIPO IV</t>
        </is>
      </c>
    </row>
    <row r="31" ht="15.75" customHeight="1">
      <c r="C31" s="5" t="n"/>
      <c r="D31" s="5" t="n"/>
      <c r="E31" s="5" t="n"/>
      <c r="G31" s="14" t="n">
        <v>28</v>
      </c>
      <c r="H31" s="7" t="inlineStr">
        <is>
          <t xml:space="preserve">MIRANDA </t>
        </is>
      </c>
      <c r="I31" s="18" t="inlineStr">
        <is>
          <t>HOSPITAL ESPECIALIZADO NACIONAL COMPLEJO HEMATONCOLOGICO Y RADIOCIRUGIA TIPO III</t>
        </is>
      </c>
    </row>
    <row r="32" ht="15.75" customHeight="1">
      <c r="G32" s="14" t="n">
        <v>29</v>
      </c>
      <c r="H32" s="7" t="inlineStr">
        <is>
          <t xml:space="preserve">MIRANDA </t>
        </is>
      </c>
      <c r="I32" s="18" t="inlineStr">
        <is>
          <t>HOSPITAL GENERAL ESTADAL DR LUIS SALAZAR DOMINGUEZ TIPO II</t>
        </is>
      </c>
    </row>
    <row r="33" ht="15.75" customHeight="1">
      <c r="G33" s="14" t="n">
        <v>30</v>
      </c>
      <c r="H33" s="7" t="inlineStr">
        <is>
          <t xml:space="preserve">MIRANDA </t>
        </is>
      </c>
      <c r="I33" s="18" t="inlineStr">
        <is>
          <t>HOSPITAL ESPECIALIZADO REGIONAL  PSIQUIATRICO DR JESUS MATA DE GREGORIO TIPO II</t>
        </is>
      </c>
    </row>
    <row r="34" ht="15.75" customHeight="1">
      <c r="G34" s="14" t="n">
        <v>31</v>
      </c>
      <c r="H34" s="7" t="inlineStr">
        <is>
          <t xml:space="preserve">MONAGAS </t>
        </is>
      </c>
      <c r="I34" s="18" t="inlineStr">
        <is>
          <t>HOSPITAL GENERAL MUNICIPAL DOÑA FELICIA RONDON DE CABELLO TIPO I</t>
        </is>
      </c>
    </row>
    <row r="35" ht="15.75" customHeight="1">
      <c r="G35" s="14" t="n">
        <v>32</v>
      </c>
      <c r="H35" s="7" t="inlineStr">
        <is>
          <t xml:space="preserve">NVA ESPARTA </t>
        </is>
      </c>
      <c r="I35" s="18" t="inlineStr">
        <is>
          <t xml:space="preserve">HOSPITALGENERAL REGIONAL  DR. LUIS ORTEGA TIPO II </t>
        </is>
      </c>
    </row>
    <row r="36" ht="15.75" customHeight="1">
      <c r="G36" s="14" t="n">
        <v>33</v>
      </c>
      <c r="H36" s="7" t="inlineStr">
        <is>
          <t xml:space="preserve">PORTUGUESA </t>
        </is>
      </c>
      <c r="I36" s="18" t="inlineStr">
        <is>
          <t>HOSPITAL ESPECIALIZADO REGIONAL MATERNO INFANIL DR JOSÈ GREGORIO HERNANDEZ TIPO II</t>
        </is>
      </c>
    </row>
    <row r="37" ht="15.75" customHeight="1">
      <c r="G37" s="14" t="n">
        <v>34</v>
      </c>
      <c r="H37" s="7" t="inlineStr">
        <is>
          <t xml:space="preserve">TACHIRA </t>
        </is>
      </c>
      <c r="I37" s="18" t="inlineStr">
        <is>
          <t>HOSPITAL GENERAL REGIONAL  DR PATROCINIO PEÑUELA RUIZ TIPO III</t>
        </is>
      </c>
    </row>
    <row r="38" ht="15.75" customHeight="1">
      <c r="G38" s="14" t="n">
        <v>35</v>
      </c>
      <c r="H38" s="7" t="inlineStr">
        <is>
          <t xml:space="preserve">TRUJILLO </t>
        </is>
      </c>
      <c r="I38" s="18" t="inlineStr">
        <is>
          <t>HOSPITAL GENERAL REGIONAL  DR. JUAN MOTEZUMA GINNARI TIPO III</t>
        </is>
      </c>
    </row>
    <row r="39" ht="15.75" customHeight="1">
      <c r="G39" s="14" t="n">
        <v>36</v>
      </c>
      <c r="H39" s="7" t="inlineStr">
        <is>
          <t xml:space="preserve">TRUJILLO </t>
        </is>
      </c>
      <c r="I39" s="18" t="inlineStr">
        <is>
          <t xml:space="preserve">HOSPITAL GENERAL MUNICIPAL TRUJILLO TIPO I </t>
        </is>
      </c>
    </row>
    <row r="40" ht="15.75" customHeight="1">
      <c r="G40" s="14" t="n">
        <v>37</v>
      </c>
      <c r="H40" s="7" t="inlineStr">
        <is>
          <t>ZULIA</t>
        </is>
      </c>
      <c r="I40" s="18" t="inlineStr">
        <is>
          <t xml:space="preserve">HOSPITAL GENERAL REGIONAL DR ADOLFO PONS TIPO III </t>
        </is>
      </c>
    </row>
    <row r="41" ht="15.75" customHeight="1">
      <c r="G41" s="14" t="n">
        <v>38</v>
      </c>
      <c r="H41" s="7" t="inlineStr">
        <is>
          <t>ZULIA</t>
        </is>
      </c>
      <c r="I41" s="18" t="inlineStr">
        <is>
          <t xml:space="preserve">HOSPITAL GENERAL REGIONAL TIPO III. DR. PEDRO GARCIA CLARA TIPO III </t>
        </is>
      </c>
    </row>
    <row r="42" ht="15.75" customHeight="1">
      <c r="G42" s="14" t="n">
        <v>39</v>
      </c>
      <c r="H42" s="16" t="inlineStr">
        <is>
          <t>ZULIA</t>
        </is>
      </c>
      <c r="I42" s="18" t="inlineStr">
        <is>
          <t>HOSPITAL GENERAL REGIONAL DR MANUEL NORIEGA TRIGO TIPO III</t>
        </is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CAMILO</dc:creator>
  <dcterms:created xsi:type="dcterms:W3CDTF">2024-08-18T04:17:00Z</dcterms:created>
  <dcterms:modified xsi:type="dcterms:W3CDTF">2025-03-01T19:50:27Z</dcterms:modified>
  <cp:lastModifiedBy>Administrator</cp:lastModifiedBy>
  <cp:lastPrinted>2024-09-16T15:36:00Z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554972B688A448498037234A3CDB0131_12</vt:lpwstr>
  </property>
  <property name="KSOProductBuildVer" fmtid="{D5CDD505-2E9C-101B-9397-08002B2CF9AE}" pid="3">
    <vt:lpwstr>2058-12.2.0.19307</vt:lpwstr>
  </property>
</Properties>
</file>