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steban\Desktop\Sexto Semestre\Aplicaciones Web 8516 Jueves 5-7\Primer Parcial\GIT\DevSolutionsT3\03-Documentation\"/>
    </mc:Choice>
  </mc:AlternateContent>
  <xr:revisionPtr revIDLastSave="0" documentId="13_ncr:1_{3ECC19AF-1B5C-4075-AFCB-38372D4248FB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Product Backlog- HU" sheetId="1" r:id="rId1"/>
    <sheet name="User St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<sst xmlns="http://schemas.openxmlformats.org/spreadsheetml/2006/main" count="336" uniqueCount="201">
  <si>
    <t>ITEM</t>
  </si>
  <si>
    <t>STATUS</t>
  </si>
  <si>
    <t>Alta</t>
  </si>
  <si>
    <t>No iniciado</t>
  </si>
  <si>
    <t>Erick Maldonado</t>
  </si>
  <si>
    <t xml:space="preserve">Media </t>
  </si>
  <si>
    <t>En proceso</t>
  </si>
  <si>
    <t>Baja</t>
  </si>
  <si>
    <t>Terminado</t>
  </si>
  <si>
    <t>Atrasado</t>
  </si>
  <si>
    <t>PROG. RESP</t>
  </si>
  <si>
    <t>PARA QUE</t>
  </si>
  <si>
    <t>COMO</t>
  </si>
  <si>
    <t>Ligia Maldonado</t>
  </si>
  <si>
    <t>PROBLEM</t>
  </si>
  <si>
    <t>What 
(NEED)</t>
  </si>
  <si>
    <t>WHAT FOR 
(SOLUTION)</t>
  </si>
  <si>
    <t>FOR WHOM(USER)</t>
  </si>
  <si>
    <t>AS
 (DESCRIPTION OF TASKS)</t>
  </si>
  <si>
    <t>MAE BY  (PROG. RESP.)</t>
  </si>
  <si>
    <t>HOW LONG (ESTIMATED IN   HRS)</t>
  </si>
  <si>
    <t>DATE OF DELIVERY</t>
  </si>
  <si>
    <t>PRIORIRY</t>
  </si>
  <si>
    <t>TEST
(AS VERIFIED)</t>
  </si>
  <si>
    <t>COMMENTS</t>
  </si>
  <si>
    <t>STORY NAME</t>
  </si>
  <si>
    <t>Add Prodcuts</t>
  </si>
  <si>
    <t>Product entry is required</t>
  </si>
  <si>
    <t>Registration of products in inventory</t>
  </si>
  <si>
    <t>Review inventory products</t>
  </si>
  <si>
    <t>Administrator</t>
  </si>
  <si>
    <t>Enter the product list module, click enter, the application displays the list of stored products</t>
  </si>
  <si>
    <t>Mateo Loachamin</t>
  </si>
  <si>
    <t>The interface shows the screen to add products</t>
  </si>
  <si>
    <t>The interface shows the added products</t>
  </si>
  <si>
    <t>It is necessary that the system allows to correctly add the data to the database</t>
  </si>
  <si>
    <t>It is required to verify the information, when displaying the stored data</t>
  </si>
  <si>
    <t>Add Products  to the system</t>
  </si>
  <si>
    <t>List Products to the system</t>
  </si>
  <si>
    <t>USERNAME</t>
  </si>
  <si>
    <t>TIME</t>
  </si>
  <si>
    <t>PRIORITY</t>
  </si>
  <si>
    <t>WHAT</t>
  </si>
  <si>
    <t>NAME STORY</t>
  </si>
  <si>
    <t>TEST</t>
  </si>
  <si>
    <t>USER STORIES (HU) iSoftware.ec</t>
  </si>
  <si>
    <t>Product Backlog - Matrix frame of work HU</t>
  </si>
  <si>
    <t>Allow to delete products</t>
  </si>
  <si>
    <t>Let me update the inventory information</t>
  </si>
  <si>
    <t>Remove items from inventory</t>
  </si>
  <si>
    <t>Inventory listing requiered</t>
  </si>
  <si>
    <t>Product infromation needs to updated</t>
  </si>
  <si>
    <t>Inventory is entered, product edit is clicked, data is update, information is saved</t>
  </si>
  <si>
    <t>The inventory is entered, the product to be eliminated is chosen, the product to be eliminated is clicked, the system redirtects to the index</t>
  </si>
  <si>
    <t>The interface shows the screen to update products</t>
  </si>
  <si>
    <t>The interface remove the products</t>
  </si>
  <si>
    <t>It is necessary that the system update correctly to the database</t>
  </si>
  <si>
    <t>It is required to verify that the information, has been remove the database</t>
  </si>
  <si>
    <t xml:space="preserve">Update Products to the system </t>
  </si>
  <si>
    <t>REQ12</t>
  </si>
  <si>
    <t>REQ13</t>
  </si>
  <si>
    <t>REQ10</t>
  </si>
  <si>
    <t>REQ11</t>
  </si>
  <si>
    <t>REQ01</t>
  </si>
  <si>
    <t>REQ02</t>
  </si>
  <si>
    <t>REQ04</t>
  </si>
  <si>
    <t>REQ05</t>
  </si>
  <si>
    <t>REQ06</t>
  </si>
  <si>
    <t>REQ07</t>
  </si>
  <si>
    <t>REQ08</t>
  </si>
  <si>
    <t>REQ09</t>
  </si>
  <si>
    <t>REQ14</t>
  </si>
  <si>
    <t>REQ15</t>
  </si>
  <si>
    <t>REQ16</t>
  </si>
  <si>
    <t>You enter the module to add products, click and enter the information of the products. The system calculates the business rules(subtotal, total_iva,unit:profit,total_profit)</t>
  </si>
  <si>
    <t>REQ03</t>
  </si>
  <si>
    <t>Diego Mantilla</t>
  </si>
  <si>
    <t>Delete Products to the system</t>
  </si>
  <si>
    <t>User entry is requiered</t>
  </si>
  <si>
    <t>Users listing requiered</t>
  </si>
  <si>
    <t>User infromation needs to updated</t>
  </si>
  <si>
    <t>Allow to delete User</t>
  </si>
  <si>
    <t>Update Products</t>
  </si>
  <si>
    <t>Delete Products</t>
  </si>
  <si>
    <t>Add User</t>
  </si>
  <si>
    <t>List Users</t>
  </si>
  <si>
    <t>Update Users</t>
  </si>
  <si>
    <t>Delete User</t>
  </si>
  <si>
    <t xml:space="preserve">Registration of users </t>
  </si>
  <si>
    <t>Review users</t>
  </si>
  <si>
    <t>Let me update the user information</t>
  </si>
  <si>
    <t>Remove   user</t>
  </si>
  <si>
    <t xml:space="preserve">You enter the module to add user, click and enter the information of the user. </t>
  </si>
  <si>
    <t>Enter the User list module, click enter, the application displays the list of users</t>
  </si>
  <si>
    <t>User is entered, user edit is clicked, data is update, information is saved</t>
  </si>
  <si>
    <t>The user is entered, the user to be eliminated is chosen, the user to be eliminated is clicked, the system redirected to the index</t>
  </si>
  <si>
    <t>Add Client  to the system</t>
  </si>
  <si>
    <t>List Clients to the system</t>
  </si>
  <si>
    <t xml:space="preserve">Update Client to the system </t>
  </si>
  <si>
    <t>Delete Client to the system</t>
  </si>
  <si>
    <t>The interface shows the added users</t>
  </si>
  <si>
    <t>The interface shows the screen to update users</t>
  </si>
  <si>
    <t>The interface remove the users</t>
  </si>
  <si>
    <t>Order entry is required</t>
  </si>
  <si>
    <t>Add Order</t>
  </si>
  <si>
    <t>Registration of new orders</t>
  </si>
  <si>
    <t>Enter the order information to add a new order in the database, until the discount value, the system calculates the discount price</t>
  </si>
  <si>
    <t>The interface shows the screen to add order</t>
  </si>
  <si>
    <t>It is necessary to check if the order it's correctly added to the database</t>
  </si>
  <si>
    <t>Add orders  to the system</t>
  </si>
  <si>
    <t>Order listing requiered</t>
  </si>
  <si>
    <t>List Orders</t>
  </si>
  <si>
    <t>Review the list of orders</t>
  </si>
  <si>
    <t>Enter the order list module and the system shows up a list of orders saved in the database</t>
  </si>
  <si>
    <t>The interface shows the added orders</t>
  </si>
  <si>
    <t>It is necessary to check if all of the orders are showed, from the database</t>
  </si>
  <si>
    <t>List orders to the system</t>
  </si>
  <si>
    <t>Order infromation needs to updated</t>
  </si>
  <si>
    <t>Allow to update the orders information</t>
  </si>
  <si>
    <t>An order is edited, the information about the order it's modified and saved in the database.</t>
  </si>
  <si>
    <t>The interface shows the screen to update order</t>
  </si>
  <si>
    <t>It is necessary to check if the order it's correctly updated to the database</t>
  </si>
  <si>
    <t xml:space="preserve">Update orders to the system </t>
  </si>
  <si>
    <t>Allow to delete orders</t>
  </si>
  <si>
    <t>Remove an order from the databes</t>
  </si>
  <si>
    <t>An order it's selected, searched by the order's id and deleated from the database</t>
  </si>
  <si>
    <t>The interface remove the order</t>
  </si>
  <si>
    <t>It is necessary to check if the order it's correctly deleated to the database</t>
  </si>
  <si>
    <t>Delete orders to the system</t>
  </si>
  <si>
    <t>Invoice entry is required</t>
  </si>
  <si>
    <t>Invoice listing requiered</t>
  </si>
  <si>
    <t>Invoice infromation needs to updated</t>
  </si>
  <si>
    <t>Allow to delete Invoice</t>
  </si>
  <si>
    <t>Update Orders</t>
  </si>
  <si>
    <t>Delete Orders</t>
  </si>
  <si>
    <t>Add Invoice</t>
  </si>
  <si>
    <t>List Invoices</t>
  </si>
  <si>
    <t>Update Invoice</t>
  </si>
  <si>
    <t>Delete Invoice</t>
  </si>
  <si>
    <t>Registration of new Invoices</t>
  </si>
  <si>
    <t>Review the list of Invoices</t>
  </si>
  <si>
    <t>Allow to update the Invoice information</t>
  </si>
  <si>
    <t>Remove an Invoice from the databes</t>
  </si>
  <si>
    <t>Enter the order information to add a new Invoice in the database.</t>
  </si>
  <si>
    <t>Enter the order list module and the system shows up a list of Invoices saved in the database</t>
  </si>
  <si>
    <t>An Invoice is edited, the information about the Invoice it's modified and saved in the database.</t>
  </si>
  <si>
    <t>An Invoice it's selected, searched by the Invoices id and deleated from the database</t>
  </si>
  <si>
    <t>The interface shows the screen to add invoice</t>
  </si>
  <si>
    <t>The interface shows the added invoice</t>
  </si>
  <si>
    <t>The interface shows the screen to update invoice</t>
  </si>
  <si>
    <t>The interface remove the invoice</t>
  </si>
  <si>
    <t>Add invoice  to the system</t>
  </si>
  <si>
    <t>List invoices to the system</t>
  </si>
  <si>
    <t xml:space="preserve">Update invoice to the system </t>
  </si>
  <si>
    <t>Delete invoice to the system</t>
  </si>
  <si>
    <t>List Products</t>
  </si>
  <si>
    <t>REQ17</t>
  </si>
  <si>
    <t>REQ18</t>
  </si>
  <si>
    <t>REQ19</t>
  </si>
  <si>
    <t>REQ20</t>
  </si>
  <si>
    <t>Add Distributor</t>
  </si>
  <si>
    <t>List Distributor</t>
  </si>
  <si>
    <t>Update Distributor</t>
  </si>
  <si>
    <t>Delete Distributor</t>
  </si>
  <si>
    <t>Registration of new Distributor</t>
  </si>
  <si>
    <t>Review the list of Distributor</t>
  </si>
  <si>
    <t>Allow to update the Distributor information</t>
  </si>
  <si>
    <t>Remove an Distributor from the databes</t>
  </si>
  <si>
    <t>Enter the order information to add a new Distributor in the database.</t>
  </si>
  <si>
    <t>Enter the order list module and the system shows up a list of Distributor saved in the database</t>
  </si>
  <si>
    <t>An Invoice is edited, the information about the Distributor it's modified and saved in the database.</t>
  </si>
  <si>
    <t>An Invoice it's selected, searched by the Distributor id and deleated from the database</t>
  </si>
  <si>
    <t>The interface shows the added Distributor</t>
  </si>
  <si>
    <t>The interface shows the screen to add Distributor</t>
  </si>
  <si>
    <t>The interface shows the screen to update Distributor</t>
  </si>
  <si>
    <t>The interface remove the Distributor</t>
  </si>
  <si>
    <t>Add Distributor  to the system</t>
  </si>
  <si>
    <t>List Distributor to the system</t>
  </si>
  <si>
    <t xml:space="preserve">Update Distributor to the system </t>
  </si>
  <si>
    <t>Delete Distributor to the system</t>
  </si>
  <si>
    <t>Search for a Distributor</t>
  </si>
  <si>
    <t>Search for a User</t>
  </si>
  <si>
    <t>Search for a Product</t>
  </si>
  <si>
    <t>Search for a Order</t>
  </si>
  <si>
    <t>Search for a Invoice</t>
  </si>
  <si>
    <t>Search Product</t>
  </si>
  <si>
    <t>Search User</t>
  </si>
  <si>
    <t>Search Order</t>
  </si>
  <si>
    <t>Search Invoice</t>
  </si>
  <si>
    <t>Search an Invoice from the databes</t>
  </si>
  <si>
    <t>Search an User from the databes</t>
  </si>
  <si>
    <t>Search an Order from the databes</t>
  </si>
  <si>
    <t>Search Distributoruct</t>
  </si>
  <si>
    <t>Search an Distributoruct from the databes</t>
  </si>
  <si>
    <t>Search an Product from the databes</t>
  </si>
  <si>
    <t>An Invoice it's selected, searched by the Product</t>
  </si>
  <si>
    <t>An Invoice it's selected, searched by the User</t>
  </si>
  <si>
    <t>An Invoice it's selected, searched by the Order</t>
  </si>
  <si>
    <t>An Invoice it's selected, searched by the Invoice</t>
  </si>
  <si>
    <t>An Invoice it's selected, searched by the ProdDistributoructuct</t>
  </si>
  <si>
    <t>The interface shows the added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</si>
</sst>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sz val="11"/>
      <color rgb="FF99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"/>
      <family val="2"/>
    </font>
    <font>
      <b/>
      <i/>
      <sz val="11"/>
      <color rgb="FF9C6500"/>
      <name val="Arial"/>
      <family val="2"/>
    </font>
    <font>
      <b/>
      <i/>
      <sz val="11"/>
      <color rgb="FFFF0000"/>
      <name val="Arial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9" tint="0.39997558519241921"/>
        <bgColor rgb="FFCFE2F3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9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3" borderId="5" xfId="0" applyFill="1" applyBorder="1"/>
    <xf numFmtId="0" fontId="7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9" fillId="4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vertical="center"/>
    </xf>
    <xf numFmtId="0" fontId="0" fillId="3" borderId="9" xfId="0" applyFill="1" applyBorder="1"/>
    <xf numFmtId="0" fontId="0" fillId="3" borderId="10" xfId="0" applyFill="1" applyBorder="1"/>
    <xf numFmtId="0" fontId="11" fillId="5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6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31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3" fillId="0" borderId="31" xfId="1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9" fillId="6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12" fillId="7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9" xfId="0" applyFont="1" applyBorder="1"/>
    <xf numFmtId="0" fontId="5" fillId="0" borderId="20" xfId="0" applyFont="1" applyBorder="1"/>
    <xf numFmtId="0" fontId="9" fillId="4" borderId="12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1" fillId="5" borderId="12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19" xfId="0" applyFont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8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9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7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11" fillId="8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0" fillId="0" borderId="9" xfId="0" applyBorder="1"/>
    <xf numFmtId="0" fontId="1" fillId="0" borderId="9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Normal" xfId="0" builtinId="0"/>
    <cellStyle name="Normal 2" xfId="1" xr:uid="{99C31857-A9FA-463B-AEF4-C09D9D3D06A6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750094</xdr:colOff>
      <xdr:row>7</xdr:row>
      <xdr:rowOff>98055</xdr:rowOff>
    </xdr:from>
    <xdr:to>
      <xdr:col>14</xdr:col>
      <xdr:colOff>712628</xdr:colOff>
      <xdr:row>12</xdr:row>
      <xdr:rowOff>366713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F75477C5-673C-2A8A-D3A3-31761DA2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907680"/>
          <a:ext cx="1581784" cy="1649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999"/>
  <sheetViews>
    <sheetView showGridLines="0" tabSelected="1" topLeftCell="A22" zoomScale="85" zoomScaleNormal="85" workbookViewId="0">
      <selection activeCell="H27" sqref="H27"/>
    </sheetView>
  </sheetViews>
  <sheetFormatPr baseColWidth="10" defaultColWidth="12.625" defaultRowHeight="15" customHeight="1" x14ac:dyDescent="0.2"/>
  <cols>
    <col min="1" max="1" width="4.625" customWidth="1"/>
    <col min="2" max="2" width="11.75" customWidth="1"/>
    <col min="3" max="3" width="22.375" customWidth="1"/>
    <col min="4" max="4" width="19.125" customWidth="1"/>
    <col min="5" max="5" width="22.625" customWidth="1"/>
    <col min="6" max="6" width="13.625" customWidth="1"/>
    <col min="7" max="7" width="45" customWidth="1"/>
    <col min="8" max="8" width="11.75" customWidth="1"/>
    <col min="9" max="9" width="11.875" customWidth="1"/>
    <col min="10" max="10" width="12.625" customWidth="1"/>
    <col min="11" max="12" width="10.625" customWidth="1"/>
    <col min="13" max="13" width="20.625" customWidth="1"/>
    <col min="14" max="14" width="22.125" customWidth="1"/>
    <col min="15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8" t="s">
        <v>46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G4" s="4"/>
      <c r="H4" s="5"/>
      <c r="I4" s="1"/>
      <c r="J4" s="1"/>
      <c r="K4" s="2"/>
      <c r="L4" s="3"/>
    </row>
    <row r="5" spans="2:15" ht="60" customHeight="1" x14ac:dyDescent="0.2">
      <c r="B5" s="35" t="s">
        <v>0</v>
      </c>
      <c r="C5" s="35" t="s">
        <v>14</v>
      </c>
      <c r="D5" s="36" t="s">
        <v>15</v>
      </c>
      <c r="E5" s="35" t="s">
        <v>16</v>
      </c>
      <c r="F5" s="35" t="s">
        <v>17</v>
      </c>
      <c r="G5" s="35" t="s">
        <v>18</v>
      </c>
      <c r="H5" s="35" t="s">
        <v>19</v>
      </c>
      <c r="I5" s="35" t="s">
        <v>20</v>
      </c>
      <c r="J5" s="35" t="s">
        <v>21</v>
      </c>
      <c r="K5" s="35" t="s">
        <v>22</v>
      </c>
      <c r="L5" s="35" t="s">
        <v>1</v>
      </c>
      <c r="M5" s="37" t="s">
        <v>23</v>
      </c>
      <c r="N5" s="37" t="s">
        <v>24</v>
      </c>
      <c r="O5" s="35" t="s">
        <v>25</v>
      </c>
    </row>
    <row r="6" spans="2:15" ht="57" x14ac:dyDescent="0.2">
      <c r="B6" s="28" t="s">
        <v>63</v>
      </c>
      <c r="C6" s="28" t="s">
        <v>27</v>
      </c>
      <c r="D6" s="27" t="s">
        <v>26</v>
      </c>
      <c r="E6" s="27" t="s">
        <v>28</v>
      </c>
      <c r="F6" s="27" t="s">
        <v>30</v>
      </c>
      <c r="G6" s="27" t="s">
        <v>74</v>
      </c>
      <c r="H6" s="32" t="s">
        <v>32</v>
      </c>
      <c r="I6" s="28">
        <v>3</v>
      </c>
      <c r="J6" s="29">
        <v>44902</v>
      </c>
      <c r="K6" s="28" t="s">
        <v>2</v>
      </c>
      <c r="L6" s="31" t="s">
        <v>8</v>
      </c>
      <c r="M6" s="38" t="s">
        <v>33</v>
      </c>
      <c r="N6" s="33" t="s">
        <v>35</v>
      </c>
      <c r="O6" s="32" t="s">
        <v>37</v>
      </c>
    </row>
    <row r="7" spans="2:15" ht="42.75" x14ac:dyDescent="0.2">
      <c r="B7" s="28" t="s">
        <v>64</v>
      </c>
      <c r="C7" s="28" t="s">
        <v>50</v>
      </c>
      <c r="D7" s="28" t="s">
        <v>155</v>
      </c>
      <c r="E7" s="27" t="s">
        <v>29</v>
      </c>
      <c r="F7" s="27" t="s">
        <v>30</v>
      </c>
      <c r="G7" s="28" t="s">
        <v>31</v>
      </c>
      <c r="H7" s="32" t="s">
        <v>32</v>
      </c>
      <c r="I7" s="28">
        <v>3</v>
      </c>
      <c r="J7" s="29">
        <v>44902</v>
      </c>
      <c r="K7" s="28" t="s">
        <v>2</v>
      </c>
      <c r="L7" s="31" t="s">
        <v>8</v>
      </c>
      <c r="M7" s="34" t="s">
        <v>34</v>
      </c>
      <c r="N7" s="33" t="s">
        <v>36</v>
      </c>
      <c r="O7" s="32" t="s">
        <v>38</v>
      </c>
    </row>
    <row r="8" spans="2:15" ht="42.75" x14ac:dyDescent="0.2">
      <c r="B8" s="28" t="s">
        <v>75</v>
      </c>
      <c r="C8" s="28" t="s">
        <v>51</v>
      </c>
      <c r="D8" s="28" t="s">
        <v>82</v>
      </c>
      <c r="E8" s="28" t="s">
        <v>48</v>
      </c>
      <c r="F8" s="27" t="s">
        <v>30</v>
      </c>
      <c r="G8" s="30" t="s">
        <v>52</v>
      </c>
      <c r="H8" s="32" t="s">
        <v>32</v>
      </c>
      <c r="I8" s="28">
        <v>3</v>
      </c>
      <c r="J8" s="29">
        <v>44902</v>
      </c>
      <c r="K8" s="28" t="s">
        <v>2</v>
      </c>
      <c r="L8" s="31" t="s">
        <v>8</v>
      </c>
      <c r="M8" s="34" t="s">
        <v>54</v>
      </c>
      <c r="N8" s="34" t="s">
        <v>56</v>
      </c>
      <c r="O8" s="32" t="s">
        <v>58</v>
      </c>
    </row>
    <row r="9" spans="2:15" ht="42.75" x14ac:dyDescent="0.2">
      <c r="B9" s="28" t="s">
        <v>65</v>
      </c>
      <c r="C9" s="28" t="s">
        <v>47</v>
      </c>
      <c r="D9" s="28" t="s">
        <v>83</v>
      </c>
      <c r="E9" s="28" t="s">
        <v>49</v>
      </c>
      <c r="F9" s="27" t="s">
        <v>30</v>
      </c>
      <c r="G9" s="39" t="s">
        <v>53</v>
      </c>
      <c r="H9" s="32" t="s">
        <v>32</v>
      </c>
      <c r="I9" s="28">
        <v>3</v>
      </c>
      <c r="J9" s="29">
        <v>44902</v>
      </c>
      <c r="K9" s="28" t="s">
        <v>2</v>
      </c>
      <c r="L9" s="31" t="s">
        <v>8</v>
      </c>
      <c r="M9" s="34" t="s">
        <v>55</v>
      </c>
      <c r="N9" s="34" t="s">
        <v>57</v>
      </c>
      <c r="O9" s="32" t="s">
        <v>77</v>
      </c>
    </row>
    <row r="10" spans="2:15" ht="57" x14ac:dyDescent="0.2">
      <c r="B10" s="28" t="s">
        <v>66</v>
      </c>
      <c r="C10" s="28" t="s">
        <v>78</v>
      </c>
      <c r="D10" s="27" t="s">
        <v>84</v>
      </c>
      <c r="E10" s="27" t="s">
        <v>88</v>
      </c>
      <c r="F10" s="27" t="s">
        <v>30</v>
      </c>
      <c r="G10" s="27" t="s">
        <v>92</v>
      </c>
      <c r="H10" s="44" t="s">
        <v>76</v>
      </c>
      <c r="I10" s="28">
        <v>3</v>
      </c>
      <c r="J10" s="29">
        <v>44902</v>
      </c>
      <c r="K10" s="28" t="s">
        <v>5</v>
      </c>
      <c r="L10" s="31" t="s">
        <v>8</v>
      </c>
      <c r="M10" s="38" t="s">
        <v>33</v>
      </c>
      <c r="N10" s="33" t="s">
        <v>35</v>
      </c>
      <c r="O10" s="32" t="s">
        <v>96</v>
      </c>
    </row>
    <row r="11" spans="2:15" ht="44.25" customHeight="1" x14ac:dyDescent="0.2">
      <c r="B11" s="28" t="s">
        <v>67</v>
      </c>
      <c r="C11" s="28" t="s">
        <v>79</v>
      </c>
      <c r="D11" s="28" t="s">
        <v>85</v>
      </c>
      <c r="E11" s="27" t="s">
        <v>89</v>
      </c>
      <c r="F11" s="27" t="s">
        <v>30</v>
      </c>
      <c r="G11" s="28" t="s">
        <v>93</v>
      </c>
      <c r="H11" s="44" t="s">
        <v>76</v>
      </c>
      <c r="I11" s="28">
        <v>3</v>
      </c>
      <c r="J11" s="29">
        <v>44902</v>
      </c>
      <c r="K11" s="28" t="s">
        <v>5</v>
      </c>
      <c r="L11" s="31" t="s">
        <v>8</v>
      </c>
      <c r="M11" s="34" t="s">
        <v>100</v>
      </c>
      <c r="N11" s="33" t="s">
        <v>36</v>
      </c>
      <c r="O11" s="32" t="s">
        <v>97</v>
      </c>
    </row>
    <row r="12" spans="2:15" ht="49.5" customHeight="1" x14ac:dyDescent="0.2">
      <c r="B12" s="28" t="s">
        <v>68</v>
      </c>
      <c r="C12" s="28" t="s">
        <v>80</v>
      </c>
      <c r="D12" s="28" t="s">
        <v>86</v>
      </c>
      <c r="E12" s="28" t="s">
        <v>90</v>
      </c>
      <c r="F12" s="27" t="s">
        <v>30</v>
      </c>
      <c r="G12" s="30" t="s">
        <v>94</v>
      </c>
      <c r="H12" s="44" t="s">
        <v>76</v>
      </c>
      <c r="I12" s="28">
        <v>3</v>
      </c>
      <c r="J12" s="29">
        <v>44902</v>
      </c>
      <c r="K12" s="28" t="s">
        <v>5</v>
      </c>
      <c r="L12" s="31" t="s">
        <v>8</v>
      </c>
      <c r="M12" s="34" t="s">
        <v>101</v>
      </c>
      <c r="N12" s="34" t="s">
        <v>56</v>
      </c>
      <c r="O12" s="32" t="s">
        <v>98</v>
      </c>
    </row>
    <row r="13" spans="2:15" ht="42.75" x14ac:dyDescent="0.2">
      <c r="B13" s="28" t="s">
        <v>69</v>
      </c>
      <c r="C13" s="28" t="s">
        <v>81</v>
      </c>
      <c r="D13" s="28" t="s">
        <v>87</v>
      </c>
      <c r="E13" s="28" t="s">
        <v>91</v>
      </c>
      <c r="F13" s="27" t="s">
        <v>30</v>
      </c>
      <c r="G13" s="39" t="s">
        <v>95</v>
      </c>
      <c r="H13" s="44" t="s">
        <v>76</v>
      </c>
      <c r="I13" s="28">
        <v>3</v>
      </c>
      <c r="J13" s="29">
        <v>44902</v>
      </c>
      <c r="K13" s="28" t="s">
        <v>5</v>
      </c>
      <c r="L13" s="31" t="s">
        <v>8</v>
      </c>
      <c r="M13" s="34" t="s">
        <v>102</v>
      </c>
      <c r="N13" s="34" t="s">
        <v>57</v>
      </c>
      <c r="O13" s="32" t="s">
        <v>99</v>
      </c>
    </row>
    <row r="14" spans="2:15" ht="42.75" x14ac:dyDescent="0.2">
      <c r="B14" s="28" t="s">
        <v>70</v>
      </c>
      <c r="C14" s="41" t="s">
        <v>103</v>
      </c>
      <c r="D14" s="40" t="s">
        <v>104</v>
      </c>
      <c r="E14" s="40" t="s">
        <v>105</v>
      </c>
      <c r="F14" s="40" t="s">
        <v>30</v>
      </c>
      <c r="G14" s="47" t="s">
        <v>106</v>
      </c>
      <c r="H14" s="27" t="s">
        <v>4</v>
      </c>
      <c r="I14" s="41">
        <v>3</v>
      </c>
      <c r="J14" s="42">
        <v>44902</v>
      </c>
      <c r="K14" s="41" t="s">
        <v>2</v>
      </c>
      <c r="L14" s="43" t="s">
        <v>8</v>
      </c>
      <c r="M14" s="46" t="s">
        <v>107</v>
      </c>
      <c r="N14" s="45" t="s">
        <v>108</v>
      </c>
      <c r="O14" s="44" t="s">
        <v>109</v>
      </c>
    </row>
    <row r="15" spans="2:15" ht="57" x14ac:dyDescent="0.2">
      <c r="B15" s="28" t="s">
        <v>61</v>
      </c>
      <c r="C15" s="41" t="s">
        <v>110</v>
      </c>
      <c r="D15" s="41" t="s">
        <v>111</v>
      </c>
      <c r="E15" s="40" t="s">
        <v>112</v>
      </c>
      <c r="F15" s="40" t="s">
        <v>30</v>
      </c>
      <c r="G15" s="47" t="s">
        <v>113</v>
      </c>
      <c r="H15" s="28" t="s">
        <v>4</v>
      </c>
      <c r="I15" s="41">
        <v>3</v>
      </c>
      <c r="J15" s="42">
        <v>44902</v>
      </c>
      <c r="K15" s="41" t="s">
        <v>2</v>
      </c>
      <c r="L15" s="43" t="s">
        <v>8</v>
      </c>
      <c r="M15" s="45" t="s">
        <v>114</v>
      </c>
      <c r="N15" s="45" t="s">
        <v>115</v>
      </c>
      <c r="O15" s="44" t="s">
        <v>116</v>
      </c>
    </row>
    <row r="16" spans="2:15" ht="42.75" x14ac:dyDescent="0.2">
      <c r="B16" s="28" t="s">
        <v>62</v>
      </c>
      <c r="C16" s="41" t="s">
        <v>117</v>
      </c>
      <c r="D16" s="41" t="s">
        <v>133</v>
      </c>
      <c r="E16" s="41" t="s">
        <v>118</v>
      </c>
      <c r="F16" s="40" t="s">
        <v>30</v>
      </c>
      <c r="G16" s="47" t="s">
        <v>119</v>
      </c>
      <c r="H16" s="28" t="s">
        <v>4</v>
      </c>
      <c r="I16" s="41">
        <v>3</v>
      </c>
      <c r="J16" s="42">
        <v>44902</v>
      </c>
      <c r="K16" s="41" t="s">
        <v>2</v>
      </c>
      <c r="L16" s="43" t="s">
        <v>8</v>
      </c>
      <c r="M16" s="45" t="s">
        <v>120</v>
      </c>
      <c r="N16" s="45" t="s">
        <v>121</v>
      </c>
      <c r="O16" s="44" t="s">
        <v>122</v>
      </c>
    </row>
    <row r="17" spans="2:17" ht="42.75" x14ac:dyDescent="0.2">
      <c r="B17" s="28" t="s">
        <v>59</v>
      </c>
      <c r="C17" s="41" t="s">
        <v>123</v>
      </c>
      <c r="D17" s="41" t="s">
        <v>134</v>
      </c>
      <c r="E17" s="41" t="s">
        <v>124</v>
      </c>
      <c r="F17" s="40" t="s">
        <v>30</v>
      </c>
      <c r="G17" s="47" t="s">
        <v>125</v>
      </c>
      <c r="H17" s="27" t="s">
        <v>4</v>
      </c>
      <c r="I17" s="41">
        <v>3</v>
      </c>
      <c r="J17" s="42">
        <v>44902</v>
      </c>
      <c r="K17" s="41" t="s">
        <v>2</v>
      </c>
      <c r="L17" s="43" t="s">
        <v>8</v>
      </c>
      <c r="M17" s="45" t="s">
        <v>126</v>
      </c>
      <c r="N17" s="45" t="s">
        <v>127</v>
      </c>
      <c r="O17" s="44" t="s">
        <v>128</v>
      </c>
    </row>
    <row r="18" spans="2:17" ht="42.75" x14ac:dyDescent="0.2">
      <c r="B18" s="28" t="s">
        <v>60</v>
      </c>
      <c r="C18" s="41" t="s">
        <v>129</v>
      </c>
      <c r="D18" s="40" t="s">
        <v>135</v>
      </c>
      <c r="E18" s="40" t="s">
        <v>139</v>
      </c>
      <c r="F18" s="40" t="s">
        <v>30</v>
      </c>
      <c r="G18" s="47" t="s">
        <v>143</v>
      </c>
      <c r="H18" s="27" t="s">
        <v>13</v>
      </c>
      <c r="I18" s="28">
        <v>3</v>
      </c>
      <c r="J18" s="29">
        <v>44902</v>
      </c>
      <c r="K18" s="28" t="s">
        <v>5</v>
      </c>
      <c r="L18" s="31" t="s">
        <v>8</v>
      </c>
      <c r="M18" s="46" t="s">
        <v>147</v>
      </c>
      <c r="N18" s="45" t="s">
        <v>108</v>
      </c>
      <c r="O18" s="44" t="s">
        <v>151</v>
      </c>
    </row>
    <row r="19" spans="2:17" ht="57" x14ac:dyDescent="0.2">
      <c r="B19" s="28" t="s">
        <v>71</v>
      </c>
      <c r="C19" s="41" t="s">
        <v>130</v>
      </c>
      <c r="D19" s="41" t="s">
        <v>136</v>
      </c>
      <c r="E19" s="40" t="s">
        <v>140</v>
      </c>
      <c r="F19" s="40" t="s">
        <v>30</v>
      </c>
      <c r="G19" s="47" t="s">
        <v>144</v>
      </c>
      <c r="H19" s="28" t="s">
        <v>13</v>
      </c>
      <c r="I19" s="28">
        <v>3</v>
      </c>
      <c r="J19" s="29">
        <v>44902</v>
      </c>
      <c r="K19" s="28" t="s">
        <v>5</v>
      </c>
      <c r="L19" s="31" t="s">
        <v>8</v>
      </c>
      <c r="M19" s="45" t="s">
        <v>148</v>
      </c>
      <c r="N19" s="45" t="s">
        <v>115</v>
      </c>
      <c r="O19" s="44" t="s">
        <v>152</v>
      </c>
    </row>
    <row r="20" spans="2:17" ht="42.75" x14ac:dyDescent="0.2">
      <c r="B20" s="28" t="s">
        <v>72</v>
      </c>
      <c r="C20" s="41" t="s">
        <v>131</v>
      </c>
      <c r="D20" s="41" t="s">
        <v>137</v>
      </c>
      <c r="E20" s="41" t="s">
        <v>141</v>
      </c>
      <c r="F20" s="40" t="s">
        <v>30</v>
      </c>
      <c r="G20" s="47" t="s">
        <v>145</v>
      </c>
      <c r="H20" s="28" t="s">
        <v>13</v>
      </c>
      <c r="I20" s="28">
        <v>3</v>
      </c>
      <c r="J20" s="29">
        <v>44902</v>
      </c>
      <c r="K20" s="28" t="s">
        <v>5</v>
      </c>
      <c r="L20" s="31" t="s">
        <v>8</v>
      </c>
      <c r="M20" s="45" t="s">
        <v>149</v>
      </c>
      <c r="N20" s="45" t="s">
        <v>121</v>
      </c>
      <c r="O20" s="44" t="s">
        <v>153</v>
      </c>
    </row>
    <row r="21" spans="2:17" ht="42.75" x14ac:dyDescent="0.25">
      <c r="B21" s="28" t="s">
        <v>73</v>
      </c>
      <c r="C21" s="41" t="s">
        <v>132</v>
      </c>
      <c r="D21" s="41" t="s">
        <v>138</v>
      </c>
      <c r="E21" s="41" t="s">
        <v>142</v>
      </c>
      <c r="F21" s="40" t="s">
        <v>30</v>
      </c>
      <c r="G21" s="47" t="s">
        <v>146</v>
      </c>
      <c r="H21" s="27" t="s">
        <v>13</v>
      </c>
      <c r="I21" s="28">
        <v>3</v>
      </c>
      <c r="J21" s="29">
        <v>44902</v>
      </c>
      <c r="K21" s="28" t="s">
        <v>5</v>
      </c>
      <c r="L21" s="31" t="s">
        <v>8</v>
      </c>
      <c r="M21" s="45" t="s">
        <v>150</v>
      </c>
      <c r="N21" s="45" t="s">
        <v>127</v>
      </c>
      <c r="O21" s="44" t="s">
        <v>154</v>
      </c>
      <c r="Q21" s="6"/>
    </row>
    <row r="22" spans="2:17" ht="50.25" customHeight="1" x14ac:dyDescent="0.2">
      <c r="B22" s="28" t="s">
        <v>156</v>
      </c>
      <c r="C22" s="41" t="s">
        <v>129</v>
      </c>
      <c r="D22" s="40" t="s">
        <v>160</v>
      </c>
      <c r="E22" s="40" t="s">
        <v>164</v>
      </c>
      <c r="F22" s="40" t="s">
        <v>30</v>
      </c>
      <c r="G22" s="47" t="s">
        <v>168</v>
      </c>
      <c r="H22" s="44" t="s">
        <v>76</v>
      </c>
      <c r="I22" s="28">
        <v>3</v>
      </c>
      <c r="J22" s="29">
        <v>44956</v>
      </c>
      <c r="K22" s="28" t="s">
        <v>5</v>
      </c>
      <c r="L22" s="31" t="s">
        <v>8</v>
      </c>
      <c r="M22" s="46" t="s">
        <v>173</v>
      </c>
      <c r="N22" s="45" t="s">
        <v>108</v>
      </c>
      <c r="O22" s="44" t="s">
        <v>176</v>
      </c>
    </row>
    <row r="23" spans="2:17" ht="42.75" customHeight="1" x14ac:dyDescent="0.2">
      <c r="B23" s="28" t="s">
        <v>157</v>
      </c>
      <c r="C23" s="41" t="s">
        <v>130</v>
      </c>
      <c r="D23" s="41" t="s">
        <v>161</v>
      </c>
      <c r="E23" s="40" t="s">
        <v>165</v>
      </c>
      <c r="F23" s="40" t="s">
        <v>30</v>
      </c>
      <c r="G23" s="47" t="s">
        <v>169</v>
      </c>
      <c r="H23" s="44" t="s">
        <v>76</v>
      </c>
      <c r="I23" s="28">
        <v>3</v>
      </c>
      <c r="J23" s="29">
        <v>44956</v>
      </c>
      <c r="K23" s="28" t="s">
        <v>5</v>
      </c>
      <c r="L23" s="31" t="s">
        <v>8</v>
      </c>
      <c r="M23" s="45" t="s">
        <v>172</v>
      </c>
      <c r="N23" s="45" t="s">
        <v>115</v>
      </c>
      <c r="O23" s="44" t="s">
        <v>177</v>
      </c>
    </row>
    <row r="24" spans="2:17" ht="48" customHeight="1" x14ac:dyDescent="0.2">
      <c r="B24" s="28" t="s">
        <v>158</v>
      </c>
      <c r="C24" s="41" t="s">
        <v>131</v>
      </c>
      <c r="D24" s="41" t="s">
        <v>162</v>
      </c>
      <c r="E24" s="41" t="s">
        <v>166</v>
      </c>
      <c r="F24" s="40" t="s">
        <v>30</v>
      </c>
      <c r="G24" s="47" t="s">
        <v>170</v>
      </c>
      <c r="H24" s="44" t="s">
        <v>76</v>
      </c>
      <c r="I24" s="28">
        <v>3</v>
      </c>
      <c r="J24" s="29">
        <v>44956</v>
      </c>
      <c r="K24" s="28" t="s">
        <v>5</v>
      </c>
      <c r="L24" s="31" t="s">
        <v>8</v>
      </c>
      <c r="M24" s="45" t="s">
        <v>174</v>
      </c>
      <c r="N24" s="45" t="s">
        <v>121</v>
      </c>
      <c r="O24" s="44" t="s">
        <v>178</v>
      </c>
    </row>
    <row r="25" spans="2:17" ht="48" customHeight="1" x14ac:dyDescent="0.2">
      <c r="B25" s="28" t="s">
        <v>159</v>
      </c>
      <c r="C25" s="41" t="s">
        <v>132</v>
      </c>
      <c r="D25" s="41" t="s">
        <v>163</v>
      </c>
      <c r="E25" s="41" t="s">
        <v>167</v>
      </c>
      <c r="F25" s="40" t="s">
        <v>30</v>
      </c>
      <c r="G25" s="47" t="s">
        <v>171</v>
      </c>
      <c r="H25" s="44" t="s">
        <v>76</v>
      </c>
      <c r="I25" s="28">
        <v>3</v>
      </c>
      <c r="J25" s="29">
        <v>44956</v>
      </c>
      <c r="K25" s="28" t="s">
        <v>5</v>
      </c>
      <c r="L25" s="31" t="s">
        <v>8</v>
      </c>
      <c r="M25" s="45" t="s">
        <v>175</v>
      </c>
      <c r="N25" s="45" t="s">
        <v>127</v>
      </c>
      <c r="O25" s="44" t="s">
        <v>179</v>
      </c>
    </row>
    <row r="26" spans="2:17" ht="40.5" customHeight="1" x14ac:dyDescent="0.2">
      <c r="B26" s="28" t="s">
        <v>73</v>
      </c>
      <c r="C26" s="41" t="s">
        <v>182</v>
      </c>
      <c r="D26" s="41" t="s">
        <v>185</v>
      </c>
      <c r="E26" s="41" t="s">
        <v>194</v>
      </c>
      <c r="F26" s="40" t="s">
        <v>30</v>
      </c>
      <c r="G26" s="47" t="s">
        <v>195</v>
      </c>
      <c r="H26" s="27" t="s">
        <v>32</v>
      </c>
      <c r="I26" s="28">
        <v>3</v>
      </c>
      <c r="J26" s="29">
        <v>44902</v>
      </c>
      <c r="K26" s="28" t="s">
        <v>5</v>
      </c>
      <c r="L26" s="31" t="s">
        <v>8</v>
      </c>
      <c r="M26" s="34" t="s">
        <v>34</v>
      </c>
      <c r="N26" s="33" t="s">
        <v>36</v>
      </c>
      <c r="O26" s="41" t="s">
        <v>182</v>
      </c>
    </row>
    <row r="27" spans="2:17" ht="49.5" customHeight="1" x14ac:dyDescent="0.2">
      <c r="B27" s="28" t="s">
        <v>156</v>
      </c>
      <c r="C27" s="41" t="s">
        <v>181</v>
      </c>
      <c r="D27" s="41" t="s">
        <v>186</v>
      </c>
      <c r="E27" s="41" t="s">
        <v>190</v>
      </c>
      <c r="F27" s="40" t="s">
        <v>30</v>
      </c>
      <c r="G27" s="47" t="s">
        <v>196</v>
      </c>
      <c r="H27" s="44" t="s">
        <v>76</v>
      </c>
      <c r="I27" s="28">
        <v>3</v>
      </c>
      <c r="J27" s="29">
        <v>44956</v>
      </c>
      <c r="K27" s="28" t="s">
        <v>5</v>
      </c>
      <c r="L27" s="31" t="s">
        <v>8</v>
      </c>
      <c r="M27" s="46" t="s">
        <v>173</v>
      </c>
      <c r="N27" s="33" t="s">
        <v>36</v>
      </c>
      <c r="O27" s="41" t="s">
        <v>181</v>
      </c>
    </row>
    <row r="28" spans="2:17" ht="45.75" customHeight="1" x14ac:dyDescent="0.2">
      <c r="B28" s="28" t="s">
        <v>157</v>
      </c>
      <c r="C28" s="41" t="s">
        <v>183</v>
      </c>
      <c r="D28" s="41" t="s">
        <v>187</v>
      </c>
      <c r="E28" s="41" t="s">
        <v>191</v>
      </c>
      <c r="F28" s="40" t="s">
        <v>30</v>
      </c>
      <c r="G28" s="47" t="s">
        <v>197</v>
      </c>
      <c r="H28" s="44" t="s">
        <v>4</v>
      </c>
      <c r="I28" s="28">
        <v>3</v>
      </c>
      <c r="J28" s="29">
        <v>44956</v>
      </c>
      <c r="K28" s="28" t="s">
        <v>5</v>
      </c>
      <c r="L28" s="31" t="s">
        <v>8</v>
      </c>
      <c r="M28" s="34" t="s">
        <v>100</v>
      </c>
      <c r="N28" s="33" t="s">
        <v>36</v>
      </c>
      <c r="O28" s="41" t="s">
        <v>183</v>
      </c>
    </row>
    <row r="29" spans="2:17" ht="45" customHeight="1" x14ac:dyDescent="0.2">
      <c r="B29" s="28" t="s">
        <v>158</v>
      </c>
      <c r="C29" s="41" t="s">
        <v>184</v>
      </c>
      <c r="D29" s="41" t="s">
        <v>188</v>
      </c>
      <c r="E29" s="41" t="s">
        <v>189</v>
      </c>
      <c r="F29" s="40" t="s">
        <v>30</v>
      </c>
      <c r="G29" s="47" t="s">
        <v>198</v>
      </c>
      <c r="H29" s="44" t="s">
        <v>13</v>
      </c>
      <c r="I29" s="28">
        <v>3</v>
      </c>
      <c r="J29" s="29">
        <v>44956</v>
      </c>
      <c r="K29" s="28" t="s">
        <v>5</v>
      </c>
      <c r="L29" s="31" t="s">
        <v>8</v>
      </c>
      <c r="M29" s="34" t="s">
        <v>200</v>
      </c>
      <c r="N29" s="33" t="s">
        <v>36</v>
      </c>
      <c r="O29" s="41" t="s">
        <v>184</v>
      </c>
    </row>
    <row r="30" spans="2:17" ht="46.5" customHeight="1" x14ac:dyDescent="0.2">
      <c r="B30" s="28" t="s">
        <v>159</v>
      </c>
      <c r="C30" s="41" t="s">
        <v>180</v>
      </c>
      <c r="D30" s="41" t="s">
        <v>192</v>
      </c>
      <c r="E30" s="41" t="s">
        <v>193</v>
      </c>
      <c r="F30" s="40" t="s">
        <v>30</v>
      </c>
      <c r="G30" s="47" t="s">
        <v>199</v>
      </c>
      <c r="H30" s="44" t="s">
        <v>76</v>
      </c>
      <c r="I30" s="28">
        <v>3</v>
      </c>
      <c r="J30" s="29">
        <v>44956</v>
      </c>
      <c r="K30" s="28" t="s">
        <v>5</v>
      </c>
      <c r="L30" s="31" t="s">
        <v>8</v>
      </c>
      <c r="M30" s="34" t="s">
        <v>172</v>
      </c>
      <c r="N30" s="33" t="s">
        <v>36</v>
      </c>
      <c r="O30" s="41" t="s">
        <v>180</v>
      </c>
    </row>
    <row r="31" spans="2:17" ht="19.5" customHeight="1" x14ac:dyDescent="0.25">
      <c r="G31" s="89"/>
      <c r="H31" s="91"/>
      <c r="I31" s="90"/>
      <c r="J31" s="1"/>
      <c r="M31" s="5"/>
    </row>
    <row r="32" spans="2:17" ht="19.5" customHeight="1" x14ac:dyDescent="0.25">
      <c r="G32" s="89"/>
      <c r="H32" s="92"/>
      <c r="I32" s="90"/>
      <c r="J32" s="1"/>
      <c r="M32" s="5"/>
    </row>
    <row r="33" spans="7:12" ht="19.5" customHeight="1" x14ac:dyDescent="0.2">
      <c r="G33" s="89"/>
      <c r="H33" s="92"/>
      <c r="I33" s="90"/>
      <c r="J33" s="1"/>
    </row>
    <row r="34" spans="7:12" ht="19.5" customHeight="1" x14ac:dyDescent="0.25">
      <c r="G34" s="89"/>
      <c r="H34" s="91"/>
      <c r="I34" s="90"/>
      <c r="J34" s="1"/>
      <c r="K34" s="2"/>
      <c r="L34" s="3"/>
    </row>
    <row r="35" spans="7:12" ht="15.75" customHeight="1" x14ac:dyDescent="0.25">
      <c r="G35" s="89"/>
      <c r="H35" s="89"/>
      <c r="I35" s="90"/>
      <c r="J35" s="1"/>
      <c r="K35" s="2"/>
      <c r="L35" s="3"/>
    </row>
    <row r="36" spans="7:12" ht="15.75" customHeight="1" x14ac:dyDescent="0.25">
      <c r="G36" s="89"/>
      <c r="H36" s="89"/>
      <c r="I36" s="90"/>
      <c r="J36" s="1"/>
      <c r="K36" s="2"/>
      <c r="L36" s="3"/>
    </row>
    <row r="37" spans="7:12" ht="15.75" customHeight="1" x14ac:dyDescent="0.25">
      <c r="G37" s="89"/>
      <c r="H37" s="89"/>
      <c r="I37" s="90"/>
      <c r="J37" s="1"/>
      <c r="K37" s="2"/>
      <c r="L37" s="3"/>
    </row>
    <row r="38" spans="7:12" ht="15.75" customHeight="1" x14ac:dyDescent="0.25">
      <c r="G38" s="89"/>
      <c r="H38" s="89"/>
      <c r="I38" s="90"/>
      <c r="J38" s="1"/>
      <c r="K38" s="94" t="s">
        <v>2</v>
      </c>
      <c r="L38" s="95" t="s">
        <v>3</v>
      </c>
    </row>
    <row r="39" spans="7:12" ht="15.75" customHeight="1" x14ac:dyDescent="0.25">
      <c r="G39" s="89"/>
      <c r="H39" s="92"/>
      <c r="I39" s="90"/>
      <c r="J39" s="1"/>
      <c r="K39" s="94" t="s">
        <v>5</v>
      </c>
      <c r="L39" s="95" t="s">
        <v>6</v>
      </c>
    </row>
    <row r="40" spans="7:12" ht="15.75" customHeight="1" x14ac:dyDescent="0.25">
      <c r="G40" s="89"/>
      <c r="H40" s="92"/>
      <c r="I40" s="90"/>
      <c r="J40" s="1"/>
      <c r="K40" s="94" t="s">
        <v>7</v>
      </c>
      <c r="L40" s="95" t="s">
        <v>8</v>
      </c>
    </row>
    <row r="41" spans="7:12" ht="15.75" customHeight="1" x14ac:dyDescent="0.25">
      <c r="G41" s="93"/>
      <c r="H41" s="92"/>
      <c r="I41" s="90"/>
      <c r="J41" s="1"/>
      <c r="K41" s="94"/>
      <c r="L41" s="95" t="s">
        <v>9</v>
      </c>
    </row>
    <row r="42" spans="7:12" ht="15.75" customHeight="1" x14ac:dyDescent="0.25">
      <c r="G42" s="93"/>
      <c r="H42" s="92"/>
      <c r="I42" s="90"/>
      <c r="J42" s="1"/>
      <c r="K42" s="94"/>
      <c r="L42" s="96"/>
    </row>
    <row r="43" spans="7:12" ht="15.75" customHeight="1" x14ac:dyDescent="0.25">
      <c r="G43" s="93"/>
      <c r="H43" s="89"/>
      <c r="I43" s="90"/>
      <c r="J43" s="1"/>
      <c r="K43" s="2"/>
      <c r="L43" s="3"/>
    </row>
    <row r="44" spans="7:12" ht="15.75" customHeight="1" x14ac:dyDescent="0.25">
      <c r="G44" s="93"/>
      <c r="H44" s="89"/>
      <c r="I44" s="90"/>
      <c r="J44" s="1"/>
      <c r="K44" s="2"/>
      <c r="L44" s="3"/>
    </row>
    <row r="45" spans="7:12" ht="15.75" customHeight="1" x14ac:dyDescent="0.25">
      <c r="G45" s="89"/>
      <c r="H45" s="89"/>
      <c r="I45" s="90"/>
      <c r="J45" s="1"/>
      <c r="K45" s="2"/>
      <c r="L45" s="3"/>
    </row>
    <row r="46" spans="7:12" ht="15.75" customHeight="1" x14ac:dyDescent="0.25">
      <c r="G46" s="89"/>
      <c r="H46" s="89"/>
      <c r="I46" s="90"/>
      <c r="J46" s="1"/>
      <c r="K46" s="2"/>
      <c r="L46" s="3"/>
    </row>
    <row r="47" spans="7:12" ht="15.75" customHeight="1" x14ac:dyDescent="0.25">
      <c r="G47" s="89"/>
      <c r="H47" s="89"/>
      <c r="I47" s="90"/>
      <c r="J47" s="1"/>
      <c r="K47" s="2"/>
      <c r="L47" s="3"/>
    </row>
    <row r="48" spans="7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"/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B3:O3"/>
  </mergeCells>
  <dataValidations count="2">
    <dataValidation type="list" allowBlank="1" showErrorMessage="1" sqref="L6:L30" xr:uid="{00000000-0002-0000-0000-000000000000}">
      <formula1>$L$38:$L$41</formula1>
    </dataValidation>
    <dataValidation type="list" allowBlank="1" showErrorMessage="1" sqref="K6:K30" xr:uid="{00000000-0002-0000-0000-000001000000}">
      <formula1>$K$38:$K$40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zoomScaleNormal="10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4" width="10.625" customWidth="1"/>
    <col min="15" max="15" width="22.125" customWidth="1"/>
    <col min="16" max="16" width="2.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5"/>
    </row>
    <row r="5" spans="2:16" hidden="1" x14ac:dyDescent="0.25">
      <c r="C5" s="7"/>
      <c r="D5" s="7"/>
      <c r="E5" s="7"/>
      <c r="F5" s="5"/>
    </row>
    <row r="6" spans="2:16" ht="39.75" customHeight="1" x14ac:dyDescent="0.2">
      <c r="B6" s="69" t="s">
        <v>45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9"/>
      <c r="C8" s="10"/>
      <c r="D8" s="10"/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3"/>
    </row>
    <row r="9" spans="2:16" ht="30" customHeight="1" x14ac:dyDescent="0.2">
      <c r="B9" s="14"/>
      <c r="C9" s="15" t="s">
        <v>0</v>
      </c>
      <c r="D9" s="16"/>
      <c r="E9" s="72" t="s">
        <v>39</v>
      </c>
      <c r="F9" s="71"/>
      <c r="G9" s="16"/>
      <c r="H9" s="72" t="s">
        <v>1</v>
      </c>
      <c r="I9" s="71"/>
      <c r="J9" s="17"/>
      <c r="K9" s="17"/>
      <c r="L9" s="17"/>
      <c r="M9" s="17"/>
      <c r="N9" s="17"/>
      <c r="O9" s="17"/>
      <c r="P9" s="18"/>
    </row>
    <row r="10" spans="2:16" ht="30" customHeight="1" x14ac:dyDescent="0.2">
      <c r="B10" s="14"/>
      <c r="C10" s="19" t="s">
        <v>63</v>
      </c>
      <c r="D10" s="20"/>
      <c r="E10" s="73" t="str">
        <f>VLOOKUP(C10,'Product Backlog- HU'!B6:O21,5,0)</f>
        <v>Administrator</v>
      </c>
      <c r="F10" s="71"/>
      <c r="G10" s="21"/>
      <c r="H10" s="73" t="str">
        <f>VLOOKUP(C10,'Product Backlog- HU'!B6:O21,11,0)</f>
        <v>Terminado</v>
      </c>
      <c r="I10" s="71"/>
      <c r="J10" s="21"/>
      <c r="K10" s="17"/>
      <c r="L10" s="17"/>
      <c r="M10" s="17"/>
      <c r="N10" s="17"/>
      <c r="O10" s="17"/>
      <c r="P10" s="18"/>
    </row>
    <row r="11" spans="2:16" ht="9.75" customHeight="1" x14ac:dyDescent="0.2">
      <c r="B11" s="14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7"/>
      <c r="N11" s="23"/>
      <c r="O11" s="23"/>
      <c r="P11" s="18"/>
    </row>
    <row r="12" spans="2:16" ht="30" customHeight="1" x14ac:dyDescent="0.2">
      <c r="B12" s="14"/>
      <c r="C12" s="15" t="s">
        <v>40</v>
      </c>
      <c r="D12" s="20"/>
      <c r="E12" s="72" t="s">
        <v>41</v>
      </c>
      <c r="F12" s="71"/>
      <c r="G12" s="21"/>
      <c r="H12" s="72" t="s">
        <v>10</v>
      </c>
      <c r="I12" s="71"/>
      <c r="J12" s="21"/>
      <c r="K12" s="23"/>
      <c r="L12" s="23"/>
      <c r="M12" s="17"/>
      <c r="N12" s="23"/>
      <c r="O12" s="23"/>
      <c r="P12" s="18"/>
    </row>
    <row r="13" spans="2:16" ht="30" customHeight="1" x14ac:dyDescent="0.2">
      <c r="B13" s="14"/>
      <c r="C13" s="19">
        <f>VLOOKUP('User Stories'!C10,'Product Backlog- HU'!B6:O21,8,0)</f>
        <v>3</v>
      </c>
      <c r="D13" s="20"/>
      <c r="E13" s="73" t="str">
        <f>VLOOKUP(C10,'Product Backlog- HU'!B6:O21,10,0)</f>
        <v>Alta</v>
      </c>
      <c r="F13" s="71"/>
      <c r="G13" s="21"/>
      <c r="H13" s="73" t="str">
        <f>VLOOKUP(C10,'Product Backlog- HU'!B6:O21,7,0)</f>
        <v>Mateo Loachamin</v>
      </c>
      <c r="I13" s="71"/>
      <c r="J13" s="21"/>
      <c r="K13" s="23"/>
      <c r="L13" s="23"/>
      <c r="M13" s="17"/>
      <c r="N13" s="23"/>
      <c r="O13" s="23"/>
      <c r="P13" s="18"/>
    </row>
    <row r="14" spans="2:16" ht="9.75" customHeight="1" x14ac:dyDescent="0.2">
      <c r="B14" s="14"/>
      <c r="C14" s="17"/>
      <c r="D14" s="20"/>
      <c r="E14" s="17"/>
      <c r="F14" s="17"/>
      <c r="G14" s="21"/>
      <c r="H14" s="21"/>
      <c r="I14" s="17"/>
      <c r="J14" s="17"/>
      <c r="K14" s="17"/>
      <c r="L14" s="17"/>
      <c r="M14" s="17"/>
      <c r="N14" s="17"/>
      <c r="O14" s="17"/>
      <c r="P14" s="18"/>
    </row>
    <row r="15" spans="2:16" ht="19.5" customHeight="1" x14ac:dyDescent="0.2">
      <c r="B15" s="14"/>
      <c r="C15" s="50" t="s">
        <v>42</v>
      </c>
      <c r="D15" s="74" t="str">
        <f>VLOOKUP(C10,'Product Backlog- HU'!B6:O21,3,0)</f>
        <v>Add Prodcuts</v>
      </c>
      <c r="E15" s="54"/>
      <c r="F15" s="17"/>
      <c r="G15" s="50" t="s">
        <v>11</v>
      </c>
      <c r="H15" s="74" t="str">
        <f>VLOOKUP(C10,'Product Backlog- HU'!B6:O21,4,0)</f>
        <v>Registration of products in inventory</v>
      </c>
      <c r="I15" s="75"/>
      <c r="J15" s="76"/>
      <c r="K15" s="17"/>
      <c r="L15" s="50" t="s">
        <v>12</v>
      </c>
      <c r="M15" s="60" t="str">
        <f>VLOOKUP(C10,'Product Backlog- HU'!B6:O21,6,0)</f>
        <v>You enter the module to add products, click and enter the information of the products. The system calculates the business rules(subtotal, total_iva,unit:profit,total_profit)</v>
      </c>
      <c r="N15" s="61"/>
      <c r="O15" s="62"/>
      <c r="P15" s="18"/>
    </row>
    <row r="16" spans="2:16" ht="19.5" customHeight="1" x14ac:dyDescent="0.2">
      <c r="B16" s="14"/>
      <c r="C16" s="51"/>
      <c r="D16" s="58"/>
      <c r="E16" s="59"/>
      <c r="F16" s="17"/>
      <c r="G16" s="51"/>
      <c r="H16" s="77"/>
      <c r="I16" s="78"/>
      <c r="J16" s="79"/>
      <c r="K16" s="17"/>
      <c r="L16" s="51"/>
      <c r="M16" s="63"/>
      <c r="N16" s="64"/>
      <c r="O16" s="65"/>
      <c r="P16" s="18"/>
    </row>
    <row r="17" spans="2:16" ht="19.5" customHeight="1" x14ac:dyDescent="0.2">
      <c r="B17" s="14"/>
      <c r="C17" s="52"/>
      <c r="D17" s="55"/>
      <c r="E17" s="56"/>
      <c r="F17" s="17"/>
      <c r="G17" s="52"/>
      <c r="H17" s="80"/>
      <c r="I17" s="81"/>
      <c r="J17" s="82"/>
      <c r="K17" s="17"/>
      <c r="L17" s="52"/>
      <c r="M17" s="66"/>
      <c r="N17" s="67"/>
      <c r="O17" s="68"/>
      <c r="P17" s="18"/>
    </row>
    <row r="18" spans="2:16" ht="9.75" customHeight="1" x14ac:dyDescent="0.2">
      <c r="B18" s="14"/>
      <c r="C18" s="17"/>
      <c r="D18" s="17"/>
      <c r="E18" s="17"/>
      <c r="F18" s="17"/>
      <c r="G18" s="21"/>
      <c r="H18" s="21"/>
      <c r="I18" s="21"/>
      <c r="J18" s="17"/>
      <c r="K18" s="17"/>
      <c r="L18" s="17"/>
      <c r="M18" s="17"/>
      <c r="N18" s="17"/>
      <c r="O18" s="17"/>
      <c r="P18" s="18"/>
    </row>
    <row r="19" spans="2:16" ht="19.5" customHeight="1" x14ac:dyDescent="0.2">
      <c r="B19" s="14"/>
      <c r="C19" s="53" t="s">
        <v>43</v>
      </c>
      <c r="D19" s="54"/>
      <c r="E19" s="83" t="str">
        <f>VLOOKUP(C10,'Product Backlog- HU'!B6:O21,14,0)</f>
        <v>Add Products  to the system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18"/>
    </row>
    <row r="20" spans="2:16" ht="19.5" customHeight="1" x14ac:dyDescent="0.2">
      <c r="B20" s="14"/>
      <c r="C20" s="55"/>
      <c r="D20" s="56"/>
      <c r="E20" s="86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18"/>
    </row>
    <row r="21" spans="2:16" ht="9.75" customHeight="1" x14ac:dyDescent="0.2">
      <c r="B21" s="1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</row>
    <row r="22" spans="2:16" ht="19.5" customHeight="1" x14ac:dyDescent="0.2">
      <c r="B22" s="14"/>
      <c r="C22" s="57" t="s">
        <v>44</v>
      </c>
      <c r="D22" s="54"/>
      <c r="E22" s="60" t="str">
        <f>VLOOKUP(C10,'Product Backlog- HU'!B6:O21,12,0)</f>
        <v>The interface shows the screen to add products</v>
      </c>
      <c r="F22" s="61"/>
      <c r="G22" s="61"/>
      <c r="H22" s="62"/>
      <c r="I22" s="17"/>
      <c r="J22" s="57" t="s">
        <v>24</v>
      </c>
      <c r="K22" s="54"/>
      <c r="L22" s="60" t="str">
        <f>VLOOKUP(C10,'Product Backlog- HU'!B6:O21,13,0)</f>
        <v>It is necessary that the system allows to correctly add the data to the database</v>
      </c>
      <c r="M22" s="61"/>
      <c r="N22" s="61"/>
      <c r="O22" s="62"/>
      <c r="P22" s="18"/>
    </row>
    <row r="23" spans="2:16" ht="19.5" customHeight="1" x14ac:dyDescent="0.2">
      <c r="B23" s="14"/>
      <c r="C23" s="58"/>
      <c r="D23" s="59"/>
      <c r="E23" s="63"/>
      <c r="F23" s="64"/>
      <c r="G23" s="64"/>
      <c r="H23" s="65"/>
      <c r="I23" s="17"/>
      <c r="J23" s="58"/>
      <c r="K23" s="59"/>
      <c r="L23" s="63"/>
      <c r="M23" s="64"/>
      <c r="N23" s="64"/>
      <c r="O23" s="65"/>
      <c r="P23" s="18"/>
    </row>
    <row r="24" spans="2:16" ht="19.5" customHeight="1" x14ac:dyDescent="0.2">
      <c r="B24" s="14"/>
      <c r="C24" s="55"/>
      <c r="D24" s="56"/>
      <c r="E24" s="66"/>
      <c r="F24" s="67"/>
      <c r="G24" s="67"/>
      <c r="H24" s="68"/>
      <c r="I24" s="17"/>
      <c r="J24" s="55"/>
      <c r="K24" s="56"/>
      <c r="L24" s="66"/>
      <c r="M24" s="67"/>
      <c r="N24" s="67"/>
      <c r="O24" s="68"/>
      <c r="P24" s="18"/>
    </row>
    <row r="25" spans="2:16" ht="9.75" customHeight="1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'Product Backlog-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Backlog- HU</vt:lpstr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Esteban Loachamin</cp:lastModifiedBy>
  <dcterms:created xsi:type="dcterms:W3CDTF">2022-11-22T17:26:52Z</dcterms:created>
  <dcterms:modified xsi:type="dcterms:W3CDTF">2023-02-09T04:35:54Z</dcterms:modified>
</cp:coreProperties>
</file>