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SEPTIMO\Team3DevSolutions\03-Documentation\"/>
    </mc:Choice>
  </mc:AlternateContent>
  <xr:revisionPtr revIDLastSave="0" documentId="13_ncr:1_{6BCC7717-3F2F-40F5-9F5D-74B14EB971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- HU" sheetId="1" r:id="rId1"/>
    <sheet name="User St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wLQcVRlSIM3i4GVm8GYTMXotFf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<sst xmlns="http://schemas.openxmlformats.org/spreadsheetml/2006/main" count="84" uniqueCount="69">
  <si>
    <t>ITEM</t>
  </si>
  <si>
    <t>STATUS</t>
  </si>
  <si>
    <t>REQ001</t>
  </si>
  <si>
    <t>Alta</t>
  </si>
  <si>
    <t>No iniciado</t>
  </si>
  <si>
    <t>REQ002</t>
  </si>
  <si>
    <t>REQ003</t>
  </si>
  <si>
    <t>Erick Maldonado</t>
  </si>
  <si>
    <t>REQ004</t>
  </si>
  <si>
    <t xml:space="preserve">Media </t>
  </si>
  <si>
    <t>En proceso</t>
  </si>
  <si>
    <t>Baja</t>
  </si>
  <si>
    <t>Terminado</t>
  </si>
  <si>
    <t>Atrasado</t>
  </si>
  <si>
    <t>PROG. RESP</t>
  </si>
  <si>
    <t>PARA QUE</t>
  </si>
  <si>
    <t>COMO</t>
  </si>
  <si>
    <t>Ligia Maldonado</t>
  </si>
  <si>
    <t>PROBLEM</t>
  </si>
  <si>
    <t>What 
(NEED)</t>
  </si>
  <si>
    <t>WHAT FOR 
(SOLUTION)</t>
  </si>
  <si>
    <t>FOR WHOM(USER)</t>
  </si>
  <si>
    <t>AS
 (DESCRIPTION OF TASKS)</t>
  </si>
  <si>
    <t>MAE BY  (PROG. RESP.)</t>
  </si>
  <si>
    <t>HOW LONG (ESTIMATED IN   HRS)</t>
  </si>
  <si>
    <t>DATE OF DELIVERY</t>
  </si>
  <si>
    <t>PRIORIRY</t>
  </si>
  <si>
    <t>TEST
(AS VERIFIED)</t>
  </si>
  <si>
    <t>COMMENTS</t>
  </si>
  <si>
    <t>STORY NAME</t>
  </si>
  <si>
    <t>Add Prodcuts</t>
  </si>
  <si>
    <t>Product entry is required</t>
  </si>
  <si>
    <t>Registration of products in inventory</t>
  </si>
  <si>
    <t>Review inventory products</t>
  </si>
  <si>
    <t>Administrator</t>
  </si>
  <si>
    <t>You enter the module to add products, click and enter the information of the products. The system calculates the business rules(VAT calculation, unit and total profit calculation, discount calculation)</t>
  </si>
  <si>
    <t>Enter the product list module, click enter, the application displays the list of stored products</t>
  </si>
  <si>
    <t>Mateo Loachamin</t>
  </si>
  <si>
    <t xml:space="preserve">Diego Mantilla </t>
  </si>
  <si>
    <t>The interface shows the screen to add products</t>
  </si>
  <si>
    <t>The interface shows the added products</t>
  </si>
  <si>
    <t>It is necessary that the system allows to correctly add the data to the database</t>
  </si>
  <si>
    <t>It is required to verify the information, when displaying the stored data</t>
  </si>
  <si>
    <t>Add Products  to the system</t>
  </si>
  <si>
    <t>List Products to the system</t>
  </si>
  <si>
    <t>USERNAME</t>
  </si>
  <si>
    <t>TIME</t>
  </si>
  <si>
    <t>PRIORITY</t>
  </si>
  <si>
    <t>WHAT</t>
  </si>
  <si>
    <t>NAME STORY</t>
  </si>
  <si>
    <t>TEST</t>
  </si>
  <si>
    <t>USER STORIES (HU) iSoftware.ec</t>
  </si>
  <si>
    <t>Product Backlog - Matrix frame of work HU</t>
  </si>
  <si>
    <t>update Products</t>
  </si>
  <si>
    <t>List Inventory</t>
  </si>
  <si>
    <t>delete Products</t>
  </si>
  <si>
    <t>Allow to delete products</t>
  </si>
  <si>
    <t>Let me update the inventory information</t>
  </si>
  <si>
    <t>Remove items from inventory</t>
  </si>
  <si>
    <t>Inventory listing requiered</t>
  </si>
  <si>
    <t>Product infromation needs to updated</t>
  </si>
  <si>
    <t>Inventory is entered, product edit is clicked, data is update, information is saved</t>
  </si>
  <si>
    <t>The inventory is entered, the product to be eliminated is chosen, the product to be eliminated is clicked, the system redirtects to the index</t>
  </si>
  <si>
    <t>The interface shows the screen to update products</t>
  </si>
  <si>
    <t>The interface remove the products</t>
  </si>
  <si>
    <t>It is necessary that the system update correctly to the database</t>
  </si>
  <si>
    <t>It is required to verify that the information, has been remove the database</t>
  </si>
  <si>
    <t xml:space="preserve">Update Products to the system </t>
  </si>
  <si>
    <t>Eliminar Products to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</si>
</sst>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sz val="11"/>
      <color rgb="FF99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Roboto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</font>
    <font>
      <b/>
      <i/>
      <sz val="11"/>
      <color rgb="FF9C6500"/>
      <name val="Arial"/>
      <family val="2"/>
    </font>
    <font>
      <b/>
      <i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9" tint="0.39997558519241921"/>
        <bgColor rgb="FFCFE2F3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3" borderId="5" xfId="0" applyFill="1" applyBorder="1"/>
    <xf numFmtId="0" fontId="8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0" fillId="4" borderId="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0" fillId="3" borderId="9" xfId="0" applyFill="1" applyBorder="1"/>
    <xf numFmtId="0" fontId="0" fillId="3" borderId="10" xfId="0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1" fillId="5" borderId="12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12" fillId="8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10" fillId="4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9" xfId="0" applyFont="1" applyBorder="1"/>
    <xf numFmtId="0" fontId="5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7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7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750094</xdr:colOff>
      <xdr:row>7</xdr:row>
      <xdr:rowOff>98055</xdr:rowOff>
    </xdr:from>
    <xdr:to>
      <xdr:col>14</xdr:col>
      <xdr:colOff>712628</xdr:colOff>
      <xdr:row>12</xdr:row>
      <xdr:rowOff>366713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F75477C5-673C-2A8A-D3A3-31761DA2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907680"/>
          <a:ext cx="1581784" cy="1649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987"/>
  <sheetViews>
    <sheetView showGridLines="0" tabSelected="1" zoomScale="90" zoomScaleNormal="90" workbookViewId="0">
      <selection activeCell="G15" sqref="G15"/>
    </sheetView>
  </sheetViews>
  <sheetFormatPr baseColWidth="10" defaultColWidth="12.625" defaultRowHeight="15" customHeight="1" x14ac:dyDescent="0.2"/>
  <cols>
    <col min="1" max="1" width="4.625" customWidth="1"/>
    <col min="2" max="2" width="11.75" customWidth="1"/>
    <col min="3" max="3" width="22.375" customWidth="1"/>
    <col min="4" max="4" width="19.125" customWidth="1"/>
    <col min="5" max="5" width="22.625" customWidth="1"/>
    <col min="6" max="6" width="13.625" customWidth="1"/>
    <col min="7" max="7" width="40.875" customWidth="1"/>
    <col min="8" max="8" width="11.75" customWidth="1"/>
    <col min="9" max="9" width="11.875" customWidth="1"/>
    <col min="10" max="10" width="12.625" customWidth="1"/>
    <col min="11" max="12" width="10.625" customWidth="1"/>
    <col min="13" max="13" width="20.625" customWidth="1"/>
    <col min="14" max="14" width="22.125" customWidth="1"/>
    <col min="15" max="15" width="20.625" customWidth="1"/>
    <col min="16" max="26" width="9.375" customWidth="1"/>
  </cols>
  <sheetData>
    <row r="1" spans="2:17" x14ac:dyDescent="0.25">
      <c r="I1" s="1"/>
      <c r="J1" s="1"/>
      <c r="K1" s="2"/>
      <c r="L1" s="3"/>
    </row>
    <row r="2" spans="2:17" x14ac:dyDescent="0.25">
      <c r="I2" s="1"/>
      <c r="J2" s="1"/>
      <c r="K2" s="2"/>
      <c r="L2" s="3"/>
    </row>
    <row r="3" spans="2:17" ht="45" customHeight="1" x14ac:dyDescent="0.2">
      <c r="B3" s="41" t="s">
        <v>52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7" x14ac:dyDescent="0.25">
      <c r="G4" s="4"/>
      <c r="H4" s="5"/>
      <c r="I4" s="1"/>
      <c r="J4" s="1"/>
      <c r="K4" s="2"/>
      <c r="L4" s="3"/>
    </row>
    <row r="5" spans="2:17" ht="60" customHeight="1" x14ac:dyDescent="0.2">
      <c r="B5" s="38" t="s">
        <v>0</v>
      </c>
      <c r="C5" s="38" t="s">
        <v>18</v>
      </c>
      <c r="D5" s="39" t="s">
        <v>19</v>
      </c>
      <c r="E5" s="38" t="s">
        <v>20</v>
      </c>
      <c r="F5" s="38" t="s">
        <v>21</v>
      </c>
      <c r="G5" s="38" t="s">
        <v>22</v>
      </c>
      <c r="H5" s="38" t="s">
        <v>23</v>
      </c>
      <c r="I5" s="38" t="s">
        <v>24</v>
      </c>
      <c r="J5" s="38" t="s">
        <v>25</v>
      </c>
      <c r="K5" s="38" t="s">
        <v>26</v>
      </c>
      <c r="L5" s="38" t="s">
        <v>1</v>
      </c>
      <c r="M5" s="40" t="s">
        <v>27</v>
      </c>
      <c r="N5" s="40" t="s">
        <v>28</v>
      </c>
      <c r="O5" s="38" t="s">
        <v>29</v>
      </c>
    </row>
    <row r="6" spans="2:17" ht="71.25" x14ac:dyDescent="0.2">
      <c r="B6" s="31" t="s">
        <v>2</v>
      </c>
      <c r="C6" s="31" t="s">
        <v>31</v>
      </c>
      <c r="D6" s="30" t="s">
        <v>30</v>
      </c>
      <c r="E6" s="30" t="s">
        <v>32</v>
      </c>
      <c r="F6" s="30" t="s">
        <v>34</v>
      </c>
      <c r="G6" s="30" t="s">
        <v>35</v>
      </c>
      <c r="H6" s="30" t="s">
        <v>37</v>
      </c>
      <c r="I6" s="31">
        <v>2</v>
      </c>
      <c r="J6" s="32">
        <v>44882</v>
      </c>
      <c r="K6" s="31" t="s">
        <v>3</v>
      </c>
      <c r="L6" s="34" t="s">
        <v>12</v>
      </c>
      <c r="M6" s="82" t="s">
        <v>39</v>
      </c>
      <c r="N6" s="36" t="s">
        <v>41</v>
      </c>
      <c r="O6" s="35" t="s">
        <v>43</v>
      </c>
    </row>
    <row r="7" spans="2:17" ht="42.75" x14ac:dyDescent="0.2">
      <c r="B7" s="31" t="s">
        <v>5</v>
      </c>
      <c r="C7" s="31" t="s">
        <v>59</v>
      </c>
      <c r="D7" s="31" t="s">
        <v>54</v>
      </c>
      <c r="E7" s="30" t="s">
        <v>33</v>
      </c>
      <c r="F7" s="30" t="s">
        <v>34</v>
      </c>
      <c r="G7" s="31" t="s">
        <v>36</v>
      </c>
      <c r="H7" s="31" t="s">
        <v>7</v>
      </c>
      <c r="I7" s="31">
        <v>2</v>
      </c>
      <c r="J7" s="32">
        <v>44882</v>
      </c>
      <c r="K7" s="31" t="s">
        <v>3</v>
      </c>
      <c r="L7" s="34" t="s">
        <v>12</v>
      </c>
      <c r="M7" s="37" t="s">
        <v>40</v>
      </c>
      <c r="N7" s="36" t="s">
        <v>42</v>
      </c>
      <c r="O7" s="35" t="s">
        <v>44</v>
      </c>
    </row>
    <row r="8" spans="2:17" ht="42.75" x14ac:dyDescent="0.2">
      <c r="B8" s="31" t="s">
        <v>6</v>
      </c>
      <c r="C8" s="31" t="s">
        <v>60</v>
      </c>
      <c r="D8" s="31" t="s">
        <v>53</v>
      </c>
      <c r="E8" s="31" t="s">
        <v>57</v>
      </c>
      <c r="F8" s="30" t="s">
        <v>34</v>
      </c>
      <c r="G8" s="33" t="s">
        <v>61</v>
      </c>
      <c r="H8" s="31" t="s">
        <v>38</v>
      </c>
      <c r="I8" s="31">
        <v>2</v>
      </c>
      <c r="J8" s="32">
        <v>44882</v>
      </c>
      <c r="K8" s="31" t="s">
        <v>3</v>
      </c>
      <c r="L8" s="34" t="s">
        <v>12</v>
      </c>
      <c r="M8" s="37" t="s">
        <v>63</v>
      </c>
      <c r="N8" s="37" t="s">
        <v>65</v>
      </c>
      <c r="O8" s="35" t="s">
        <v>67</v>
      </c>
    </row>
    <row r="9" spans="2:17" ht="57" x14ac:dyDescent="0.25">
      <c r="B9" s="31" t="s">
        <v>8</v>
      </c>
      <c r="C9" s="31" t="s">
        <v>56</v>
      </c>
      <c r="D9" s="31" t="s">
        <v>55</v>
      </c>
      <c r="E9" s="31" t="s">
        <v>58</v>
      </c>
      <c r="F9" s="30" t="s">
        <v>34</v>
      </c>
      <c r="G9" s="31" t="s">
        <v>62</v>
      </c>
      <c r="H9" s="31" t="s">
        <v>17</v>
      </c>
      <c r="I9" s="31">
        <v>2</v>
      </c>
      <c r="J9" s="32">
        <v>44882</v>
      </c>
      <c r="K9" s="31" t="s">
        <v>3</v>
      </c>
      <c r="L9" s="34" t="s">
        <v>12</v>
      </c>
      <c r="M9" s="37" t="s">
        <v>64</v>
      </c>
      <c r="N9" s="37" t="s">
        <v>66</v>
      </c>
      <c r="O9" s="35" t="s">
        <v>68</v>
      </c>
      <c r="Q9" s="6"/>
    </row>
    <row r="10" spans="2:17" ht="19.5" customHeight="1" x14ac:dyDescent="0.25">
      <c r="G10" s="7"/>
      <c r="I10" s="1"/>
      <c r="J10" s="1"/>
      <c r="K10" s="2"/>
      <c r="L10" s="3"/>
    </row>
    <row r="11" spans="2:17" ht="19.5" customHeight="1" x14ac:dyDescent="0.25">
      <c r="E11" s="8"/>
      <c r="I11" s="1"/>
      <c r="J11" s="1"/>
      <c r="K11" s="2"/>
      <c r="L11" s="3"/>
    </row>
    <row r="12" spans="2:17" ht="19.5" customHeight="1" x14ac:dyDescent="0.2">
      <c r="I12" s="1"/>
      <c r="J12" s="1"/>
      <c r="K12" s="9"/>
      <c r="L12" s="3"/>
    </row>
    <row r="13" spans="2:17" ht="19.5" customHeight="1" x14ac:dyDescent="0.2">
      <c r="I13" s="1"/>
      <c r="J13" s="1"/>
      <c r="K13" s="9"/>
      <c r="L13" s="3"/>
    </row>
    <row r="14" spans="2:17" ht="19.5" customHeight="1" x14ac:dyDescent="0.25">
      <c r="I14" s="1"/>
      <c r="J14" s="1"/>
      <c r="K14" s="2"/>
      <c r="L14" s="3"/>
    </row>
    <row r="15" spans="2:17" ht="19.5" customHeight="1" x14ac:dyDescent="0.25">
      <c r="I15" s="1"/>
      <c r="J15" s="1"/>
      <c r="K15" s="2"/>
      <c r="L15" s="3"/>
    </row>
    <row r="16" spans="2:17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 t="s">
        <v>3</v>
      </c>
      <c r="L17" s="1" t="s">
        <v>4</v>
      </c>
      <c r="M17" s="5"/>
    </row>
    <row r="18" spans="9:13" ht="19.5" customHeight="1" x14ac:dyDescent="0.25">
      <c r="I18" s="1"/>
      <c r="J18" s="1"/>
      <c r="K18" s="2" t="s">
        <v>9</v>
      </c>
      <c r="L18" s="1" t="s">
        <v>10</v>
      </c>
      <c r="M18" s="5"/>
    </row>
    <row r="19" spans="9:13" ht="19.5" customHeight="1" x14ac:dyDescent="0.25">
      <c r="I19" s="1"/>
      <c r="J19" s="1"/>
      <c r="K19" s="2" t="s">
        <v>11</v>
      </c>
      <c r="L19" s="1" t="s">
        <v>12</v>
      </c>
      <c r="M19" s="5"/>
    </row>
    <row r="20" spans="9:13" ht="19.5" customHeight="1" x14ac:dyDescent="0.25">
      <c r="I20" s="1"/>
      <c r="J20" s="1"/>
      <c r="K20" s="2"/>
      <c r="L20" s="1" t="s">
        <v>13</v>
      </c>
      <c r="M20" s="5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5.75" customHeight="1" x14ac:dyDescent="0.25">
      <c r="I23" s="1"/>
      <c r="J23" s="1"/>
      <c r="K23" s="2"/>
      <c r="L23" s="3"/>
    </row>
    <row r="24" spans="9:13" ht="15.75" customHeight="1" x14ac:dyDescent="0.25">
      <c r="I24" s="1"/>
      <c r="J24" s="1"/>
      <c r="K24" s="2"/>
      <c r="L24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"/>
    <row r="222" spans="9:12" ht="15.75" customHeight="1" x14ac:dyDescent="0.2"/>
    <row r="223" spans="9:12" ht="15.75" customHeight="1" x14ac:dyDescent="0.2"/>
    <row r="224" spans="9:1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mergeCells count="1">
    <mergeCell ref="B3:O3"/>
  </mergeCells>
  <dataValidations count="2">
    <dataValidation type="list" allowBlank="1" showErrorMessage="1" sqref="L6:L9" xr:uid="{00000000-0002-0000-0000-000000000000}">
      <formula1>$L$17:$L$20</formula1>
    </dataValidation>
    <dataValidation type="list" allowBlank="1" showErrorMessage="1" sqref="K6:K9" xr:uid="{00000000-0002-0000-0000-000001000000}">
      <formula1>$K$17:$K$19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zoomScaleNormal="10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4" width="10.625" customWidth="1"/>
    <col min="15" max="15" width="22.125" customWidth="1"/>
    <col min="16" max="16" width="2.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5"/>
    </row>
    <row r="5" spans="2:16" hidden="1" x14ac:dyDescent="0.25">
      <c r="C5" s="10"/>
      <c r="D5" s="10"/>
      <c r="E5" s="10"/>
      <c r="F5" s="5"/>
    </row>
    <row r="6" spans="2:16" ht="39.75" customHeight="1" x14ac:dyDescent="0.2">
      <c r="B6" s="71" t="s">
        <v>51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2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12"/>
      <c r="C8" s="13"/>
      <c r="D8" s="13"/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6"/>
    </row>
    <row r="9" spans="2:16" ht="30" customHeight="1" x14ac:dyDescent="0.2">
      <c r="B9" s="17"/>
      <c r="C9" s="18" t="s">
        <v>0</v>
      </c>
      <c r="D9" s="19"/>
      <c r="E9" s="61" t="s">
        <v>45</v>
      </c>
      <c r="F9" s="62"/>
      <c r="G9" s="19"/>
      <c r="H9" s="61" t="s">
        <v>1</v>
      </c>
      <c r="I9" s="62"/>
      <c r="J9" s="20"/>
      <c r="K9" s="20"/>
      <c r="L9" s="20"/>
      <c r="M9" s="20"/>
      <c r="N9" s="20"/>
      <c r="O9" s="20"/>
      <c r="P9" s="21"/>
    </row>
    <row r="10" spans="2:16" ht="30" customHeight="1" x14ac:dyDescent="0.2">
      <c r="B10" s="17"/>
      <c r="C10" s="22" t="s">
        <v>8</v>
      </c>
      <c r="D10" s="23"/>
      <c r="E10" s="63" t="str">
        <f>VLOOKUP(C10,'Product Backlog- HU'!B6:O9,5,0)</f>
        <v>Administrator</v>
      </c>
      <c r="F10" s="62"/>
      <c r="G10" s="24"/>
      <c r="H10" s="63" t="str">
        <f>VLOOKUP(C10,'Product Backlog- HU'!B6:O9,11,0)</f>
        <v>Terminado</v>
      </c>
      <c r="I10" s="62"/>
      <c r="J10" s="24"/>
      <c r="K10" s="20"/>
      <c r="L10" s="20"/>
      <c r="M10" s="20"/>
      <c r="N10" s="20"/>
      <c r="O10" s="20"/>
      <c r="P10" s="21"/>
    </row>
    <row r="11" spans="2:16" ht="9.75" customHeight="1" x14ac:dyDescent="0.2"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</row>
    <row r="12" spans="2:16" ht="30" customHeight="1" x14ac:dyDescent="0.2">
      <c r="B12" s="17"/>
      <c r="C12" s="18" t="s">
        <v>46</v>
      </c>
      <c r="D12" s="23"/>
      <c r="E12" s="61" t="s">
        <v>47</v>
      </c>
      <c r="F12" s="62"/>
      <c r="G12" s="24"/>
      <c r="H12" s="61" t="s">
        <v>14</v>
      </c>
      <c r="I12" s="62"/>
      <c r="J12" s="24"/>
      <c r="K12" s="26"/>
      <c r="L12" s="26"/>
      <c r="M12" s="20"/>
      <c r="N12" s="26"/>
      <c r="O12" s="26"/>
      <c r="P12" s="21"/>
    </row>
    <row r="13" spans="2:16" ht="30" customHeight="1" x14ac:dyDescent="0.2">
      <c r="B13" s="17"/>
      <c r="C13" s="22">
        <f>VLOOKUP('User Stories'!C10,'Product Backlog- HU'!B6:O9,8,0)</f>
        <v>2</v>
      </c>
      <c r="D13" s="23"/>
      <c r="E13" s="63" t="str">
        <f>VLOOKUP(C10,'Product Backlog- HU'!B6:O9,10,0)</f>
        <v>Alta</v>
      </c>
      <c r="F13" s="62"/>
      <c r="G13" s="24"/>
      <c r="H13" s="63" t="str">
        <f>VLOOKUP(C10,'Product Backlog- HU'!B6:O9,7,0)</f>
        <v>Ligia Maldonado</v>
      </c>
      <c r="I13" s="62"/>
      <c r="J13" s="24"/>
      <c r="K13" s="26"/>
      <c r="L13" s="26"/>
      <c r="M13" s="20"/>
      <c r="N13" s="26"/>
      <c r="O13" s="26"/>
      <c r="P13" s="21"/>
    </row>
    <row r="14" spans="2:16" ht="9.75" customHeight="1" x14ac:dyDescent="0.2"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</row>
    <row r="15" spans="2:16" ht="19.5" customHeight="1" x14ac:dyDescent="0.2">
      <c r="B15" s="17"/>
      <c r="C15" s="43" t="s">
        <v>48</v>
      </c>
      <c r="D15" s="73" t="str">
        <f>VLOOKUP(C10,'Product Backlog- HU'!B6:O9,3,0)</f>
        <v>delete Products</v>
      </c>
      <c r="E15" s="65"/>
      <c r="F15" s="20"/>
      <c r="G15" s="43" t="s">
        <v>15</v>
      </c>
      <c r="H15" s="73" t="str">
        <f>VLOOKUP(C10,'Product Backlog- HU'!B6:O9,4,0)</f>
        <v>Remove items from inventory</v>
      </c>
      <c r="I15" s="74"/>
      <c r="J15" s="75"/>
      <c r="K15" s="20"/>
      <c r="L15" s="43" t="s">
        <v>16</v>
      </c>
      <c r="M15" s="46" t="str">
        <f>VLOOKUP(C10,'Product Backlog- HU'!B6:O9,6,0)</f>
        <v>The inventory is entered, the product to be eliminated is chosen, the product to be eliminated is clicked, the system redirtects to the index</v>
      </c>
      <c r="N15" s="47"/>
      <c r="O15" s="48"/>
      <c r="P15" s="21"/>
    </row>
    <row r="16" spans="2:16" ht="19.5" customHeight="1" x14ac:dyDescent="0.2">
      <c r="B16" s="17"/>
      <c r="C16" s="44"/>
      <c r="D16" s="69"/>
      <c r="E16" s="70"/>
      <c r="F16" s="20"/>
      <c r="G16" s="44"/>
      <c r="H16" s="76"/>
      <c r="I16" s="77"/>
      <c r="J16" s="78"/>
      <c r="K16" s="20"/>
      <c r="L16" s="44"/>
      <c r="M16" s="49"/>
      <c r="N16" s="50"/>
      <c r="O16" s="51"/>
      <c r="P16" s="21"/>
    </row>
    <row r="17" spans="2:16" ht="19.5" customHeight="1" x14ac:dyDescent="0.2">
      <c r="B17" s="17"/>
      <c r="C17" s="45"/>
      <c r="D17" s="66"/>
      <c r="E17" s="67"/>
      <c r="F17" s="20"/>
      <c r="G17" s="45"/>
      <c r="H17" s="79"/>
      <c r="I17" s="80"/>
      <c r="J17" s="81"/>
      <c r="K17" s="20"/>
      <c r="L17" s="45"/>
      <c r="M17" s="52"/>
      <c r="N17" s="53"/>
      <c r="O17" s="54"/>
      <c r="P17" s="21"/>
    </row>
    <row r="18" spans="2:16" ht="9.75" customHeight="1" x14ac:dyDescent="0.2"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</row>
    <row r="19" spans="2:16" ht="19.5" customHeight="1" x14ac:dyDescent="0.2">
      <c r="B19" s="17"/>
      <c r="C19" s="64" t="s">
        <v>49</v>
      </c>
      <c r="D19" s="65"/>
      <c r="E19" s="55" t="str">
        <f>VLOOKUP(C10,'Product Backlog- HU'!B6:O9,14,0)</f>
        <v>Eliminar Products to the system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1"/>
    </row>
    <row r="20" spans="2:16" ht="19.5" customHeight="1" x14ac:dyDescent="0.2">
      <c r="B20" s="17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1"/>
    </row>
    <row r="21" spans="2:16" ht="9.75" customHeight="1" x14ac:dyDescent="0.2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</row>
    <row r="22" spans="2:16" ht="19.5" customHeight="1" x14ac:dyDescent="0.2">
      <c r="B22" s="17"/>
      <c r="C22" s="68" t="s">
        <v>50</v>
      </c>
      <c r="D22" s="65"/>
      <c r="E22" s="46" t="str">
        <f>VLOOKUP(C10,'Product Backlog- HU'!B6:O9,12,0)</f>
        <v>The interface remove the products</v>
      </c>
      <c r="F22" s="47"/>
      <c r="G22" s="47"/>
      <c r="H22" s="48"/>
      <c r="I22" s="20"/>
      <c r="J22" s="68" t="s">
        <v>28</v>
      </c>
      <c r="K22" s="65"/>
      <c r="L22" s="46" t="str">
        <f>VLOOKUP(C10,'Product Backlog- HU'!B6:O9,13,0)</f>
        <v>It is required to verify that the information, has been remove the database</v>
      </c>
      <c r="M22" s="47"/>
      <c r="N22" s="47"/>
      <c r="O22" s="48"/>
      <c r="P22" s="21"/>
    </row>
    <row r="23" spans="2:16" ht="19.5" customHeight="1" x14ac:dyDescent="0.2">
      <c r="B23" s="17"/>
      <c r="C23" s="69"/>
      <c r="D23" s="70"/>
      <c r="E23" s="49"/>
      <c r="F23" s="50"/>
      <c r="G23" s="50"/>
      <c r="H23" s="51"/>
      <c r="I23" s="20"/>
      <c r="J23" s="69"/>
      <c r="K23" s="70"/>
      <c r="L23" s="49"/>
      <c r="M23" s="50"/>
      <c r="N23" s="50"/>
      <c r="O23" s="51"/>
      <c r="P23" s="21"/>
    </row>
    <row r="24" spans="2:16" ht="19.5" customHeight="1" x14ac:dyDescent="0.2">
      <c r="B24" s="17"/>
      <c r="C24" s="66"/>
      <c r="D24" s="67"/>
      <c r="E24" s="52"/>
      <c r="F24" s="53"/>
      <c r="G24" s="53"/>
      <c r="H24" s="54"/>
      <c r="I24" s="20"/>
      <c r="J24" s="66"/>
      <c r="K24" s="67"/>
      <c r="L24" s="52"/>
      <c r="M24" s="53"/>
      <c r="N24" s="53"/>
      <c r="O24" s="54"/>
      <c r="P24" s="21"/>
    </row>
    <row r="25" spans="2:16" ht="9.75" customHeight="1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'Product Backlog-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Backlog- HU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2022-11-22T17:26:52Z</dcterms:created>
  <dcterms:modified xsi:type="dcterms:W3CDTF">2022-11-27T19:02:44Z</dcterms:modified>
</cp:coreProperties>
</file>